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Z:\CUENTA PUBLICA 2023 ESCANEO\"/>
    </mc:Choice>
  </mc:AlternateContent>
  <xr:revisionPtr revIDLastSave="0" documentId="8_{D7F39EEC-63A0-4F27-99AF-D2A97A4A1DF9}" xr6:coauthVersionLast="47" xr6:coauthVersionMax="47" xr10:uidLastSave="{00000000-0000-0000-0000-000000000000}"/>
  <bookViews>
    <workbookView xWindow="-120" yWindow="-120" windowWidth="29040" windowHeight="15720" tabRatio="883" firstSheet="4" activeTab="4" xr2:uid="{00000000-000D-0000-FFFF-FFFF00000000}"/>
  </bookViews>
  <sheets>
    <sheet name="2023" sheetId="47" state="hidden" r:id="rId1"/>
    <sheet name="BC Diciembre" sheetId="34" state="hidden" r:id="rId2"/>
    <sheet name="2022" sheetId="1" state="hidden" r:id="rId3"/>
    <sheet name="BC Dic20" sheetId="2" state="hidden" r:id="rId4"/>
    <sheet name="Portada" sheetId="4" r:id="rId5"/>
    <sheet name="II. Contable" sheetId="35" r:id="rId6"/>
    <sheet name="1. Estado de actividades" sheetId="5" r:id="rId7"/>
    <sheet name="2. Edo. de situación financiera" sheetId="6" r:id="rId8"/>
    <sheet name="3. Edo de variación de la hda p" sheetId="10" r:id="rId9"/>
    <sheet name="4. Edo de cambios en sit financ" sheetId="7" r:id="rId10"/>
    <sheet name="5. Edo de flujos de efectivo " sheetId="11" r:id="rId11"/>
    <sheet name="6. Edo Analitico del Activo" sheetId="8" r:id="rId12"/>
    <sheet name="7. Edo analitico de la deuda y" sheetId="9" r:id="rId13"/>
    <sheet name="8.Pasivos contingentes" sheetId="48" r:id="rId14"/>
    <sheet name="8.1" sheetId="45" r:id="rId15"/>
    <sheet name="III. Presupuestal" sheetId="50" r:id="rId16"/>
    <sheet name="10. Edo analitico del ingreso" sheetId="15" r:id="rId17"/>
    <sheet name="11. Presupuesto capitulo y conc" sheetId="17" r:id="rId18"/>
    <sheet name="12. Presupuesto por tipo de gto" sheetId="18" r:id="rId19"/>
    <sheet name="13. Presupuesto clasif admva" sheetId="16" r:id="rId20"/>
    <sheet name="14. Clasificación Adm." sheetId="54" r:id="rId21"/>
    <sheet name="15. Presupuesto finalidad y fun" sheetId="19" r:id="rId22"/>
    <sheet name="16. Endeudamiento neto" sheetId="20" r:id="rId23"/>
    <sheet name="17. Intereses de la deuda" sheetId="21" r:id="rId24"/>
    <sheet name="IV. Programatica" sheetId="51" r:id="rId25"/>
    <sheet name="18. Gto por cat programatica" sheetId="23" r:id="rId26"/>
    <sheet name="19. Programas y proyectos de in" sheetId="24" r:id="rId27"/>
    <sheet name="20. MIR" sheetId="26" r:id="rId28"/>
    <sheet name="V. Ind. de Post. Fiscal" sheetId="52" r:id="rId29"/>
    <sheet name="21. Indicadores de postura fisc" sheetId="22" r:id="rId30"/>
    <sheet name="Anexos" sheetId="53" r:id="rId31"/>
    <sheet name="22. Bienes muebles" sheetId="27" r:id="rId32"/>
    <sheet name="21.2 Bienes Tecnologicos" sheetId="39" state="hidden" r:id="rId33"/>
    <sheet name="23. Bienes en comodato" sheetId="49" r:id="rId34"/>
    <sheet name="24. Bienes inmuebles" sheetId="29" r:id="rId35"/>
    <sheet name="25. Cuentas bancarias" sheetId="30" r:id="rId36"/>
    <sheet name="26. Relación de esquemas bursat" sheetId="31" r:id="rId37"/>
    <sheet name="LDF 7a" sheetId="40" r:id="rId38"/>
    <sheet name="LDF7 b" sheetId="41" r:id="rId39"/>
    <sheet name="LDF 7c" sheetId="42" r:id="rId40"/>
    <sheet name="LDF 7d" sheetId="43" r:id="rId41"/>
    <sheet name="Ingresos (adecuaciones)" sheetId="32" state="hidden" r:id="rId42"/>
    <sheet name="Transferencias finales FF" sheetId="33" state="hidden" r:id="rId43"/>
  </sheets>
  <externalReferences>
    <externalReference r:id="rId44"/>
  </externalReferences>
  <definedNames>
    <definedName name="__123Graph_DGráfico2" localSheetId="19">#REF!</definedName>
    <definedName name="__123Graph_DGráfico2" localSheetId="26">#REF!</definedName>
    <definedName name="__123Graph_DGráfico2" localSheetId="31">#REF!</definedName>
    <definedName name="__123Graph_DGráfico2" localSheetId="34">#REF!</definedName>
    <definedName name="__123Graph_DGráfico2" localSheetId="12">#REF!</definedName>
    <definedName name="__123Graph_DGráfico2" localSheetId="4">#REF!</definedName>
    <definedName name="__123Graph_DGráfico2" localSheetId="42">#REF!</definedName>
    <definedName name="__123Graph_DGráfico2">#REF!</definedName>
    <definedName name="_Fill" localSheetId="19">#REF!</definedName>
    <definedName name="_Fill" localSheetId="26">#REF!</definedName>
    <definedName name="_Fill" localSheetId="31">#REF!</definedName>
    <definedName name="_Fill" localSheetId="34">#REF!</definedName>
    <definedName name="_Fill" localSheetId="12">#REF!</definedName>
    <definedName name="_Fill" localSheetId="41">#REF!</definedName>
    <definedName name="_Fill" localSheetId="4">#REF!</definedName>
    <definedName name="_Fill" localSheetId="42">#REF!</definedName>
    <definedName name="_Fill">#REF!</definedName>
    <definedName name="_ftn1" localSheetId="16">#REF!</definedName>
    <definedName name="_ftn1" localSheetId="19">#REF!</definedName>
    <definedName name="_ftn2" localSheetId="16">#REF!</definedName>
    <definedName name="_ftn2" localSheetId="19">#REF!</definedName>
    <definedName name="_ftn3" localSheetId="16">#REF!</definedName>
    <definedName name="_ftn3" localSheetId="19">#REF!</definedName>
    <definedName name="_ftnref1" localSheetId="16">'10. Edo analitico del ingreso'!$B$31</definedName>
    <definedName name="_ftnref1" localSheetId="19">#REF!</definedName>
    <definedName name="_ftnref2" localSheetId="16">'10. Edo analitico del ingreso'!$B$32</definedName>
    <definedName name="_ftnref2" localSheetId="19">#REF!</definedName>
    <definedName name="_ftnref3" localSheetId="16">'10. Edo analitico del ingreso'!#REF!</definedName>
    <definedName name="_ftnref3" localSheetId="19">#REF!</definedName>
    <definedName name="a" localSheetId="19">#REF!</definedName>
    <definedName name="a" localSheetId="26">#REF!</definedName>
    <definedName name="a" localSheetId="31">#REF!</definedName>
    <definedName name="a" localSheetId="34">#REF!</definedName>
    <definedName name="a" localSheetId="12">#REF!</definedName>
    <definedName name="a" localSheetId="41">#REF!</definedName>
    <definedName name="a" localSheetId="4">#REF!</definedName>
    <definedName name="a" localSheetId="42">#REF!</definedName>
    <definedName name="a">#REF!</definedName>
    <definedName name="ABRIL2" localSheetId="19">#REF!</definedName>
    <definedName name="ABRIL2" localSheetId="26">#REF!</definedName>
    <definedName name="ABRIL2" localSheetId="31">#REF!</definedName>
    <definedName name="ABRIL2" localSheetId="34">#REF!</definedName>
    <definedName name="ABRIL2" localSheetId="12">#REF!</definedName>
    <definedName name="ABRIL2" localSheetId="41">#REF!</definedName>
    <definedName name="ABRIL2" localSheetId="4">#REF!</definedName>
    <definedName name="ABRIL2" localSheetId="42">#REF!</definedName>
    <definedName name="ABRIL2">#REF!</definedName>
    <definedName name="ABRIL3" localSheetId="19">#REF!</definedName>
    <definedName name="ABRIL3" localSheetId="26">#REF!</definedName>
    <definedName name="ABRIL3" localSheetId="31">#REF!</definedName>
    <definedName name="ABRIL3" localSheetId="34">#REF!</definedName>
    <definedName name="ABRIL3" localSheetId="12">#REF!</definedName>
    <definedName name="ABRIL3" localSheetId="41">#REF!</definedName>
    <definedName name="ABRIL3" localSheetId="4">#REF!</definedName>
    <definedName name="ABRIL3" localSheetId="42">#REF!</definedName>
    <definedName name="ABRIL3">#REF!</definedName>
    <definedName name="Apoyo" localSheetId="19">#REF!</definedName>
    <definedName name="Apoyo" localSheetId="26">#REF!</definedName>
    <definedName name="Apoyo" localSheetId="31">#REF!</definedName>
    <definedName name="Apoyo" localSheetId="34">#REF!</definedName>
    <definedName name="Apoyo" localSheetId="12">#REF!</definedName>
    <definedName name="Apoyo" localSheetId="4">#REF!</definedName>
    <definedName name="Apoyo" localSheetId="42">#REF!</definedName>
    <definedName name="Apoyo">#REF!</definedName>
    <definedName name="_xlnm.Print_Area" localSheetId="6">'1. Estado de actividades'!$A$2:$Z$103</definedName>
    <definedName name="_xlnm.Print_Area" localSheetId="16">'10. Edo analitico del ingreso'!$B$2:$J$58</definedName>
    <definedName name="_xlnm.Print_Area" localSheetId="17">'11. Presupuesto capitulo y conc'!$B$2:$I$98</definedName>
    <definedName name="_xlnm.Print_Area" localSheetId="18">'12. Presupuesto por tipo de gto'!$B$2:$I$36</definedName>
    <definedName name="_xlnm.Print_Area" localSheetId="19">'13. Presupuesto clasif admva'!$B$2:$H$47</definedName>
    <definedName name="_xlnm.Print_Area" localSheetId="20">'14. Clasificación Adm.'!$A$1:$H$49</definedName>
    <definedName name="_xlnm.Print_Area" localSheetId="21">'15. Presupuesto finalidad y fun'!$B$2:$I$58</definedName>
    <definedName name="_xlnm.Print_Area" localSheetId="22">'16. Endeudamiento neto'!$B$2:$E$36</definedName>
    <definedName name="_xlnm.Print_Area" localSheetId="23">'17. Intereses de la deuda'!$B$2:$D$34</definedName>
    <definedName name="_xlnm.Print_Area" localSheetId="25">'18. Gto por cat programatica'!$A$2:$J$51</definedName>
    <definedName name="_xlnm.Print_Area" localSheetId="26">'19. Programas y proyectos de in'!$A$1:$H$16</definedName>
    <definedName name="_xlnm.Print_Area" localSheetId="7">'2. Edo. de situación financiera'!$A$1:$AC$65</definedName>
    <definedName name="_xlnm.Print_Area" localSheetId="27">'20. MIR'!$A$1:$O$187</definedName>
    <definedName name="_xlnm.Print_Area" localSheetId="29">'21. Indicadores de postura fisc'!$A$1:$F$39</definedName>
    <definedName name="_xlnm.Print_Area" localSheetId="31">'22. Bienes muebles'!$A$1:$E$1284</definedName>
    <definedName name="_xlnm.Print_Area" localSheetId="33">'23. Bienes en comodato'!$A$1:$E$17743</definedName>
    <definedName name="_xlnm.Print_Area" localSheetId="34">'24. Bienes inmuebles'!$B$2:$E$35</definedName>
    <definedName name="_xlnm.Print_Area" localSheetId="35">'25. Cuentas bancarias'!$A$1:$G$33</definedName>
    <definedName name="_xlnm.Print_Area" localSheetId="8">'3. Edo de variación de la hda p'!$A$1:$AP$68</definedName>
    <definedName name="_xlnm.Print_Area" localSheetId="9">'4. Edo de cambios en sit financ'!$A$2:$Y$74</definedName>
    <definedName name="_xlnm.Print_Area" localSheetId="10">'5. Edo de flujos de efectivo '!$A$2:$Y$94</definedName>
    <definedName name="_xlnm.Print_Area" localSheetId="11">'6. Edo Analitico del Activo'!$A$2:$H$45</definedName>
    <definedName name="_xlnm.Print_Area" localSheetId="12">'7. Edo analitico de la deuda y'!$A$1:$G$53</definedName>
    <definedName name="_xlnm.Print_Area" localSheetId="14">'8.1'!$A$1:$M$47</definedName>
    <definedName name="_xlnm.Print_Area" localSheetId="13">'8.Pasivos contingentes'!$A$1:$F$36</definedName>
    <definedName name="_xlnm.Print_Area" localSheetId="30">Anexos!$B$6:$K$24</definedName>
    <definedName name="_xlnm.Print_Area" localSheetId="5">'II. Contable'!$B$11:$K$27</definedName>
    <definedName name="_xlnm.Print_Area" localSheetId="15">'III. Presupuestal'!$B$8:$L$29</definedName>
    <definedName name="_xlnm.Print_Area" localSheetId="24">'IV. Programatica'!$B$11:$L$30</definedName>
    <definedName name="_xlnm.Print_Area" localSheetId="37">'LDF 7a'!$A$1:$H$58</definedName>
    <definedName name="_xlnm.Print_Area" localSheetId="39">'LDF 7c'!$A$1:$H$59</definedName>
    <definedName name="_xlnm.Print_Area" localSheetId="40">'LDF 7d'!$A$1:$H$49</definedName>
    <definedName name="_xlnm.Print_Area" localSheetId="38">'LDF7 b'!$B$2:$H$51</definedName>
    <definedName name="_xlnm.Print_Area" localSheetId="4">Portada!$A$1:$I$23</definedName>
    <definedName name="_xlnm.Print_Area" localSheetId="28">'V. Ind. de Post. Fiscal'!$B$11:$K$27</definedName>
    <definedName name="b" localSheetId="19">#REF!</definedName>
    <definedName name="b" localSheetId="26">#REF!</definedName>
    <definedName name="b" localSheetId="31">#REF!</definedName>
    <definedName name="b" localSheetId="34">#REF!</definedName>
    <definedName name="b" localSheetId="12">#REF!</definedName>
    <definedName name="b" localSheetId="41">#REF!</definedName>
    <definedName name="b" localSheetId="4">#REF!</definedName>
    <definedName name="b" localSheetId="42">#REF!</definedName>
    <definedName name="b">#REF!</definedName>
    <definedName name="BASEDATOS" localSheetId="19">#REF!</definedName>
    <definedName name="BASEDATOS" localSheetId="26">#REF!</definedName>
    <definedName name="BASEDATOS" localSheetId="31">#REF!</definedName>
    <definedName name="BASEDATOS" localSheetId="34">#REF!</definedName>
    <definedName name="BASEDATOS" localSheetId="12">#REF!</definedName>
    <definedName name="BASEDATOS" localSheetId="41">#REF!</definedName>
    <definedName name="BASEDATOS" localSheetId="4">#REF!</definedName>
    <definedName name="BASEDATOS" localSheetId="42">#REF!</definedName>
    <definedName name="BASEDATOS">#REF!</definedName>
    <definedName name="BD" localSheetId="19">#REF!</definedName>
    <definedName name="BD" localSheetId="26">#REF!</definedName>
    <definedName name="BD" localSheetId="31">#REF!</definedName>
    <definedName name="BD" localSheetId="34">#REF!</definedName>
    <definedName name="BD" localSheetId="12">#REF!</definedName>
    <definedName name="BD" localSheetId="41">#REF!</definedName>
    <definedName name="BD" localSheetId="4">#REF!</definedName>
    <definedName name="BD" localSheetId="42">#REF!</definedName>
    <definedName name="BD">#REF!</definedName>
    <definedName name="calenda" localSheetId="19">#REF!</definedName>
    <definedName name="calenda" localSheetId="26">#REF!</definedName>
    <definedName name="calenda" localSheetId="31">#REF!</definedName>
    <definedName name="calenda" localSheetId="34">#REF!</definedName>
    <definedName name="calenda" localSheetId="12">#REF!</definedName>
    <definedName name="calenda" localSheetId="41">#REF!</definedName>
    <definedName name="calenda" localSheetId="4">#REF!</definedName>
    <definedName name="calenda" localSheetId="42">#REF!</definedName>
    <definedName name="calenda">#REF!</definedName>
    <definedName name="d" localSheetId="19">#REF!</definedName>
    <definedName name="d" localSheetId="26">#REF!</definedName>
    <definedName name="d" localSheetId="31">#REF!</definedName>
    <definedName name="d" localSheetId="34">#REF!</definedName>
    <definedName name="d" localSheetId="12">#REF!</definedName>
    <definedName name="d" localSheetId="41">#REF!</definedName>
    <definedName name="d" localSheetId="4">#REF!</definedName>
    <definedName name="d" localSheetId="42">#REF!</definedName>
    <definedName name="d">#REF!</definedName>
    <definedName name="EXPEDIENTESDJR" localSheetId="19">#REF!</definedName>
    <definedName name="EXPEDIENTESDJR" localSheetId="26">#REF!</definedName>
    <definedName name="EXPEDIENTESDJR" localSheetId="31">#REF!</definedName>
    <definedName name="EXPEDIENTESDJR" localSheetId="34">#REF!</definedName>
    <definedName name="EXPEDIENTESDJR" localSheetId="12">#REF!</definedName>
    <definedName name="EXPEDIENTESDJR" localSheetId="41">#REF!</definedName>
    <definedName name="EXPEDIENTESDJR" localSheetId="4">#REF!</definedName>
    <definedName name="EXPEDIENTESDJR" localSheetId="42">#REF!</definedName>
    <definedName name="EXPEDIENTESDJR">#REF!</definedName>
    <definedName name="febrero" localSheetId="19">#REF!</definedName>
    <definedName name="febrero" localSheetId="26">#REF!</definedName>
    <definedName name="febrero" localSheetId="31">#REF!</definedName>
    <definedName name="febrero" localSheetId="34">#REF!</definedName>
    <definedName name="febrero" localSheetId="12">#REF!</definedName>
    <definedName name="febrero" localSheetId="41">#REF!</definedName>
    <definedName name="febrero" localSheetId="4">#REF!</definedName>
    <definedName name="febrero" localSheetId="42">#REF!</definedName>
    <definedName name="febrero">#REF!</definedName>
    <definedName name="g" localSheetId="19">#REF!</definedName>
    <definedName name="g" localSheetId="26">#REF!</definedName>
    <definedName name="g" localSheetId="31">#REF!</definedName>
    <definedName name="g" localSheetId="34">#REF!</definedName>
    <definedName name="g" localSheetId="12">#REF!</definedName>
    <definedName name="g" localSheetId="41">#REF!</definedName>
    <definedName name="g" localSheetId="4">#REF!</definedName>
    <definedName name="g" localSheetId="42">#REF!</definedName>
    <definedName name="g">#REF!</definedName>
    <definedName name="hola" localSheetId="19">#REF!</definedName>
    <definedName name="hola" localSheetId="26">#REF!</definedName>
    <definedName name="hola" localSheetId="31">#REF!</definedName>
    <definedName name="hola" localSheetId="34">#REF!</definedName>
    <definedName name="hola" localSheetId="12">#REF!</definedName>
    <definedName name="hola" localSheetId="4">#REF!</definedName>
    <definedName name="hola" localSheetId="42">#REF!</definedName>
    <definedName name="hola">#REF!</definedName>
    <definedName name="i" localSheetId="19">#REF!</definedName>
    <definedName name="i" localSheetId="26">#REF!</definedName>
    <definedName name="i" localSheetId="31">#REF!</definedName>
    <definedName name="i" localSheetId="34">#REF!</definedName>
    <definedName name="i" localSheetId="12">#REF!</definedName>
    <definedName name="i" localSheetId="4">#REF!</definedName>
    <definedName name="i" localSheetId="42">#REF!</definedName>
    <definedName name="i">#REF!</definedName>
    <definedName name="indicador" localSheetId="19">#REF!</definedName>
    <definedName name="indicador" localSheetId="26">#REF!</definedName>
    <definedName name="indicador" localSheetId="31">#REF!</definedName>
    <definedName name="indicador" localSheetId="34">#REF!</definedName>
    <definedName name="indicador" localSheetId="12">#REF!</definedName>
    <definedName name="indicador" localSheetId="4">#REF!</definedName>
    <definedName name="indicador" localSheetId="42">#REF!</definedName>
    <definedName name="indicador">#REF!</definedName>
    <definedName name="juicio" localSheetId="19">#REF!</definedName>
    <definedName name="juicio" localSheetId="26">#REF!</definedName>
    <definedName name="juicio" localSheetId="31">#REF!</definedName>
    <definedName name="juicio" localSheetId="34">#REF!</definedName>
    <definedName name="juicio" localSheetId="12">#REF!</definedName>
    <definedName name="juicio" localSheetId="4">#REF!</definedName>
    <definedName name="juicio" localSheetId="42">#REF!</definedName>
    <definedName name="juicio">#REF!</definedName>
    <definedName name="m" localSheetId="19">#REF!</definedName>
    <definedName name="m" localSheetId="26">#REF!</definedName>
    <definedName name="m" localSheetId="31">#REF!</definedName>
    <definedName name="m" localSheetId="34">#REF!</definedName>
    <definedName name="m" localSheetId="12">#REF!</definedName>
    <definedName name="m" localSheetId="41">#REF!</definedName>
    <definedName name="m" localSheetId="4">#REF!</definedName>
    <definedName name="m" localSheetId="42">#REF!</definedName>
    <definedName name="m">#REF!</definedName>
    <definedName name="mayo" localSheetId="19">#REF!</definedName>
    <definedName name="mayo" localSheetId="26">#REF!</definedName>
    <definedName name="mayo" localSheetId="31">#REF!</definedName>
    <definedName name="mayo" localSheetId="34">#REF!</definedName>
    <definedName name="mayo" localSheetId="12">#REF!</definedName>
    <definedName name="mayo" localSheetId="41">#REF!</definedName>
    <definedName name="mayo" localSheetId="4">#REF!</definedName>
    <definedName name="mayo" localSheetId="42">#REF!</definedName>
    <definedName name="mayo">#REF!</definedName>
    <definedName name="mayo1" localSheetId="19">#REF!</definedName>
    <definedName name="mayo1" localSheetId="26">#REF!</definedName>
    <definedName name="mayo1" localSheetId="31">#REF!</definedName>
    <definedName name="mayo1" localSheetId="34">#REF!</definedName>
    <definedName name="mayo1" localSheetId="12">#REF!</definedName>
    <definedName name="mayo1" localSheetId="41">#REF!</definedName>
    <definedName name="mayo1" localSheetId="4">#REF!</definedName>
    <definedName name="mayo1" localSheetId="42">#REF!</definedName>
    <definedName name="mayo1">#REF!</definedName>
    <definedName name="mayo2" localSheetId="19">#REF!</definedName>
    <definedName name="mayo2" localSheetId="26">#REF!</definedName>
    <definedName name="mayo2" localSheetId="31">#REF!</definedName>
    <definedName name="mayo2" localSheetId="34">#REF!</definedName>
    <definedName name="mayo2" localSheetId="12">#REF!</definedName>
    <definedName name="mayo2" localSheetId="41">#REF!</definedName>
    <definedName name="mayo2" localSheetId="4">#REF!</definedName>
    <definedName name="mayo2" localSheetId="42">#REF!</definedName>
    <definedName name="mayo2">#REF!</definedName>
    <definedName name="plantilla" localSheetId="19">#REF!</definedName>
    <definedName name="plantilla" localSheetId="26">#REF!</definedName>
    <definedName name="plantilla" localSheetId="31">#REF!</definedName>
    <definedName name="plantilla" localSheetId="34">#REF!</definedName>
    <definedName name="plantilla" localSheetId="12">#REF!</definedName>
    <definedName name="plantilla" localSheetId="41">#REF!</definedName>
    <definedName name="plantilla" localSheetId="4">#REF!</definedName>
    <definedName name="plantilla" localSheetId="42">#REF!</definedName>
    <definedName name="plantilla">#REF!</definedName>
    <definedName name="Print_Area" localSheetId="31">'22. Bienes muebles'!$B$3:$E$1262</definedName>
    <definedName name="Print_Area" localSheetId="34">'24. Bienes inmuebles'!$B$3:$E$17</definedName>
    <definedName name="PROGRAMA" localSheetId="19">#REF!</definedName>
    <definedName name="PROGRAMA" localSheetId="26">#REF!</definedName>
    <definedName name="PROGRAMA" localSheetId="31">#REF!</definedName>
    <definedName name="PROGRAMA" localSheetId="34">#REF!</definedName>
    <definedName name="PROGRAMA" localSheetId="12">#REF!</definedName>
    <definedName name="PROGRAMA" localSheetId="41">#REF!</definedName>
    <definedName name="PROGRAMA" localSheetId="4">#REF!</definedName>
    <definedName name="PROGRAMA" localSheetId="42">#REF!</definedName>
    <definedName name="PROGRAMA">#REF!</definedName>
    <definedName name="SegmentaciónDeDatos_NI_PA_DONDE_HACERNOS">#REF!</definedName>
    <definedName name="SegmentaciónDeDatos_PROPUESTA_PRIORIDAD__1">#REF!</definedName>
    <definedName name="SegmentaciónDeDatos_PROPUESTA_PRIORIDAD__2">#REF!</definedName>
    <definedName name="SegmentaciónDeDatos_PROPUESTA_PRIORIDAD__3">#REF!</definedName>
    <definedName name="SegmentaciónDeDatos_STATUS1">#REF!</definedName>
    <definedName name="SegmentaciónDeDatos_UP1">#REF!</definedName>
    <definedName name="_xlnm.Print_Titles" localSheetId="17">'11. Presupuesto capitulo y conc'!$2:$8</definedName>
    <definedName name="_xlnm.Print_Titles" localSheetId="33">'23. Bienes en comodato'!$2:$6</definedName>
    <definedName name="Transferencia" localSheetId="19">#REF!</definedName>
    <definedName name="Transferencia" localSheetId="26">#REF!</definedName>
    <definedName name="Transferencia" localSheetId="31">#REF!</definedName>
    <definedName name="Transferencia" localSheetId="34">#REF!</definedName>
    <definedName name="Transferencia" localSheetId="12">#REF!</definedName>
    <definedName name="Transferencia" localSheetId="41">#REF!</definedName>
    <definedName name="Transferencia" localSheetId="4">#REF!</definedName>
    <definedName name="Transferencia" localSheetId="42">#REF!</definedName>
    <definedName name="Transferenc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42" l="1"/>
  <c r="G12" i="43"/>
  <c r="H36" i="40"/>
  <c r="C16" i="41"/>
  <c r="C14" i="41"/>
  <c r="C13" i="41"/>
  <c r="H17" i="40"/>
  <c r="G17" i="40"/>
  <c r="F17" i="40"/>
  <c r="E17" i="40"/>
  <c r="D17" i="40"/>
  <c r="G13" i="43"/>
  <c r="G11" i="43"/>
  <c r="G10" i="43"/>
  <c r="G14" i="42"/>
  <c r="G17" i="42"/>
  <c r="H14" i="42"/>
  <c r="C15" i="41"/>
  <c r="D21" i="42"/>
  <c r="E21" i="42"/>
  <c r="F21" i="42"/>
  <c r="E13" i="43"/>
  <c r="C21" i="42"/>
  <c r="H25" i="23"/>
  <c r="J6" i="47"/>
  <c r="T14" i="10"/>
  <c r="U55" i="11"/>
  <c r="V23" i="6"/>
  <c r="C23" i="40"/>
  <c r="C24" i="54"/>
  <c r="D24" i="54"/>
  <c r="E24" i="54"/>
  <c r="F24" i="54"/>
  <c r="G24" i="54"/>
  <c r="H10" i="54"/>
  <c r="H24" i="54" s="1"/>
  <c r="C26" i="16"/>
  <c r="E26" i="16" s="1"/>
  <c r="H26" i="16" s="1"/>
  <c r="D26" i="16"/>
  <c r="F26" i="16"/>
  <c r="G26" i="16"/>
  <c r="E48" i="17"/>
  <c r="I38" i="15"/>
  <c r="J38" i="15" s="1"/>
  <c r="G38" i="15"/>
  <c r="F40" i="15"/>
  <c r="J59" i="47"/>
  <c r="I60" i="47"/>
  <c r="J63" i="47"/>
  <c r="F16" i="15"/>
  <c r="F14" i="15"/>
  <c r="F34" i="9"/>
  <c r="F15" i="41"/>
  <c r="P81" i="11"/>
  <c r="AA37" i="6"/>
  <c r="S54" i="7"/>
  <c r="C9" i="42"/>
  <c r="D9" i="42"/>
  <c r="F9" i="42"/>
  <c r="E9" i="42"/>
  <c r="C33" i="42"/>
  <c r="D33" i="42"/>
  <c r="E33" i="42"/>
  <c r="F33" i="42"/>
  <c r="H24" i="40"/>
  <c r="G47" i="17"/>
  <c r="I63" i="47"/>
  <c r="G43" i="17"/>
  <c r="G41" i="17"/>
  <c r="G38" i="17"/>
  <c r="G36" i="17"/>
  <c r="G35" i="17"/>
  <c r="G34" i="17"/>
  <c r="G33" i="17"/>
  <c r="G32" i="17"/>
  <c r="G31" i="17"/>
  <c r="G30" i="17"/>
  <c r="G29" i="17"/>
  <c r="G28" i="17"/>
  <c r="G26" i="17"/>
  <c r="I26" i="17" s="1"/>
  <c r="G24" i="17"/>
  <c r="I24" i="17" s="1"/>
  <c r="G23" i="17"/>
  <c r="I23" i="17" s="1"/>
  <c r="G22" i="17"/>
  <c r="I22" i="17" s="1"/>
  <c r="G21" i="17"/>
  <c r="I21" i="17" s="1"/>
  <c r="G19" i="17"/>
  <c r="I19" i="17" s="1"/>
  <c r="G18" i="17"/>
  <c r="G16" i="17"/>
  <c r="G14" i="17"/>
  <c r="G13" i="17"/>
  <c r="G12" i="17"/>
  <c r="G11" i="17"/>
  <c r="G10" i="17"/>
  <c r="G15" i="15"/>
  <c r="H15" i="15" s="1"/>
  <c r="I15" i="15" s="1"/>
  <c r="E16" i="15"/>
  <c r="S22" i="7"/>
  <c r="U43" i="10"/>
  <c r="AK48" i="10"/>
  <c r="E24" i="8"/>
  <c r="D24" i="8"/>
  <c r="I33" i="47"/>
  <c r="K17" i="47"/>
  <c r="E57" i="47"/>
  <c r="F57" i="47"/>
  <c r="W32" i="6"/>
  <c r="W37" i="6"/>
  <c r="G29" i="47"/>
  <c r="G17" i="47"/>
  <c r="F48" i="47"/>
  <c r="E48" i="47"/>
  <c r="D48" i="47"/>
  <c r="H48" i="47"/>
  <c r="G32" i="47"/>
  <c r="G48" i="47"/>
  <c r="J19" i="6"/>
  <c r="W40" i="6"/>
  <c r="Y49" i="10" s="1"/>
  <c r="AK49" i="10" s="1"/>
  <c r="H58" i="47"/>
  <c r="W38" i="6" s="1"/>
  <c r="Y47" i="10" s="1"/>
  <c r="E81" i="47"/>
  <c r="G81" i="47"/>
  <c r="S69" i="5"/>
  <c r="S20" i="5"/>
  <c r="S25" i="5"/>
  <c r="F12" i="15" s="1"/>
  <c r="S29" i="5"/>
  <c r="S39" i="5"/>
  <c r="F6" i="47"/>
  <c r="G6" i="47"/>
  <c r="G10" i="47"/>
  <c r="J20" i="6"/>
  <c r="G64" i="47"/>
  <c r="G92" i="47"/>
  <c r="E92" i="47"/>
  <c r="E71" i="47"/>
  <c r="E64" i="47"/>
  <c r="G71" i="47"/>
  <c r="F10" i="47"/>
  <c r="E6" i="47"/>
  <c r="E10" i="47"/>
  <c r="E17" i="47"/>
  <c r="E5" i="47"/>
  <c r="C92" i="47"/>
  <c r="C71" i="47"/>
  <c r="C64" i="47"/>
  <c r="C32" i="47"/>
  <c r="C29" i="47"/>
  <c r="C17" i="47"/>
  <c r="D32" i="47"/>
  <c r="F64" i="47"/>
  <c r="D64" i="47"/>
  <c r="C81" i="47"/>
  <c r="E32" i="47"/>
  <c r="E29" i="47"/>
  <c r="F29" i="47"/>
  <c r="F32" i="47"/>
  <c r="H47" i="47"/>
  <c r="H32" i="47" s="1"/>
  <c r="H104" i="47" s="1"/>
  <c r="D29" i="47"/>
  <c r="F17" i="47"/>
  <c r="D17" i="47"/>
  <c r="F43" i="17"/>
  <c r="I41" i="17"/>
  <c r="I56" i="17"/>
  <c r="I49" i="17"/>
  <c r="H56" i="17"/>
  <c r="H53" i="17"/>
  <c r="H49" i="17"/>
  <c r="H48" i="17"/>
  <c r="H47" i="17" s="1"/>
  <c r="H41" i="17"/>
  <c r="F38" i="17"/>
  <c r="I38" i="17" s="1"/>
  <c r="V45" i="10"/>
  <c r="AK45" i="10" s="1"/>
  <c r="M5" i="6"/>
  <c r="M12" i="6" s="1"/>
  <c r="J6" i="6"/>
  <c r="G25" i="17"/>
  <c r="D17" i="17"/>
  <c r="D12" i="40" l="1"/>
  <c r="D36" i="40" s="1"/>
  <c r="I18" i="17"/>
  <c r="G17" i="17"/>
  <c r="E47" i="17"/>
  <c r="E81" i="17" s="1"/>
  <c r="F48" i="17"/>
  <c r="F39" i="15"/>
  <c r="G39" i="15" s="1"/>
  <c r="G16" i="15"/>
  <c r="Y43" i="10"/>
  <c r="AK43" i="10" s="1"/>
  <c r="H12" i="15"/>
  <c r="H16" i="15"/>
  <c r="H40" i="15"/>
  <c r="G9" i="42"/>
  <c r="D9" i="16"/>
  <c r="D32" i="16" s="1"/>
  <c r="D35" i="16" s="1"/>
  <c r="I6" i="47"/>
  <c r="I32" i="47"/>
  <c r="J21" i="6" s="1"/>
  <c r="J26" i="6" s="1"/>
  <c r="G5" i="47"/>
  <c r="I43" i="17"/>
  <c r="H43" i="17"/>
  <c r="D9" i="17"/>
  <c r="F9" i="17" s="1"/>
  <c r="G33" i="42" l="1"/>
  <c r="E12" i="40"/>
  <c r="E36" i="40" s="1"/>
  <c r="I48" i="17"/>
  <c r="F13" i="41"/>
  <c r="H11" i="43"/>
  <c r="I12" i="15"/>
  <c r="J12" i="15" s="1"/>
  <c r="F24" i="40"/>
  <c r="F12" i="40" s="1"/>
  <c r="F36" i="40" s="1"/>
  <c r="F39" i="17"/>
  <c r="H12" i="40" l="1"/>
  <c r="G39" i="17"/>
  <c r="H39" i="17" s="1"/>
  <c r="I39" i="17"/>
  <c r="C6" i="47"/>
  <c r="H4" i="1"/>
  <c r="W5" i="6"/>
  <c r="W14" i="6" s="1"/>
  <c r="M20" i="6"/>
  <c r="X29" i="5"/>
  <c r="X25" i="5"/>
  <c r="Q58" i="1"/>
  <c r="P58" i="1"/>
  <c r="O58" i="1"/>
  <c r="N58" i="1"/>
  <c r="M58" i="1"/>
  <c r="Q47" i="1"/>
  <c r="P47" i="1"/>
  <c r="O47" i="1"/>
  <c r="N47" i="1"/>
  <c r="M47" i="1"/>
  <c r="Q39" i="1"/>
  <c r="P39" i="1"/>
  <c r="O39" i="1"/>
  <c r="M39" i="1"/>
  <c r="Q32" i="1"/>
  <c r="P32" i="1"/>
  <c r="O32" i="1"/>
  <c r="N32" i="1"/>
  <c r="M32" i="1"/>
  <c r="I15" i="1"/>
  <c r="I12" i="1" s="1"/>
  <c r="H15" i="1"/>
  <c r="H12" i="1" s="1"/>
  <c r="G15" i="1"/>
  <c r="G12" i="1" s="1"/>
  <c r="F15" i="1"/>
  <c r="F12" i="1" s="1"/>
  <c r="E15" i="1"/>
  <c r="E12" i="1" s="1"/>
  <c r="D15" i="1"/>
  <c r="D12" i="1" s="1"/>
  <c r="C10" i="47"/>
  <c r="G40" i="15"/>
  <c r="F60" i="17"/>
  <c r="F59" i="17"/>
  <c r="F58" i="17"/>
  <c r="I58" i="17" s="1"/>
  <c r="F57" i="17"/>
  <c r="I57" i="17" s="1"/>
  <c r="F46" i="17"/>
  <c r="F45" i="17"/>
  <c r="F44" i="17"/>
  <c r="I44" i="17" s="1"/>
  <c r="F42" i="17"/>
  <c r="I42" i="17" s="1"/>
  <c r="F40" i="17"/>
  <c r="I40" i="17" s="1"/>
  <c r="H33" i="17"/>
  <c r="H32" i="17"/>
  <c r="H29" i="17"/>
  <c r="H28" i="17"/>
  <c r="X23" i="5" l="1"/>
  <c r="J40" i="15"/>
  <c r="C12" i="40"/>
  <c r="C36" i="40" s="1"/>
  <c r="C5" i="47"/>
  <c r="I35" i="17"/>
  <c r="H35" i="17"/>
  <c r="I33" i="17"/>
  <c r="I31" i="17"/>
  <c r="I30" i="17"/>
  <c r="I36" i="17"/>
  <c r="I28" i="17"/>
  <c r="I29" i="17"/>
  <c r="H22" i="17"/>
  <c r="I14" i="17"/>
  <c r="H11" i="17"/>
  <c r="H10" i="17"/>
  <c r="X20" i="5"/>
  <c r="U10" i="11" l="1"/>
  <c r="X17" i="5"/>
  <c r="X32" i="5" s="1"/>
  <c r="I12" i="17"/>
  <c r="H12" i="17"/>
  <c r="I13" i="17"/>
  <c r="H13" i="17"/>
  <c r="H16" i="17"/>
  <c r="I16" i="17"/>
  <c r="H21" i="17"/>
  <c r="H24" i="17"/>
  <c r="H26" i="17"/>
  <c r="I10" i="17"/>
  <c r="H23" i="17"/>
  <c r="H14" i="17"/>
  <c r="D4" i="1"/>
  <c r="J5" i="6"/>
  <c r="P84" i="11" s="1"/>
  <c r="I4" i="1"/>
  <c r="G4" i="1"/>
  <c r="F4" i="1"/>
  <c r="E4" i="1"/>
  <c r="D6" i="47"/>
  <c r="J12" i="6" l="1"/>
  <c r="J28" i="6" s="1"/>
  <c r="I45" i="1"/>
  <c r="M26" i="6"/>
  <c r="M28" i="6" s="1"/>
  <c r="D23" i="8"/>
  <c r="E23" i="8"/>
  <c r="F5" i="47"/>
  <c r="G23" i="8"/>
  <c r="H18" i="17"/>
  <c r="H19" i="17"/>
  <c r="H36" i="17"/>
  <c r="H34" i="17"/>
  <c r="H31" i="17"/>
  <c r="H30" i="17"/>
  <c r="G27" i="17"/>
  <c r="L9" i="10"/>
  <c r="AK9" i="10" s="1"/>
  <c r="L10" i="10"/>
  <c r="AK10" i="10" s="1"/>
  <c r="P14" i="10"/>
  <c r="P23" i="10"/>
  <c r="U7" i="10"/>
  <c r="U23" i="10"/>
  <c r="Z7" i="10"/>
  <c r="Z23" i="10"/>
  <c r="AG36" i="10"/>
  <c r="AD59" i="10" s="1"/>
  <c r="G12" i="40"/>
  <c r="G36" i="40" s="1"/>
  <c r="D1260" i="27"/>
  <c r="G21" i="30"/>
  <c r="E12" i="8"/>
  <c r="W30" i="6"/>
  <c r="D27" i="17"/>
  <c r="Z38" i="10"/>
  <c r="Z36" i="10" s="1"/>
  <c r="D25" i="8"/>
  <c r="G25" i="8" s="1"/>
  <c r="H25" i="8" s="1"/>
  <c r="F19" i="8"/>
  <c r="D12" i="8"/>
  <c r="F11" i="8"/>
  <c r="F12" i="8"/>
  <c r="D10" i="47"/>
  <c r="D5" i="47" s="1"/>
  <c r="X33" i="7"/>
  <c r="S37" i="5"/>
  <c r="S38" i="5"/>
  <c r="R30" i="11" s="1"/>
  <c r="S68" i="5"/>
  <c r="G14" i="15"/>
  <c r="F71" i="47"/>
  <c r="D71" i="47"/>
  <c r="D104" i="47" s="1"/>
  <c r="F81" i="47"/>
  <c r="F92" i="47"/>
  <c r="F104" i="47" s="1"/>
  <c r="G98" i="47"/>
  <c r="G104" i="47" s="1"/>
  <c r="E98" i="47"/>
  <c r="E104" i="47" s="1"/>
  <c r="C98" i="47"/>
  <c r="X68" i="5"/>
  <c r="W26" i="6"/>
  <c r="Y14" i="6"/>
  <c r="X7" i="5"/>
  <c r="X54" i="5"/>
  <c r="X60" i="5"/>
  <c r="X76" i="5"/>
  <c r="AG14" i="10"/>
  <c r="AK25" i="10"/>
  <c r="AK26" i="10"/>
  <c r="F9" i="43"/>
  <c r="F31" i="43" s="1"/>
  <c r="E9" i="43"/>
  <c r="E31" i="43" s="1"/>
  <c r="D9" i="43"/>
  <c r="D31" i="43" s="1"/>
  <c r="C9" i="43"/>
  <c r="C31" i="43" s="1"/>
  <c r="G9" i="17"/>
  <c r="D37" i="17"/>
  <c r="F37" i="17" s="1"/>
  <c r="D47" i="17"/>
  <c r="G59" i="17"/>
  <c r="I59" i="17" s="1"/>
  <c r="G60" i="17"/>
  <c r="F61" i="17"/>
  <c r="G62" i="17"/>
  <c r="G63" i="17"/>
  <c r="G64" i="17"/>
  <c r="G65" i="17"/>
  <c r="G66" i="17"/>
  <c r="G67" i="17"/>
  <c r="G68" i="17"/>
  <c r="F69" i="17"/>
  <c r="G70" i="17"/>
  <c r="G71" i="17"/>
  <c r="G72" i="17"/>
  <c r="F73" i="17"/>
  <c r="G74" i="17"/>
  <c r="G75" i="17"/>
  <c r="G76" i="17"/>
  <c r="G77" i="17"/>
  <c r="G78" i="17"/>
  <c r="G79" i="17"/>
  <c r="G80" i="17"/>
  <c r="F80" i="17"/>
  <c r="F79" i="17"/>
  <c r="F78" i="17"/>
  <c r="F77" i="17"/>
  <c r="F76" i="17"/>
  <c r="F75" i="17"/>
  <c r="F74" i="17"/>
  <c r="F72" i="17"/>
  <c r="F71" i="17"/>
  <c r="F70" i="17"/>
  <c r="F68" i="17"/>
  <c r="F67" i="17"/>
  <c r="F66" i="17"/>
  <c r="F65" i="17"/>
  <c r="F64" i="17"/>
  <c r="F63" i="17"/>
  <c r="F62" i="17"/>
  <c r="H9" i="17"/>
  <c r="G31" i="15"/>
  <c r="J31" i="15"/>
  <c r="G32" i="15"/>
  <c r="J32" i="15"/>
  <c r="C95" i="34"/>
  <c r="E58" i="34"/>
  <c r="AA30" i="6"/>
  <c r="G58" i="34"/>
  <c r="D23" i="2"/>
  <c r="G24" i="23"/>
  <c r="J24" i="23" s="1"/>
  <c r="G26" i="23"/>
  <c r="J26" i="23" s="1"/>
  <c r="H256" i="34"/>
  <c r="H271" i="34"/>
  <c r="H291" i="34"/>
  <c r="H52" i="34"/>
  <c r="H58" i="34"/>
  <c r="I8" i="2" s="1"/>
  <c r="H63" i="34"/>
  <c r="I9" i="2" s="1"/>
  <c r="H78" i="34"/>
  <c r="H82" i="34"/>
  <c r="H95" i="34"/>
  <c r="I11" i="2" s="1"/>
  <c r="G63" i="34"/>
  <c r="H9" i="2" s="1"/>
  <c r="G95" i="34"/>
  <c r="H11" i="2" s="1"/>
  <c r="F58" i="34"/>
  <c r="F63" i="34"/>
  <c r="F95" i="34"/>
  <c r="E63" i="34"/>
  <c r="F9" i="2" s="1"/>
  <c r="E95" i="34"/>
  <c r="D58" i="34"/>
  <c r="D95" i="34"/>
  <c r="E11" i="2" s="1"/>
  <c r="C58" i="34"/>
  <c r="D513" i="34"/>
  <c r="E513" i="34"/>
  <c r="F513" i="34"/>
  <c r="G513" i="34"/>
  <c r="H513" i="34"/>
  <c r="C513" i="34"/>
  <c r="D507" i="34"/>
  <c r="E507" i="34"/>
  <c r="F507" i="34"/>
  <c r="G507" i="34"/>
  <c r="H507" i="34"/>
  <c r="C507" i="34"/>
  <c r="D501" i="34"/>
  <c r="E501" i="34"/>
  <c r="F501" i="34"/>
  <c r="G501" i="34"/>
  <c r="H501" i="34"/>
  <c r="C501" i="34"/>
  <c r="D471" i="34"/>
  <c r="E471" i="34"/>
  <c r="F471" i="34"/>
  <c r="G471" i="34"/>
  <c r="H471" i="34"/>
  <c r="C471" i="34"/>
  <c r="D458" i="34"/>
  <c r="E458" i="34"/>
  <c r="F458" i="34"/>
  <c r="G458" i="34"/>
  <c r="H458" i="34"/>
  <c r="C458" i="34"/>
  <c r="D436" i="34"/>
  <c r="E436" i="34"/>
  <c r="F436" i="34"/>
  <c r="G436" i="34"/>
  <c r="H436" i="34"/>
  <c r="C436" i="34"/>
  <c r="D399" i="34"/>
  <c r="E399" i="34"/>
  <c r="F399" i="34"/>
  <c r="G399" i="34"/>
  <c r="H399" i="34"/>
  <c r="C399" i="34"/>
  <c r="D386" i="34"/>
  <c r="E386" i="34"/>
  <c r="F386" i="34"/>
  <c r="G386" i="34"/>
  <c r="H386" i="34"/>
  <c r="C386" i="34"/>
  <c r="D377" i="34"/>
  <c r="E377" i="34"/>
  <c r="F377" i="34"/>
  <c r="G377" i="34"/>
  <c r="H377" i="34"/>
  <c r="C377" i="34"/>
  <c r="D329" i="34"/>
  <c r="E329" i="34"/>
  <c r="F329" i="34"/>
  <c r="G329" i="34"/>
  <c r="H329" i="34"/>
  <c r="C329" i="34"/>
  <c r="D342" i="34"/>
  <c r="E342" i="34"/>
  <c r="F342" i="34"/>
  <c r="G342" i="34"/>
  <c r="H342" i="34"/>
  <c r="C342" i="34"/>
  <c r="D291" i="34"/>
  <c r="E291" i="34"/>
  <c r="F291" i="34"/>
  <c r="G291" i="34"/>
  <c r="C291" i="34"/>
  <c r="D271" i="34"/>
  <c r="E271" i="34"/>
  <c r="F271" i="34"/>
  <c r="G271" i="34"/>
  <c r="C271" i="34"/>
  <c r="D256" i="34"/>
  <c r="E256" i="34"/>
  <c r="F256" i="34"/>
  <c r="G256" i="34"/>
  <c r="C256" i="34"/>
  <c r="E238" i="34"/>
  <c r="F238" i="34"/>
  <c r="G238" i="34"/>
  <c r="H238" i="34"/>
  <c r="D238" i="34"/>
  <c r="E204" i="34"/>
  <c r="F204" i="34"/>
  <c r="G204" i="34"/>
  <c r="H204" i="34"/>
  <c r="D204" i="34"/>
  <c r="E185" i="34"/>
  <c r="F185" i="34"/>
  <c r="G185" i="34"/>
  <c r="H185" i="34"/>
  <c r="D185" i="34"/>
  <c r="E174" i="34"/>
  <c r="F174" i="34"/>
  <c r="D174" i="34"/>
  <c r="E150" i="34"/>
  <c r="F150" i="34"/>
  <c r="G150" i="34"/>
  <c r="H150" i="34"/>
  <c r="D150" i="34"/>
  <c r="E141" i="34"/>
  <c r="F141" i="34"/>
  <c r="G141" i="34"/>
  <c r="H141" i="34"/>
  <c r="D141" i="34"/>
  <c r="D82" i="34"/>
  <c r="E82" i="34"/>
  <c r="F82" i="34"/>
  <c r="G82" i="34"/>
  <c r="C82" i="34"/>
  <c r="D78" i="34"/>
  <c r="E78" i="34"/>
  <c r="F78" i="34"/>
  <c r="G78" i="34"/>
  <c r="C78" i="34"/>
  <c r="D74" i="34"/>
  <c r="E74" i="34"/>
  <c r="F74" i="34"/>
  <c r="G74" i="34"/>
  <c r="H74" i="34"/>
  <c r="C74" i="34"/>
  <c r="D63" i="34"/>
  <c r="E9" i="2" s="1"/>
  <c r="D52" i="34"/>
  <c r="E52" i="34"/>
  <c r="F52" i="34"/>
  <c r="G52" i="34"/>
  <c r="C52" i="34"/>
  <c r="D11" i="34"/>
  <c r="E5" i="2" s="1"/>
  <c r="I6" i="2"/>
  <c r="I7" i="2"/>
  <c r="I10" i="2"/>
  <c r="I23" i="2"/>
  <c r="I5" i="2"/>
  <c r="H6" i="2"/>
  <c r="H7" i="2"/>
  <c r="H10" i="2"/>
  <c r="H23" i="2"/>
  <c r="G6" i="2"/>
  <c r="G7" i="2"/>
  <c r="G10" i="2"/>
  <c r="G23" i="2"/>
  <c r="F6" i="2"/>
  <c r="F7" i="2"/>
  <c r="F10" i="2"/>
  <c r="F23" i="2"/>
  <c r="E6" i="2"/>
  <c r="E7" i="2"/>
  <c r="E10" i="2"/>
  <c r="E23" i="2"/>
  <c r="D6" i="2"/>
  <c r="D7" i="2"/>
  <c r="D9" i="2"/>
  <c r="D10" i="2"/>
  <c r="G5" i="2"/>
  <c r="H5" i="2"/>
  <c r="D5" i="2"/>
  <c r="F5" i="2"/>
  <c r="AH313" i="33"/>
  <c r="AE313" i="33"/>
  <c r="AF313" i="33" s="1"/>
  <c r="AG313" i="33" s="1"/>
  <c r="AH312" i="33"/>
  <c r="AE312" i="33"/>
  <c r="AF312" i="33" s="1"/>
  <c r="AG312" i="33" s="1"/>
  <c r="AJ311" i="33"/>
  <c r="AI311" i="33"/>
  <c r="AH311" i="33"/>
  <c r="Z311" i="33"/>
  <c r="X311" i="33"/>
  <c r="V311" i="33"/>
  <c r="U311" i="33"/>
  <c r="T311" i="33"/>
  <c r="R311" i="33"/>
  <c r="P311" i="33"/>
  <c r="N311" i="33"/>
  <c r="M311" i="33"/>
  <c r="L311" i="33"/>
  <c r="J311" i="33"/>
  <c r="H311" i="33"/>
  <c r="F311" i="33"/>
  <c r="E311" i="33"/>
  <c r="D311" i="33"/>
  <c r="AJ310" i="33"/>
  <c r="AI310" i="33"/>
  <c r="AH310" i="33"/>
  <c r="AB310" i="33"/>
  <c r="Z310" i="33"/>
  <c r="X310" i="33"/>
  <c r="V310" i="33"/>
  <c r="U310" i="33"/>
  <c r="T310" i="33"/>
  <c r="R310" i="33"/>
  <c r="P310" i="33"/>
  <c r="N310" i="33"/>
  <c r="M310" i="33"/>
  <c r="L310" i="33"/>
  <c r="J310" i="33"/>
  <c r="H310" i="33"/>
  <c r="F310" i="33"/>
  <c r="E310" i="33"/>
  <c r="D310" i="33"/>
  <c r="AJ309" i="33"/>
  <c r="AI309" i="33"/>
  <c r="AH309" i="33"/>
  <c r="Z309" i="33"/>
  <c r="X309" i="33"/>
  <c r="V309" i="33"/>
  <c r="U309" i="33"/>
  <c r="T309" i="33"/>
  <c r="R309" i="33"/>
  <c r="P309" i="33"/>
  <c r="N309" i="33"/>
  <c r="M309" i="33"/>
  <c r="L309" i="33"/>
  <c r="J309" i="33"/>
  <c r="H309" i="33"/>
  <c r="F309" i="33"/>
  <c r="E309" i="33"/>
  <c r="D309" i="33"/>
  <c r="AJ308" i="33"/>
  <c r="AI308" i="33"/>
  <c r="AH308" i="33"/>
  <c r="Z308" i="33"/>
  <c r="X308" i="33"/>
  <c r="V308" i="33"/>
  <c r="U308" i="33"/>
  <c r="T308" i="33"/>
  <c r="R308" i="33"/>
  <c r="P308" i="33"/>
  <c r="N308" i="33"/>
  <c r="M308" i="33"/>
  <c r="L308" i="33"/>
  <c r="J308" i="33"/>
  <c r="H308" i="33"/>
  <c r="F308" i="33"/>
  <c r="E308" i="33"/>
  <c r="D308" i="33"/>
  <c r="AJ307" i="33"/>
  <c r="AI307" i="33"/>
  <c r="AH307" i="33"/>
  <c r="Z307" i="33"/>
  <c r="X307" i="33"/>
  <c r="V307" i="33"/>
  <c r="U307" i="33"/>
  <c r="T307" i="33"/>
  <c r="R307" i="33"/>
  <c r="P307" i="33"/>
  <c r="N307" i="33"/>
  <c r="M307" i="33"/>
  <c r="L307" i="33"/>
  <c r="J307" i="33"/>
  <c r="H307" i="33"/>
  <c r="F307" i="33"/>
  <c r="E307" i="33"/>
  <c r="D307" i="33"/>
  <c r="AJ306" i="33"/>
  <c r="AI306" i="33"/>
  <c r="AH306" i="33"/>
  <c r="Z306" i="33"/>
  <c r="X306" i="33"/>
  <c r="V306" i="33"/>
  <c r="U306" i="33"/>
  <c r="T306" i="33"/>
  <c r="R306" i="33"/>
  <c r="P306" i="33"/>
  <c r="N306" i="33"/>
  <c r="M306" i="33"/>
  <c r="L306" i="33"/>
  <c r="J306" i="33"/>
  <c r="H306" i="33"/>
  <c r="F306" i="33"/>
  <c r="E306" i="33"/>
  <c r="D306" i="33"/>
  <c r="AN305" i="33"/>
  <c r="AK305" i="33"/>
  <c r="AD305" i="33"/>
  <c r="AB305" i="33"/>
  <c r="W305" i="33"/>
  <c r="Y305" i="33" s="1"/>
  <c r="AA305" i="33" s="1"/>
  <c r="O305" i="33"/>
  <c r="Q305" i="33" s="1"/>
  <c r="S305" i="33" s="1"/>
  <c r="G305" i="33"/>
  <c r="I305" i="33" s="1"/>
  <c r="K305" i="33" s="1"/>
  <c r="AN304" i="33"/>
  <c r="AK304" i="33"/>
  <c r="AD304" i="33"/>
  <c r="AB304" i="33"/>
  <c r="W304" i="33"/>
  <c r="Y304" i="33" s="1"/>
  <c r="AA304" i="33" s="1"/>
  <c r="O304" i="33"/>
  <c r="Q304" i="33" s="1"/>
  <c r="S304" i="33" s="1"/>
  <c r="G304" i="33"/>
  <c r="AN303" i="33"/>
  <c r="AK303" i="33"/>
  <c r="AD303" i="33"/>
  <c r="AB303" i="33"/>
  <c r="W303" i="33"/>
  <c r="Y303" i="33" s="1"/>
  <c r="AA303" i="33" s="1"/>
  <c r="O303" i="33"/>
  <c r="Q303" i="33" s="1"/>
  <c r="S303" i="33" s="1"/>
  <c r="G303" i="33"/>
  <c r="I303" i="33" s="1"/>
  <c r="K303" i="33" s="1"/>
  <c r="AN302" i="33"/>
  <c r="AK302" i="33"/>
  <c r="AD302" i="33"/>
  <c r="AB302" i="33"/>
  <c r="W302" i="33"/>
  <c r="Y302" i="33" s="1"/>
  <c r="AA302" i="33" s="1"/>
  <c r="O302" i="33"/>
  <c r="Q302" i="33" s="1"/>
  <c r="S302" i="33" s="1"/>
  <c r="G302" i="33"/>
  <c r="I302" i="33" s="1"/>
  <c r="K302" i="33" s="1"/>
  <c r="AN301" i="33"/>
  <c r="AK301" i="33"/>
  <c r="AD301" i="33"/>
  <c r="AB301" i="33"/>
  <c r="W301" i="33"/>
  <c r="Y301" i="33" s="1"/>
  <c r="AA301" i="33" s="1"/>
  <c r="O301" i="33"/>
  <c r="Q301" i="33" s="1"/>
  <c r="S301" i="33" s="1"/>
  <c r="G301" i="33"/>
  <c r="I301" i="33" s="1"/>
  <c r="K301" i="33" s="1"/>
  <c r="AN300" i="33"/>
  <c r="AK300" i="33"/>
  <c r="AD300" i="33"/>
  <c r="AB300" i="33"/>
  <c r="W300" i="33"/>
  <c r="Y300" i="33" s="1"/>
  <c r="AA300" i="33" s="1"/>
  <c r="O300" i="33"/>
  <c r="Q300" i="33" s="1"/>
  <c r="S300" i="33" s="1"/>
  <c r="G300" i="33"/>
  <c r="I300" i="33" s="1"/>
  <c r="K300" i="33" s="1"/>
  <c r="AN299" i="33"/>
  <c r="AK299" i="33"/>
  <c r="AD299" i="33"/>
  <c r="AB299" i="33"/>
  <c r="W299" i="33"/>
  <c r="O299" i="33"/>
  <c r="Q299" i="33" s="1"/>
  <c r="S299" i="33" s="1"/>
  <c r="G299" i="33"/>
  <c r="I299" i="33" s="1"/>
  <c r="K299" i="33" s="1"/>
  <c r="AN298" i="33"/>
  <c r="AK298" i="33"/>
  <c r="AD298" i="33"/>
  <c r="AB298" i="33"/>
  <c r="W298" i="33"/>
  <c r="Y298" i="33" s="1"/>
  <c r="AA298" i="33" s="1"/>
  <c r="O298" i="33"/>
  <c r="G298" i="33"/>
  <c r="I298" i="33" s="1"/>
  <c r="K298" i="33" s="1"/>
  <c r="AN297" i="33"/>
  <c r="AK297" i="33"/>
  <c r="AD297" i="33"/>
  <c r="AB297" i="33"/>
  <c r="W297" i="33"/>
  <c r="Y297" i="33" s="1"/>
  <c r="AA297" i="33" s="1"/>
  <c r="O297" i="33"/>
  <c r="G297" i="33"/>
  <c r="I297" i="33" s="1"/>
  <c r="K297" i="33" s="1"/>
  <c r="AN296" i="33"/>
  <c r="AK296" i="33"/>
  <c r="AD296" i="33"/>
  <c r="AB296" i="33"/>
  <c r="W296" i="33"/>
  <c r="Y296" i="33" s="1"/>
  <c r="AA296" i="33" s="1"/>
  <c r="O296" i="33"/>
  <c r="Q296" i="33" s="1"/>
  <c r="S296" i="33" s="1"/>
  <c r="G296" i="33"/>
  <c r="I296" i="33" s="1"/>
  <c r="K296" i="33" s="1"/>
  <c r="AN295" i="33"/>
  <c r="AK295" i="33"/>
  <c r="AD295" i="33"/>
  <c r="AB295" i="33"/>
  <c r="W295" i="33"/>
  <c r="Y295" i="33" s="1"/>
  <c r="AA295" i="33" s="1"/>
  <c r="O295" i="33"/>
  <c r="Q295" i="33" s="1"/>
  <c r="S295" i="33" s="1"/>
  <c r="G295" i="33"/>
  <c r="I295" i="33" s="1"/>
  <c r="K295" i="33" s="1"/>
  <c r="AN294" i="33"/>
  <c r="AK294" i="33"/>
  <c r="AD294" i="33"/>
  <c r="AB294" i="33"/>
  <c r="W294" i="33"/>
  <c r="Y294" i="33" s="1"/>
  <c r="AA294" i="33" s="1"/>
  <c r="O294" i="33"/>
  <c r="Q294" i="33" s="1"/>
  <c r="S294" i="33" s="1"/>
  <c r="G294" i="33"/>
  <c r="I294" i="33" s="1"/>
  <c r="K294" i="33" s="1"/>
  <c r="AN293" i="33"/>
  <c r="AK293" i="33"/>
  <c r="AD293" i="33"/>
  <c r="AB293" i="33"/>
  <c r="W293" i="33"/>
  <c r="Y293" i="33" s="1"/>
  <c r="AA293" i="33" s="1"/>
  <c r="O293" i="33"/>
  <c r="Q293" i="33" s="1"/>
  <c r="S293" i="33" s="1"/>
  <c r="G293" i="33"/>
  <c r="AN292" i="33"/>
  <c r="AK292" i="33"/>
  <c r="AD292" i="33"/>
  <c r="AB292" i="33"/>
  <c r="W292" i="33"/>
  <c r="Y292" i="33" s="1"/>
  <c r="AA292" i="33" s="1"/>
  <c r="O292" i="33"/>
  <c r="G292" i="33"/>
  <c r="I292" i="33" s="1"/>
  <c r="K292" i="33" s="1"/>
  <c r="AN291" i="33"/>
  <c r="AK291" i="33"/>
  <c r="AD291" i="33"/>
  <c r="AB291" i="33"/>
  <c r="W291" i="33"/>
  <c r="Y291" i="33" s="1"/>
  <c r="AA291" i="33" s="1"/>
  <c r="O291" i="33"/>
  <c r="Q291" i="33" s="1"/>
  <c r="S291" i="33" s="1"/>
  <c r="G291" i="33"/>
  <c r="I291" i="33" s="1"/>
  <c r="K291" i="33" s="1"/>
  <c r="AN290" i="33"/>
  <c r="AK290" i="33"/>
  <c r="AD290" i="33"/>
  <c r="AB290" i="33"/>
  <c r="W290" i="33"/>
  <c r="Y290" i="33" s="1"/>
  <c r="AA290" i="33" s="1"/>
  <c r="O290" i="33"/>
  <c r="Q290" i="33" s="1"/>
  <c r="S290" i="33" s="1"/>
  <c r="G290" i="33"/>
  <c r="I290" i="33" s="1"/>
  <c r="K290" i="33" s="1"/>
  <c r="AN289" i="33"/>
  <c r="AK289" i="33"/>
  <c r="AD289" i="33"/>
  <c r="AB289" i="33"/>
  <c r="W289" i="33"/>
  <c r="Y289" i="33" s="1"/>
  <c r="AA289" i="33" s="1"/>
  <c r="O289" i="33"/>
  <c r="Q289" i="33" s="1"/>
  <c r="S289" i="33" s="1"/>
  <c r="G289" i="33"/>
  <c r="I289" i="33" s="1"/>
  <c r="K289" i="33" s="1"/>
  <c r="AN288" i="33"/>
  <c r="AK288" i="33"/>
  <c r="AD288" i="33"/>
  <c r="AB288" i="33"/>
  <c r="W288" i="33"/>
  <c r="Y288" i="33" s="1"/>
  <c r="AA288" i="33" s="1"/>
  <c r="O288" i="33"/>
  <c r="Q288" i="33" s="1"/>
  <c r="S288" i="33" s="1"/>
  <c r="G288" i="33"/>
  <c r="I288" i="33" s="1"/>
  <c r="K288" i="33" s="1"/>
  <c r="AN287" i="33"/>
  <c r="AK287" i="33"/>
  <c r="AD287" i="33"/>
  <c r="AB287" i="33"/>
  <c r="W287" i="33"/>
  <c r="Y287" i="33" s="1"/>
  <c r="AA287" i="33" s="1"/>
  <c r="O287" i="33"/>
  <c r="Q287" i="33" s="1"/>
  <c r="S287" i="33" s="1"/>
  <c r="G287" i="33"/>
  <c r="I287" i="33" s="1"/>
  <c r="K287" i="33" s="1"/>
  <c r="AN286" i="33"/>
  <c r="AK286" i="33"/>
  <c r="AD286" i="33"/>
  <c r="AB286" i="33"/>
  <c r="W286" i="33"/>
  <c r="Y286" i="33" s="1"/>
  <c r="AA286" i="33" s="1"/>
  <c r="O286" i="33"/>
  <c r="Q286" i="33" s="1"/>
  <c r="S286" i="33" s="1"/>
  <c r="G286" i="33"/>
  <c r="I286" i="33" s="1"/>
  <c r="K286" i="33" s="1"/>
  <c r="AN285" i="33"/>
  <c r="AK285" i="33"/>
  <c r="AD285" i="33"/>
  <c r="AB285" i="33"/>
  <c r="W285" i="33"/>
  <c r="O285" i="33"/>
  <c r="Q285" i="33" s="1"/>
  <c r="S285" i="33" s="1"/>
  <c r="G285" i="33"/>
  <c r="I285" i="33" s="1"/>
  <c r="K285" i="33" s="1"/>
  <c r="AN284" i="33"/>
  <c r="AK284" i="33"/>
  <c r="AD284" i="33"/>
  <c r="AB284" i="33"/>
  <c r="W284" i="33"/>
  <c r="Y284" i="33" s="1"/>
  <c r="AA284" i="33" s="1"/>
  <c r="O284" i="33"/>
  <c r="Q284" i="33" s="1"/>
  <c r="S284" i="33" s="1"/>
  <c r="G284" i="33"/>
  <c r="I284" i="33" s="1"/>
  <c r="K284" i="33" s="1"/>
  <c r="AN283" i="33"/>
  <c r="AK283" i="33"/>
  <c r="AD283" i="33"/>
  <c r="AB283" i="33"/>
  <c r="W283" i="33"/>
  <c r="Y283" i="33" s="1"/>
  <c r="AA283" i="33" s="1"/>
  <c r="O283" i="33"/>
  <c r="Q283" i="33" s="1"/>
  <c r="S283" i="33" s="1"/>
  <c r="G283" i="33"/>
  <c r="AN282" i="33"/>
  <c r="AK282" i="33"/>
  <c r="AD282" i="33"/>
  <c r="AB282" i="33"/>
  <c r="W282" i="33"/>
  <c r="Y282" i="33" s="1"/>
  <c r="AA282" i="33" s="1"/>
  <c r="O282" i="33"/>
  <c r="Q282" i="33" s="1"/>
  <c r="S282" i="33" s="1"/>
  <c r="G282" i="33"/>
  <c r="AN281" i="33"/>
  <c r="AK281" i="33"/>
  <c r="AD281" i="33"/>
  <c r="AB281" i="33"/>
  <c r="W281" i="33"/>
  <c r="Y281" i="33" s="1"/>
  <c r="AA281" i="33" s="1"/>
  <c r="O281" i="33"/>
  <c r="Q281" i="33" s="1"/>
  <c r="S281" i="33" s="1"/>
  <c r="G281" i="33"/>
  <c r="I281" i="33" s="1"/>
  <c r="K281" i="33" s="1"/>
  <c r="AN280" i="33"/>
  <c r="AK280" i="33"/>
  <c r="AD280" i="33"/>
  <c r="AB280" i="33"/>
  <c r="W280" i="33"/>
  <c r="Y280" i="33" s="1"/>
  <c r="AA280" i="33" s="1"/>
  <c r="O280" i="33"/>
  <c r="Q280" i="33" s="1"/>
  <c r="S280" i="33" s="1"/>
  <c r="G280" i="33"/>
  <c r="I280" i="33" s="1"/>
  <c r="K280" i="33" s="1"/>
  <c r="AN279" i="33"/>
  <c r="AK279" i="33"/>
  <c r="AD279" i="33"/>
  <c r="AB279" i="33"/>
  <c r="W279" i="33"/>
  <c r="Y279" i="33" s="1"/>
  <c r="AA279" i="33" s="1"/>
  <c r="O279" i="33"/>
  <c r="Q279" i="33" s="1"/>
  <c r="S279" i="33" s="1"/>
  <c r="G279" i="33"/>
  <c r="I279" i="33" s="1"/>
  <c r="K279" i="33" s="1"/>
  <c r="AN278" i="33"/>
  <c r="AK278" i="33"/>
  <c r="AD278" i="33"/>
  <c r="AB278" i="33"/>
  <c r="W278" i="33"/>
  <c r="Y278" i="33" s="1"/>
  <c r="AA278" i="33" s="1"/>
  <c r="O278" i="33"/>
  <c r="Q278" i="33" s="1"/>
  <c r="S278" i="33" s="1"/>
  <c r="G278" i="33"/>
  <c r="AN277" i="33"/>
  <c r="AK277" i="33"/>
  <c r="AD277" i="33"/>
  <c r="AB277" i="33"/>
  <c r="W277" i="33"/>
  <c r="Y277" i="33" s="1"/>
  <c r="AA277" i="33" s="1"/>
  <c r="O277" i="33"/>
  <c r="Q277" i="33" s="1"/>
  <c r="S277" i="33" s="1"/>
  <c r="G277" i="33"/>
  <c r="I277" i="33" s="1"/>
  <c r="K277" i="33" s="1"/>
  <c r="AN276" i="33"/>
  <c r="AK276" i="33"/>
  <c r="AD276" i="33"/>
  <c r="AB276" i="33"/>
  <c r="W276" i="33"/>
  <c r="Y276" i="33" s="1"/>
  <c r="AA276" i="33" s="1"/>
  <c r="O276" i="33"/>
  <c r="G276" i="33"/>
  <c r="I276" i="33" s="1"/>
  <c r="K276" i="33" s="1"/>
  <c r="AN275" i="33"/>
  <c r="AK275" i="33"/>
  <c r="AD275" i="33"/>
  <c r="AB275" i="33"/>
  <c r="W275" i="33"/>
  <c r="Y275" i="33" s="1"/>
  <c r="AA275" i="33" s="1"/>
  <c r="O275" i="33"/>
  <c r="Q275" i="33" s="1"/>
  <c r="S275" i="33" s="1"/>
  <c r="G275" i="33"/>
  <c r="I275" i="33" s="1"/>
  <c r="K275" i="33" s="1"/>
  <c r="AN274" i="33"/>
  <c r="AK274" i="33"/>
  <c r="AD274" i="33"/>
  <c r="AB274" i="33"/>
  <c r="W274" i="33"/>
  <c r="Y274" i="33" s="1"/>
  <c r="AA274" i="33" s="1"/>
  <c r="O274" i="33"/>
  <c r="Q274" i="33" s="1"/>
  <c r="S274" i="33" s="1"/>
  <c r="G274" i="33"/>
  <c r="I274" i="33" s="1"/>
  <c r="K274" i="33" s="1"/>
  <c r="AN273" i="33"/>
  <c r="AK273" i="33"/>
  <c r="AD273" i="33"/>
  <c r="AB273" i="33"/>
  <c r="W273" i="33"/>
  <c r="Y273" i="33" s="1"/>
  <c r="AA273" i="33" s="1"/>
  <c r="O273" i="33"/>
  <c r="G273" i="33"/>
  <c r="I273" i="33" s="1"/>
  <c r="K273" i="33" s="1"/>
  <c r="AN272" i="33"/>
  <c r="AK272" i="33"/>
  <c r="AD272" i="33"/>
  <c r="AB272" i="33"/>
  <c r="W272" i="33"/>
  <c r="Y272" i="33" s="1"/>
  <c r="AA272" i="33" s="1"/>
  <c r="O272" i="33"/>
  <c r="Q272" i="33" s="1"/>
  <c r="S272" i="33" s="1"/>
  <c r="G272" i="33"/>
  <c r="I272" i="33" s="1"/>
  <c r="K272" i="33" s="1"/>
  <c r="AN271" i="33"/>
  <c r="AK271" i="33"/>
  <c r="AD271" i="33"/>
  <c r="AB271" i="33"/>
  <c r="W271" i="33"/>
  <c r="Y271" i="33" s="1"/>
  <c r="AA271" i="33" s="1"/>
  <c r="O271" i="33"/>
  <c r="Q271" i="33" s="1"/>
  <c r="S271" i="33" s="1"/>
  <c r="G271" i="33"/>
  <c r="AN270" i="33"/>
  <c r="AK270" i="33"/>
  <c r="AD270" i="33"/>
  <c r="AB270" i="33"/>
  <c r="W270" i="33"/>
  <c r="Y270" i="33" s="1"/>
  <c r="AA270" i="33" s="1"/>
  <c r="O270" i="33"/>
  <c r="Q270" i="33" s="1"/>
  <c r="S270" i="33" s="1"/>
  <c r="G270" i="33"/>
  <c r="AN269" i="33"/>
  <c r="AK269" i="33"/>
  <c r="AD269" i="33"/>
  <c r="AB269" i="33"/>
  <c r="W269" i="33"/>
  <c r="Y269" i="33" s="1"/>
  <c r="AA269" i="33" s="1"/>
  <c r="O269" i="33"/>
  <c r="Q269" i="33" s="1"/>
  <c r="S269" i="33" s="1"/>
  <c r="G269" i="33"/>
  <c r="I269" i="33" s="1"/>
  <c r="K269" i="33" s="1"/>
  <c r="AN268" i="33"/>
  <c r="AK268" i="33"/>
  <c r="AD268" i="33"/>
  <c r="AB268" i="33"/>
  <c r="W268" i="33"/>
  <c r="Y268" i="33" s="1"/>
  <c r="AA268" i="33" s="1"/>
  <c r="O268" i="33"/>
  <c r="Q268" i="33" s="1"/>
  <c r="S268" i="33" s="1"/>
  <c r="G268" i="33"/>
  <c r="I268" i="33" s="1"/>
  <c r="K268" i="33" s="1"/>
  <c r="AN267" i="33"/>
  <c r="AK267" i="33"/>
  <c r="AD267" i="33"/>
  <c r="AB267" i="33"/>
  <c r="W267" i="33"/>
  <c r="Y267" i="33" s="1"/>
  <c r="AA267" i="33" s="1"/>
  <c r="O267" i="33"/>
  <c r="Q267" i="33" s="1"/>
  <c r="S267" i="33" s="1"/>
  <c r="G267" i="33"/>
  <c r="I267" i="33" s="1"/>
  <c r="K267" i="33" s="1"/>
  <c r="AN266" i="33"/>
  <c r="AK266" i="33"/>
  <c r="AD266" i="33"/>
  <c r="AB266" i="33"/>
  <c r="W266" i="33"/>
  <c r="Y266" i="33" s="1"/>
  <c r="AA266" i="33" s="1"/>
  <c r="O266" i="33"/>
  <c r="Q266" i="33" s="1"/>
  <c r="S266" i="33" s="1"/>
  <c r="G266" i="33"/>
  <c r="I266" i="33" s="1"/>
  <c r="K266" i="33" s="1"/>
  <c r="AN265" i="33"/>
  <c r="AK265" i="33"/>
  <c r="AD265" i="33"/>
  <c r="AB265" i="33"/>
  <c r="W265" i="33"/>
  <c r="Y265" i="33" s="1"/>
  <c r="AA265" i="33" s="1"/>
  <c r="O265" i="33"/>
  <c r="G265" i="33"/>
  <c r="I265" i="33" s="1"/>
  <c r="K265" i="33" s="1"/>
  <c r="AN264" i="33"/>
  <c r="AK264" i="33"/>
  <c r="AD264" i="33"/>
  <c r="AB264" i="33"/>
  <c r="W264" i="33"/>
  <c r="Y264" i="33" s="1"/>
  <c r="AA264" i="33" s="1"/>
  <c r="O264" i="33"/>
  <c r="Q264" i="33" s="1"/>
  <c r="S264" i="33" s="1"/>
  <c r="G264" i="33"/>
  <c r="I264" i="33" s="1"/>
  <c r="K264" i="33" s="1"/>
  <c r="AN263" i="33"/>
  <c r="AK263" i="33"/>
  <c r="AD263" i="33"/>
  <c r="G263" i="33"/>
  <c r="I263" i="33" s="1"/>
  <c r="K263" i="33" s="1"/>
  <c r="O263" i="33"/>
  <c r="Q263" i="33" s="1"/>
  <c r="S263" i="33" s="1"/>
  <c r="W263" i="33"/>
  <c r="Y263" i="33" s="1"/>
  <c r="AA263" i="33" s="1"/>
  <c r="AB263" i="33"/>
  <c r="AN262" i="33"/>
  <c r="AK262" i="33"/>
  <c r="AD262" i="33"/>
  <c r="AB262" i="33"/>
  <c r="W262" i="33"/>
  <c r="Y262" i="33" s="1"/>
  <c r="AA262" i="33" s="1"/>
  <c r="O262" i="33"/>
  <c r="Q262" i="33" s="1"/>
  <c r="G262" i="33"/>
  <c r="I262" i="33" s="1"/>
  <c r="K262" i="33" s="1"/>
  <c r="AN261" i="33"/>
  <c r="AK261" i="33"/>
  <c r="AD261" i="33"/>
  <c r="AB261" i="33"/>
  <c r="W261" i="33"/>
  <c r="Y261" i="33" s="1"/>
  <c r="AA261" i="33" s="1"/>
  <c r="O261" i="33"/>
  <c r="Q261" i="33" s="1"/>
  <c r="S261" i="33" s="1"/>
  <c r="G261" i="33"/>
  <c r="I261" i="33" s="1"/>
  <c r="K261" i="33" s="1"/>
  <c r="AN260" i="33"/>
  <c r="AK260" i="33"/>
  <c r="AD260" i="33"/>
  <c r="AB260" i="33"/>
  <c r="W260" i="33"/>
  <c r="Y260" i="33" s="1"/>
  <c r="AA260" i="33" s="1"/>
  <c r="O260" i="33"/>
  <c r="G260" i="33"/>
  <c r="I260" i="33" s="1"/>
  <c r="K260" i="33" s="1"/>
  <c r="AN259" i="33"/>
  <c r="AK259" i="33"/>
  <c r="AD259" i="33"/>
  <c r="AB259" i="33"/>
  <c r="W259" i="33"/>
  <c r="Y259" i="33" s="1"/>
  <c r="AA259" i="33" s="1"/>
  <c r="O259" i="33"/>
  <c r="Q259" i="33" s="1"/>
  <c r="S259" i="33" s="1"/>
  <c r="G259" i="33"/>
  <c r="I259" i="33" s="1"/>
  <c r="K259" i="33" s="1"/>
  <c r="AN258" i="33"/>
  <c r="AK258" i="33"/>
  <c r="AD258" i="33"/>
  <c r="AB258" i="33"/>
  <c r="W258" i="33"/>
  <c r="Y258" i="33" s="1"/>
  <c r="AA258" i="33" s="1"/>
  <c r="O258" i="33"/>
  <c r="G258" i="33"/>
  <c r="I258" i="33" s="1"/>
  <c r="K258" i="33" s="1"/>
  <c r="AN257" i="33"/>
  <c r="AK257" i="33"/>
  <c r="AD257" i="33"/>
  <c r="AB257" i="33"/>
  <c r="W257" i="33"/>
  <c r="Y257" i="33" s="1"/>
  <c r="AA257" i="33" s="1"/>
  <c r="O257" i="33"/>
  <c r="Q257" i="33" s="1"/>
  <c r="S257" i="33" s="1"/>
  <c r="G257" i="33"/>
  <c r="AN256" i="33"/>
  <c r="AK256" i="33"/>
  <c r="AD256" i="33"/>
  <c r="AB256" i="33"/>
  <c r="W256" i="33"/>
  <c r="Y256" i="33" s="1"/>
  <c r="AA256" i="33" s="1"/>
  <c r="O256" i="33"/>
  <c r="Q256" i="33" s="1"/>
  <c r="S256" i="33" s="1"/>
  <c r="G256" i="33"/>
  <c r="I256" i="33" s="1"/>
  <c r="K256" i="33" s="1"/>
  <c r="AN255" i="33"/>
  <c r="AK255" i="33"/>
  <c r="AD255" i="33"/>
  <c r="AB255" i="33"/>
  <c r="W255" i="33"/>
  <c r="Y255" i="33" s="1"/>
  <c r="AA255" i="33" s="1"/>
  <c r="O255" i="33"/>
  <c r="Q255" i="33" s="1"/>
  <c r="S255" i="33" s="1"/>
  <c r="G255" i="33"/>
  <c r="AN254" i="33"/>
  <c r="AK254" i="33"/>
  <c r="AD254" i="33"/>
  <c r="AB254" i="33"/>
  <c r="W254" i="33"/>
  <c r="Y254" i="33" s="1"/>
  <c r="AA254" i="33" s="1"/>
  <c r="O254" i="33"/>
  <c r="Q254" i="33" s="1"/>
  <c r="S254" i="33" s="1"/>
  <c r="G254" i="33"/>
  <c r="I254" i="33" s="1"/>
  <c r="K254" i="33" s="1"/>
  <c r="AN253" i="33"/>
  <c r="AK253" i="33"/>
  <c r="AD253" i="33"/>
  <c r="AB253" i="33"/>
  <c r="W253" i="33"/>
  <c r="Y253" i="33" s="1"/>
  <c r="AA253" i="33" s="1"/>
  <c r="O253" i="33"/>
  <c r="Q253" i="33" s="1"/>
  <c r="S253" i="33" s="1"/>
  <c r="G253" i="33"/>
  <c r="I253" i="33" s="1"/>
  <c r="K253" i="33" s="1"/>
  <c r="AN252" i="33"/>
  <c r="AK252" i="33"/>
  <c r="AD252" i="33"/>
  <c r="AB252" i="33"/>
  <c r="W252" i="33"/>
  <c r="Y252" i="33" s="1"/>
  <c r="AA252" i="33" s="1"/>
  <c r="O252" i="33"/>
  <c r="Q252" i="33" s="1"/>
  <c r="S252" i="33" s="1"/>
  <c r="G252" i="33"/>
  <c r="I252" i="33" s="1"/>
  <c r="K252" i="33" s="1"/>
  <c r="AN251" i="33"/>
  <c r="AK251" i="33"/>
  <c r="AD251" i="33"/>
  <c r="AB251" i="33"/>
  <c r="W251" i="33"/>
  <c r="Y251" i="33" s="1"/>
  <c r="AA251" i="33" s="1"/>
  <c r="O251" i="33"/>
  <c r="Q251" i="33" s="1"/>
  <c r="S251" i="33" s="1"/>
  <c r="G251" i="33"/>
  <c r="I251" i="33" s="1"/>
  <c r="K251" i="33" s="1"/>
  <c r="AN250" i="33"/>
  <c r="AK250" i="33"/>
  <c r="AD250" i="33"/>
  <c r="AB250" i="33"/>
  <c r="W250" i="33"/>
  <c r="Y250" i="33" s="1"/>
  <c r="AA250" i="33" s="1"/>
  <c r="O250" i="33"/>
  <c r="Q250" i="33" s="1"/>
  <c r="S250" i="33" s="1"/>
  <c r="G250" i="33"/>
  <c r="AN249" i="33"/>
  <c r="AK249" i="33"/>
  <c r="AD249" i="33"/>
  <c r="AB249" i="33"/>
  <c r="W249" i="33"/>
  <c r="Y249" i="33" s="1"/>
  <c r="AA249" i="33" s="1"/>
  <c r="O249" i="33"/>
  <c r="Q249" i="33" s="1"/>
  <c r="S249" i="33" s="1"/>
  <c r="G249" i="33"/>
  <c r="AN248" i="33"/>
  <c r="AK248" i="33"/>
  <c r="AD248" i="33"/>
  <c r="AB248" i="33"/>
  <c r="W248" i="33"/>
  <c r="O248" i="33"/>
  <c r="Q248" i="33" s="1"/>
  <c r="S248" i="33" s="1"/>
  <c r="G248" i="33"/>
  <c r="I248" i="33" s="1"/>
  <c r="K248" i="33" s="1"/>
  <c r="AN247" i="33"/>
  <c r="AK247" i="33"/>
  <c r="AD247" i="33"/>
  <c r="AB247" i="33"/>
  <c r="W247" i="33"/>
  <c r="Y247" i="33" s="1"/>
  <c r="AA247" i="33" s="1"/>
  <c r="O247" i="33"/>
  <c r="Q247" i="33" s="1"/>
  <c r="S247" i="33" s="1"/>
  <c r="G247" i="33"/>
  <c r="I247" i="33" s="1"/>
  <c r="K247" i="33" s="1"/>
  <c r="AN246" i="33"/>
  <c r="AK246" i="33"/>
  <c r="AD246" i="33"/>
  <c r="AB246" i="33"/>
  <c r="W246" i="33"/>
  <c r="O246" i="33"/>
  <c r="Q246" i="33" s="1"/>
  <c r="S246" i="33" s="1"/>
  <c r="G246" i="33"/>
  <c r="I246" i="33" s="1"/>
  <c r="AN245" i="33"/>
  <c r="AK245" i="33"/>
  <c r="AD245" i="33"/>
  <c r="AB245" i="33"/>
  <c r="W245" i="33"/>
  <c r="Y245" i="33" s="1"/>
  <c r="AA245" i="33" s="1"/>
  <c r="O245" i="33"/>
  <c r="Q245" i="33" s="1"/>
  <c r="S245" i="33" s="1"/>
  <c r="G245" i="33"/>
  <c r="I245" i="33" s="1"/>
  <c r="K245" i="33" s="1"/>
  <c r="AN244" i="33"/>
  <c r="AK244" i="33"/>
  <c r="AD244" i="33"/>
  <c r="W244" i="33"/>
  <c r="Y244" i="33" s="1"/>
  <c r="AA244" i="33" s="1"/>
  <c r="O244" i="33"/>
  <c r="Q244" i="33" s="1"/>
  <c r="S244" i="33" s="1"/>
  <c r="G244" i="33"/>
  <c r="I244" i="33" s="1"/>
  <c r="K244" i="33" s="1"/>
  <c r="AN243" i="33"/>
  <c r="AK243" i="33"/>
  <c r="AD243" i="33"/>
  <c r="W243" i="33"/>
  <c r="Y243" i="33" s="1"/>
  <c r="AA243" i="33" s="1"/>
  <c r="O243" i="33"/>
  <c r="G243" i="33"/>
  <c r="I243" i="33" s="1"/>
  <c r="K243" i="33" s="1"/>
  <c r="AN242" i="33"/>
  <c r="AK242" i="33"/>
  <c r="AD242" i="33"/>
  <c r="W242" i="33"/>
  <c r="Y242" i="33" s="1"/>
  <c r="O242" i="33"/>
  <c r="Q242" i="33" s="1"/>
  <c r="S242" i="33" s="1"/>
  <c r="G242" i="33"/>
  <c r="I242" i="33" s="1"/>
  <c r="K242" i="33" s="1"/>
  <c r="AN241" i="33"/>
  <c r="AK241" i="33"/>
  <c r="AD241" i="33"/>
  <c r="W241" i="33"/>
  <c r="Y241" i="33" s="1"/>
  <c r="AA241" i="33" s="1"/>
  <c r="O241" i="33"/>
  <c r="Q241" i="33" s="1"/>
  <c r="G241" i="33"/>
  <c r="I241" i="33" s="1"/>
  <c r="K241" i="33" s="1"/>
  <c r="AN240" i="33"/>
  <c r="AK240" i="33"/>
  <c r="AD240" i="33"/>
  <c r="W240" i="33"/>
  <c r="Y240" i="33" s="1"/>
  <c r="AA240" i="33" s="1"/>
  <c r="O240" i="33"/>
  <c r="Q240" i="33" s="1"/>
  <c r="S240" i="33" s="1"/>
  <c r="G240" i="33"/>
  <c r="I240" i="33" s="1"/>
  <c r="AN239" i="33"/>
  <c r="AK239" i="33"/>
  <c r="AD239" i="33"/>
  <c r="AB239" i="33"/>
  <c r="W239" i="33"/>
  <c r="Y239" i="33" s="1"/>
  <c r="AA239" i="33" s="1"/>
  <c r="O239" i="33"/>
  <c r="Q239" i="33" s="1"/>
  <c r="S239" i="33" s="1"/>
  <c r="G239" i="33"/>
  <c r="AN238" i="33"/>
  <c r="AK238" i="33"/>
  <c r="AD238" i="33"/>
  <c r="AB238" i="33"/>
  <c r="W238" i="33"/>
  <c r="Y238" i="33" s="1"/>
  <c r="AA238" i="33" s="1"/>
  <c r="O238" i="33"/>
  <c r="Q238" i="33" s="1"/>
  <c r="S238" i="33" s="1"/>
  <c r="G238" i="33"/>
  <c r="I238" i="33" s="1"/>
  <c r="K238" i="33" s="1"/>
  <c r="AN237" i="33"/>
  <c r="AK237" i="33"/>
  <c r="AD237" i="33"/>
  <c r="AB237" i="33"/>
  <c r="W237" i="33"/>
  <c r="Y237" i="33" s="1"/>
  <c r="AA237" i="33" s="1"/>
  <c r="O237" i="33"/>
  <c r="Q237" i="33" s="1"/>
  <c r="S237" i="33" s="1"/>
  <c r="G237" i="33"/>
  <c r="I237" i="33" s="1"/>
  <c r="K237" i="33" s="1"/>
  <c r="AN236" i="33"/>
  <c r="AK236" i="33"/>
  <c r="AD236" i="33"/>
  <c r="AB236" i="33"/>
  <c r="W236" i="33"/>
  <c r="Y236" i="33" s="1"/>
  <c r="AA236" i="33" s="1"/>
  <c r="O236" i="33"/>
  <c r="Q236" i="33" s="1"/>
  <c r="S236" i="33" s="1"/>
  <c r="G236" i="33"/>
  <c r="AN235" i="33"/>
  <c r="AK235" i="33"/>
  <c r="AD235" i="33"/>
  <c r="AB235" i="33"/>
  <c r="W235" i="33"/>
  <c r="Y235" i="33" s="1"/>
  <c r="AA235" i="33" s="1"/>
  <c r="O235" i="33"/>
  <c r="G235" i="33"/>
  <c r="I235" i="33" s="1"/>
  <c r="K235" i="33" s="1"/>
  <c r="AN234" i="33"/>
  <c r="AK234" i="33"/>
  <c r="AD234" i="33"/>
  <c r="AB234" i="33"/>
  <c r="W234" i="33"/>
  <c r="Y234" i="33" s="1"/>
  <c r="AA234" i="33" s="1"/>
  <c r="O234" i="33"/>
  <c r="Q234" i="33" s="1"/>
  <c r="S234" i="33" s="1"/>
  <c r="G234" i="33"/>
  <c r="I234" i="33" s="1"/>
  <c r="K234" i="33" s="1"/>
  <c r="AN233" i="33"/>
  <c r="AK233" i="33"/>
  <c r="AD233" i="33"/>
  <c r="AB233" i="33"/>
  <c r="W233" i="33"/>
  <c r="Y233" i="33" s="1"/>
  <c r="AA233" i="33" s="1"/>
  <c r="O233" i="33"/>
  <c r="G233" i="33"/>
  <c r="I233" i="33" s="1"/>
  <c r="K233" i="33" s="1"/>
  <c r="AN232" i="33"/>
  <c r="AK232" i="33"/>
  <c r="AD232" i="33"/>
  <c r="AB232" i="33"/>
  <c r="W232" i="33"/>
  <c r="Y232" i="33" s="1"/>
  <c r="AA232" i="33" s="1"/>
  <c r="O232" i="33"/>
  <c r="G232" i="33"/>
  <c r="I232" i="33" s="1"/>
  <c r="K232" i="33" s="1"/>
  <c r="AN231" i="33"/>
  <c r="AK231" i="33"/>
  <c r="AD231" i="33"/>
  <c r="AB231" i="33"/>
  <c r="W231" i="33"/>
  <c r="Y231" i="33" s="1"/>
  <c r="AA231" i="33" s="1"/>
  <c r="O231" i="33"/>
  <c r="G231" i="33"/>
  <c r="I231" i="33" s="1"/>
  <c r="K231" i="33" s="1"/>
  <c r="AN230" i="33"/>
  <c r="AK230" i="33"/>
  <c r="AD230" i="33"/>
  <c r="AB230" i="33"/>
  <c r="W230" i="33"/>
  <c r="Y230" i="33" s="1"/>
  <c r="AA230" i="33" s="1"/>
  <c r="O230" i="33"/>
  <c r="Q230" i="33" s="1"/>
  <c r="S230" i="33" s="1"/>
  <c r="G230" i="33"/>
  <c r="I230" i="33" s="1"/>
  <c r="K230" i="33" s="1"/>
  <c r="AN229" i="33"/>
  <c r="AK229" i="33"/>
  <c r="AD229" i="33"/>
  <c r="AB229" i="33"/>
  <c r="W229" i="33"/>
  <c r="Y229" i="33" s="1"/>
  <c r="AA229" i="33" s="1"/>
  <c r="O229" i="33"/>
  <c r="Q229" i="33" s="1"/>
  <c r="S229" i="33" s="1"/>
  <c r="G229" i="33"/>
  <c r="AN228" i="33"/>
  <c r="AK228" i="33"/>
  <c r="AD228" i="33"/>
  <c r="AB228" i="33"/>
  <c r="W228" i="33"/>
  <c r="Y228" i="33" s="1"/>
  <c r="AA228" i="33" s="1"/>
  <c r="O228" i="33"/>
  <c r="G228" i="33"/>
  <c r="I228" i="33" s="1"/>
  <c r="K228" i="33" s="1"/>
  <c r="AN227" i="33"/>
  <c r="AK227" i="33"/>
  <c r="AD227" i="33"/>
  <c r="AB227" i="33"/>
  <c r="W227" i="33"/>
  <c r="Y227" i="33" s="1"/>
  <c r="AA227" i="33" s="1"/>
  <c r="O227" i="33"/>
  <c r="Q227" i="33" s="1"/>
  <c r="S227" i="33" s="1"/>
  <c r="G227" i="33"/>
  <c r="I227" i="33" s="1"/>
  <c r="K227" i="33" s="1"/>
  <c r="AN226" i="33"/>
  <c r="AK226" i="33"/>
  <c r="AD226" i="33"/>
  <c r="AB226" i="33"/>
  <c r="W226" i="33"/>
  <c r="Y226" i="33" s="1"/>
  <c r="AA226" i="33" s="1"/>
  <c r="O226" i="33"/>
  <c r="Q226" i="33" s="1"/>
  <c r="S226" i="33" s="1"/>
  <c r="G226" i="33"/>
  <c r="AN225" i="33"/>
  <c r="AK225" i="33"/>
  <c r="AD225" i="33"/>
  <c r="AB225" i="33"/>
  <c r="W225" i="33"/>
  <c r="Y225" i="33" s="1"/>
  <c r="AA225" i="33" s="1"/>
  <c r="O225" i="33"/>
  <c r="Q225" i="33" s="1"/>
  <c r="S225" i="33" s="1"/>
  <c r="G225" i="33"/>
  <c r="AN224" i="33"/>
  <c r="AK224" i="33"/>
  <c r="AD224" i="33"/>
  <c r="AB224" i="33"/>
  <c r="W224" i="33"/>
  <c r="Y224" i="33" s="1"/>
  <c r="AA224" i="33" s="1"/>
  <c r="O224" i="33"/>
  <c r="Q224" i="33" s="1"/>
  <c r="S224" i="33" s="1"/>
  <c r="G224" i="33"/>
  <c r="I224" i="33" s="1"/>
  <c r="K224" i="33" s="1"/>
  <c r="AN223" i="33"/>
  <c r="AK223" i="33"/>
  <c r="AD223" i="33"/>
  <c r="AB223" i="33"/>
  <c r="W223" i="33"/>
  <c r="Y223" i="33" s="1"/>
  <c r="AA223" i="33" s="1"/>
  <c r="O223" i="33"/>
  <c r="Q223" i="33" s="1"/>
  <c r="S223" i="33" s="1"/>
  <c r="G223" i="33"/>
  <c r="I223" i="33" s="1"/>
  <c r="K223" i="33" s="1"/>
  <c r="AN222" i="33"/>
  <c r="AK222" i="33"/>
  <c r="AD222" i="33"/>
  <c r="AB222" i="33"/>
  <c r="W222" i="33"/>
  <c r="Y222" i="33" s="1"/>
  <c r="AA222" i="33" s="1"/>
  <c r="O222" i="33"/>
  <c r="Q222" i="33" s="1"/>
  <c r="S222" i="33" s="1"/>
  <c r="G222" i="33"/>
  <c r="AN221" i="33"/>
  <c r="AK221" i="33"/>
  <c r="AD221" i="33"/>
  <c r="AB221" i="33"/>
  <c r="W221" i="33"/>
  <c r="Y221" i="33" s="1"/>
  <c r="AA221" i="33" s="1"/>
  <c r="O221" i="33"/>
  <c r="Q221" i="33" s="1"/>
  <c r="S221" i="33" s="1"/>
  <c r="G221" i="33"/>
  <c r="I221" i="33" s="1"/>
  <c r="K221" i="33" s="1"/>
  <c r="AN220" i="33"/>
  <c r="AK220" i="33"/>
  <c r="AD220" i="33"/>
  <c r="AB220" i="33"/>
  <c r="W220" i="33"/>
  <c r="Y220" i="33" s="1"/>
  <c r="AA220" i="33" s="1"/>
  <c r="O220" i="33"/>
  <c r="Q220" i="33" s="1"/>
  <c r="S220" i="33" s="1"/>
  <c r="G220" i="33"/>
  <c r="AN219" i="33"/>
  <c r="AK219" i="33"/>
  <c r="AD219" i="33"/>
  <c r="AB219" i="33"/>
  <c r="W219" i="33"/>
  <c r="O219" i="33"/>
  <c r="Q219" i="33" s="1"/>
  <c r="S219" i="33" s="1"/>
  <c r="G219" i="33"/>
  <c r="I219" i="33" s="1"/>
  <c r="K219" i="33" s="1"/>
  <c r="AN218" i="33"/>
  <c r="AK218" i="33"/>
  <c r="AD218" i="33"/>
  <c r="AB218" i="33"/>
  <c r="W218" i="33"/>
  <c r="Y218" i="33" s="1"/>
  <c r="AA218" i="33" s="1"/>
  <c r="O218" i="33"/>
  <c r="Q218" i="33" s="1"/>
  <c r="S218" i="33" s="1"/>
  <c r="G218" i="33"/>
  <c r="I218" i="33" s="1"/>
  <c r="K218" i="33" s="1"/>
  <c r="AN217" i="33"/>
  <c r="AK217" i="33"/>
  <c r="AD217" i="33"/>
  <c r="AB217" i="33"/>
  <c r="W217" i="33"/>
  <c r="Y217" i="33" s="1"/>
  <c r="AA217" i="33" s="1"/>
  <c r="O217" i="33"/>
  <c r="Q217" i="33" s="1"/>
  <c r="S217" i="33" s="1"/>
  <c r="G217" i="33"/>
  <c r="I217" i="33" s="1"/>
  <c r="K217" i="33" s="1"/>
  <c r="AN216" i="33"/>
  <c r="AK216" i="33"/>
  <c r="AD216" i="33"/>
  <c r="AB216" i="33"/>
  <c r="W216" i="33"/>
  <c r="O216" i="33"/>
  <c r="Q216" i="33" s="1"/>
  <c r="S216" i="33" s="1"/>
  <c r="G216" i="33"/>
  <c r="I216" i="33" s="1"/>
  <c r="K216" i="33" s="1"/>
  <c r="AN215" i="33"/>
  <c r="AK215" i="33"/>
  <c r="AD215" i="33"/>
  <c r="AB215" i="33"/>
  <c r="W215" i="33"/>
  <c r="O215" i="33"/>
  <c r="Q215" i="33" s="1"/>
  <c r="S215" i="33" s="1"/>
  <c r="G215" i="33"/>
  <c r="I215" i="33" s="1"/>
  <c r="K215" i="33" s="1"/>
  <c r="AN214" i="33"/>
  <c r="AK214" i="33"/>
  <c r="AD214" i="33"/>
  <c r="AB214" i="33"/>
  <c r="W214" i="33"/>
  <c r="Y214" i="33" s="1"/>
  <c r="AA214" i="33" s="1"/>
  <c r="O214" i="33"/>
  <c r="Q214" i="33" s="1"/>
  <c r="S214" i="33" s="1"/>
  <c r="G214" i="33"/>
  <c r="I214" i="33" s="1"/>
  <c r="K214" i="33" s="1"/>
  <c r="AN213" i="33"/>
  <c r="AK213" i="33"/>
  <c r="AD213" i="33"/>
  <c r="AB213" i="33"/>
  <c r="W213" i="33"/>
  <c r="Y213" i="33" s="1"/>
  <c r="AA213" i="33" s="1"/>
  <c r="O213" i="33"/>
  <c r="Q213" i="33" s="1"/>
  <c r="S213" i="33" s="1"/>
  <c r="G213" i="33"/>
  <c r="I213" i="33" s="1"/>
  <c r="K213" i="33" s="1"/>
  <c r="AN212" i="33"/>
  <c r="AK212" i="33"/>
  <c r="AD212" i="33"/>
  <c r="AB212" i="33"/>
  <c r="W212" i="33"/>
  <c r="Y212" i="33" s="1"/>
  <c r="AA212" i="33" s="1"/>
  <c r="O212" i="33"/>
  <c r="Q212" i="33" s="1"/>
  <c r="S212" i="33" s="1"/>
  <c r="G212" i="33"/>
  <c r="I212" i="33" s="1"/>
  <c r="K212" i="33" s="1"/>
  <c r="AN211" i="33"/>
  <c r="AK211" i="33"/>
  <c r="AD211" i="33"/>
  <c r="AB211" i="33"/>
  <c r="W211" i="33"/>
  <c r="Y211" i="33" s="1"/>
  <c r="AA211" i="33" s="1"/>
  <c r="O211" i="33"/>
  <c r="Q211" i="33" s="1"/>
  <c r="S211" i="33" s="1"/>
  <c r="G211" i="33"/>
  <c r="I211" i="33" s="1"/>
  <c r="K211" i="33" s="1"/>
  <c r="AN210" i="33"/>
  <c r="AK210" i="33"/>
  <c r="AD210" i="33"/>
  <c r="AB210" i="33"/>
  <c r="W210" i="33"/>
  <c r="Y210" i="33" s="1"/>
  <c r="AA210" i="33" s="1"/>
  <c r="O210" i="33"/>
  <c r="G210" i="33"/>
  <c r="I210" i="33" s="1"/>
  <c r="K210" i="33" s="1"/>
  <c r="AN209" i="33"/>
  <c r="AK209" i="33"/>
  <c r="AD209" i="33"/>
  <c r="AB209" i="33"/>
  <c r="W209" i="33"/>
  <c r="Y209" i="33" s="1"/>
  <c r="AA209" i="33" s="1"/>
  <c r="O209" i="33"/>
  <c r="Q209" i="33" s="1"/>
  <c r="S209" i="33" s="1"/>
  <c r="G209" i="33"/>
  <c r="I209" i="33" s="1"/>
  <c r="K209" i="33" s="1"/>
  <c r="AN208" i="33"/>
  <c r="AK208" i="33"/>
  <c r="AD208" i="33"/>
  <c r="AB208" i="33"/>
  <c r="W208" i="33"/>
  <c r="O208" i="33"/>
  <c r="Q208" i="33" s="1"/>
  <c r="S208" i="33" s="1"/>
  <c r="G208" i="33"/>
  <c r="I208" i="33" s="1"/>
  <c r="K208" i="33" s="1"/>
  <c r="AN207" i="33"/>
  <c r="AK207" i="33"/>
  <c r="AD207" i="33"/>
  <c r="AB207" i="33"/>
  <c r="W207" i="33"/>
  <c r="Y207" i="33" s="1"/>
  <c r="AA207" i="33" s="1"/>
  <c r="O207" i="33"/>
  <c r="Q207" i="33" s="1"/>
  <c r="S207" i="33" s="1"/>
  <c r="G207" i="33"/>
  <c r="AN206" i="33"/>
  <c r="AK206" i="33"/>
  <c r="AD206" i="33"/>
  <c r="AB206" i="33"/>
  <c r="W206" i="33"/>
  <c r="Y206" i="33" s="1"/>
  <c r="AA206" i="33" s="1"/>
  <c r="O206" i="33"/>
  <c r="Q206" i="33" s="1"/>
  <c r="S206" i="33" s="1"/>
  <c r="G206" i="33"/>
  <c r="I206" i="33" s="1"/>
  <c r="K206" i="33" s="1"/>
  <c r="AN205" i="33"/>
  <c r="AK205" i="33"/>
  <c r="AD205" i="33"/>
  <c r="AB205" i="33"/>
  <c r="W205" i="33"/>
  <c r="Y205" i="33" s="1"/>
  <c r="AA205" i="33" s="1"/>
  <c r="O205" i="33"/>
  <c r="Q205" i="33" s="1"/>
  <c r="S205" i="33" s="1"/>
  <c r="G205" i="33"/>
  <c r="AN204" i="33"/>
  <c r="AK204" i="33"/>
  <c r="AD204" i="33"/>
  <c r="AB204" i="33"/>
  <c r="W204" i="33"/>
  <c r="Y204" i="33" s="1"/>
  <c r="AA204" i="33" s="1"/>
  <c r="O204" i="33"/>
  <c r="Q204" i="33" s="1"/>
  <c r="S204" i="33" s="1"/>
  <c r="G204" i="33"/>
  <c r="I204" i="33" s="1"/>
  <c r="K204" i="33" s="1"/>
  <c r="AN203" i="33"/>
  <c r="AK203" i="33"/>
  <c r="AD203" i="33"/>
  <c r="AB203" i="33"/>
  <c r="W203" i="33"/>
  <c r="Y203" i="33" s="1"/>
  <c r="AA203" i="33" s="1"/>
  <c r="O203" i="33"/>
  <c r="Q203" i="33" s="1"/>
  <c r="S203" i="33" s="1"/>
  <c r="G203" i="33"/>
  <c r="AN202" i="33"/>
  <c r="AK202" i="33"/>
  <c r="AD202" i="33"/>
  <c r="AB202" i="33"/>
  <c r="W202" i="33"/>
  <c r="O202" i="33"/>
  <c r="Q202" i="33" s="1"/>
  <c r="S202" i="33" s="1"/>
  <c r="G202" i="33"/>
  <c r="I202" i="33" s="1"/>
  <c r="K202" i="33" s="1"/>
  <c r="AN201" i="33"/>
  <c r="AK201" i="33"/>
  <c r="AD201" i="33"/>
  <c r="AB201" i="33"/>
  <c r="W201" i="33"/>
  <c r="Y201" i="33" s="1"/>
  <c r="AA201" i="33" s="1"/>
  <c r="O201" i="33"/>
  <c r="Q201" i="33" s="1"/>
  <c r="S201" i="33" s="1"/>
  <c r="G201" i="33"/>
  <c r="AN200" i="33"/>
  <c r="AK200" i="33"/>
  <c r="AD200" i="33"/>
  <c r="AB200" i="33"/>
  <c r="W200" i="33"/>
  <c r="Y200" i="33" s="1"/>
  <c r="AA200" i="33" s="1"/>
  <c r="O200" i="33"/>
  <c r="Q200" i="33" s="1"/>
  <c r="S200" i="33" s="1"/>
  <c r="G200" i="33"/>
  <c r="I200" i="33" s="1"/>
  <c r="K200" i="33" s="1"/>
  <c r="AN199" i="33"/>
  <c r="AK199" i="33"/>
  <c r="AD199" i="33"/>
  <c r="AB199" i="33"/>
  <c r="W199" i="33"/>
  <c r="Y199" i="33" s="1"/>
  <c r="AA199" i="33" s="1"/>
  <c r="O199" i="33"/>
  <c r="Q199" i="33" s="1"/>
  <c r="S199" i="33" s="1"/>
  <c r="G199" i="33"/>
  <c r="AN198" i="33"/>
  <c r="AK198" i="33"/>
  <c r="AD198" i="33"/>
  <c r="AB198" i="33"/>
  <c r="W198" i="33"/>
  <c r="Y198" i="33" s="1"/>
  <c r="AA198" i="33" s="1"/>
  <c r="O198" i="33"/>
  <c r="Q198" i="33" s="1"/>
  <c r="S198" i="33" s="1"/>
  <c r="G198" i="33"/>
  <c r="I198" i="33" s="1"/>
  <c r="K198" i="33" s="1"/>
  <c r="AN197" i="33"/>
  <c r="AK197" i="33"/>
  <c r="AD197" i="33"/>
  <c r="AB197" i="33"/>
  <c r="W197" i="33"/>
  <c r="Y197" i="33" s="1"/>
  <c r="AA197" i="33" s="1"/>
  <c r="O197" i="33"/>
  <c r="Q197" i="33" s="1"/>
  <c r="S197" i="33" s="1"/>
  <c r="G197" i="33"/>
  <c r="AN196" i="33"/>
  <c r="AK196" i="33"/>
  <c r="AD196" i="33"/>
  <c r="AB196" i="33"/>
  <c r="W196" i="33"/>
  <c r="Y196" i="33" s="1"/>
  <c r="AA196" i="33" s="1"/>
  <c r="O196" i="33"/>
  <c r="Q196" i="33" s="1"/>
  <c r="S196" i="33" s="1"/>
  <c r="G196" i="33"/>
  <c r="I196" i="33" s="1"/>
  <c r="K196" i="33" s="1"/>
  <c r="AN195" i="33"/>
  <c r="AK195" i="33"/>
  <c r="AD195" i="33"/>
  <c r="AB195" i="33"/>
  <c r="W195" i="33"/>
  <c r="O195" i="33"/>
  <c r="Q195" i="33" s="1"/>
  <c r="S195" i="33" s="1"/>
  <c r="G195" i="33"/>
  <c r="I195" i="33" s="1"/>
  <c r="K195" i="33" s="1"/>
  <c r="AN194" i="33"/>
  <c r="AK194" i="33"/>
  <c r="AD194" i="33"/>
  <c r="AB194" i="33"/>
  <c r="W194" i="33"/>
  <c r="Y194" i="33" s="1"/>
  <c r="AA194" i="33" s="1"/>
  <c r="O194" i="33"/>
  <c r="Q194" i="33" s="1"/>
  <c r="S194" i="33" s="1"/>
  <c r="G194" i="33"/>
  <c r="I194" i="33" s="1"/>
  <c r="K194" i="33" s="1"/>
  <c r="AN193" i="33"/>
  <c r="AK193" i="33"/>
  <c r="AD193" i="33"/>
  <c r="AB193" i="33"/>
  <c r="W193" i="33"/>
  <c r="Y193" i="33" s="1"/>
  <c r="AA193" i="33" s="1"/>
  <c r="O193" i="33"/>
  <c r="Q193" i="33" s="1"/>
  <c r="S193" i="33" s="1"/>
  <c r="G193" i="33"/>
  <c r="I193" i="33" s="1"/>
  <c r="K193" i="33" s="1"/>
  <c r="AN192" i="33"/>
  <c r="AK192" i="33"/>
  <c r="AD192" i="33"/>
  <c r="AB192" i="33"/>
  <c r="W192" i="33"/>
  <c r="Y192" i="33" s="1"/>
  <c r="AA192" i="33" s="1"/>
  <c r="O192" i="33"/>
  <c r="Q192" i="33" s="1"/>
  <c r="S192" i="33" s="1"/>
  <c r="G192" i="33"/>
  <c r="I192" i="33" s="1"/>
  <c r="K192" i="33" s="1"/>
  <c r="AN191" i="33"/>
  <c r="AK191" i="33"/>
  <c r="AD191" i="33"/>
  <c r="AB191" i="33"/>
  <c r="W191" i="33"/>
  <c r="Y191" i="33" s="1"/>
  <c r="AA191" i="33" s="1"/>
  <c r="O191" i="33"/>
  <c r="G191" i="33"/>
  <c r="I191" i="33" s="1"/>
  <c r="K191" i="33" s="1"/>
  <c r="AN190" i="33"/>
  <c r="AK190" i="33"/>
  <c r="AD190" i="33"/>
  <c r="AB190" i="33"/>
  <c r="W190" i="33"/>
  <c r="Y190" i="33" s="1"/>
  <c r="AA190" i="33" s="1"/>
  <c r="O190" i="33"/>
  <c r="Q190" i="33" s="1"/>
  <c r="S190" i="33" s="1"/>
  <c r="G190" i="33"/>
  <c r="I190" i="33" s="1"/>
  <c r="K190" i="33" s="1"/>
  <c r="AN189" i="33"/>
  <c r="AK189" i="33"/>
  <c r="AD189" i="33"/>
  <c r="AB189" i="33"/>
  <c r="W189" i="33"/>
  <c r="Y189" i="33" s="1"/>
  <c r="AA189" i="33" s="1"/>
  <c r="O189" i="33"/>
  <c r="Q189" i="33" s="1"/>
  <c r="S189" i="33" s="1"/>
  <c r="G189" i="33"/>
  <c r="I189" i="33" s="1"/>
  <c r="K189" i="33" s="1"/>
  <c r="AN188" i="33"/>
  <c r="AK188" i="33"/>
  <c r="AD188" i="33"/>
  <c r="AB188" i="33"/>
  <c r="W188" i="33"/>
  <c r="Y188" i="33" s="1"/>
  <c r="AA188" i="33" s="1"/>
  <c r="O188" i="33"/>
  <c r="Q188" i="33" s="1"/>
  <c r="S188" i="33" s="1"/>
  <c r="G188" i="33"/>
  <c r="AN187" i="33"/>
  <c r="AK187" i="33"/>
  <c r="AD187" i="33"/>
  <c r="AB187" i="33"/>
  <c r="W187" i="33"/>
  <c r="Y187" i="33" s="1"/>
  <c r="AA187" i="33" s="1"/>
  <c r="O187" i="33"/>
  <c r="Q187" i="33" s="1"/>
  <c r="S187" i="33" s="1"/>
  <c r="G187" i="33"/>
  <c r="AN186" i="33"/>
  <c r="AK186" i="33"/>
  <c r="AD186" i="33"/>
  <c r="AB186" i="33"/>
  <c r="W186" i="33"/>
  <c r="O186" i="33"/>
  <c r="Q186" i="33" s="1"/>
  <c r="S186" i="33" s="1"/>
  <c r="G186" i="33"/>
  <c r="I186" i="33" s="1"/>
  <c r="K186" i="33" s="1"/>
  <c r="AN185" i="33"/>
  <c r="AK185" i="33"/>
  <c r="AD185" i="33"/>
  <c r="AB185" i="33"/>
  <c r="W185" i="33"/>
  <c r="Y185" i="33" s="1"/>
  <c r="AA185" i="33" s="1"/>
  <c r="O185" i="33"/>
  <c r="Q185" i="33" s="1"/>
  <c r="S185" i="33" s="1"/>
  <c r="G185" i="33"/>
  <c r="I185" i="33" s="1"/>
  <c r="K185" i="33" s="1"/>
  <c r="AN184" i="33"/>
  <c r="AK184" i="33"/>
  <c r="AD184" i="33"/>
  <c r="AB184" i="33"/>
  <c r="W184" i="33"/>
  <c r="Y184" i="33" s="1"/>
  <c r="AA184" i="33" s="1"/>
  <c r="O184" i="33"/>
  <c r="Q184" i="33" s="1"/>
  <c r="S184" i="33" s="1"/>
  <c r="G184" i="33"/>
  <c r="I184" i="33" s="1"/>
  <c r="K184" i="33" s="1"/>
  <c r="AN183" i="33"/>
  <c r="AK183" i="33"/>
  <c r="AD183" i="33"/>
  <c r="AB183" i="33"/>
  <c r="W183" i="33"/>
  <c r="Y183" i="33" s="1"/>
  <c r="AA183" i="33" s="1"/>
  <c r="O183" i="33"/>
  <c r="Q183" i="33" s="1"/>
  <c r="S183" i="33" s="1"/>
  <c r="G183" i="33"/>
  <c r="I183" i="33" s="1"/>
  <c r="K183" i="33" s="1"/>
  <c r="AN182" i="33"/>
  <c r="AK182" i="33"/>
  <c r="AD182" i="33"/>
  <c r="AB182" i="33"/>
  <c r="W182" i="33"/>
  <c r="O182" i="33"/>
  <c r="Q182" i="33" s="1"/>
  <c r="S182" i="33" s="1"/>
  <c r="G182" i="33"/>
  <c r="I182" i="33" s="1"/>
  <c r="K182" i="33" s="1"/>
  <c r="AN181" i="33"/>
  <c r="AK181" i="33"/>
  <c r="AD181" i="33"/>
  <c r="AB181" i="33"/>
  <c r="W181" i="33"/>
  <c r="Y181" i="33" s="1"/>
  <c r="AA181" i="33" s="1"/>
  <c r="O181" i="33"/>
  <c r="Q181" i="33" s="1"/>
  <c r="S181" i="33" s="1"/>
  <c r="G181" i="33"/>
  <c r="I181" i="33" s="1"/>
  <c r="K181" i="33" s="1"/>
  <c r="AN180" i="33"/>
  <c r="AK180" i="33"/>
  <c r="AD180" i="33"/>
  <c r="AB180" i="33"/>
  <c r="W180" i="33"/>
  <c r="Y180" i="33" s="1"/>
  <c r="AA180" i="33" s="1"/>
  <c r="O180" i="33"/>
  <c r="Q180" i="33" s="1"/>
  <c r="S180" i="33" s="1"/>
  <c r="G180" i="33"/>
  <c r="I180" i="33" s="1"/>
  <c r="K180" i="33" s="1"/>
  <c r="AN179" i="33"/>
  <c r="AK179" i="33"/>
  <c r="AD179" i="33"/>
  <c r="AB179" i="33"/>
  <c r="W179" i="33"/>
  <c r="Y179" i="33" s="1"/>
  <c r="AA179" i="33" s="1"/>
  <c r="O179" i="33"/>
  <c r="Q179" i="33" s="1"/>
  <c r="S179" i="33" s="1"/>
  <c r="G179" i="33"/>
  <c r="I179" i="33" s="1"/>
  <c r="K179" i="33" s="1"/>
  <c r="AN178" i="33"/>
  <c r="AK178" i="33"/>
  <c r="AD178" i="33"/>
  <c r="AB178" i="33"/>
  <c r="W178" i="33"/>
  <c r="Y178" i="33" s="1"/>
  <c r="AA178" i="33" s="1"/>
  <c r="O178" i="33"/>
  <c r="Q178" i="33" s="1"/>
  <c r="S178" i="33" s="1"/>
  <c r="G178" i="33"/>
  <c r="I178" i="33" s="1"/>
  <c r="K178" i="33" s="1"/>
  <c r="AN177" i="33"/>
  <c r="AK177" i="33"/>
  <c r="AD177" i="33"/>
  <c r="AB177" i="33"/>
  <c r="W177" i="33"/>
  <c r="Y177" i="33" s="1"/>
  <c r="AA177" i="33" s="1"/>
  <c r="O177" i="33"/>
  <c r="Q177" i="33" s="1"/>
  <c r="S177" i="33" s="1"/>
  <c r="G177" i="33"/>
  <c r="I177" i="33" s="1"/>
  <c r="K177" i="33" s="1"/>
  <c r="AN176" i="33"/>
  <c r="AK176" i="33"/>
  <c r="AD176" i="33"/>
  <c r="AB176" i="33"/>
  <c r="W176" i="33"/>
  <c r="Y176" i="33" s="1"/>
  <c r="AA176" i="33" s="1"/>
  <c r="O176" i="33"/>
  <c r="Q176" i="33" s="1"/>
  <c r="S176" i="33" s="1"/>
  <c r="G176" i="33"/>
  <c r="I176" i="33" s="1"/>
  <c r="K176" i="33" s="1"/>
  <c r="AN175" i="33"/>
  <c r="AK175" i="33"/>
  <c r="AD175" i="33"/>
  <c r="AB175" i="33"/>
  <c r="W175" i="33"/>
  <c r="Y175" i="33" s="1"/>
  <c r="AA175" i="33" s="1"/>
  <c r="O175" i="33"/>
  <c r="Q175" i="33" s="1"/>
  <c r="S175" i="33" s="1"/>
  <c r="G175" i="33"/>
  <c r="I175" i="33" s="1"/>
  <c r="K175" i="33" s="1"/>
  <c r="AN174" i="33"/>
  <c r="AK174" i="33"/>
  <c r="AD174" i="33"/>
  <c r="AB174" i="33"/>
  <c r="W174" i="33"/>
  <c r="Y174" i="33" s="1"/>
  <c r="AA174" i="33" s="1"/>
  <c r="O174" i="33"/>
  <c r="Q174" i="33" s="1"/>
  <c r="S174" i="33" s="1"/>
  <c r="G174" i="33"/>
  <c r="AN173" i="33"/>
  <c r="AK173" i="33"/>
  <c r="AD173" i="33"/>
  <c r="AB173" i="33"/>
  <c r="W173" i="33"/>
  <c r="Y173" i="33" s="1"/>
  <c r="AA173" i="33" s="1"/>
  <c r="O173" i="33"/>
  <c r="Q173" i="33" s="1"/>
  <c r="S173" i="33" s="1"/>
  <c r="G173" i="33"/>
  <c r="I173" i="33" s="1"/>
  <c r="K173" i="33" s="1"/>
  <c r="AN172" i="33"/>
  <c r="AK172" i="33"/>
  <c r="AD172" i="33"/>
  <c r="AB172" i="33"/>
  <c r="W172" i="33"/>
  <c r="Y172" i="33" s="1"/>
  <c r="AA172" i="33" s="1"/>
  <c r="O172" i="33"/>
  <c r="Q172" i="33" s="1"/>
  <c r="S172" i="33" s="1"/>
  <c r="G172" i="33"/>
  <c r="I172" i="33" s="1"/>
  <c r="K172" i="33" s="1"/>
  <c r="AN171" i="33"/>
  <c r="AK171" i="33"/>
  <c r="AD171" i="33"/>
  <c r="AB171" i="33"/>
  <c r="W171" i="33"/>
  <c r="Y171" i="33" s="1"/>
  <c r="AA171" i="33" s="1"/>
  <c r="O171" i="33"/>
  <c r="Q171" i="33" s="1"/>
  <c r="S171" i="33" s="1"/>
  <c r="G171" i="33"/>
  <c r="I171" i="33" s="1"/>
  <c r="K171" i="33" s="1"/>
  <c r="AN170" i="33"/>
  <c r="AK170" i="33"/>
  <c r="AD170" i="33"/>
  <c r="AB170" i="33"/>
  <c r="W170" i="33"/>
  <c r="Y170" i="33" s="1"/>
  <c r="AA170" i="33" s="1"/>
  <c r="O170" i="33"/>
  <c r="G170" i="33"/>
  <c r="I170" i="33" s="1"/>
  <c r="K170" i="33" s="1"/>
  <c r="AN169" i="33"/>
  <c r="AK169" i="33"/>
  <c r="AD169" i="33"/>
  <c r="AB169" i="33"/>
  <c r="W169" i="33"/>
  <c r="Y169" i="33" s="1"/>
  <c r="AA169" i="33" s="1"/>
  <c r="O169" i="33"/>
  <c r="Q169" i="33" s="1"/>
  <c r="S169" i="33" s="1"/>
  <c r="G169" i="33"/>
  <c r="I169" i="33" s="1"/>
  <c r="K169" i="33" s="1"/>
  <c r="AN168" i="33"/>
  <c r="AK168" i="33"/>
  <c r="AD168" i="33"/>
  <c r="AB168" i="33"/>
  <c r="W168" i="33"/>
  <c r="Y168" i="33" s="1"/>
  <c r="AA168" i="33" s="1"/>
  <c r="O168" i="33"/>
  <c r="G168" i="33"/>
  <c r="I168" i="33" s="1"/>
  <c r="K168" i="33" s="1"/>
  <c r="AN167" i="33"/>
  <c r="AK167" i="33"/>
  <c r="AD167" i="33"/>
  <c r="AB167" i="33"/>
  <c r="W167" i="33"/>
  <c r="Y167" i="33" s="1"/>
  <c r="AA167" i="33" s="1"/>
  <c r="O167" i="33"/>
  <c r="Q167" i="33" s="1"/>
  <c r="S167" i="33" s="1"/>
  <c r="G167" i="33"/>
  <c r="I167" i="33" s="1"/>
  <c r="K167" i="33" s="1"/>
  <c r="AN166" i="33"/>
  <c r="AK166" i="33"/>
  <c r="AD166" i="33"/>
  <c r="AB166" i="33"/>
  <c r="W166" i="33"/>
  <c r="Y166" i="33" s="1"/>
  <c r="AA166" i="33" s="1"/>
  <c r="O166" i="33"/>
  <c r="Q166" i="33" s="1"/>
  <c r="S166" i="33" s="1"/>
  <c r="G166" i="33"/>
  <c r="AN165" i="33"/>
  <c r="AK165" i="33"/>
  <c r="AD165" i="33"/>
  <c r="AB165" i="33"/>
  <c r="W165" i="33"/>
  <c r="Y165" i="33" s="1"/>
  <c r="AA165" i="33" s="1"/>
  <c r="O165" i="33"/>
  <c r="Q165" i="33" s="1"/>
  <c r="S165" i="33" s="1"/>
  <c r="G165" i="33"/>
  <c r="AN164" i="33"/>
  <c r="AK164" i="33"/>
  <c r="AD164" i="33"/>
  <c r="AB164" i="33"/>
  <c r="W164" i="33"/>
  <c r="Y164" i="33" s="1"/>
  <c r="AA164" i="33" s="1"/>
  <c r="O164" i="33"/>
  <c r="Q164" i="33" s="1"/>
  <c r="S164" i="33" s="1"/>
  <c r="G164" i="33"/>
  <c r="AN163" i="33"/>
  <c r="AK163" i="33"/>
  <c r="AD163" i="33"/>
  <c r="AB163" i="33"/>
  <c r="W163" i="33"/>
  <c r="Y163" i="33" s="1"/>
  <c r="AA163" i="33" s="1"/>
  <c r="O163" i="33"/>
  <c r="Q163" i="33" s="1"/>
  <c r="S163" i="33" s="1"/>
  <c r="G163" i="33"/>
  <c r="I163" i="33" s="1"/>
  <c r="K163" i="33" s="1"/>
  <c r="AN162" i="33"/>
  <c r="AK162" i="33"/>
  <c r="AD162" i="33"/>
  <c r="AB162" i="33"/>
  <c r="W162" i="33"/>
  <c r="Y162" i="33" s="1"/>
  <c r="AA162" i="33" s="1"/>
  <c r="O162" i="33"/>
  <c r="Q162" i="33" s="1"/>
  <c r="S162" i="33" s="1"/>
  <c r="G162" i="33"/>
  <c r="I162" i="33" s="1"/>
  <c r="K162" i="33" s="1"/>
  <c r="AN161" i="33"/>
  <c r="AK161" i="33"/>
  <c r="AD161" i="33"/>
  <c r="AB161" i="33"/>
  <c r="W161" i="33"/>
  <c r="Y161" i="33" s="1"/>
  <c r="AA161" i="33" s="1"/>
  <c r="O161" i="33"/>
  <c r="Q161" i="33" s="1"/>
  <c r="S161" i="33" s="1"/>
  <c r="G161" i="33"/>
  <c r="I161" i="33" s="1"/>
  <c r="K161" i="33" s="1"/>
  <c r="AN160" i="33"/>
  <c r="AK160" i="33"/>
  <c r="AD160" i="33"/>
  <c r="AB160" i="33"/>
  <c r="W160" i="33"/>
  <c r="Y160" i="33" s="1"/>
  <c r="AA160" i="33" s="1"/>
  <c r="O160" i="33"/>
  <c r="Q160" i="33" s="1"/>
  <c r="S160" i="33" s="1"/>
  <c r="G160" i="33"/>
  <c r="I160" i="33" s="1"/>
  <c r="K160" i="33" s="1"/>
  <c r="AN159" i="33"/>
  <c r="AK159" i="33"/>
  <c r="AD159" i="33"/>
  <c r="AB159" i="33"/>
  <c r="W159" i="33"/>
  <c r="Y159" i="33" s="1"/>
  <c r="AA159" i="33" s="1"/>
  <c r="O159" i="33"/>
  <c r="Q159" i="33" s="1"/>
  <c r="S159" i="33" s="1"/>
  <c r="G159" i="33"/>
  <c r="I159" i="33" s="1"/>
  <c r="K159" i="33" s="1"/>
  <c r="AN158" i="33"/>
  <c r="AK158" i="33"/>
  <c r="AD158" i="33"/>
  <c r="AB158" i="33"/>
  <c r="W158" i="33"/>
  <c r="O158" i="33"/>
  <c r="Q158" i="33" s="1"/>
  <c r="S158" i="33" s="1"/>
  <c r="G158" i="33"/>
  <c r="I158" i="33" s="1"/>
  <c r="K158" i="33" s="1"/>
  <c r="AN157" i="33"/>
  <c r="AK157" i="33"/>
  <c r="AD157" i="33"/>
  <c r="AB157" i="33"/>
  <c r="W157" i="33"/>
  <c r="Y157" i="33" s="1"/>
  <c r="AA157" i="33" s="1"/>
  <c r="O157" i="33"/>
  <c r="G157" i="33"/>
  <c r="I157" i="33" s="1"/>
  <c r="AN156" i="33"/>
  <c r="AK156" i="33"/>
  <c r="AD156" i="33"/>
  <c r="AB156" i="33"/>
  <c r="W156" i="33"/>
  <c r="Y156" i="33" s="1"/>
  <c r="AA156" i="33" s="1"/>
  <c r="O156" i="33"/>
  <c r="G156" i="33"/>
  <c r="I156" i="33" s="1"/>
  <c r="K156" i="33" s="1"/>
  <c r="AN155" i="33"/>
  <c r="AK155" i="33"/>
  <c r="AD155" i="33"/>
  <c r="AB155" i="33"/>
  <c r="W155" i="33"/>
  <c r="Y155" i="33" s="1"/>
  <c r="AA155" i="33" s="1"/>
  <c r="O155" i="33"/>
  <c r="G155" i="33"/>
  <c r="I155" i="33" s="1"/>
  <c r="K155" i="33" s="1"/>
  <c r="AN154" i="33"/>
  <c r="AK154" i="33"/>
  <c r="AD154" i="33"/>
  <c r="AB154" i="33"/>
  <c r="W154" i="33"/>
  <c r="Y154" i="33" s="1"/>
  <c r="AA154" i="33" s="1"/>
  <c r="O154" i="33"/>
  <c r="Q154" i="33" s="1"/>
  <c r="S154" i="33" s="1"/>
  <c r="G154" i="33"/>
  <c r="AN153" i="33"/>
  <c r="AK153" i="33"/>
  <c r="AD153" i="33"/>
  <c r="AB153" i="33"/>
  <c r="W153" i="33"/>
  <c r="Y153" i="33" s="1"/>
  <c r="AA153" i="33" s="1"/>
  <c r="O153" i="33"/>
  <c r="Q153" i="33" s="1"/>
  <c r="S153" i="33" s="1"/>
  <c r="G153" i="33"/>
  <c r="I153" i="33" s="1"/>
  <c r="K153" i="33" s="1"/>
  <c r="AN152" i="33"/>
  <c r="AK152" i="33"/>
  <c r="AD152" i="33"/>
  <c r="AB152" i="33"/>
  <c r="W152" i="33"/>
  <c r="O152" i="33"/>
  <c r="Q152" i="33" s="1"/>
  <c r="S152" i="33" s="1"/>
  <c r="G152" i="33"/>
  <c r="I152" i="33" s="1"/>
  <c r="K152" i="33" s="1"/>
  <c r="AN151" i="33"/>
  <c r="AK151" i="33"/>
  <c r="AD151" i="33"/>
  <c r="AB151" i="33"/>
  <c r="W151" i="33"/>
  <c r="Y151" i="33" s="1"/>
  <c r="AA151" i="33" s="1"/>
  <c r="O151" i="33"/>
  <c r="G151" i="33"/>
  <c r="I151" i="33" s="1"/>
  <c r="K151" i="33" s="1"/>
  <c r="AN150" i="33"/>
  <c r="AK150" i="33"/>
  <c r="AD150" i="33"/>
  <c r="AB150" i="33"/>
  <c r="W150" i="33"/>
  <c r="Y150" i="33" s="1"/>
  <c r="AA150" i="33" s="1"/>
  <c r="O150" i="33"/>
  <c r="Q150" i="33" s="1"/>
  <c r="S150" i="33" s="1"/>
  <c r="G150" i="33"/>
  <c r="I150" i="33" s="1"/>
  <c r="K150" i="33" s="1"/>
  <c r="AN149" i="33"/>
  <c r="AK149" i="33"/>
  <c r="AD149" i="33"/>
  <c r="AB149" i="33"/>
  <c r="W149" i="33"/>
  <c r="Y149" i="33" s="1"/>
  <c r="AA149" i="33" s="1"/>
  <c r="O149" i="33"/>
  <c r="Q149" i="33" s="1"/>
  <c r="S149" i="33" s="1"/>
  <c r="G149" i="33"/>
  <c r="I149" i="33" s="1"/>
  <c r="K149" i="33" s="1"/>
  <c r="AN148" i="33"/>
  <c r="AK148" i="33"/>
  <c r="AD148" i="33"/>
  <c r="AB148" i="33"/>
  <c r="W148" i="33"/>
  <c r="Y148" i="33" s="1"/>
  <c r="AA148" i="33" s="1"/>
  <c r="O148" i="33"/>
  <c r="Q148" i="33" s="1"/>
  <c r="S148" i="33" s="1"/>
  <c r="G148" i="33"/>
  <c r="I148" i="33" s="1"/>
  <c r="K148" i="33" s="1"/>
  <c r="AN147" i="33"/>
  <c r="AK147" i="33"/>
  <c r="AD147" i="33"/>
  <c r="AB147" i="33"/>
  <c r="W147" i="33"/>
  <c r="Y147" i="33" s="1"/>
  <c r="AA147" i="33" s="1"/>
  <c r="O147" i="33"/>
  <c r="Q147" i="33" s="1"/>
  <c r="S147" i="33" s="1"/>
  <c r="G147" i="33"/>
  <c r="AN146" i="33"/>
  <c r="AK146" i="33"/>
  <c r="AD146" i="33"/>
  <c r="AB146" i="33"/>
  <c r="W146" i="33"/>
  <c r="O146" i="33"/>
  <c r="Q146" i="33" s="1"/>
  <c r="S146" i="33" s="1"/>
  <c r="G146" i="33"/>
  <c r="I146" i="33" s="1"/>
  <c r="K146" i="33" s="1"/>
  <c r="AN145" i="33"/>
  <c r="AK145" i="33"/>
  <c r="AD145" i="33"/>
  <c r="AB145" i="33"/>
  <c r="W145" i="33"/>
  <c r="Y145" i="33" s="1"/>
  <c r="AA145" i="33" s="1"/>
  <c r="O145" i="33"/>
  <c r="Q145" i="33" s="1"/>
  <c r="S145" i="33" s="1"/>
  <c r="G145" i="33"/>
  <c r="AN144" i="33"/>
  <c r="AK144" i="33"/>
  <c r="AD144" i="33"/>
  <c r="AB144" i="33"/>
  <c r="W144" i="33"/>
  <c r="Y144" i="33" s="1"/>
  <c r="AA144" i="33" s="1"/>
  <c r="O144" i="33"/>
  <c r="Q144" i="33" s="1"/>
  <c r="S144" i="33" s="1"/>
  <c r="G144" i="33"/>
  <c r="AN143" i="33"/>
  <c r="AK143" i="33"/>
  <c r="AD143" i="33"/>
  <c r="AB143" i="33"/>
  <c r="W143" i="33"/>
  <c r="Y143" i="33" s="1"/>
  <c r="AA143" i="33" s="1"/>
  <c r="O143" i="33"/>
  <c r="Q143" i="33" s="1"/>
  <c r="S143" i="33" s="1"/>
  <c r="G143" i="33"/>
  <c r="I143" i="33" s="1"/>
  <c r="K143" i="33" s="1"/>
  <c r="AN142" i="33"/>
  <c r="AK142" i="33"/>
  <c r="AD142" i="33"/>
  <c r="AB142" i="33"/>
  <c r="W142" i="33"/>
  <c r="Y142" i="33" s="1"/>
  <c r="AA142" i="33" s="1"/>
  <c r="O142" i="33"/>
  <c r="Q142" i="33" s="1"/>
  <c r="S142" i="33" s="1"/>
  <c r="G142" i="33"/>
  <c r="I142" i="33" s="1"/>
  <c r="K142" i="33" s="1"/>
  <c r="AN141" i="33"/>
  <c r="AK141" i="33"/>
  <c r="AD141" i="33"/>
  <c r="AB141" i="33"/>
  <c r="W141" i="33"/>
  <c r="Y141" i="33" s="1"/>
  <c r="AA141" i="33" s="1"/>
  <c r="O141" i="33"/>
  <c r="Q141" i="33" s="1"/>
  <c r="S141" i="33" s="1"/>
  <c r="G141" i="33"/>
  <c r="I141" i="33" s="1"/>
  <c r="K141" i="33" s="1"/>
  <c r="AN140" i="33"/>
  <c r="AK140" i="33"/>
  <c r="AD140" i="33"/>
  <c r="AB140" i="33"/>
  <c r="W140" i="33"/>
  <c r="Y140" i="33" s="1"/>
  <c r="AA140" i="33" s="1"/>
  <c r="O140" i="33"/>
  <c r="Q140" i="33" s="1"/>
  <c r="S140" i="33" s="1"/>
  <c r="G140" i="33"/>
  <c r="I140" i="33" s="1"/>
  <c r="K140" i="33" s="1"/>
  <c r="AN139" i="33"/>
  <c r="AK139" i="33"/>
  <c r="AD139" i="33"/>
  <c r="AB139" i="33"/>
  <c r="W139" i="33"/>
  <c r="Y139" i="33" s="1"/>
  <c r="AA139" i="33" s="1"/>
  <c r="O139" i="33"/>
  <c r="Q139" i="33" s="1"/>
  <c r="S139" i="33" s="1"/>
  <c r="G139" i="33"/>
  <c r="I139" i="33" s="1"/>
  <c r="K139" i="33" s="1"/>
  <c r="AN138" i="33"/>
  <c r="AK138" i="33"/>
  <c r="AD138" i="33"/>
  <c r="AB138" i="33"/>
  <c r="W138" i="33"/>
  <c r="Y138" i="33" s="1"/>
  <c r="AA138" i="33" s="1"/>
  <c r="O138" i="33"/>
  <c r="Q138" i="33" s="1"/>
  <c r="S138" i="33" s="1"/>
  <c r="G138" i="33"/>
  <c r="I138" i="33" s="1"/>
  <c r="K138" i="33" s="1"/>
  <c r="AN137" i="33"/>
  <c r="AK137" i="33"/>
  <c r="AD137" i="33"/>
  <c r="AB137" i="33"/>
  <c r="W137" i="33"/>
  <c r="Y137" i="33" s="1"/>
  <c r="AA137" i="33" s="1"/>
  <c r="O137" i="33"/>
  <c r="Q137" i="33" s="1"/>
  <c r="S137" i="33" s="1"/>
  <c r="G137" i="33"/>
  <c r="I137" i="33" s="1"/>
  <c r="K137" i="33" s="1"/>
  <c r="AN136" i="33"/>
  <c r="AK136" i="33"/>
  <c r="AD136" i="33"/>
  <c r="AB136" i="33"/>
  <c r="W136" i="33"/>
  <c r="Y136" i="33" s="1"/>
  <c r="AA136" i="33" s="1"/>
  <c r="O136" i="33"/>
  <c r="Q136" i="33" s="1"/>
  <c r="S136" i="33" s="1"/>
  <c r="G136" i="33"/>
  <c r="AN135" i="33"/>
  <c r="AK135" i="33"/>
  <c r="AD135" i="33"/>
  <c r="AB135" i="33"/>
  <c r="W135" i="33"/>
  <c r="Y135" i="33" s="1"/>
  <c r="AA135" i="33" s="1"/>
  <c r="O135" i="33"/>
  <c r="Q135" i="33" s="1"/>
  <c r="S135" i="33" s="1"/>
  <c r="G135" i="33"/>
  <c r="AN134" i="33"/>
  <c r="AK134" i="33"/>
  <c r="AD134" i="33"/>
  <c r="AB134" i="33"/>
  <c r="W134" i="33"/>
  <c r="O134" i="33"/>
  <c r="Q134" i="33" s="1"/>
  <c r="S134" i="33" s="1"/>
  <c r="G134" i="33"/>
  <c r="I134" i="33" s="1"/>
  <c r="K134" i="33" s="1"/>
  <c r="AN133" i="33"/>
  <c r="AK133" i="33"/>
  <c r="AD133" i="33"/>
  <c r="AB133" i="33"/>
  <c r="W133" i="33"/>
  <c r="Y133" i="33" s="1"/>
  <c r="AA133" i="33" s="1"/>
  <c r="O133" i="33"/>
  <c r="Q133" i="33" s="1"/>
  <c r="S133" i="33" s="1"/>
  <c r="G133" i="33"/>
  <c r="I133" i="33" s="1"/>
  <c r="K133" i="33" s="1"/>
  <c r="AN132" i="33"/>
  <c r="AK132" i="33"/>
  <c r="AD132" i="33"/>
  <c r="AB132" i="33"/>
  <c r="W132" i="33"/>
  <c r="O132" i="33"/>
  <c r="Q132" i="33" s="1"/>
  <c r="S132" i="33" s="1"/>
  <c r="G132" i="33"/>
  <c r="AN131" i="33"/>
  <c r="AK131" i="33"/>
  <c r="AD131" i="33"/>
  <c r="AB131" i="33"/>
  <c r="W131" i="33"/>
  <c r="Y131" i="33" s="1"/>
  <c r="AA131" i="33" s="1"/>
  <c r="O131" i="33"/>
  <c r="Q131" i="33" s="1"/>
  <c r="S131" i="33" s="1"/>
  <c r="G131" i="33"/>
  <c r="AN130" i="33"/>
  <c r="AK130" i="33"/>
  <c r="AD130" i="33"/>
  <c r="AB130" i="33"/>
  <c r="W130" i="33"/>
  <c r="Y130" i="33" s="1"/>
  <c r="AA130" i="33" s="1"/>
  <c r="O130" i="33"/>
  <c r="Q130" i="33" s="1"/>
  <c r="S130" i="33" s="1"/>
  <c r="G130" i="33"/>
  <c r="I130" i="33" s="1"/>
  <c r="K130" i="33" s="1"/>
  <c r="AN129" i="33"/>
  <c r="AK129" i="33"/>
  <c r="AD129" i="33"/>
  <c r="AB129" i="33"/>
  <c r="W129" i="33"/>
  <c r="Y129" i="33" s="1"/>
  <c r="AA129" i="33" s="1"/>
  <c r="O129" i="33"/>
  <c r="Q129" i="33" s="1"/>
  <c r="S129" i="33" s="1"/>
  <c r="G129" i="33"/>
  <c r="I129" i="33" s="1"/>
  <c r="K129" i="33" s="1"/>
  <c r="AN128" i="33"/>
  <c r="AK128" i="33"/>
  <c r="AD128" i="33"/>
  <c r="AB128" i="33"/>
  <c r="W128" i="33"/>
  <c r="Y128" i="33" s="1"/>
  <c r="AA128" i="33" s="1"/>
  <c r="O128" i="33"/>
  <c r="Q128" i="33" s="1"/>
  <c r="S128" i="33" s="1"/>
  <c r="G128" i="33"/>
  <c r="I128" i="33" s="1"/>
  <c r="K128" i="33" s="1"/>
  <c r="AN127" i="33"/>
  <c r="AK127" i="33"/>
  <c r="AD127" i="33"/>
  <c r="AB127" i="33"/>
  <c r="W127" i="33"/>
  <c r="Y127" i="33" s="1"/>
  <c r="AA127" i="33" s="1"/>
  <c r="O127" i="33"/>
  <c r="Q127" i="33" s="1"/>
  <c r="S127" i="33" s="1"/>
  <c r="G127" i="33"/>
  <c r="I127" i="33" s="1"/>
  <c r="K127" i="33" s="1"/>
  <c r="AN126" i="33"/>
  <c r="AK126" i="33"/>
  <c r="AD126" i="33"/>
  <c r="AB126" i="33"/>
  <c r="W126" i="33"/>
  <c r="Y126" i="33" s="1"/>
  <c r="AA126" i="33" s="1"/>
  <c r="O126" i="33"/>
  <c r="G126" i="33"/>
  <c r="I126" i="33" s="1"/>
  <c r="K126" i="33" s="1"/>
  <c r="AN125" i="33"/>
  <c r="AK125" i="33"/>
  <c r="AD125" i="33"/>
  <c r="AB125" i="33"/>
  <c r="W125" i="33"/>
  <c r="Y125" i="33" s="1"/>
  <c r="AA125" i="33" s="1"/>
  <c r="O125" i="33"/>
  <c r="Q125" i="33" s="1"/>
  <c r="S125" i="33" s="1"/>
  <c r="G125" i="33"/>
  <c r="I125" i="33" s="1"/>
  <c r="K125" i="33" s="1"/>
  <c r="AN124" i="33"/>
  <c r="AK124" i="33"/>
  <c r="AD124" i="33"/>
  <c r="AB124" i="33"/>
  <c r="W124" i="33"/>
  <c r="Y124" i="33" s="1"/>
  <c r="AA124" i="33" s="1"/>
  <c r="O124" i="33"/>
  <c r="Q124" i="33" s="1"/>
  <c r="S124" i="33" s="1"/>
  <c r="G124" i="33"/>
  <c r="I124" i="33" s="1"/>
  <c r="K124" i="33" s="1"/>
  <c r="AN123" i="33"/>
  <c r="AK123" i="33"/>
  <c r="AD123" i="33"/>
  <c r="AB123" i="33"/>
  <c r="W123" i="33"/>
  <c r="Y123" i="33" s="1"/>
  <c r="AA123" i="33" s="1"/>
  <c r="O123" i="33"/>
  <c r="Q123" i="33" s="1"/>
  <c r="S123" i="33" s="1"/>
  <c r="G123" i="33"/>
  <c r="I123" i="33" s="1"/>
  <c r="K123" i="33" s="1"/>
  <c r="AN122" i="33"/>
  <c r="AK122" i="33"/>
  <c r="AD122" i="33"/>
  <c r="AB122" i="33"/>
  <c r="W122" i="33"/>
  <c r="Y122" i="33" s="1"/>
  <c r="AA122" i="33" s="1"/>
  <c r="O122" i="33"/>
  <c r="Q122" i="33" s="1"/>
  <c r="S122" i="33" s="1"/>
  <c r="G122" i="33"/>
  <c r="I122" i="33" s="1"/>
  <c r="K122" i="33" s="1"/>
  <c r="AN121" i="33"/>
  <c r="AK121" i="33"/>
  <c r="AD121" i="33"/>
  <c r="AB121" i="33"/>
  <c r="W121" i="33"/>
  <c r="Y121" i="33" s="1"/>
  <c r="AA121" i="33" s="1"/>
  <c r="O121" i="33"/>
  <c r="Q121" i="33" s="1"/>
  <c r="S121" i="33" s="1"/>
  <c r="G121" i="33"/>
  <c r="I121" i="33" s="1"/>
  <c r="K121" i="33" s="1"/>
  <c r="AN120" i="33"/>
  <c r="AK120" i="33"/>
  <c r="AD120" i="33"/>
  <c r="AB120" i="33"/>
  <c r="W120" i="33"/>
  <c r="Y120" i="33" s="1"/>
  <c r="AA120" i="33" s="1"/>
  <c r="O120" i="33"/>
  <c r="Q120" i="33" s="1"/>
  <c r="S120" i="33" s="1"/>
  <c r="G120" i="33"/>
  <c r="I120" i="33" s="1"/>
  <c r="K120" i="33" s="1"/>
  <c r="AN119" i="33"/>
  <c r="AK119" i="33"/>
  <c r="AD119" i="33"/>
  <c r="AB119" i="33"/>
  <c r="W119" i="33"/>
  <c r="Y119" i="33" s="1"/>
  <c r="AA119" i="33" s="1"/>
  <c r="O119" i="33"/>
  <c r="Q119" i="33" s="1"/>
  <c r="S119" i="33" s="1"/>
  <c r="G119" i="33"/>
  <c r="AN118" i="33"/>
  <c r="AK118" i="33"/>
  <c r="AD118" i="33"/>
  <c r="AB118" i="33"/>
  <c r="W118" i="33"/>
  <c r="Y118" i="33" s="1"/>
  <c r="AA118" i="33" s="1"/>
  <c r="O118" i="33"/>
  <c r="Q118" i="33" s="1"/>
  <c r="S118" i="33" s="1"/>
  <c r="G118" i="33"/>
  <c r="I118" i="33" s="1"/>
  <c r="K118" i="33" s="1"/>
  <c r="AN117" i="33"/>
  <c r="AK117" i="33"/>
  <c r="AD117" i="33"/>
  <c r="AB117" i="33"/>
  <c r="W117" i="33"/>
  <c r="Y117" i="33" s="1"/>
  <c r="AA117" i="33" s="1"/>
  <c r="O117" i="33"/>
  <c r="Q117" i="33" s="1"/>
  <c r="S117" i="33" s="1"/>
  <c r="G117" i="33"/>
  <c r="I117" i="33" s="1"/>
  <c r="K117" i="33" s="1"/>
  <c r="AN116" i="33"/>
  <c r="AK116" i="33"/>
  <c r="AD116" i="33"/>
  <c r="AB116" i="33"/>
  <c r="W116" i="33"/>
  <c r="Y116" i="33" s="1"/>
  <c r="AA116" i="33" s="1"/>
  <c r="O116" i="33"/>
  <c r="Q116" i="33" s="1"/>
  <c r="S116" i="33" s="1"/>
  <c r="G116" i="33"/>
  <c r="I116" i="33" s="1"/>
  <c r="K116" i="33" s="1"/>
  <c r="AN115" i="33"/>
  <c r="AK115" i="33"/>
  <c r="AD115" i="33"/>
  <c r="AB115" i="33"/>
  <c r="W115" i="33"/>
  <c r="Y115" i="33" s="1"/>
  <c r="AA115" i="33" s="1"/>
  <c r="O115" i="33"/>
  <c r="Q115" i="33" s="1"/>
  <c r="S115" i="33" s="1"/>
  <c r="G115" i="33"/>
  <c r="I115" i="33" s="1"/>
  <c r="K115" i="33" s="1"/>
  <c r="AN114" i="33"/>
  <c r="AK114" i="33"/>
  <c r="AD114" i="33"/>
  <c r="AB114" i="33"/>
  <c r="W114" i="33"/>
  <c r="Y114" i="33" s="1"/>
  <c r="AA114" i="33" s="1"/>
  <c r="O114" i="33"/>
  <c r="Q114" i="33" s="1"/>
  <c r="S114" i="33" s="1"/>
  <c r="G114" i="33"/>
  <c r="AN113" i="33"/>
  <c r="AK113" i="33"/>
  <c r="AD113" i="33"/>
  <c r="AB113" i="33"/>
  <c r="W113" i="33"/>
  <c r="Y113" i="33" s="1"/>
  <c r="AA113" i="33" s="1"/>
  <c r="O113" i="33"/>
  <c r="Q113" i="33" s="1"/>
  <c r="S113" i="33" s="1"/>
  <c r="G113" i="33"/>
  <c r="I113" i="33" s="1"/>
  <c r="K113" i="33" s="1"/>
  <c r="AN112" i="33"/>
  <c r="AK112" i="33"/>
  <c r="AD112" i="33"/>
  <c r="AB112" i="33"/>
  <c r="W112" i="33"/>
  <c r="Y112" i="33" s="1"/>
  <c r="AA112" i="33" s="1"/>
  <c r="O112" i="33"/>
  <c r="Q112" i="33" s="1"/>
  <c r="S112" i="33" s="1"/>
  <c r="G112" i="33"/>
  <c r="I112" i="33" s="1"/>
  <c r="K112" i="33" s="1"/>
  <c r="AN111" i="33"/>
  <c r="AK111" i="33"/>
  <c r="AD111" i="33"/>
  <c r="AB111" i="33"/>
  <c r="W111" i="33"/>
  <c r="Y111" i="33" s="1"/>
  <c r="AA111" i="33" s="1"/>
  <c r="O111" i="33"/>
  <c r="Q111" i="33" s="1"/>
  <c r="S111" i="33" s="1"/>
  <c r="G111" i="33"/>
  <c r="I111" i="33" s="1"/>
  <c r="K111" i="33" s="1"/>
  <c r="AN110" i="33"/>
  <c r="AK110" i="33"/>
  <c r="AD110" i="33"/>
  <c r="AB110" i="33"/>
  <c r="W110" i="33"/>
  <c r="O110" i="33"/>
  <c r="Q110" i="33" s="1"/>
  <c r="S110" i="33" s="1"/>
  <c r="G110" i="33"/>
  <c r="I110" i="33" s="1"/>
  <c r="K110" i="33" s="1"/>
  <c r="AN109" i="33"/>
  <c r="AK109" i="33"/>
  <c r="AD109" i="33"/>
  <c r="AB109" i="33"/>
  <c r="W109" i="33"/>
  <c r="O109" i="33"/>
  <c r="Q109" i="33" s="1"/>
  <c r="S109" i="33" s="1"/>
  <c r="G109" i="33"/>
  <c r="I109" i="33" s="1"/>
  <c r="K109" i="33" s="1"/>
  <c r="AN108" i="33"/>
  <c r="AK108" i="33"/>
  <c r="AD108" i="33"/>
  <c r="AB108" i="33"/>
  <c r="W108" i="33"/>
  <c r="O108" i="33"/>
  <c r="Q108" i="33" s="1"/>
  <c r="S108" i="33" s="1"/>
  <c r="G108" i="33"/>
  <c r="I108" i="33" s="1"/>
  <c r="K108" i="33" s="1"/>
  <c r="AN107" i="33"/>
  <c r="AK107" i="33"/>
  <c r="AD107" i="33"/>
  <c r="AB107" i="33"/>
  <c r="W107" i="33"/>
  <c r="Y107" i="33" s="1"/>
  <c r="AA107" i="33" s="1"/>
  <c r="O107" i="33"/>
  <c r="Q107" i="33" s="1"/>
  <c r="S107" i="33" s="1"/>
  <c r="G107" i="33"/>
  <c r="I107" i="33" s="1"/>
  <c r="K107" i="33" s="1"/>
  <c r="AN106" i="33"/>
  <c r="AK106" i="33"/>
  <c r="AD106" i="33"/>
  <c r="AB106" i="33"/>
  <c r="W106" i="33"/>
  <c r="Y106" i="33" s="1"/>
  <c r="AA106" i="33" s="1"/>
  <c r="O106" i="33"/>
  <c r="Q106" i="33" s="1"/>
  <c r="S106" i="33" s="1"/>
  <c r="G106" i="33"/>
  <c r="AN105" i="33"/>
  <c r="AK105" i="33"/>
  <c r="AD105" i="33"/>
  <c r="AB105" i="33"/>
  <c r="W105" i="33"/>
  <c r="Y105" i="33" s="1"/>
  <c r="AA105" i="33" s="1"/>
  <c r="O105" i="33"/>
  <c r="Q105" i="33" s="1"/>
  <c r="S105" i="33" s="1"/>
  <c r="G105" i="33"/>
  <c r="AN104" i="33"/>
  <c r="AK104" i="33"/>
  <c r="AD104" i="33"/>
  <c r="AB104" i="33"/>
  <c r="W104" i="33"/>
  <c r="Y104" i="33" s="1"/>
  <c r="AA104" i="33" s="1"/>
  <c r="O104" i="33"/>
  <c r="Q104" i="33" s="1"/>
  <c r="S104" i="33" s="1"/>
  <c r="G104" i="33"/>
  <c r="I104" i="33" s="1"/>
  <c r="K104" i="33" s="1"/>
  <c r="AN103" i="33"/>
  <c r="AK103" i="33"/>
  <c r="AD103" i="33"/>
  <c r="AB103" i="33"/>
  <c r="W103" i="33"/>
  <c r="Y103" i="33" s="1"/>
  <c r="AA103" i="33" s="1"/>
  <c r="O103" i="33"/>
  <c r="Q103" i="33" s="1"/>
  <c r="S103" i="33" s="1"/>
  <c r="G103" i="33"/>
  <c r="AN102" i="33"/>
  <c r="AK102" i="33"/>
  <c r="AD102" i="33"/>
  <c r="AB102" i="33"/>
  <c r="W102" i="33"/>
  <c r="Y102" i="33" s="1"/>
  <c r="AA102" i="33" s="1"/>
  <c r="O102" i="33"/>
  <c r="Q102" i="33" s="1"/>
  <c r="S102" i="33" s="1"/>
  <c r="G102" i="33"/>
  <c r="AN101" i="33"/>
  <c r="AK101" i="33"/>
  <c r="AD101" i="33"/>
  <c r="AB101" i="33"/>
  <c r="W101" i="33"/>
  <c r="Y101" i="33" s="1"/>
  <c r="AA101" i="33" s="1"/>
  <c r="O101" i="33"/>
  <c r="Q101" i="33" s="1"/>
  <c r="S101" i="33" s="1"/>
  <c r="G101" i="33"/>
  <c r="I101" i="33" s="1"/>
  <c r="K101" i="33" s="1"/>
  <c r="AN100" i="33"/>
  <c r="AK100" i="33"/>
  <c r="AD100" i="33"/>
  <c r="AB100" i="33"/>
  <c r="W100" i="33"/>
  <c r="Y100" i="33" s="1"/>
  <c r="AA100" i="33" s="1"/>
  <c r="O100" i="33"/>
  <c r="Q100" i="33" s="1"/>
  <c r="S100" i="33" s="1"/>
  <c r="G100" i="33"/>
  <c r="I100" i="33" s="1"/>
  <c r="K100" i="33" s="1"/>
  <c r="AN99" i="33"/>
  <c r="AK99" i="33"/>
  <c r="AD99" i="33"/>
  <c r="AB99" i="33"/>
  <c r="W99" i="33"/>
  <c r="Y99" i="33" s="1"/>
  <c r="AA99" i="33" s="1"/>
  <c r="O99" i="33"/>
  <c r="Q99" i="33" s="1"/>
  <c r="S99" i="33" s="1"/>
  <c r="G99" i="33"/>
  <c r="I99" i="33" s="1"/>
  <c r="K99" i="33" s="1"/>
  <c r="AN98" i="33"/>
  <c r="AK98" i="33"/>
  <c r="AD98" i="33"/>
  <c r="AB98" i="33"/>
  <c r="W98" i="33"/>
  <c r="Y98" i="33" s="1"/>
  <c r="AA98" i="33" s="1"/>
  <c r="O98" i="33"/>
  <c r="G98" i="33"/>
  <c r="I98" i="33" s="1"/>
  <c r="K98" i="33" s="1"/>
  <c r="AN97" i="33"/>
  <c r="AK97" i="33"/>
  <c r="AD97" i="33"/>
  <c r="AB97" i="33"/>
  <c r="W97" i="33"/>
  <c r="Y97" i="33" s="1"/>
  <c r="AA97" i="33" s="1"/>
  <c r="O97" i="33"/>
  <c r="Q97" i="33" s="1"/>
  <c r="S97" i="33" s="1"/>
  <c r="G97" i="33"/>
  <c r="I97" i="33" s="1"/>
  <c r="K97" i="33" s="1"/>
  <c r="AN96" i="33"/>
  <c r="AK96" i="33"/>
  <c r="AD96" i="33"/>
  <c r="AB96" i="33"/>
  <c r="W96" i="33"/>
  <c r="Y96" i="33" s="1"/>
  <c r="AA96" i="33" s="1"/>
  <c r="O96" i="33"/>
  <c r="Q96" i="33" s="1"/>
  <c r="S96" i="33" s="1"/>
  <c r="G96" i="33"/>
  <c r="I96" i="33" s="1"/>
  <c r="K96" i="33" s="1"/>
  <c r="AN95" i="33"/>
  <c r="AK95" i="33"/>
  <c r="AD95" i="33"/>
  <c r="AB95" i="33"/>
  <c r="W95" i="33"/>
  <c r="Y95" i="33" s="1"/>
  <c r="AA95" i="33" s="1"/>
  <c r="O95" i="33"/>
  <c r="Q95" i="33" s="1"/>
  <c r="S95" i="33" s="1"/>
  <c r="G95" i="33"/>
  <c r="AN94" i="33"/>
  <c r="AK94" i="33"/>
  <c r="AD94" i="33"/>
  <c r="AB94" i="33"/>
  <c r="W94" i="33"/>
  <c r="Y94" i="33" s="1"/>
  <c r="AA94" i="33" s="1"/>
  <c r="O94" i="33"/>
  <c r="Q94" i="33" s="1"/>
  <c r="S94" i="33" s="1"/>
  <c r="G94" i="33"/>
  <c r="I94" i="33" s="1"/>
  <c r="K94" i="33" s="1"/>
  <c r="AN93" i="33"/>
  <c r="AK93" i="33"/>
  <c r="AD93" i="33"/>
  <c r="AB93" i="33"/>
  <c r="W93" i="33"/>
  <c r="Y93" i="33" s="1"/>
  <c r="AA93" i="33" s="1"/>
  <c r="O93" i="33"/>
  <c r="Q93" i="33" s="1"/>
  <c r="S93" i="33" s="1"/>
  <c r="G93" i="33"/>
  <c r="I93" i="33" s="1"/>
  <c r="K93" i="33" s="1"/>
  <c r="AN92" i="33"/>
  <c r="AK92" i="33"/>
  <c r="AD92" i="33"/>
  <c r="AB92" i="33"/>
  <c r="W92" i="33"/>
  <c r="Y92" i="33" s="1"/>
  <c r="AA92" i="33" s="1"/>
  <c r="O92" i="33"/>
  <c r="G92" i="33"/>
  <c r="I92" i="33" s="1"/>
  <c r="K92" i="33" s="1"/>
  <c r="AN91" i="33"/>
  <c r="AK91" i="33"/>
  <c r="AD91" i="33"/>
  <c r="AB91" i="33"/>
  <c r="W91" i="33"/>
  <c r="Y91" i="33" s="1"/>
  <c r="AA91" i="33" s="1"/>
  <c r="O91" i="33"/>
  <c r="Q91" i="33" s="1"/>
  <c r="S91" i="33" s="1"/>
  <c r="G91" i="33"/>
  <c r="I91" i="33" s="1"/>
  <c r="K91" i="33" s="1"/>
  <c r="AN90" i="33"/>
  <c r="AK90" i="33"/>
  <c r="AD90" i="33"/>
  <c r="AB90" i="33"/>
  <c r="W90" i="33"/>
  <c r="Y90" i="33" s="1"/>
  <c r="AA90" i="33" s="1"/>
  <c r="O90" i="33"/>
  <c r="Q90" i="33" s="1"/>
  <c r="S90" i="33" s="1"/>
  <c r="G90" i="33"/>
  <c r="I90" i="33" s="1"/>
  <c r="K90" i="33" s="1"/>
  <c r="AN89" i="33"/>
  <c r="AK89" i="33"/>
  <c r="AD89" i="33"/>
  <c r="AB89" i="33"/>
  <c r="W89" i="33"/>
  <c r="Y89" i="33" s="1"/>
  <c r="AA89" i="33" s="1"/>
  <c r="O89" i="33"/>
  <c r="Q89" i="33" s="1"/>
  <c r="S89" i="33" s="1"/>
  <c r="G89" i="33"/>
  <c r="I89" i="33" s="1"/>
  <c r="K89" i="33" s="1"/>
  <c r="AN88" i="33"/>
  <c r="AK88" i="33"/>
  <c r="AD88" i="33"/>
  <c r="AB88" i="33"/>
  <c r="W88" i="33"/>
  <c r="Y88" i="33" s="1"/>
  <c r="AA88" i="33" s="1"/>
  <c r="O88" i="33"/>
  <c r="Q88" i="33" s="1"/>
  <c r="S88" i="33" s="1"/>
  <c r="G88" i="33"/>
  <c r="I88" i="33" s="1"/>
  <c r="K88" i="33" s="1"/>
  <c r="AN87" i="33"/>
  <c r="AK87" i="33"/>
  <c r="AD87" i="33"/>
  <c r="AB87" i="33"/>
  <c r="W87" i="33"/>
  <c r="Y87" i="33" s="1"/>
  <c r="AA87" i="33" s="1"/>
  <c r="O87" i="33"/>
  <c r="Q87" i="33" s="1"/>
  <c r="S87" i="33" s="1"/>
  <c r="G87" i="33"/>
  <c r="I87" i="33" s="1"/>
  <c r="K87" i="33" s="1"/>
  <c r="AN86" i="33"/>
  <c r="AK86" i="33"/>
  <c r="AD86" i="33"/>
  <c r="AB86" i="33"/>
  <c r="W86" i="33"/>
  <c r="Y86" i="33" s="1"/>
  <c r="AA86" i="33" s="1"/>
  <c r="O86" i="33"/>
  <c r="G86" i="33"/>
  <c r="I86" i="33" s="1"/>
  <c r="K86" i="33" s="1"/>
  <c r="AN85" i="33"/>
  <c r="AK85" i="33"/>
  <c r="AD85" i="33"/>
  <c r="AB85" i="33"/>
  <c r="W85" i="33"/>
  <c r="Y85" i="33" s="1"/>
  <c r="AA85" i="33" s="1"/>
  <c r="O85" i="33"/>
  <c r="Q85" i="33" s="1"/>
  <c r="S85" i="33" s="1"/>
  <c r="G85" i="33"/>
  <c r="I85" i="33" s="1"/>
  <c r="K85" i="33" s="1"/>
  <c r="AN84" i="33"/>
  <c r="AK84" i="33"/>
  <c r="AD84" i="33"/>
  <c r="AB84" i="33"/>
  <c r="W84" i="33"/>
  <c r="Y84" i="33" s="1"/>
  <c r="AA84" i="33" s="1"/>
  <c r="O84" i="33"/>
  <c r="Q84" i="33" s="1"/>
  <c r="S84" i="33" s="1"/>
  <c r="G84" i="33"/>
  <c r="I84" i="33" s="1"/>
  <c r="K84" i="33" s="1"/>
  <c r="AN83" i="33"/>
  <c r="AK83" i="33"/>
  <c r="AD83" i="33"/>
  <c r="AB83" i="33"/>
  <c r="W83" i="33"/>
  <c r="Y83" i="33" s="1"/>
  <c r="AA83" i="33" s="1"/>
  <c r="O83" i="33"/>
  <c r="Q83" i="33" s="1"/>
  <c r="S83" i="33" s="1"/>
  <c r="G83" i="33"/>
  <c r="I83" i="33" s="1"/>
  <c r="K83" i="33" s="1"/>
  <c r="AN82" i="33"/>
  <c r="AK82" i="33"/>
  <c r="AD82" i="33"/>
  <c r="AB82" i="33"/>
  <c r="W82" i="33"/>
  <c r="Y82" i="33" s="1"/>
  <c r="AA82" i="33" s="1"/>
  <c r="O82" i="33"/>
  <c r="Q82" i="33" s="1"/>
  <c r="S82" i="33" s="1"/>
  <c r="G82" i="33"/>
  <c r="I82" i="33" s="1"/>
  <c r="K82" i="33" s="1"/>
  <c r="AN81" i="33"/>
  <c r="AK81" i="33"/>
  <c r="AD81" i="33"/>
  <c r="AB81" i="33"/>
  <c r="W81" i="33"/>
  <c r="Y81" i="33" s="1"/>
  <c r="AA81" i="33" s="1"/>
  <c r="O81" i="33"/>
  <c r="G81" i="33"/>
  <c r="I81" i="33" s="1"/>
  <c r="K81" i="33" s="1"/>
  <c r="AN80" i="33"/>
  <c r="AK80" i="33"/>
  <c r="AD80" i="33"/>
  <c r="AB80" i="33"/>
  <c r="W80" i="33"/>
  <c r="Y80" i="33" s="1"/>
  <c r="AA80" i="33" s="1"/>
  <c r="O80" i="33"/>
  <c r="Q80" i="33" s="1"/>
  <c r="G80" i="33"/>
  <c r="I80" i="33" s="1"/>
  <c r="K80" i="33" s="1"/>
  <c r="AN79" i="33"/>
  <c r="AK79" i="33"/>
  <c r="AD79" i="33"/>
  <c r="AB79" i="33"/>
  <c r="W79" i="33"/>
  <c r="Y79" i="33" s="1"/>
  <c r="AA79" i="33" s="1"/>
  <c r="O79" i="33"/>
  <c r="Q79" i="33" s="1"/>
  <c r="S79" i="33" s="1"/>
  <c r="G79" i="33"/>
  <c r="I79" i="33" s="1"/>
  <c r="K79" i="33" s="1"/>
  <c r="AN78" i="33"/>
  <c r="AK78" i="33"/>
  <c r="AD78" i="33"/>
  <c r="AB78" i="33"/>
  <c r="W78" i="33"/>
  <c r="Y78" i="33" s="1"/>
  <c r="AA78" i="33" s="1"/>
  <c r="O78" i="33"/>
  <c r="Q78" i="33" s="1"/>
  <c r="S78" i="33" s="1"/>
  <c r="G78" i="33"/>
  <c r="I78" i="33" s="1"/>
  <c r="K78" i="33" s="1"/>
  <c r="AN77" i="33"/>
  <c r="AK77" i="33"/>
  <c r="AD77" i="33"/>
  <c r="AB77" i="33"/>
  <c r="W77" i="33"/>
  <c r="Y77" i="33" s="1"/>
  <c r="AA77" i="33" s="1"/>
  <c r="O77" i="33"/>
  <c r="Q77" i="33" s="1"/>
  <c r="S77" i="33" s="1"/>
  <c r="G77" i="33"/>
  <c r="I77" i="33" s="1"/>
  <c r="K77" i="33" s="1"/>
  <c r="AN76" i="33"/>
  <c r="AK76" i="33"/>
  <c r="AD76" i="33"/>
  <c r="AB76" i="33"/>
  <c r="W76" i="33"/>
  <c r="Y76" i="33" s="1"/>
  <c r="AA76" i="33" s="1"/>
  <c r="O76" i="33"/>
  <c r="Q76" i="33" s="1"/>
  <c r="S76" i="33" s="1"/>
  <c r="G76" i="33"/>
  <c r="I76" i="33" s="1"/>
  <c r="K76" i="33" s="1"/>
  <c r="AN75" i="33"/>
  <c r="AK75" i="33"/>
  <c r="AD75" i="33"/>
  <c r="AB75" i="33"/>
  <c r="W75" i="33"/>
  <c r="Y75" i="33" s="1"/>
  <c r="AA75" i="33" s="1"/>
  <c r="O75" i="33"/>
  <c r="Q75" i="33" s="1"/>
  <c r="S75" i="33" s="1"/>
  <c r="G75" i="33"/>
  <c r="I75" i="33" s="1"/>
  <c r="K75" i="33" s="1"/>
  <c r="AN74" i="33"/>
  <c r="AK74" i="33"/>
  <c r="AD74" i="33"/>
  <c r="AB74" i="33"/>
  <c r="W74" i="33"/>
  <c r="O74" i="33"/>
  <c r="Q74" i="33" s="1"/>
  <c r="S74" i="33" s="1"/>
  <c r="G74" i="33"/>
  <c r="I74" i="33" s="1"/>
  <c r="K74" i="33" s="1"/>
  <c r="AN73" i="33"/>
  <c r="AK73" i="33"/>
  <c r="AD73" i="33"/>
  <c r="AB73" i="33"/>
  <c r="W73" i="33"/>
  <c r="Y73" i="33" s="1"/>
  <c r="AA73" i="33" s="1"/>
  <c r="O73" i="33"/>
  <c r="Q73" i="33" s="1"/>
  <c r="S73" i="33" s="1"/>
  <c r="G73" i="33"/>
  <c r="I73" i="33" s="1"/>
  <c r="K73" i="33" s="1"/>
  <c r="AN72" i="33"/>
  <c r="AK72" i="33"/>
  <c r="AD72" i="33"/>
  <c r="AB72" i="33"/>
  <c r="W72" i="33"/>
  <c r="Y72" i="33" s="1"/>
  <c r="AA72" i="33" s="1"/>
  <c r="O72" i="33"/>
  <c r="Q72" i="33" s="1"/>
  <c r="S72" i="33" s="1"/>
  <c r="G72" i="33"/>
  <c r="I72" i="33" s="1"/>
  <c r="K72" i="33" s="1"/>
  <c r="AN71" i="33"/>
  <c r="AK71" i="33"/>
  <c r="AD71" i="33"/>
  <c r="AB71" i="33"/>
  <c r="W71" i="33"/>
  <c r="O71" i="33"/>
  <c r="Q71" i="33" s="1"/>
  <c r="S71" i="33" s="1"/>
  <c r="G71" i="33"/>
  <c r="I71" i="33" s="1"/>
  <c r="K71" i="33" s="1"/>
  <c r="AN70" i="33"/>
  <c r="AK70" i="33"/>
  <c r="AD70" i="33"/>
  <c r="AB70" i="33"/>
  <c r="W70" i="33"/>
  <c r="Y70" i="33" s="1"/>
  <c r="AA70" i="33" s="1"/>
  <c r="O70" i="33"/>
  <c r="Q70" i="33" s="1"/>
  <c r="S70" i="33" s="1"/>
  <c r="G70" i="33"/>
  <c r="I70" i="33" s="1"/>
  <c r="K70" i="33" s="1"/>
  <c r="AN69" i="33"/>
  <c r="AK69" i="33"/>
  <c r="AD69" i="33"/>
  <c r="AB69" i="33"/>
  <c r="W69" i="33"/>
  <c r="Y69" i="33" s="1"/>
  <c r="AA69" i="33" s="1"/>
  <c r="O69" i="33"/>
  <c r="Q69" i="33" s="1"/>
  <c r="S69" i="33" s="1"/>
  <c r="G69" i="33"/>
  <c r="I69" i="33" s="1"/>
  <c r="K69" i="33" s="1"/>
  <c r="AN68" i="33"/>
  <c r="AK68" i="33"/>
  <c r="AD68" i="33"/>
  <c r="AB68" i="33"/>
  <c r="W68" i="33"/>
  <c r="Y68" i="33" s="1"/>
  <c r="AA68" i="33" s="1"/>
  <c r="O68" i="33"/>
  <c r="Q68" i="33" s="1"/>
  <c r="S68" i="33" s="1"/>
  <c r="G68" i="33"/>
  <c r="AN67" i="33"/>
  <c r="AK67" i="33"/>
  <c r="AD67" i="33"/>
  <c r="AB67" i="33"/>
  <c r="W67" i="33"/>
  <c r="Y67" i="33" s="1"/>
  <c r="AA67" i="33" s="1"/>
  <c r="O67" i="33"/>
  <c r="Q67" i="33" s="1"/>
  <c r="S67" i="33" s="1"/>
  <c r="G67" i="33"/>
  <c r="AN66" i="33"/>
  <c r="AK66" i="33"/>
  <c r="AD66" i="33"/>
  <c r="AB66" i="33"/>
  <c r="W66" i="33"/>
  <c r="Y66" i="33" s="1"/>
  <c r="AA66" i="33" s="1"/>
  <c r="O66" i="33"/>
  <c r="G66" i="33"/>
  <c r="I66" i="33" s="1"/>
  <c r="K66" i="33" s="1"/>
  <c r="AN65" i="33"/>
  <c r="AK65" i="33"/>
  <c r="AD65" i="33"/>
  <c r="AB65" i="33"/>
  <c r="W65" i="33"/>
  <c r="Y65" i="33" s="1"/>
  <c r="AA65" i="33" s="1"/>
  <c r="O65" i="33"/>
  <c r="Q65" i="33" s="1"/>
  <c r="S65" i="33" s="1"/>
  <c r="G65" i="33"/>
  <c r="AN64" i="33"/>
  <c r="AK64" i="33"/>
  <c r="AD64" i="33"/>
  <c r="AB64" i="33"/>
  <c r="W64" i="33"/>
  <c r="Y64" i="33" s="1"/>
  <c r="AA64" i="33" s="1"/>
  <c r="O64" i="33"/>
  <c r="Q64" i="33" s="1"/>
  <c r="S64" i="33" s="1"/>
  <c r="G64" i="33"/>
  <c r="AN63" i="33"/>
  <c r="AK63" i="33"/>
  <c r="AD63" i="33"/>
  <c r="AB63" i="33"/>
  <c r="W63" i="33"/>
  <c r="Y63" i="33" s="1"/>
  <c r="AA63" i="33" s="1"/>
  <c r="O63" i="33"/>
  <c r="Q63" i="33" s="1"/>
  <c r="S63" i="33" s="1"/>
  <c r="G63" i="33"/>
  <c r="I63" i="33" s="1"/>
  <c r="K63" i="33" s="1"/>
  <c r="AN62" i="33"/>
  <c r="AK62" i="33"/>
  <c r="AD62" i="33"/>
  <c r="AB62" i="33"/>
  <c r="W62" i="33"/>
  <c r="Y62" i="33" s="1"/>
  <c r="AA62" i="33" s="1"/>
  <c r="O62" i="33"/>
  <c r="Q62" i="33" s="1"/>
  <c r="S62" i="33" s="1"/>
  <c r="G62" i="33"/>
  <c r="I62" i="33" s="1"/>
  <c r="K62" i="33" s="1"/>
  <c r="AN61" i="33"/>
  <c r="AK61" i="33"/>
  <c r="AD61" i="33"/>
  <c r="AB61" i="33"/>
  <c r="W61" i="33"/>
  <c r="Y61" i="33" s="1"/>
  <c r="AA61" i="33" s="1"/>
  <c r="O61" i="33"/>
  <c r="Q61" i="33" s="1"/>
  <c r="S61" i="33" s="1"/>
  <c r="G61" i="33"/>
  <c r="AN60" i="33"/>
  <c r="AK60" i="33"/>
  <c r="AD60" i="33"/>
  <c r="AB60" i="33"/>
  <c r="W60" i="33"/>
  <c r="Y60" i="33" s="1"/>
  <c r="AA60" i="33" s="1"/>
  <c r="O60" i="33"/>
  <c r="Q60" i="33" s="1"/>
  <c r="S60" i="33" s="1"/>
  <c r="G60" i="33"/>
  <c r="I60" i="33" s="1"/>
  <c r="K60" i="33" s="1"/>
  <c r="AN59" i="33"/>
  <c r="AK59" i="33"/>
  <c r="AD59" i="33"/>
  <c r="AB59" i="33"/>
  <c r="W59" i="33"/>
  <c r="Y59" i="33" s="1"/>
  <c r="AA59" i="33" s="1"/>
  <c r="O59" i="33"/>
  <c r="G59" i="33"/>
  <c r="I59" i="33" s="1"/>
  <c r="K59" i="33" s="1"/>
  <c r="AN58" i="33"/>
  <c r="AK58" i="33"/>
  <c r="AD58" i="33"/>
  <c r="AB58" i="33"/>
  <c r="W58" i="33"/>
  <c r="Y58" i="33" s="1"/>
  <c r="AA58" i="33" s="1"/>
  <c r="O58" i="33"/>
  <c r="Q58" i="33" s="1"/>
  <c r="S58" i="33" s="1"/>
  <c r="G58" i="33"/>
  <c r="I58" i="33" s="1"/>
  <c r="K58" i="33" s="1"/>
  <c r="AN57" i="33"/>
  <c r="AK57" i="33"/>
  <c r="AD57" i="33"/>
  <c r="AB57" i="33"/>
  <c r="W57" i="33"/>
  <c r="Y57" i="33" s="1"/>
  <c r="AA57" i="33" s="1"/>
  <c r="O57" i="33"/>
  <c r="Q57" i="33" s="1"/>
  <c r="S57" i="33" s="1"/>
  <c r="G57" i="33"/>
  <c r="I57" i="33" s="1"/>
  <c r="K57" i="33" s="1"/>
  <c r="AN56" i="33"/>
  <c r="AK56" i="33"/>
  <c r="AD56" i="33"/>
  <c r="AB56" i="33"/>
  <c r="W56" i="33"/>
  <c r="Y56" i="33" s="1"/>
  <c r="AA56" i="33" s="1"/>
  <c r="O56" i="33"/>
  <c r="Q56" i="33" s="1"/>
  <c r="S56" i="33" s="1"/>
  <c r="G56" i="33"/>
  <c r="AN55" i="33"/>
  <c r="AK55" i="33"/>
  <c r="AD55" i="33"/>
  <c r="AB55" i="33"/>
  <c r="W55" i="33"/>
  <c r="Y55" i="33" s="1"/>
  <c r="AA55" i="33" s="1"/>
  <c r="O55" i="33"/>
  <c r="Q55" i="33" s="1"/>
  <c r="S55" i="33" s="1"/>
  <c r="G55" i="33"/>
  <c r="I55" i="33" s="1"/>
  <c r="K55" i="33" s="1"/>
  <c r="AN54" i="33"/>
  <c r="AK54" i="33"/>
  <c r="AD54" i="33"/>
  <c r="AB54" i="33"/>
  <c r="W54" i="33"/>
  <c r="O54" i="33"/>
  <c r="Q54" i="33" s="1"/>
  <c r="S54" i="33" s="1"/>
  <c r="G54" i="33"/>
  <c r="I54" i="33" s="1"/>
  <c r="K54" i="33" s="1"/>
  <c r="AN53" i="33"/>
  <c r="AK53" i="33"/>
  <c r="AD53" i="33"/>
  <c r="AB53" i="33"/>
  <c r="W53" i="33"/>
  <c r="O53" i="33"/>
  <c r="Q53" i="33" s="1"/>
  <c r="S53" i="33" s="1"/>
  <c r="G53" i="33"/>
  <c r="I53" i="33" s="1"/>
  <c r="K53" i="33" s="1"/>
  <c r="AN52" i="33"/>
  <c r="AK52" i="33"/>
  <c r="AG52" i="33"/>
  <c r="AD52" i="33"/>
  <c r="AB52" i="33"/>
  <c r="W52" i="33"/>
  <c r="Y52" i="33" s="1"/>
  <c r="AA52" i="33" s="1"/>
  <c r="O52" i="33"/>
  <c r="G52" i="33"/>
  <c r="I52" i="33" s="1"/>
  <c r="K52" i="33" s="1"/>
  <c r="AN51" i="33"/>
  <c r="AK51" i="33"/>
  <c r="AD51" i="33"/>
  <c r="AB51" i="33"/>
  <c r="W51" i="33"/>
  <c r="Y51" i="33" s="1"/>
  <c r="AA51" i="33" s="1"/>
  <c r="O51" i="33"/>
  <c r="Q51" i="33" s="1"/>
  <c r="S51" i="33" s="1"/>
  <c r="G51" i="33"/>
  <c r="AN50" i="33"/>
  <c r="AK50" i="33"/>
  <c r="AD50" i="33"/>
  <c r="AB50" i="33"/>
  <c r="W50" i="33"/>
  <c r="Y50" i="33" s="1"/>
  <c r="AA50" i="33" s="1"/>
  <c r="O50" i="33"/>
  <c r="Q50" i="33" s="1"/>
  <c r="S50" i="33" s="1"/>
  <c r="G50" i="33"/>
  <c r="I50" i="33" s="1"/>
  <c r="K50" i="33" s="1"/>
  <c r="AN49" i="33"/>
  <c r="AK49" i="33"/>
  <c r="AD49" i="33"/>
  <c r="AB49" i="33"/>
  <c r="W49" i="33"/>
  <c r="Y49" i="33" s="1"/>
  <c r="AA49" i="33" s="1"/>
  <c r="O49" i="33"/>
  <c r="Q49" i="33" s="1"/>
  <c r="S49" i="33" s="1"/>
  <c r="G49" i="33"/>
  <c r="AN48" i="33"/>
  <c r="AK48" i="33"/>
  <c r="AD48" i="33"/>
  <c r="AB48" i="33"/>
  <c r="W48" i="33"/>
  <c r="Y48" i="33" s="1"/>
  <c r="AA48" i="33" s="1"/>
  <c r="O48" i="33"/>
  <c r="Q48" i="33" s="1"/>
  <c r="S48" i="33" s="1"/>
  <c r="G48" i="33"/>
  <c r="I48" i="33" s="1"/>
  <c r="K48" i="33" s="1"/>
  <c r="AN47" i="33"/>
  <c r="AK47" i="33"/>
  <c r="AD47" i="33"/>
  <c r="AB47" i="33"/>
  <c r="W47" i="33"/>
  <c r="Y47" i="33" s="1"/>
  <c r="AA47" i="33" s="1"/>
  <c r="O47" i="33"/>
  <c r="G47" i="33"/>
  <c r="I47" i="33" s="1"/>
  <c r="K47" i="33" s="1"/>
  <c r="AN46" i="33"/>
  <c r="AK46" i="33"/>
  <c r="AD46" i="33"/>
  <c r="AB46" i="33"/>
  <c r="W46" i="33"/>
  <c r="Y46" i="33" s="1"/>
  <c r="AA46" i="33" s="1"/>
  <c r="O46" i="33"/>
  <c r="G46" i="33"/>
  <c r="I46" i="33" s="1"/>
  <c r="K46" i="33" s="1"/>
  <c r="AN45" i="33"/>
  <c r="AK45" i="33"/>
  <c r="AD45" i="33"/>
  <c r="AB45" i="33"/>
  <c r="W45" i="33"/>
  <c r="Y45" i="33" s="1"/>
  <c r="AA45" i="33" s="1"/>
  <c r="O45" i="33"/>
  <c r="G45" i="33"/>
  <c r="I45" i="33" s="1"/>
  <c r="K45" i="33" s="1"/>
  <c r="AN44" i="33"/>
  <c r="AK44" i="33"/>
  <c r="AD44" i="33"/>
  <c r="AB44" i="33"/>
  <c r="W44" i="33"/>
  <c r="Y44" i="33" s="1"/>
  <c r="AA44" i="33" s="1"/>
  <c r="O44" i="33"/>
  <c r="G44" i="33"/>
  <c r="I44" i="33" s="1"/>
  <c r="K44" i="33" s="1"/>
  <c r="AN43" i="33"/>
  <c r="AK43" i="33"/>
  <c r="AD43" i="33"/>
  <c r="AB43" i="33"/>
  <c r="W43" i="33"/>
  <c r="Y43" i="33" s="1"/>
  <c r="AA43" i="33" s="1"/>
  <c r="O43" i="33"/>
  <c r="Q43" i="33" s="1"/>
  <c r="S43" i="33" s="1"/>
  <c r="G43" i="33"/>
  <c r="I43" i="33" s="1"/>
  <c r="K43" i="33" s="1"/>
  <c r="AN42" i="33"/>
  <c r="AK42" i="33"/>
  <c r="AD42" i="33"/>
  <c r="AB42" i="33"/>
  <c r="W42" i="33"/>
  <c r="O42" i="33"/>
  <c r="Q42" i="33" s="1"/>
  <c r="S42" i="33" s="1"/>
  <c r="G42" i="33"/>
  <c r="I42" i="33" s="1"/>
  <c r="K42" i="33" s="1"/>
  <c r="AN41" i="33"/>
  <c r="AK41" i="33"/>
  <c r="AD41" i="33"/>
  <c r="AB41" i="33"/>
  <c r="W41" i="33"/>
  <c r="Y41" i="33" s="1"/>
  <c r="AA41" i="33" s="1"/>
  <c r="O41" i="33"/>
  <c r="Q41" i="33" s="1"/>
  <c r="S41" i="33" s="1"/>
  <c r="G41" i="33"/>
  <c r="I41" i="33" s="1"/>
  <c r="K41" i="33" s="1"/>
  <c r="AN40" i="33"/>
  <c r="AK40" i="33"/>
  <c r="AD40" i="33"/>
  <c r="AB40" i="33"/>
  <c r="W40" i="33"/>
  <c r="Y40" i="33" s="1"/>
  <c r="AA40" i="33" s="1"/>
  <c r="O40" i="33"/>
  <c r="Q40" i="33" s="1"/>
  <c r="S40" i="33" s="1"/>
  <c r="G40" i="33"/>
  <c r="I40" i="33" s="1"/>
  <c r="K40" i="33" s="1"/>
  <c r="AN39" i="33"/>
  <c r="AK39" i="33"/>
  <c r="AD39" i="33"/>
  <c r="AB39" i="33"/>
  <c r="W39" i="33"/>
  <c r="Y39" i="33" s="1"/>
  <c r="AA39" i="33" s="1"/>
  <c r="O39" i="33"/>
  <c r="Q39" i="33" s="1"/>
  <c r="S39" i="33" s="1"/>
  <c r="G39" i="33"/>
  <c r="AN38" i="33"/>
  <c r="AK38" i="33"/>
  <c r="AD38" i="33"/>
  <c r="AB38" i="33"/>
  <c r="W38" i="33"/>
  <c r="Y38" i="33" s="1"/>
  <c r="AA38" i="33" s="1"/>
  <c r="O38" i="33"/>
  <c r="Q38" i="33" s="1"/>
  <c r="S38" i="33" s="1"/>
  <c r="G38" i="33"/>
  <c r="I38" i="33" s="1"/>
  <c r="K38" i="33" s="1"/>
  <c r="AN37" i="33"/>
  <c r="AK37" i="33"/>
  <c r="AD37" i="33"/>
  <c r="AB37" i="33"/>
  <c r="W37" i="33"/>
  <c r="Y37" i="33" s="1"/>
  <c r="AA37" i="33" s="1"/>
  <c r="O37" i="33"/>
  <c r="Q37" i="33" s="1"/>
  <c r="S37" i="33" s="1"/>
  <c r="G37" i="33"/>
  <c r="I37" i="33" s="1"/>
  <c r="K37" i="33" s="1"/>
  <c r="AN36" i="33"/>
  <c r="AK36" i="33"/>
  <c r="AD36" i="33"/>
  <c r="AB36" i="33"/>
  <c r="W36" i="33"/>
  <c r="Y36" i="33" s="1"/>
  <c r="AA36" i="33" s="1"/>
  <c r="O36" i="33"/>
  <c r="Q36" i="33" s="1"/>
  <c r="S36" i="33" s="1"/>
  <c r="G36" i="33"/>
  <c r="I36" i="33" s="1"/>
  <c r="K36" i="33" s="1"/>
  <c r="AN35" i="33"/>
  <c r="AK35" i="33"/>
  <c r="AD35" i="33"/>
  <c r="AB35" i="33"/>
  <c r="W35" i="33"/>
  <c r="Y35" i="33" s="1"/>
  <c r="AA35" i="33" s="1"/>
  <c r="O35" i="33"/>
  <c r="Q35" i="33" s="1"/>
  <c r="S35" i="33" s="1"/>
  <c r="G35" i="33"/>
  <c r="I35" i="33" s="1"/>
  <c r="K35" i="33" s="1"/>
  <c r="AN34" i="33"/>
  <c r="AK34" i="33"/>
  <c r="AD34" i="33"/>
  <c r="AB34" i="33"/>
  <c r="W34" i="33"/>
  <c r="Y34" i="33" s="1"/>
  <c r="AA34" i="33" s="1"/>
  <c r="O34" i="33"/>
  <c r="Q34" i="33" s="1"/>
  <c r="S34" i="33" s="1"/>
  <c r="G34" i="33"/>
  <c r="AN33" i="33"/>
  <c r="AK33" i="33"/>
  <c r="AD33" i="33"/>
  <c r="AB33" i="33"/>
  <c r="W33" i="33"/>
  <c r="Y33" i="33" s="1"/>
  <c r="AA33" i="33" s="1"/>
  <c r="O33" i="33"/>
  <c r="Q33" i="33" s="1"/>
  <c r="S33" i="33" s="1"/>
  <c r="G33" i="33"/>
  <c r="I33" i="33" s="1"/>
  <c r="K33" i="33" s="1"/>
  <c r="AN32" i="33"/>
  <c r="AK32" i="33"/>
  <c r="AD32" i="33"/>
  <c r="AB32" i="33"/>
  <c r="W32" i="33"/>
  <c r="O32" i="33"/>
  <c r="Q32" i="33" s="1"/>
  <c r="S32" i="33" s="1"/>
  <c r="G32" i="33"/>
  <c r="I32" i="33" s="1"/>
  <c r="K32" i="33" s="1"/>
  <c r="AN31" i="33"/>
  <c r="AK31" i="33"/>
  <c r="AD31" i="33"/>
  <c r="AB31" i="33"/>
  <c r="W31" i="33"/>
  <c r="Y31" i="33" s="1"/>
  <c r="AA31" i="33" s="1"/>
  <c r="O31" i="33"/>
  <c r="Q31" i="33" s="1"/>
  <c r="S31" i="33" s="1"/>
  <c r="G31" i="33"/>
  <c r="I31" i="33" s="1"/>
  <c r="K31" i="33" s="1"/>
  <c r="AN30" i="33"/>
  <c r="AK30" i="33"/>
  <c r="AD30" i="33"/>
  <c r="AB30" i="33"/>
  <c r="W30" i="33"/>
  <c r="Y30" i="33" s="1"/>
  <c r="AA30" i="33" s="1"/>
  <c r="O30" i="33"/>
  <c r="G30" i="33"/>
  <c r="I30" i="33" s="1"/>
  <c r="K30" i="33" s="1"/>
  <c r="AN29" i="33"/>
  <c r="AK29" i="33"/>
  <c r="AD29" i="33"/>
  <c r="AB29" i="33"/>
  <c r="W29" i="33"/>
  <c r="Y29" i="33" s="1"/>
  <c r="AA29" i="33" s="1"/>
  <c r="O29" i="33"/>
  <c r="Q29" i="33" s="1"/>
  <c r="S29" i="33" s="1"/>
  <c r="G29" i="33"/>
  <c r="I29" i="33" s="1"/>
  <c r="K29" i="33" s="1"/>
  <c r="AN28" i="33"/>
  <c r="AK28" i="33"/>
  <c r="AD28" i="33"/>
  <c r="AB28" i="33"/>
  <c r="W28" i="33"/>
  <c r="Y28" i="33" s="1"/>
  <c r="AA28" i="33" s="1"/>
  <c r="O28" i="33"/>
  <c r="Q28" i="33" s="1"/>
  <c r="S28" i="33" s="1"/>
  <c r="G28" i="33"/>
  <c r="I28" i="33" s="1"/>
  <c r="K28" i="33" s="1"/>
  <c r="AN27" i="33"/>
  <c r="AK27" i="33"/>
  <c r="AD27" i="33"/>
  <c r="AB27" i="33"/>
  <c r="W27" i="33"/>
  <c r="Y27" i="33" s="1"/>
  <c r="AA27" i="33" s="1"/>
  <c r="O27" i="33"/>
  <c r="Q27" i="33" s="1"/>
  <c r="S27" i="33" s="1"/>
  <c r="G27" i="33"/>
  <c r="I27" i="33" s="1"/>
  <c r="K27" i="33" s="1"/>
  <c r="AN26" i="33"/>
  <c r="AK26" i="33"/>
  <c r="AD26" i="33"/>
  <c r="AB26" i="33"/>
  <c r="W26" i="33"/>
  <c r="Y26" i="33" s="1"/>
  <c r="AA26" i="33" s="1"/>
  <c r="O26" i="33"/>
  <c r="Q26" i="33" s="1"/>
  <c r="S26" i="33" s="1"/>
  <c r="G26" i="33"/>
  <c r="I26" i="33" s="1"/>
  <c r="K26" i="33" s="1"/>
  <c r="AN25" i="33"/>
  <c r="AK25" i="33"/>
  <c r="AD25" i="33"/>
  <c r="AB25" i="33"/>
  <c r="W25" i="33"/>
  <c r="Y25" i="33" s="1"/>
  <c r="AA25" i="33" s="1"/>
  <c r="O25" i="33"/>
  <c r="Q25" i="33" s="1"/>
  <c r="S25" i="33" s="1"/>
  <c r="G25" i="33"/>
  <c r="I25" i="33" s="1"/>
  <c r="K25" i="33" s="1"/>
  <c r="AN24" i="33"/>
  <c r="AK24" i="33"/>
  <c r="AD24" i="33"/>
  <c r="AB24" i="33"/>
  <c r="W24" i="33"/>
  <c r="O24" i="33"/>
  <c r="Q24" i="33" s="1"/>
  <c r="S24" i="33" s="1"/>
  <c r="G24" i="33"/>
  <c r="I24" i="33" s="1"/>
  <c r="K24" i="33" s="1"/>
  <c r="AN23" i="33"/>
  <c r="AK23" i="33"/>
  <c r="AD23" i="33"/>
  <c r="AB23" i="33"/>
  <c r="W23" i="33"/>
  <c r="Y23" i="33" s="1"/>
  <c r="AA23" i="33" s="1"/>
  <c r="O23" i="33"/>
  <c r="G23" i="33"/>
  <c r="I23" i="33" s="1"/>
  <c r="K23" i="33" s="1"/>
  <c r="AN22" i="33"/>
  <c r="AK22" i="33"/>
  <c r="AD22" i="33"/>
  <c r="AB22" i="33"/>
  <c r="W22" i="33"/>
  <c r="Y22" i="33" s="1"/>
  <c r="AA22" i="33" s="1"/>
  <c r="O22" i="33"/>
  <c r="Q22" i="33" s="1"/>
  <c r="S22" i="33" s="1"/>
  <c r="G22" i="33"/>
  <c r="I22" i="33" s="1"/>
  <c r="K22" i="33" s="1"/>
  <c r="AN21" i="33"/>
  <c r="AK21" i="33"/>
  <c r="AD21" i="33"/>
  <c r="AB21" i="33"/>
  <c r="W21" i="33"/>
  <c r="Y21" i="33" s="1"/>
  <c r="AA21" i="33" s="1"/>
  <c r="O21" i="33"/>
  <c r="Q21" i="33" s="1"/>
  <c r="S21" i="33" s="1"/>
  <c r="G21" i="33"/>
  <c r="I21" i="33" s="1"/>
  <c r="K21" i="33" s="1"/>
  <c r="AN20" i="33"/>
  <c r="AK20" i="33"/>
  <c r="AD20" i="33"/>
  <c r="AB20" i="33"/>
  <c r="W20" i="33"/>
  <c r="Y20" i="33" s="1"/>
  <c r="AA20" i="33" s="1"/>
  <c r="O20" i="33"/>
  <c r="Q20" i="33" s="1"/>
  <c r="S20" i="33" s="1"/>
  <c r="G20" i="33"/>
  <c r="AN19" i="33"/>
  <c r="AK19" i="33"/>
  <c r="AD19" i="33"/>
  <c r="AB19" i="33"/>
  <c r="W19" i="33"/>
  <c r="Y19" i="33" s="1"/>
  <c r="AA19" i="33" s="1"/>
  <c r="O19" i="33"/>
  <c r="Q19" i="33" s="1"/>
  <c r="S19" i="33" s="1"/>
  <c r="G19" i="33"/>
  <c r="I19" i="33" s="1"/>
  <c r="K19" i="33" s="1"/>
  <c r="AN18" i="33"/>
  <c r="AK18" i="33"/>
  <c r="AD18" i="33"/>
  <c r="AB18" i="33"/>
  <c r="W18" i="33"/>
  <c r="Y18" i="33" s="1"/>
  <c r="AA18" i="33" s="1"/>
  <c r="O18" i="33"/>
  <c r="Q18" i="33" s="1"/>
  <c r="S18" i="33" s="1"/>
  <c r="G18" i="33"/>
  <c r="I18" i="33" s="1"/>
  <c r="K18" i="33" s="1"/>
  <c r="AN17" i="33"/>
  <c r="AK17" i="33"/>
  <c r="AD17" i="33"/>
  <c r="AB17" i="33"/>
  <c r="W17" i="33"/>
  <c r="Y17" i="33" s="1"/>
  <c r="AA17" i="33" s="1"/>
  <c r="O17" i="33"/>
  <c r="Q17" i="33" s="1"/>
  <c r="G17" i="33"/>
  <c r="I17" i="33" s="1"/>
  <c r="K17" i="33" s="1"/>
  <c r="AN16" i="33"/>
  <c r="AK16" i="33"/>
  <c r="AD16" i="33"/>
  <c r="AB16" i="33"/>
  <c r="W16" i="33"/>
  <c r="Y16" i="33" s="1"/>
  <c r="AA16" i="33" s="1"/>
  <c r="O16" i="33"/>
  <c r="Q16" i="33" s="1"/>
  <c r="S16" i="33" s="1"/>
  <c r="G16" i="33"/>
  <c r="AN15" i="33"/>
  <c r="AK15" i="33"/>
  <c r="AD15" i="33"/>
  <c r="AB15" i="33"/>
  <c r="W15" i="33"/>
  <c r="Y15" i="33" s="1"/>
  <c r="AA15" i="33" s="1"/>
  <c r="O15" i="33"/>
  <c r="Q15" i="33" s="1"/>
  <c r="S15" i="33" s="1"/>
  <c r="G15" i="33"/>
  <c r="I15" i="33" s="1"/>
  <c r="K15" i="33" s="1"/>
  <c r="AN14" i="33"/>
  <c r="AK14" i="33"/>
  <c r="AD14" i="33"/>
  <c r="AB14" i="33"/>
  <c r="W14" i="33"/>
  <c r="Y14" i="33" s="1"/>
  <c r="AA14" i="33" s="1"/>
  <c r="O14" i="33"/>
  <c r="Q14" i="33" s="1"/>
  <c r="S14" i="33" s="1"/>
  <c r="G14" i="33"/>
  <c r="I14" i="33" s="1"/>
  <c r="K14" i="33" s="1"/>
  <c r="AN13" i="33"/>
  <c r="AK13" i="33"/>
  <c r="AD13" i="33"/>
  <c r="AB13" i="33"/>
  <c r="W13" i="33"/>
  <c r="Y13" i="33" s="1"/>
  <c r="AA13" i="33" s="1"/>
  <c r="O13" i="33"/>
  <c r="Q13" i="33" s="1"/>
  <c r="S13" i="33" s="1"/>
  <c r="G13" i="33"/>
  <c r="AN12" i="33"/>
  <c r="AK12" i="33"/>
  <c r="AD12" i="33"/>
  <c r="AB12" i="33"/>
  <c r="W12" i="33"/>
  <c r="Y12" i="33" s="1"/>
  <c r="AA12" i="33" s="1"/>
  <c r="O12" i="33"/>
  <c r="Q12" i="33" s="1"/>
  <c r="S12" i="33" s="1"/>
  <c r="G12" i="33"/>
  <c r="I12" i="33" s="1"/>
  <c r="K12" i="33" s="1"/>
  <c r="AN11" i="33"/>
  <c r="AK11" i="33"/>
  <c r="AD11" i="33"/>
  <c r="AB11" i="33"/>
  <c r="W11" i="33"/>
  <c r="O11" i="33"/>
  <c r="Q11" i="33" s="1"/>
  <c r="S11" i="33" s="1"/>
  <c r="G11" i="33"/>
  <c r="I11" i="33" s="1"/>
  <c r="AN10" i="33"/>
  <c r="AK10" i="33"/>
  <c r="AD10" i="33"/>
  <c r="AB10" i="33"/>
  <c r="W10" i="33"/>
  <c r="Y10" i="33" s="1"/>
  <c r="AA10" i="33" s="1"/>
  <c r="O10" i="33"/>
  <c r="Q10" i="33" s="1"/>
  <c r="S10" i="33" s="1"/>
  <c r="G10" i="33"/>
  <c r="I10" i="33" s="1"/>
  <c r="K10" i="33" s="1"/>
  <c r="AN9" i="33"/>
  <c r="AK9" i="33"/>
  <c r="AD9" i="33"/>
  <c r="AB9" i="33"/>
  <c r="W9" i="33"/>
  <c r="Y9" i="33" s="1"/>
  <c r="O9" i="33"/>
  <c r="Q9" i="33" s="1"/>
  <c r="S9" i="33" s="1"/>
  <c r="G9" i="33"/>
  <c r="I9" i="33" s="1"/>
  <c r="K9" i="33" s="1"/>
  <c r="AM7" i="33"/>
  <c r="AJ7" i="33"/>
  <c r="AJ5" i="33" s="1"/>
  <c r="AI7" i="33"/>
  <c r="Z7" i="33"/>
  <c r="X7" i="33"/>
  <c r="X5" i="33" s="1"/>
  <c r="V7" i="33"/>
  <c r="U7" i="33"/>
  <c r="T7" i="33"/>
  <c r="R7" i="33"/>
  <c r="P7" i="33"/>
  <c r="N7" i="33"/>
  <c r="M7" i="33"/>
  <c r="L7" i="33"/>
  <c r="J7" i="33"/>
  <c r="H7" i="33"/>
  <c r="F7" i="33"/>
  <c r="E7" i="33"/>
  <c r="D7" i="33"/>
  <c r="N31" i="32"/>
  <c r="M31" i="32"/>
  <c r="L31" i="32"/>
  <c r="K31" i="32"/>
  <c r="I31" i="32"/>
  <c r="H31" i="32"/>
  <c r="G31" i="32"/>
  <c r="R30" i="32"/>
  <c r="Q30" i="32"/>
  <c r="J30" i="32"/>
  <c r="R29" i="32"/>
  <c r="Q29" i="32"/>
  <c r="J29" i="32"/>
  <c r="R28" i="32"/>
  <c r="Q28" i="32"/>
  <c r="J28" i="32"/>
  <c r="R27" i="32"/>
  <c r="Q27" i="32"/>
  <c r="J27" i="32"/>
  <c r="R26" i="32"/>
  <c r="Q26" i="32"/>
  <c r="J26" i="32"/>
  <c r="R25" i="32"/>
  <c r="Q25" i="32"/>
  <c r="J25" i="32"/>
  <c r="P24" i="32"/>
  <c r="P31" i="32" s="1"/>
  <c r="O24" i="32"/>
  <c r="O31" i="32" s="1"/>
  <c r="R23" i="32"/>
  <c r="Q23" i="32"/>
  <c r="J23" i="32"/>
  <c r="R22" i="32"/>
  <c r="Q22" i="32"/>
  <c r="J22" i="32"/>
  <c r="R21" i="32"/>
  <c r="Q21" i="32"/>
  <c r="J21" i="32"/>
  <c r="R20" i="32"/>
  <c r="Q20" i="32"/>
  <c r="J20" i="32"/>
  <c r="R19" i="32"/>
  <c r="Q19" i="32"/>
  <c r="J19" i="32"/>
  <c r="R18" i="32"/>
  <c r="Q18" i="32"/>
  <c r="J18" i="32"/>
  <c r="R17" i="32"/>
  <c r="Q17" i="32"/>
  <c r="J17" i="32"/>
  <c r="R16" i="32"/>
  <c r="Q16" i="32"/>
  <c r="J16" i="32"/>
  <c r="R15" i="32"/>
  <c r="Q15" i="32"/>
  <c r="J15" i="32"/>
  <c r="R14" i="32"/>
  <c r="Q14" i="32"/>
  <c r="J14" i="32"/>
  <c r="R13" i="32"/>
  <c r="Q13" i="32"/>
  <c r="J13" i="32"/>
  <c r="F13" i="32"/>
  <c r="R12" i="32"/>
  <c r="Q12" i="32"/>
  <c r="J12" i="32"/>
  <c r="R11" i="32"/>
  <c r="Q11" i="32"/>
  <c r="J11" i="32"/>
  <c r="R10" i="32"/>
  <c r="Q10" i="32"/>
  <c r="J10" i="32"/>
  <c r="R9" i="32"/>
  <c r="Q9" i="32"/>
  <c r="J9" i="32"/>
  <c r="G39" i="23"/>
  <c r="J39" i="23" s="1"/>
  <c r="G38" i="23"/>
  <c r="J38" i="23" s="1"/>
  <c r="G36" i="23"/>
  <c r="J36" i="23" s="1"/>
  <c r="F35" i="23"/>
  <c r="E35" i="23"/>
  <c r="G34" i="23"/>
  <c r="J34" i="23" s="1"/>
  <c r="G33" i="23"/>
  <c r="J33" i="23" s="1"/>
  <c r="G32" i="23"/>
  <c r="J32" i="23" s="1"/>
  <c r="G31" i="23"/>
  <c r="J31" i="23" s="1"/>
  <c r="F30" i="23"/>
  <c r="E30" i="23"/>
  <c r="G29" i="23"/>
  <c r="J29" i="23" s="1"/>
  <c r="F28" i="23"/>
  <c r="F27" i="23" s="1"/>
  <c r="E28" i="23"/>
  <c r="I27" i="23"/>
  <c r="H27" i="23"/>
  <c r="G22" i="23"/>
  <c r="J22" i="23" s="1"/>
  <c r="G20" i="23"/>
  <c r="J20" i="23" s="1"/>
  <c r="G19" i="23"/>
  <c r="J19" i="23" s="1"/>
  <c r="G18" i="23"/>
  <c r="J18" i="23" s="1"/>
  <c r="G17" i="23"/>
  <c r="J17" i="23" s="1"/>
  <c r="G16" i="23"/>
  <c r="J16" i="23" s="1"/>
  <c r="G15" i="23"/>
  <c r="J15" i="23" s="1"/>
  <c r="I11" i="23"/>
  <c r="G12" i="23"/>
  <c r="J12" i="23" s="1"/>
  <c r="F42" i="19"/>
  <c r="I42" i="19" s="1"/>
  <c r="F41" i="19"/>
  <c r="I41" i="19" s="1"/>
  <c r="F40" i="19"/>
  <c r="I40" i="19" s="1"/>
  <c r="F39" i="19"/>
  <c r="I39" i="19" s="1"/>
  <c r="H38" i="19"/>
  <c r="G38" i="19"/>
  <c r="D38" i="19"/>
  <c r="E38" i="19"/>
  <c r="F37" i="19"/>
  <c r="F36" i="19"/>
  <c r="I36" i="19" s="1"/>
  <c r="F35" i="19"/>
  <c r="I35" i="19" s="1"/>
  <c r="F34" i="19"/>
  <c r="I34" i="19" s="1"/>
  <c r="F33" i="19"/>
  <c r="I33" i="19" s="1"/>
  <c r="F32" i="19"/>
  <c r="I32" i="19" s="1"/>
  <c r="F31" i="19"/>
  <c r="I31" i="19" s="1"/>
  <c r="F30" i="19"/>
  <c r="I30" i="19" s="1"/>
  <c r="I29" i="19"/>
  <c r="H28" i="19"/>
  <c r="G28" i="19"/>
  <c r="E28" i="19"/>
  <c r="D28" i="19"/>
  <c r="F27" i="19"/>
  <c r="I27" i="19" s="1"/>
  <c r="F26" i="19"/>
  <c r="I26" i="19" s="1"/>
  <c r="F24" i="19"/>
  <c r="I24" i="19" s="1"/>
  <c r="F23" i="19"/>
  <c r="I23" i="19" s="1"/>
  <c r="F22" i="19"/>
  <c r="I22" i="19" s="1"/>
  <c r="F21" i="19"/>
  <c r="I21" i="19" s="1"/>
  <c r="F19" i="19"/>
  <c r="I19" i="19" s="1"/>
  <c r="F18" i="19"/>
  <c r="I18" i="19" s="1"/>
  <c r="F17" i="19"/>
  <c r="I17" i="19" s="1"/>
  <c r="F16" i="19"/>
  <c r="I16" i="19" s="1"/>
  <c r="F15" i="19"/>
  <c r="I15" i="19" s="1"/>
  <c r="F13" i="19"/>
  <c r="I13" i="19" s="1"/>
  <c r="F12" i="19"/>
  <c r="I12" i="19" s="1"/>
  <c r="I19" i="18"/>
  <c r="F19" i="18"/>
  <c r="I17" i="18"/>
  <c r="F17" i="18"/>
  <c r="I15" i="18"/>
  <c r="F15" i="18"/>
  <c r="I13" i="18"/>
  <c r="F13" i="18"/>
  <c r="J42" i="15"/>
  <c r="F11" i="23"/>
  <c r="J37" i="15"/>
  <c r="G37" i="15"/>
  <c r="J35" i="15"/>
  <c r="G35" i="15"/>
  <c r="J34" i="15"/>
  <c r="G34" i="15"/>
  <c r="J33" i="15"/>
  <c r="G33" i="15"/>
  <c r="J30" i="15"/>
  <c r="G30" i="15"/>
  <c r="J29" i="15"/>
  <c r="G29" i="15"/>
  <c r="J28" i="15"/>
  <c r="G28" i="15"/>
  <c r="J27" i="15"/>
  <c r="G27" i="15"/>
  <c r="I26" i="15"/>
  <c r="H26" i="15"/>
  <c r="J18" i="15"/>
  <c r="G18" i="15"/>
  <c r="J17" i="15"/>
  <c r="G17" i="15"/>
  <c r="J15" i="15"/>
  <c r="J13" i="15"/>
  <c r="G13" i="15"/>
  <c r="G8" i="15"/>
  <c r="G9" i="15"/>
  <c r="G10" i="15"/>
  <c r="G11" i="15"/>
  <c r="G12" i="15"/>
  <c r="J11" i="15"/>
  <c r="J10" i="15"/>
  <c r="J9" i="15"/>
  <c r="J8" i="15"/>
  <c r="U68" i="11"/>
  <c r="U63" i="11"/>
  <c r="U74" i="11" s="1"/>
  <c r="R63" i="11"/>
  <c r="R55" i="11"/>
  <c r="U51" i="11"/>
  <c r="R51" i="11"/>
  <c r="Z52" i="10"/>
  <c r="U52" i="10"/>
  <c r="P52" i="10"/>
  <c r="AG43" i="10"/>
  <c r="P43" i="10"/>
  <c r="U36" i="10"/>
  <c r="AD23" i="10"/>
  <c r="AK19" i="10"/>
  <c r="AK18" i="10"/>
  <c r="AK15" i="10"/>
  <c r="AE7" i="10"/>
  <c r="G26" i="9"/>
  <c r="F26" i="9"/>
  <c r="G21" i="9"/>
  <c r="F21" i="9"/>
  <c r="G12" i="9"/>
  <c r="G7" i="9"/>
  <c r="F12" i="9"/>
  <c r="F7" i="9"/>
  <c r="G28" i="8"/>
  <c r="H28" i="8" s="1"/>
  <c r="G27" i="8"/>
  <c r="H27" i="8" s="1"/>
  <c r="G20" i="8"/>
  <c r="H20" i="8" s="1"/>
  <c r="G17" i="8"/>
  <c r="H17" i="8" s="1"/>
  <c r="G16" i="8"/>
  <c r="H16" i="8" s="1"/>
  <c r="G15" i="8"/>
  <c r="H15" i="8" s="1"/>
  <c r="G14" i="8"/>
  <c r="H14" i="8" s="1"/>
  <c r="G13" i="8"/>
  <c r="H13" i="8" s="1"/>
  <c r="X66" i="7"/>
  <c r="S66" i="7" s="1"/>
  <c r="X65" i="7"/>
  <c r="X62" i="7"/>
  <c r="O62" i="7" s="1"/>
  <c r="X61" i="7"/>
  <c r="S61" i="7" s="1"/>
  <c r="X60" i="7"/>
  <c r="AK47" i="10" s="1"/>
  <c r="S57" i="7"/>
  <c r="S56" i="7"/>
  <c r="X55" i="7"/>
  <c r="S55" i="7" s="1"/>
  <c r="X47" i="7"/>
  <c r="X46" i="7"/>
  <c r="X45" i="7"/>
  <c r="X44" i="7"/>
  <c r="S44" i="7" s="1"/>
  <c r="X43" i="7"/>
  <c r="O43" i="7" s="1"/>
  <c r="X38" i="7"/>
  <c r="S38" i="7" s="1"/>
  <c r="X37" i="7"/>
  <c r="O37" i="7" s="1"/>
  <c r="X36" i="7"/>
  <c r="O36" i="7" s="1"/>
  <c r="X35" i="7"/>
  <c r="O35" i="7" s="1"/>
  <c r="X28" i="7"/>
  <c r="S28" i="7" s="1"/>
  <c r="X27" i="7"/>
  <c r="X25" i="7"/>
  <c r="X19" i="7"/>
  <c r="X16" i="7"/>
  <c r="S16" i="7" s="1"/>
  <c r="X15" i="7"/>
  <c r="X14" i="7"/>
  <c r="O14" i="7" s="1"/>
  <c r="X13" i="7"/>
  <c r="X12" i="7"/>
  <c r="O12" i="7" s="1"/>
  <c r="Y23" i="6"/>
  <c r="S76" i="5"/>
  <c r="S60" i="5"/>
  <c r="S54" i="5"/>
  <c r="R34" i="11"/>
  <c r="S7" i="5"/>
  <c r="J30" i="2"/>
  <c r="J29" i="2"/>
  <c r="J28" i="2"/>
  <c r="J27" i="2"/>
  <c r="J26" i="2"/>
  <c r="J25" i="2"/>
  <c r="J24" i="2"/>
  <c r="J23" i="2"/>
  <c r="J22" i="2"/>
  <c r="J21" i="2"/>
  <c r="J20" i="2"/>
  <c r="J19" i="2"/>
  <c r="J18" i="2"/>
  <c r="J17" i="2"/>
  <c r="J16" i="2"/>
  <c r="J15" i="2"/>
  <c r="J14" i="2"/>
  <c r="J13" i="2"/>
  <c r="J12" i="2"/>
  <c r="J11" i="2"/>
  <c r="J10" i="2"/>
  <c r="J9" i="2"/>
  <c r="J8" i="2"/>
  <c r="J7" i="2"/>
  <c r="J6" i="2"/>
  <c r="J5" i="2"/>
  <c r="X21" i="7"/>
  <c r="S21" i="7" s="1"/>
  <c r="X39" i="7"/>
  <c r="O39" i="7" s="1"/>
  <c r="X20" i="7"/>
  <c r="S20" i="7" s="1"/>
  <c r="X24" i="7"/>
  <c r="G22" i="8"/>
  <c r="H22" i="8" s="1"/>
  <c r="X23" i="7"/>
  <c r="X53" i="7"/>
  <c r="X34" i="7"/>
  <c r="G21" i="8"/>
  <c r="H21" i="8" s="1"/>
  <c r="X26" i="7"/>
  <c r="S26" i="7" s="1"/>
  <c r="X54" i="7"/>
  <c r="G26" i="8"/>
  <c r="H26" i="8" s="1"/>
  <c r="E11" i="23"/>
  <c r="X42" i="7"/>
  <c r="X59" i="7"/>
  <c r="H20" i="19"/>
  <c r="H11" i="23"/>
  <c r="G20" i="19"/>
  <c r="J13" i="23"/>
  <c r="E19" i="15"/>
  <c r="C9" i="16" s="1"/>
  <c r="D20" i="19"/>
  <c r="E20" i="19"/>
  <c r="J37" i="23"/>
  <c r="V59" i="11" l="1"/>
  <c r="U60" i="11"/>
  <c r="F14" i="41"/>
  <c r="E9" i="16"/>
  <c r="C32" i="16"/>
  <c r="R60" i="11"/>
  <c r="H14" i="15"/>
  <c r="T31" i="10"/>
  <c r="U59" i="10" s="1"/>
  <c r="C104" i="47"/>
  <c r="C105" i="47" s="1"/>
  <c r="F106" i="47"/>
  <c r="G19" i="15"/>
  <c r="D9" i="22" s="1"/>
  <c r="E9" i="22" s="1"/>
  <c r="E8" i="22" s="1"/>
  <c r="S17" i="5"/>
  <c r="H9" i="42" s="1"/>
  <c r="H33" i="42" s="1"/>
  <c r="S23" i="5"/>
  <c r="S43" i="5"/>
  <c r="S41" i="5" s="1"/>
  <c r="G12" i="8"/>
  <c r="I5" i="47"/>
  <c r="H106" i="47" s="1"/>
  <c r="F10" i="8"/>
  <c r="X10" i="7"/>
  <c r="H8" i="2"/>
  <c r="H29" i="2" s="1"/>
  <c r="AC282" i="33"/>
  <c r="AE282" i="33" s="1"/>
  <c r="AF282" i="33" s="1"/>
  <c r="AG282" i="33" s="1"/>
  <c r="AC172" i="33"/>
  <c r="AE172" i="33" s="1"/>
  <c r="AF172" i="33" s="1"/>
  <c r="AG172" i="33" s="1"/>
  <c r="I64" i="17"/>
  <c r="S36" i="7"/>
  <c r="AC57" i="33"/>
  <c r="AE57" i="33" s="1"/>
  <c r="AF57" i="33" s="1"/>
  <c r="AG57" i="33" s="1"/>
  <c r="O44" i="7"/>
  <c r="AC221" i="33"/>
  <c r="AE221" i="33" s="1"/>
  <c r="AF221" i="33" s="1"/>
  <c r="AG221" i="33" s="1"/>
  <c r="O20" i="7"/>
  <c r="AC199" i="33"/>
  <c r="AE199" i="33" s="1"/>
  <c r="AF199" i="33" s="1"/>
  <c r="AG199" i="33" s="1"/>
  <c r="AC278" i="33"/>
  <c r="AE278" i="33" s="1"/>
  <c r="AF278" i="33" s="1"/>
  <c r="AG278" i="33" s="1"/>
  <c r="S39" i="7"/>
  <c r="G35" i="23"/>
  <c r="J35" i="23" s="1"/>
  <c r="AC174" i="33"/>
  <c r="AE174" i="33" s="1"/>
  <c r="AF174" i="33" s="1"/>
  <c r="AG174" i="33" s="1"/>
  <c r="AC222" i="33"/>
  <c r="AE222" i="33" s="1"/>
  <c r="AF222" i="33" s="1"/>
  <c r="AG222" i="33" s="1"/>
  <c r="AC165" i="33"/>
  <c r="AE165" i="33" s="1"/>
  <c r="AF165" i="33" s="1"/>
  <c r="AG165" i="33" s="1"/>
  <c r="AC93" i="33"/>
  <c r="AE93" i="33" s="1"/>
  <c r="AF93" i="33" s="1"/>
  <c r="AG93" i="33" s="1"/>
  <c r="I222" i="33"/>
  <c r="K222" i="33" s="1"/>
  <c r="S35" i="7"/>
  <c r="AC106" i="33"/>
  <c r="AE106" i="33" s="1"/>
  <c r="AF106" i="33" s="1"/>
  <c r="AG106" i="33" s="1"/>
  <c r="AC98" i="33"/>
  <c r="AE98" i="33" s="1"/>
  <c r="AF98" i="33" s="1"/>
  <c r="AG98" i="33" s="1"/>
  <c r="G24" i="8"/>
  <c r="H24" i="8" s="1"/>
  <c r="AC88" i="33"/>
  <c r="AE88" i="33" s="1"/>
  <c r="AF88" i="33" s="1"/>
  <c r="AG88" i="33" s="1"/>
  <c r="AC142" i="33"/>
  <c r="AE142" i="33" s="1"/>
  <c r="AF142" i="33" s="1"/>
  <c r="AG142" i="33" s="1"/>
  <c r="I199" i="33"/>
  <c r="K199" i="33" s="1"/>
  <c r="AC94" i="33"/>
  <c r="AE94" i="33" s="1"/>
  <c r="AF94" i="33" s="1"/>
  <c r="AG94" i="33" s="1"/>
  <c r="AC180" i="33"/>
  <c r="AE180" i="33" s="1"/>
  <c r="AF180" i="33" s="1"/>
  <c r="AG180" i="33" s="1"/>
  <c r="AC20" i="33"/>
  <c r="AE20" i="33" s="1"/>
  <c r="AF20" i="33" s="1"/>
  <c r="AG20" i="33" s="1"/>
  <c r="AC164" i="33"/>
  <c r="AE164" i="33" s="1"/>
  <c r="AF164" i="33" s="1"/>
  <c r="AG164" i="33" s="1"/>
  <c r="AC225" i="33"/>
  <c r="AE225" i="33" s="1"/>
  <c r="AF225" i="33" s="1"/>
  <c r="AG225" i="33" s="1"/>
  <c r="AC236" i="33"/>
  <c r="AE236" i="33" s="1"/>
  <c r="AF236" i="33" s="1"/>
  <c r="AG236" i="33" s="1"/>
  <c r="AC247" i="33"/>
  <c r="AE247" i="33" s="1"/>
  <c r="AF247" i="33" s="1"/>
  <c r="AG247" i="33" s="1"/>
  <c r="AC256" i="33"/>
  <c r="AE256" i="33" s="1"/>
  <c r="AF256" i="33" s="1"/>
  <c r="AG256" i="33" s="1"/>
  <c r="AC258" i="33"/>
  <c r="AE258" i="33" s="1"/>
  <c r="AF258" i="33" s="1"/>
  <c r="AG258" i="33" s="1"/>
  <c r="H17" i="17"/>
  <c r="G8" i="2"/>
  <c r="AC190" i="33"/>
  <c r="AE190" i="33" s="1"/>
  <c r="AF190" i="33" s="1"/>
  <c r="AG190" i="33" s="1"/>
  <c r="O55" i="7"/>
  <c r="I278" i="33"/>
  <c r="K278" i="33" s="1"/>
  <c r="AC153" i="33"/>
  <c r="AE153" i="33" s="1"/>
  <c r="AF153" i="33" s="1"/>
  <c r="AG153" i="33" s="1"/>
  <c r="F18" i="9"/>
  <c r="F36" i="9" s="1"/>
  <c r="AC118" i="33"/>
  <c r="AE118" i="33" s="1"/>
  <c r="AF118" i="33" s="1"/>
  <c r="AG118" i="33" s="1"/>
  <c r="AC175" i="33"/>
  <c r="AE175" i="33" s="1"/>
  <c r="AF175" i="33" s="1"/>
  <c r="AG175" i="33" s="1"/>
  <c r="I174" i="33"/>
  <c r="K174" i="33" s="1"/>
  <c r="AC89" i="33"/>
  <c r="AE89" i="33" s="1"/>
  <c r="AF89" i="33" s="1"/>
  <c r="AG89" i="33" s="1"/>
  <c r="AA26" i="6"/>
  <c r="F28" i="19"/>
  <c r="I28" i="19" s="1"/>
  <c r="AC173" i="33"/>
  <c r="AE173" i="33" s="1"/>
  <c r="AF173" i="33" s="1"/>
  <c r="AG173" i="33" s="1"/>
  <c r="AC115" i="33"/>
  <c r="AE115" i="33" s="1"/>
  <c r="AF115" i="33" s="1"/>
  <c r="AG115" i="33" s="1"/>
  <c r="S62" i="7"/>
  <c r="AC39" i="33"/>
  <c r="AE39" i="33" s="1"/>
  <c r="AF39" i="33" s="1"/>
  <c r="AG39" i="33" s="1"/>
  <c r="Q98" i="33"/>
  <c r="S98" i="33" s="1"/>
  <c r="I106" i="33"/>
  <c r="K106" i="33" s="1"/>
  <c r="AC160" i="33"/>
  <c r="AE160" i="33" s="1"/>
  <c r="AF160" i="33" s="1"/>
  <c r="AG160" i="33" s="1"/>
  <c r="AC201" i="33"/>
  <c r="AE201" i="33" s="1"/>
  <c r="AF201" i="33" s="1"/>
  <c r="AG201" i="33" s="1"/>
  <c r="R68" i="11"/>
  <c r="P74" i="11" s="1"/>
  <c r="AC65" i="33"/>
  <c r="AE65" i="33" s="1"/>
  <c r="AF65" i="33" s="1"/>
  <c r="AG65" i="33" s="1"/>
  <c r="AC239" i="33"/>
  <c r="AE239" i="33" s="1"/>
  <c r="AF239" i="33" s="1"/>
  <c r="AG239" i="33" s="1"/>
  <c r="AC161" i="33"/>
  <c r="AE161" i="33" s="1"/>
  <c r="AF161" i="33" s="1"/>
  <c r="AG161" i="33" s="1"/>
  <c r="AC64" i="33"/>
  <c r="AE64" i="33" s="1"/>
  <c r="AF64" i="33" s="1"/>
  <c r="AG64" i="33" s="1"/>
  <c r="AC205" i="33"/>
  <c r="AE205" i="33" s="1"/>
  <c r="AF205" i="33" s="1"/>
  <c r="AG205" i="33" s="1"/>
  <c r="AD310" i="33"/>
  <c r="AC58" i="33"/>
  <c r="AE58" i="33" s="1"/>
  <c r="AF58" i="33" s="1"/>
  <c r="AG58" i="33" s="1"/>
  <c r="AC113" i="33"/>
  <c r="AE113" i="33" s="1"/>
  <c r="AF113" i="33" s="1"/>
  <c r="AG113" i="33" s="1"/>
  <c r="G18" i="9"/>
  <c r="AC196" i="33"/>
  <c r="AE196" i="33" s="1"/>
  <c r="AF196" i="33" s="1"/>
  <c r="AG196" i="33" s="1"/>
  <c r="G11" i="2"/>
  <c r="L38" i="10"/>
  <c r="L36" i="10" s="1"/>
  <c r="AK36" i="10" s="1"/>
  <c r="AC117" i="33"/>
  <c r="AE117" i="33" s="1"/>
  <c r="AF117" i="33" s="1"/>
  <c r="AG117" i="33" s="1"/>
  <c r="AC82" i="33"/>
  <c r="AE82" i="33" s="1"/>
  <c r="AF82" i="33" s="1"/>
  <c r="AG82" i="33" s="1"/>
  <c r="AC26" i="33"/>
  <c r="AE26" i="33" s="1"/>
  <c r="AF26" i="33" s="1"/>
  <c r="AG26" i="33" s="1"/>
  <c r="AC48" i="33"/>
  <c r="AE48" i="33" s="1"/>
  <c r="AF48" i="33" s="1"/>
  <c r="AG48" i="33" s="1"/>
  <c r="AC47" i="33"/>
  <c r="AE47" i="33" s="1"/>
  <c r="AF47" i="33" s="1"/>
  <c r="AG47" i="33" s="1"/>
  <c r="I79" i="17"/>
  <c r="AC274" i="33"/>
  <c r="AE274" i="33" s="1"/>
  <c r="AF274" i="33" s="1"/>
  <c r="AG274" i="33" s="1"/>
  <c r="AC204" i="33"/>
  <c r="AE204" i="33" s="1"/>
  <c r="AF204" i="33" s="1"/>
  <c r="AG204" i="33" s="1"/>
  <c r="AC123" i="33"/>
  <c r="AE123" i="33" s="1"/>
  <c r="AF123" i="33" s="1"/>
  <c r="AG123" i="33" s="1"/>
  <c r="I282" i="33"/>
  <c r="K282" i="33" s="1"/>
  <c r="AC234" i="33"/>
  <c r="AE234" i="33" s="1"/>
  <c r="AF234" i="33" s="1"/>
  <c r="AG234" i="33" s="1"/>
  <c r="G73" i="17"/>
  <c r="I73" i="17" s="1"/>
  <c r="S36" i="5"/>
  <c r="I77" i="17"/>
  <c r="AC25" i="33"/>
  <c r="AE25" i="33" s="1"/>
  <c r="AF25" i="33" s="1"/>
  <c r="AG25" i="33" s="1"/>
  <c r="I236" i="33"/>
  <c r="K236" i="33" s="1"/>
  <c r="AC192" i="33"/>
  <c r="AE192" i="33" s="1"/>
  <c r="AF192" i="33" s="1"/>
  <c r="AG192" i="33" s="1"/>
  <c r="S9" i="32"/>
  <c r="AC72" i="33"/>
  <c r="AE72" i="33" s="1"/>
  <c r="AF72" i="33" s="1"/>
  <c r="AG72" i="33" s="1"/>
  <c r="AC127" i="33"/>
  <c r="AE127" i="33" s="1"/>
  <c r="AF127" i="33" s="1"/>
  <c r="AG127" i="33" s="1"/>
  <c r="S14" i="7"/>
  <c r="O61" i="7"/>
  <c r="Q258" i="33"/>
  <c r="S258" i="33" s="1"/>
  <c r="AC193" i="33"/>
  <c r="AE193" i="33" s="1"/>
  <c r="AF193" i="33" s="1"/>
  <c r="AG193" i="33" s="1"/>
  <c r="AC259" i="33"/>
  <c r="AE259" i="33" s="1"/>
  <c r="AF259" i="33" s="1"/>
  <c r="AG259" i="33" s="1"/>
  <c r="AC27" i="33"/>
  <c r="AE27" i="33" s="1"/>
  <c r="AF27" i="33" s="1"/>
  <c r="AG27" i="33" s="1"/>
  <c r="AC163" i="33"/>
  <c r="AE163" i="33" s="1"/>
  <c r="AF163" i="33" s="1"/>
  <c r="AG163" i="33" s="1"/>
  <c r="AC12" i="33"/>
  <c r="AE12" i="33" s="1"/>
  <c r="AF12" i="33" s="1"/>
  <c r="AG12" i="33" s="1"/>
  <c r="AC91" i="33"/>
  <c r="AE91" i="33" s="1"/>
  <c r="AF91" i="33" s="1"/>
  <c r="AG91" i="33" s="1"/>
  <c r="I72" i="17"/>
  <c r="AC70" i="33"/>
  <c r="AE70" i="33" s="1"/>
  <c r="AF70" i="33" s="1"/>
  <c r="AG70" i="33" s="1"/>
  <c r="O25" i="7"/>
  <c r="AC171" i="33"/>
  <c r="AE171" i="33" s="1"/>
  <c r="AF171" i="33" s="1"/>
  <c r="AG171" i="33" s="1"/>
  <c r="AC284" i="33"/>
  <c r="AE284" i="33" s="1"/>
  <c r="AF284" i="33" s="1"/>
  <c r="AG284" i="33" s="1"/>
  <c r="AC275" i="33"/>
  <c r="AE275" i="33" s="1"/>
  <c r="AF275" i="33" s="1"/>
  <c r="AG275" i="33" s="1"/>
  <c r="AC181" i="33"/>
  <c r="AE181" i="33" s="1"/>
  <c r="AF181" i="33" s="1"/>
  <c r="AG181" i="33" s="1"/>
  <c r="I64" i="33"/>
  <c r="K64" i="33" s="1"/>
  <c r="I65" i="33"/>
  <c r="K65" i="33" s="1"/>
  <c r="AC68" i="33"/>
  <c r="AE68" i="33" s="1"/>
  <c r="AF68" i="33" s="1"/>
  <c r="AG68" i="33" s="1"/>
  <c r="AC207" i="33"/>
  <c r="AE207" i="33" s="1"/>
  <c r="AF207" i="33" s="1"/>
  <c r="AG207" i="33" s="1"/>
  <c r="I239" i="33"/>
  <c r="K239" i="33" s="1"/>
  <c r="AC240" i="33"/>
  <c r="AE240" i="33" s="1"/>
  <c r="AF240" i="33" s="1"/>
  <c r="AG240" i="33" s="1"/>
  <c r="AK310" i="33"/>
  <c r="AC283" i="33"/>
  <c r="AE283" i="33" s="1"/>
  <c r="AF283" i="33" s="1"/>
  <c r="AG283" i="33" s="1"/>
  <c r="AC97" i="33"/>
  <c r="AE97" i="33" s="1"/>
  <c r="AF97" i="33" s="1"/>
  <c r="AG97" i="33" s="1"/>
  <c r="AC290" i="33"/>
  <c r="AE290" i="33" s="1"/>
  <c r="AF290" i="33" s="1"/>
  <c r="AG290" i="33" s="1"/>
  <c r="AC238" i="33"/>
  <c r="AE238" i="33" s="1"/>
  <c r="AF238" i="33" s="1"/>
  <c r="AG238" i="33" s="1"/>
  <c r="AC101" i="33"/>
  <c r="AE101" i="33" s="1"/>
  <c r="AF101" i="33" s="1"/>
  <c r="AG101" i="33" s="1"/>
  <c r="AC73" i="33"/>
  <c r="AE73" i="33" s="1"/>
  <c r="AF73" i="33" s="1"/>
  <c r="AG73" i="33" s="1"/>
  <c r="AC76" i="33"/>
  <c r="AE76" i="33" s="1"/>
  <c r="AF76" i="33" s="1"/>
  <c r="AG76" i="33" s="1"/>
  <c r="AC60" i="33"/>
  <c r="AE60" i="33" s="1"/>
  <c r="AF60" i="33" s="1"/>
  <c r="AG60" i="33" s="1"/>
  <c r="AC33" i="33"/>
  <c r="AE33" i="33" s="1"/>
  <c r="AF33" i="33" s="1"/>
  <c r="AG33" i="33" s="1"/>
  <c r="AC279" i="33"/>
  <c r="AE279" i="33" s="1"/>
  <c r="AF279" i="33" s="1"/>
  <c r="AG279" i="33" s="1"/>
  <c r="I225" i="33"/>
  <c r="K225" i="33" s="1"/>
  <c r="AC183" i="33"/>
  <c r="AE183" i="33" s="1"/>
  <c r="AF183" i="33" s="1"/>
  <c r="AG183" i="33" s="1"/>
  <c r="AC177" i="33"/>
  <c r="AE177" i="33" s="1"/>
  <c r="AF177" i="33" s="1"/>
  <c r="AG177" i="33" s="1"/>
  <c r="AC140" i="33"/>
  <c r="AE140" i="33" s="1"/>
  <c r="AF140" i="33" s="1"/>
  <c r="AG140" i="33" s="1"/>
  <c r="AC176" i="33"/>
  <c r="AE176" i="33" s="1"/>
  <c r="AF176" i="33" s="1"/>
  <c r="AG176" i="33" s="1"/>
  <c r="AC130" i="33"/>
  <c r="AE130" i="33" s="1"/>
  <c r="AF130" i="33" s="1"/>
  <c r="AG130" i="33" s="1"/>
  <c r="AC178" i="33"/>
  <c r="AE178" i="33" s="1"/>
  <c r="AF178" i="33" s="1"/>
  <c r="AG178" i="33" s="1"/>
  <c r="O28" i="7"/>
  <c r="AC28" i="33"/>
  <c r="AE28" i="33" s="1"/>
  <c r="AF28" i="33" s="1"/>
  <c r="AG28" i="33" s="1"/>
  <c r="AC144" i="33"/>
  <c r="AE144" i="33" s="1"/>
  <c r="AF144" i="33" s="1"/>
  <c r="AG144" i="33" s="1"/>
  <c r="I207" i="33"/>
  <c r="K207" i="33" s="1"/>
  <c r="AC223" i="33"/>
  <c r="AE223" i="33" s="1"/>
  <c r="AF223" i="33" s="1"/>
  <c r="AG223" i="33" s="1"/>
  <c r="I74" i="17"/>
  <c r="AC141" i="33"/>
  <c r="AE141" i="33" s="1"/>
  <c r="AF141" i="33" s="1"/>
  <c r="AG141" i="33" s="1"/>
  <c r="AC139" i="33"/>
  <c r="AE139" i="33" s="1"/>
  <c r="AF139" i="33" s="1"/>
  <c r="AG139" i="33" s="1"/>
  <c r="G310" i="33"/>
  <c r="I65" i="17"/>
  <c r="D11" i="41"/>
  <c r="D31" i="41" s="1"/>
  <c r="AC99" i="33"/>
  <c r="AE99" i="33" s="1"/>
  <c r="AF99" i="33" s="1"/>
  <c r="AG99" i="33" s="1"/>
  <c r="AC301" i="33"/>
  <c r="AE301" i="33" s="1"/>
  <c r="AF301" i="33" s="1"/>
  <c r="AG301" i="33" s="1"/>
  <c r="AC53" i="33"/>
  <c r="AE53" i="33" s="1"/>
  <c r="AF53" i="33" s="1"/>
  <c r="AG53" i="33" s="1"/>
  <c r="AC152" i="33"/>
  <c r="AE152" i="33" s="1"/>
  <c r="AF152" i="33" s="1"/>
  <c r="AG152" i="33" s="1"/>
  <c r="O38" i="7"/>
  <c r="I39" i="33"/>
  <c r="K39" i="33" s="1"/>
  <c r="AC169" i="33"/>
  <c r="AE169" i="33" s="1"/>
  <c r="AF169" i="33" s="1"/>
  <c r="AG169" i="33" s="1"/>
  <c r="AC50" i="33"/>
  <c r="AE50" i="33" s="1"/>
  <c r="AF50" i="33" s="1"/>
  <c r="AG50" i="33" s="1"/>
  <c r="S12" i="7"/>
  <c r="AC79" i="33"/>
  <c r="AE79" i="33" s="1"/>
  <c r="AF79" i="33" s="1"/>
  <c r="AG79" i="33" s="1"/>
  <c r="AC253" i="33"/>
  <c r="AE253" i="33" s="1"/>
  <c r="AF253" i="33" s="1"/>
  <c r="AG253" i="33" s="1"/>
  <c r="AC111" i="33"/>
  <c r="AE111" i="33" s="1"/>
  <c r="AF111" i="33" s="1"/>
  <c r="AG111" i="33" s="1"/>
  <c r="I165" i="33"/>
  <c r="K165" i="33" s="1"/>
  <c r="I164" i="33"/>
  <c r="K164" i="33" s="1"/>
  <c r="AC305" i="33"/>
  <c r="AE305" i="33" s="1"/>
  <c r="AF305" i="33" s="1"/>
  <c r="AG305" i="33" s="1"/>
  <c r="AC45" i="33"/>
  <c r="AE45" i="33" s="1"/>
  <c r="AF45" i="33" s="1"/>
  <c r="AG45" i="33" s="1"/>
  <c r="AC56" i="33"/>
  <c r="AE56" i="33" s="1"/>
  <c r="AF56" i="33" s="1"/>
  <c r="AG56" i="33" s="1"/>
  <c r="AC87" i="33"/>
  <c r="AE87" i="33" s="1"/>
  <c r="AF87" i="33" s="1"/>
  <c r="AG87" i="33" s="1"/>
  <c r="I66" i="17"/>
  <c r="G69" i="17"/>
  <c r="I69" i="17" s="1"/>
  <c r="AC189" i="33"/>
  <c r="AE189" i="33" s="1"/>
  <c r="AF189" i="33" s="1"/>
  <c r="AG189" i="33" s="1"/>
  <c r="AC150" i="33"/>
  <c r="AE150" i="33" s="1"/>
  <c r="AF150" i="33" s="1"/>
  <c r="AG150" i="33" s="1"/>
  <c r="AC263" i="33"/>
  <c r="AE263" i="33" s="1"/>
  <c r="AF263" i="33" s="1"/>
  <c r="AG263" i="33" s="1"/>
  <c r="AC254" i="33"/>
  <c r="AE254" i="33" s="1"/>
  <c r="AF254" i="33" s="1"/>
  <c r="AG254" i="33" s="1"/>
  <c r="AC125" i="33"/>
  <c r="AE125" i="33" s="1"/>
  <c r="AF125" i="33" s="1"/>
  <c r="AG125" i="33" s="1"/>
  <c r="AC85" i="33"/>
  <c r="AE85" i="33" s="1"/>
  <c r="AF85" i="33" s="1"/>
  <c r="AG85" i="33" s="1"/>
  <c r="AC41" i="33"/>
  <c r="AE41" i="33" s="1"/>
  <c r="AF41" i="33" s="1"/>
  <c r="AG41" i="33" s="1"/>
  <c r="AC300" i="33"/>
  <c r="AE300" i="33" s="1"/>
  <c r="AF300" i="33" s="1"/>
  <c r="AG300" i="33" s="1"/>
  <c r="AC200" i="33"/>
  <c r="AE200" i="33" s="1"/>
  <c r="AF200" i="33" s="1"/>
  <c r="AG200" i="33" s="1"/>
  <c r="AC217" i="33"/>
  <c r="AE217" i="33" s="1"/>
  <c r="AF217" i="33" s="1"/>
  <c r="AG217" i="33" s="1"/>
  <c r="AC133" i="33"/>
  <c r="AE133" i="33" s="1"/>
  <c r="AF133" i="33" s="1"/>
  <c r="AG133" i="33" s="1"/>
  <c r="AC100" i="33"/>
  <c r="AE100" i="33" s="1"/>
  <c r="AF100" i="33" s="1"/>
  <c r="AG100" i="33" s="1"/>
  <c r="AC267" i="33"/>
  <c r="AE267" i="33" s="1"/>
  <c r="AF267" i="33" s="1"/>
  <c r="AG267" i="33" s="1"/>
  <c r="AC62" i="33"/>
  <c r="AE62" i="33" s="1"/>
  <c r="AF62" i="33" s="1"/>
  <c r="AG62" i="33" s="1"/>
  <c r="AC69" i="33"/>
  <c r="AE69" i="33" s="1"/>
  <c r="AF69" i="33" s="1"/>
  <c r="AG69" i="33" s="1"/>
  <c r="AC78" i="33"/>
  <c r="AE78" i="33" s="1"/>
  <c r="AF78" i="33" s="1"/>
  <c r="AG78" i="33" s="1"/>
  <c r="AC43" i="33"/>
  <c r="AE43" i="33" s="1"/>
  <c r="AF43" i="33" s="1"/>
  <c r="AG43" i="33" s="1"/>
  <c r="AC198" i="33"/>
  <c r="AE198" i="33" s="1"/>
  <c r="AF198" i="33" s="1"/>
  <c r="AG198" i="33" s="1"/>
  <c r="AC232" i="33"/>
  <c r="AE232" i="33" s="1"/>
  <c r="AF232" i="33" s="1"/>
  <c r="AG232" i="33" s="1"/>
  <c r="I67" i="17"/>
  <c r="AC280" i="33"/>
  <c r="AE280" i="33" s="1"/>
  <c r="AF280" i="33" s="1"/>
  <c r="AG280" i="33" s="1"/>
  <c r="AC151" i="33"/>
  <c r="AE151" i="33" s="1"/>
  <c r="AF151" i="33" s="1"/>
  <c r="AG151" i="33" s="1"/>
  <c r="AC302" i="33"/>
  <c r="AE302" i="33" s="1"/>
  <c r="AF302" i="33" s="1"/>
  <c r="AG302" i="33" s="1"/>
  <c r="AC245" i="33"/>
  <c r="AE245" i="33" s="1"/>
  <c r="AF245" i="33" s="1"/>
  <c r="AG245" i="33" s="1"/>
  <c r="AC159" i="33"/>
  <c r="AE159" i="33" s="1"/>
  <c r="AF159" i="33" s="1"/>
  <c r="AG159" i="33" s="1"/>
  <c r="AC31" i="33"/>
  <c r="AE31" i="33" s="1"/>
  <c r="AF31" i="33" s="1"/>
  <c r="AG31" i="33" s="1"/>
  <c r="AC291" i="33"/>
  <c r="AE291" i="33" s="1"/>
  <c r="AF291" i="33" s="1"/>
  <c r="AG291" i="33" s="1"/>
  <c r="AC269" i="33"/>
  <c r="AE269" i="33" s="1"/>
  <c r="AF269" i="33" s="1"/>
  <c r="AG269" i="33" s="1"/>
  <c r="O26" i="7"/>
  <c r="AC96" i="33"/>
  <c r="AE96" i="33" s="1"/>
  <c r="AF96" i="33" s="1"/>
  <c r="AG96" i="33" s="1"/>
  <c r="AC212" i="33"/>
  <c r="AE212" i="33" s="1"/>
  <c r="AF212" i="33" s="1"/>
  <c r="AG212" i="33" s="1"/>
  <c r="AC37" i="33"/>
  <c r="AE37" i="33" s="1"/>
  <c r="AF37" i="33" s="1"/>
  <c r="AG37" i="33" s="1"/>
  <c r="AC15" i="33"/>
  <c r="AE15" i="33" s="1"/>
  <c r="AF15" i="33" s="1"/>
  <c r="AG15" i="33" s="1"/>
  <c r="AC35" i="33"/>
  <c r="AE35" i="33" s="1"/>
  <c r="AF35" i="33" s="1"/>
  <c r="AG35" i="33" s="1"/>
  <c r="Y310" i="33"/>
  <c r="I119" i="33"/>
  <c r="K119" i="33" s="1"/>
  <c r="AC119" i="33"/>
  <c r="AE119" i="33" s="1"/>
  <c r="AF119" i="33" s="1"/>
  <c r="AG119" i="33" s="1"/>
  <c r="Y152" i="33"/>
  <c r="AA152" i="33" s="1"/>
  <c r="AC209" i="33"/>
  <c r="AE209" i="33" s="1"/>
  <c r="AF209" i="33" s="1"/>
  <c r="AG209" i="33" s="1"/>
  <c r="I205" i="33"/>
  <c r="K205" i="33" s="1"/>
  <c r="AC206" i="33"/>
  <c r="AE206" i="33" s="1"/>
  <c r="AF206" i="33" s="1"/>
  <c r="AG206" i="33" s="1"/>
  <c r="AC148" i="33"/>
  <c r="AE148" i="33" s="1"/>
  <c r="AF148" i="33" s="1"/>
  <c r="AG148" i="33" s="1"/>
  <c r="I56" i="33"/>
  <c r="K56" i="33" s="1"/>
  <c r="J26" i="15"/>
  <c r="AA242" i="33"/>
  <c r="AA310" i="33" s="1"/>
  <c r="AC137" i="33"/>
  <c r="AE137" i="33" s="1"/>
  <c r="AF137" i="33" s="1"/>
  <c r="AG137" i="33" s="1"/>
  <c r="AC107" i="33"/>
  <c r="AE107" i="33" s="1"/>
  <c r="AF107" i="33" s="1"/>
  <c r="AG107" i="33" s="1"/>
  <c r="AC104" i="33"/>
  <c r="AE104" i="33" s="1"/>
  <c r="AF104" i="33" s="1"/>
  <c r="AG104" i="33" s="1"/>
  <c r="AC277" i="33"/>
  <c r="AE277" i="33" s="1"/>
  <c r="AF277" i="33" s="1"/>
  <c r="AG277" i="33" s="1"/>
  <c r="I283" i="33"/>
  <c r="K283" i="33" s="1"/>
  <c r="AC122" i="33"/>
  <c r="AE122" i="33" s="1"/>
  <c r="AF122" i="33" s="1"/>
  <c r="AG122" i="33" s="1"/>
  <c r="Q45" i="33"/>
  <c r="S45" i="33" s="1"/>
  <c r="I49" i="33"/>
  <c r="K49" i="33" s="1"/>
  <c r="AC49" i="33"/>
  <c r="AE49" i="33" s="1"/>
  <c r="AF49" i="33" s="1"/>
  <c r="AG49" i="33" s="1"/>
  <c r="Y53" i="33"/>
  <c r="AA53" i="33" s="1"/>
  <c r="Y54" i="33"/>
  <c r="AA54" i="33" s="1"/>
  <c r="AC54" i="33"/>
  <c r="AE54" i="33" s="1"/>
  <c r="AF54" i="33" s="1"/>
  <c r="AG54" i="33" s="1"/>
  <c r="I67" i="33"/>
  <c r="K67" i="33" s="1"/>
  <c r="AC67" i="33"/>
  <c r="AE67" i="33" s="1"/>
  <c r="AF67" i="33" s="1"/>
  <c r="AG67" i="33" s="1"/>
  <c r="Q157" i="33"/>
  <c r="S157" i="33" s="1"/>
  <c r="AC157" i="33"/>
  <c r="AE157" i="33" s="1"/>
  <c r="AF157" i="33" s="1"/>
  <c r="AG157" i="33" s="1"/>
  <c r="I187" i="33"/>
  <c r="K187" i="33" s="1"/>
  <c r="AC187" i="33"/>
  <c r="AE187" i="33" s="1"/>
  <c r="AF187" i="33" s="1"/>
  <c r="AG187" i="33" s="1"/>
  <c r="AC244" i="33"/>
  <c r="AE244" i="33" s="1"/>
  <c r="AF244" i="33" s="1"/>
  <c r="AG244" i="33" s="1"/>
  <c r="I103" i="33"/>
  <c r="K103" i="33" s="1"/>
  <c r="AC103" i="33"/>
  <c r="AE103" i="33" s="1"/>
  <c r="AF103" i="33" s="1"/>
  <c r="AG103" i="33" s="1"/>
  <c r="Q276" i="33"/>
  <c r="S276" i="33" s="1"/>
  <c r="AC276" i="33"/>
  <c r="AE276" i="33" s="1"/>
  <c r="AF276" i="33" s="1"/>
  <c r="AG276" i="33" s="1"/>
  <c r="Q297" i="33"/>
  <c r="S297" i="33" s="1"/>
  <c r="AC297" i="33"/>
  <c r="AE297" i="33" s="1"/>
  <c r="AF297" i="33" s="1"/>
  <c r="AG297" i="33" s="1"/>
  <c r="K240" i="33"/>
  <c r="K310" i="33" s="1"/>
  <c r="I310" i="33"/>
  <c r="I20" i="33"/>
  <c r="K20" i="33" s="1"/>
  <c r="S19" i="7"/>
  <c r="O19" i="7"/>
  <c r="AC16" i="33"/>
  <c r="AE16" i="33" s="1"/>
  <c r="AF16" i="33" s="1"/>
  <c r="AG16" i="33" s="1"/>
  <c r="I16" i="33"/>
  <c r="K16" i="33" s="1"/>
  <c r="AC17" i="33"/>
  <c r="AE17" i="33" s="1"/>
  <c r="AF17" i="33" s="1"/>
  <c r="AG17" i="33" s="1"/>
  <c r="Q47" i="33"/>
  <c r="S47" i="33" s="1"/>
  <c r="AC63" i="33"/>
  <c r="AE63" i="33" s="1"/>
  <c r="AF63" i="33" s="1"/>
  <c r="AG63" i="33" s="1"/>
  <c r="Y158" i="33"/>
  <c r="AA158" i="33" s="1"/>
  <c r="AC158" i="33"/>
  <c r="AE158" i="33" s="1"/>
  <c r="AF158" i="33" s="1"/>
  <c r="AG158" i="33" s="1"/>
  <c r="Y216" i="33"/>
  <c r="AA216" i="33" s="1"/>
  <c r="AC216" i="33"/>
  <c r="AE216" i="33" s="1"/>
  <c r="AF216" i="33" s="1"/>
  <c r="AG216" i="33" s="1"/>
  <c r="I226" i="33"/>
  <c r="K226" i="33" s="1"/>
  <c r="AC226" i="33"/>
  <c r="AE226" i="33" s="1"/>
  <c r="AF226" i="33" s="1"/>
  <c r="AG226" i="33" s="1"/>
  <c r="I136" i="33"/>
  <c r="K136" i="33" s="1"/>
  <c r="AC136" i="33"/>
  <c r="AE136" i="33" s="1"/>
  <c r="AF136" i="33" s="1"/>
  <c r="AG136" i="33" s="1"/>
  <c r="AC11" i="33"/>
  <c r="AE11" i="33" s="1"/>
  <c r="AF11" i="33" s="1"/>
  <c r="AG11" i="33" s="1"/>
  <c r="Y186" i="33"/>
  <c r="AA186" i="33" s="1"/>
  <c r="AC186" i="33"/>
  <c r="AE186" i="33" s="1"/>
  <c r="AF186" i="33" s="1"/>
  <c r="AG186" i="33" s="1"/>
  <c r="O21" i="7"/>
  <c r="Y215" i="33"/>
  <c r="AA215" i="33" s="1"/>
  <c r="AC215" i="33"/>
  <c r="AE215" i="33" s="1"/>
  <c r="AF215" i="33" s="1"/>
  <c r="AG215" i="33" s="1"/>
  <c r="AC149" i="33"/>
  <c r="AE149" i="33" s="1"/>
  <c r="AF149" i="33" s="1"/>
  <c r="AG149" i="33" s="1"/>
  <c r="W310" i="33"/>
  <c r="D8" i="2"/>
  <c r="AC38" i="33"/>
  <c r="AE38" i="33" s="1"/>
  <c r="AF38" i="33" s="1"/>
  <c r="AG38" i="33" s="1"/>
  <c r="S24" i="7"/>
  <c r="O23" i="7"/>
  <c r="G9" i="2"/>
  <c r="Y11" i="33"/>
  <c r="AA11" i="33" s="1"/>
  <c r="AC36" i="33"/>
  <c r="AE36" i="33" s="1"/>
  <c r="AF36" i="33" s="1"/>
  <c r="AG36" i="33" s="1"/>
  <c r="F14" i="23"/>
  <c r="W307" i="33"/>
  <c r="AC138" i="33"/>
  <c r="AE138" i="33" s="1"/>
  <c r="AF138" i="33" s="1"/>
  <c r="AG138" i="33" s="1"/>
  <c r="S42" i="7"/>
  <c r="O42" i="7"/>
  <c r="AC19" i="33"/>
  <c r="AE19" i="33" s="1"/>
  <c r="AF19" i="33" s="1"/>
  <c r="AG19" i="33" s="1"/>
  <c r="S13" i="7"/>
  <c r="O13" i="7"/>
  <c r="O45" i="7"/>
  <c r="S45" i="7"/>
  <c r="Y24" i="33"/>
  <c r="AA24" i="33" s="1"/>
  <c r="AC24" i="33"/>
  <c r="AE24" i="33" s="1"/>
  <c r="AF24" i="33" s="1"/>
  <c r="AG24" i="33" s="1"/>
  <c r="I102" i="33"/>
  <c r="K102" i="33" s="1"/>
  <c r="AC102" i="33"/>
  <c r="AE102" i="33" s="1"/>
  <c r="AF102" i="33" s="1"/>
  <c r="AG102" i="33" s="1"/>
  <c r="AC220" i="33"/>
  <c r="AE220" i="33" s="1"/>
  <c r="AF220" i="33" s="1"/>
  <c r="AG220" i="33" s="1"/>
  <c r="I220" i="33"/>
  <c r="K220" i="33" s="1"/>
  <c r="I271" i="33"/>
  <c r="K271" i="33" s="1"/>
  <c r="AC271" i="33"/>
  <c r="AE271" i="33" s="1"/>
  <c r="AF271" i="33" s="1"/>
  <c r="AG271" i="33" s="1"/>
  <c r="Y285" i="33"/>
  <c r="AA285" i="33" s="1"/>
  <c r="AC285" i="33"/>
  <c r="AE285" i="33" s="1"/>
  <c r="AF285" i="33" s="1"/>
  <c r="AG285" i="33" s="1"/>
  <c r="I293" i="33"/>
  <c r="K293" i="33" s="1"/>
  <c r="AC293" i="33"/>
  <c r="AE293" i="33" s="1"/>
  <c r="AF293" i="33" s="1"/>
  <c r="AG293" i="33" s="1"/>
  <c r="AC145" i="33"/>
  <c r="AE145" i="33" s="1"/>
  <c r="AF145" i="33" s="1"/>
  <c r="AG145" i="33" s="1"/>
  <c r="I145" i="33"/>
  <c r="K145" i="33" s="1"/>
  <c r="Q210" i="33"/>
  <c r="S210" i="33" s="1"/>
  <c r="AC210" i="33"/>
  <c r="AE210" i="33" s="1"/>
  <c r="AF210" i="33" s="1"/>
  <c r="AG210" i="33" s="1"/>
  <c r="AC75" i="33"/>
  <c r="AE75" i="33" s="1"/>
  <c r="AF75" i="33" s="1"/>
  <c r="AG75" i="33" s="1"/>
  <c r="I144" i="33"/>
  <c r="K144" i="33" s="1"/>
  <c r="AC203" i="33"/>
  <c r="AE203" i="33" s="1"/>
  <c r="AF203" i="33" s="1"/>
  <c r="AG203" i="33" s="1"/>
  <c r="I203" i="33"/>
  <c r="K203" i="33" s="1"/>
  <c r="I257" i="33"/>
  <c r="K257" i="33" s="1"/>
  <c r="AC257" i="33"/>
  <c r="AE257" i="33" s="1"/>
  <c r="AF257" i="33" s="1"/>
  <c r="AG257" i="33" s="1"/>
  <c r="Q151" i="33"/>
  <c r="S151" i="33" s="1"/>
  <c r="AC18" i="33"/>
  <c r="AE18" i="33" s="1"/>
  <c r="AF18" i="33" s="1"/>
  <c r="AG18" i="33" s="1"/>
  <c r="AC9" i="33"/>
  <c r="AE9" i="33" s="1"/>
  <c r="AC286" i="33"/>
  <c r="AE286" i="33" s="1"/>
  <c r="AF286" i="33" s="1"/>
  <c r="AG286" i="33" s="1"/>
  <c r="AC296" i="33"/>
  <c r="AE296" i="33" s="1"/>
  <c r="AF296" i="33" s="1"/>
  <c r="AG296" i="33" s="1"/>
  <c r="AC251" i="33"/>
  <c r="AE251" i="33" s="1"/>
  <c r="AF251" i="33" s="1"/>
  <c r="AG251" i="33" s="1"/>
  <c r="G11" i="23"/>
  <c r="J11" i="23" s="1"/>
  <c r="O66" i="7"/>
  <c r="S65" i="7"/>
  <c r="O65" i="7"/>
  <c r="Q126" i="33"/>
  <c r="S126" i="33" s="1"/>
  <c r="AC126" i="33"/>
  <c r="AE126" i="33" s="1"/>
  <c r="AF126" i="33" s="1"/>
  <c r="AG126" i="33" s="1"/>
  <c r="Y134" i="33"/>
  <c r="AA134" i="33" s="1"/>
  <c r="AC134" i="33"/>
  <c r="AE134" i="33" s="1"/>
  <c r="AF134" i="33" s="1"/>
  <c r="AG134" i="33" s="1"/>
  <c r="I154" i="33"/>
  <c r="K154" i="33" s="1"/>
  <c r="AC154" i="33"/>
  <c r="AE154" i="33" s="1"/>
  <c r="AF154" i="33" s="1"/>
  <c r="AG154" i="33" s="1"/>
  <c r="Y248" i="33"/>
  <c r="AA248" i="33" s="1"/>
  <c r="AC248" i="33"/>
  <c r="AE248" i="33" s="1"/>
  <c r="AF248" i="33" s="1"/>
  <c r="AG248" i="33" s="1"/>
  <c r="Y110" i="33"/>
  <c r="AA110" i="33" s="1"/>
  <c r="AC110" i="33"/>
  <c r="AE110" i="33" s="1"/>
  <c r="AF110" i="33" s="1"/>
  <c r="AG110" i="33" s="1"/>
  <c r="S25" i="32"/>
  <c r="Y108" i="33"/>
  <c r="AA108" i="33" s="1"/>
  <c r="AC108" i="33"/>
  <c r="AE108" i="33" s="1"/>
  <c r="AF108" i="33" s="1"/>
  <c r="AG108" i="33" s="1"/>
  <c r="AC188" i="33"/>
  <c r="AE188" i="33" s="1"/>
  <c r="AF188" i="33" s="1"/>
  <c r="AG188" i="33" s="1"/>
  <c r="I188" i="33"/>
  <c r="K188" i="33" s="1"/>
  <c r="Y202" i="33"/>
  <c r="AA202" i="33" s="1"/>
  <c r="AC202" i="33"/>
  <c r="AE202" i="33" s="1"/>
  <c r="AF202" i="33" s="1"/>
  <c r="AG202" i="33" s="1"/>
  <c r="W311" i="33"/>
  <c r="E8" i="2"/>
  <c r="E30" i="2" s="1"/>
  <c r="F8" i="2"/>
  <c r="I62" i="17"/>
  <c r="AC268" i="33"/>
  <c r="AE268" i="33" s="1"/>
  <c r="AF268" i="33" s="1"/>
  <c r="AG268" i="33" s="1"/>
  <c r="AC77" i="33"/>
  <c r="AE77" i="33" s="1"/>
  <c r="AF77" i="33" s="1"/>
  <c r="AG77" i="33" s="1"/>
  <c r="I201" i="33"/>
  <c r="K201" i="33" s="1"/>
  <c r="S27" i="7"/>
  <c r="F11" i="2"/>
  <c r="D11" i="2"/>
  <c r="I61" i="33"/>
  <c r="K61" i="33" s="1"/>
  <c r="AC61" i="33"/>
  <c r="AE61" i="33" s="1"/>
  <c r="AF61" i="33" s="1"/>
  <c r="AG61" i="33" s="1"/>
  <c r="I114" i="33"/>
  <c r="K114" i="33" s="1"/>
  <c r="AC114" i="33"/>
  <c r="AE114" i="33" s="1"/>
  <c r="AF114" i="33" s="1"/>
  <c r="AG114" i="33" s="1"/>
  <c r="I166" i="33"/>
  <c r="K166" i="33" s="1"/>
  <c r="AC166" i="33"/>
  <c r="AE166" i="33" s="1"/>
  <c r="AF166" i="33" s="1"/>
  <c r="AG166" i="33" s="1"/>
  <c r="AC184" i="33"/>
  <c r="AE184" i="33" s="1"/>
  <c r="AF184" i="33" s="1"/>
  <c r="AG184" i="33" s="1"/>
  <c r="AC281" i="33"/>
  <c r="AE281" i="33" s="1"/>
  <c r="AF281" i="33" s="1"/>
  <c r="AG281" i="33" s="1"/>
  <c r="AC128" i="33"/>
  <c r="AE128" i="33" s="1"/>
  <c r="AF128" i="33" s="1"/>
  <c r="AG128" i="33" s="1"/>
  <c r="G30" i="23"/>
  <c r="J30" i="23" s="1"/>
  <c r="I197" i="33"/>
  <c r="K197" i="33" s="1"/>
  <c r="AC197" i="33"/>
  <c r="AE197" i="33" s="1"/>
  <c r="AF197" i="33" s="1"/>
  <c r="AG197" i="33" s="1"/>
  <c r="Q292" i="33"/>
  <c r="S292" i="33" s="1"/>
  <c r="AC292" i="33"/>
  <c r="AE292" i="33" s="1"/>
  <c r="AF292" i="33" s="1"/>
  <c r="AG292" i="33" s="1"/>
  <c r="AC262" i="33"/>
  <c r="AE262" i="33" s="1"/>
  <c r="AF262" i="33" s="1"/>
  <c r="AG262" i="33" s="1"/>
  <c r="AC124" i="33"/>
  <c r="AE124" i="33" s="1"/>
  <c r="AF124" i="33" s="1"/>
  <c r="AG124" i="33" s="1"/>
  <c r="AD31" i="10"/>
  <c r="S21" i="32"/>
  <c r="AK307" i="33"/>
  <c r="AB309" i="33"/>
  <c r="Q232" i="33"/>
  <c r="S232" i="33" s="1"/>
  <c r="I249" i="33"/>
  <c r="K249" i="33" s="1"/>
  <c r="AC249" i="33"/>
  <c r="AE249" i="33" s="1"/>
  <c r="AF249" i="33" s="1"/>
  <c r="AG249" i="33" s="1"/>
  <c r="AC252" i="33"/>
  <c r="AE252" i="33" s="1"/>
  <c r="AF252" i="33" s="1"/>
  <c r="AG252" i="33" s="1"/>
  <c r="AC289" i="33"/>
  <c r="AE289" i="33" s="1"/>
  <c r="AF289" i="33" s="1"/>
  <c r="AG289" i="33" s="1"/>
  <c r="AK52" i="10"/>
  <c r="G28" i="23"/>
  <c r="J28" i="23" s="1"/>
  <c r="Q24" i="32"/>
  <c r="Q31" i="32" s="1"/>
  <c r="P6" i="33"/>
  <c r="P5" i="33" s="1"/>
  <c r="AD308" i="33"/>
  <c r="AC191" i="33"/>
  <c r="AE191" i="33" s="1"/>
  <c r="AF191" i="33" s="1"/>
  <c r="AG191" i="33" s="1"/>
  <c r="AC255" i="33"/>
  <c r="AE255" i="33" s="1"/>
  <c r="AF255" i="33" s="1"/>
  <c r="AG255" i="33" s="1"/>
  <c r="AC266" i="33"/>
  <c r="AE266" i="33" s="1"/>
  <c r="AF266" i="33" s="1"/>
  <c r="AG266" i="33" s="1"/>
  <c r="AC213" i="33"/>
  <c r="AE213" i="33" s="1"/>
  <c r="AF213" i="33" s="1"/>
  <c r="AG213" i="33" s="1"/>
  <c r="I63" i="17"/>
  <c r="I80" i="17"/>
  <c r="AK17" i="10"/>
  <c r="D19" i="8"/>
  <c r="AK23" i="10"/>
  <c r="O34" i="7"/>
  <c r="Q155" i="33"/>
  <c r="S155" i="33" s="1"/>
  <c r="AC155" i="33"/>
  <c r="AE155" i="33" s="1"/>
  <c r="AF155" i="33" s="1"/>
  <c r="AG155" i="33" s="1"/>
  <c r="Y195" i="33"/>
  <c r="AA195" i="33" s="1"/>
  <c r="AC195" i="33"/>
  <c r="AE195" i="33" s="1"/>
  <c r="AF195" i="33" s="1"/>
  <c r="AG195" i="33" s="1"/>
  <c r="Q170" i="33"/>
  <c r="S170" i="33" s="1"/>
  <c r="AC170" i="33"/>
  <c r="AE170" i="33" s="1"/>
  <c r="AF170" i="33" s="1"/>
  <c r="AG170" i="33" s="1"/>
  <c r="Y208" i="33"/>
  <c r="AA208" i="33" s="1"/>
  <c r="AC208" i="33"/>
  <c r="AE208" i="33" s="1"/>
  <c r="AF208" i="33" s="1"/>
  <c r="AG208" i="33" s="1"/>
  <c r="AC231" i="33"/>
  <c r="AE231" i="33" s="1"/>
  <c r="AF231" i="33" s="1"/>
  <c r="AG231" i="33" s="1"/>
  <c r="Q231" i="33"/>
  <c r="S231" i="33" s="1"/>
  <c r="Q233" i="33"/>
  <c r="S233" i="33" s="1"/>
  <c r="AC233" i="33"/>
  <c r="AE233" i="33" s="1"/>
  <c r="AF233" i="33" s="1"/>
  <c r="AG233" i="33" s="1"/>
  <c r="Q273" i="33"/>
  <c r="S273" i="33" s="1"/>
  <c r="AC273" i="33"/>
  <c r="AE273" i="33" s="1"/>
  <c r="AF273" i="33" s="1"/>
  <c r="AG273" i="33" s="1"/>
  <c r="O311" i="33"/>
  <c r="Q298" i="33"/>
  <c r="S298" i="33" s="1"/>
  <c r="AC298" i="33"/>
  <c r="AE298" i="33" s="1"/>
  <c r="AF298" i="33" s="1"/>
  <c r="AG298" i="33" s="1"/>
  <c r="I131" i="33"/>
  <c r="K131" i="33" s="1"/>
  <c r="G309" i="33"/>
  <c r="AC131" i="33"/>
  <c r="AE131" i="33" s="1"/>
  <c r="AF131" i="33" s="1"/>
  <c r="AG131" i="33" s="1"/>
  <c r="AC230" i="33"/>
  <c r="AE230" i="33" s="1"/>
  <c r="AF230" i="33" s="1"/>
  <c r="AG230" i="33" s="1"/>
  <c r="AD307" i="33"/>
  <c r="AD7" i="33"/>
  <c r="AD306" i="33"/>
  <c r="Y109" i="33"/>
  <c r="AA109" i="33" s="1"/>
  <c r="AC109" i="33"/>
  <c r="AE109" i="33" s="1"/>
  <c r="AF109" i="33" s="1"/>
  <c r="AG109" i="33" s="1"/>
  <c r="S15" i="7"/>
  <c r="O15" i="7"/>
  <c r="R24" i="32"/>
  <c r="R31" i="32" s="1"/>
  <c r="AC34" i="33"/>
  <c r="AE34" i="33" s="1"/>
  <c r="AF34" i="33" s="1"/>
  <c r="AG34" i="33" s="1"/>
  <c r="I34" i="33"/>
  <c r="K34" i="33" s="1"/>
  <c r="Q59" i="33"/>
  <c r="S59" i="33" s="1"/>
  <c r="AC59" i="33"/>
  <c r="AE59" i="33" s="1"/>
  <c r="AF59" i="33" s="1"/>
  <c r="AG59" i="33" s="1"/>
  <c r="Q66" i="33"/>
  <c r="S66" i="33" s="1"/>
  <c r="AC66" i="33"/>
  <c r="AE66" i="33" s="1"/>
  <c r="AF66" i="33" s="1"/>
  <c r="AG66" i="33" s="1"/>
  <c r="O308" i="33"/>
  <c r="Y71" i="33"/>
  <c r="AA71" i="33" s="1"/>
  <c r="W308" i="33"/>
  <c r="AB308" i="33"/>
  <c r="I95" i="33"/>
  <c r="K95" i="33" s="1"/>
  <c r="AC95" i="33"/>
  <c r="AE95" i="33" s="1"/>
  <c r="AF95" i="33" s="1"/>
  <c r="AG95" i="33" s="1"/>
  <c r="I147" i="33"/>
  <c r="K147" i="33" s="1"/>
  <c r="AC147" i="33"/>
  <c r="AE147" i="33" s="1"/>
  <c r="AF147" i="33" s="1"/>
  <c r="AG147" i="33" s="1"/>
  <c r="Y219" i="33"/>
  <c r="AA219" i="33" s="1"/>
  <c r="AC219" i="33"/>
  <c r="AE219" i="33" s="1"/>
  <c r="AF219" i="33" s="1"/>
  <c r="AG219" i="33" s="1"/>
  <c r="I229" i="33"/>
  <c r="K229" i="33" s="1"/>
  <c r="AC229" i="33"/>
  <c r="AE229" i="33" s="1"/>
  <c r="AF229" i="33" s="1"/>
  <c r="AG229" i="33" s="1"/>
  <c r="AC235" i="33"/>
  <c r="AE235" i="33" s="1"/>
  <c r="AF235" i="33" s="1"/>
  <c r="AG235" i="33" s="1"/>
  <c r="Q235" i="33"/>
  <c r="S235" i="33" s="1"/>
  <c r="Q243" i="33"/>
  <c r="S243" i="33" s="1"/>
  <c r="AC243" i="33"/>
  <c r="AE243" i="33" s="1"/>
  <c r="AF243" i="33" s="1"/>
  <c r="AG243" i="33" s="1"/>
  <c r="O310" i="33"/>
  <c r="G311" i="33"/>
  <c r="I270" i="33"/>
  <c r="K270" i="33" s="1"/>
  <c r="AC270" i="33"/>
  <c r="AE270" i="33" s="1"/>
  <c r="AF270" i="33" s="1"/>
  <c r="AG270" i="33" s="1"/>
  <c r="Y299" i="33"/>
  <c r="AA299" i="33" s="1"/>
  <c r="AC299" i="33"/>
  <c r="AE299" i="33" s="1"/>
  <c r="AF299" i="33" s="1"/>
  <c r="AG299" i="33" s="1"/>
  <c r="AK7" i="33"/>
  <c r="I132" i="33"/>
  <c r="K132" i="33" s="1"/>
  <c r="AC132" i="33"/>
  <c r="AE132" i="33" s="1"/>
  <c r="AF132" i="33" s="1"/>
  <c r="AG132" i="33" s="1"/>
  <c r="AC237" i="33"/>
  <c r="AE237" i="33" s="1"/>
  <c r="AF237" i="33" s="1"/>
  <c r="AG237" i="33" s="1"/>
  <c r="AD311" i="33"/>
  <c r="O306" i="33"/>
  <c r="E27" i="23"/>
  <c r="G27" i="23" s="1"/>
  <c r="J27" i="23" s="1"/>
  <c r="AC23" i="33"/>
  <c r="AE23" i="33" s="1"/>
  <c r="AF23" i="33" s="1"/>
  <c r="AG23" i="33" s="1"/>
  <c r="Q23" i="33"/>
  <c r="S23" i="33" s="1"/>
  <c r="O307" i="33"/>
  <c r="Y42" i="33"/>
  <c r="AA42" i="33" s="1"/>
  <c r="AC42" i="33"/>
  <c r="AE42" i="33" s="1"/>
  <c r="AF42" i="33" s="1"/>
  <c r="AG42" i="33" s="1"/>
  <c r="AK309" i="33"/>
  <c r="AC179" i="33"/>
  <c r="AE179" i="33" s="1"/>
  <c r="AF179" i="33" s="1"/>
  <c r="AG179" i="33" s="1"/>
  <c r="AC162" i="33"/>
  <c r="AE162" i="33" s="1"/>
  <c r="AF162" i="33" s="1"/>
  <c r="AG162" i="33" s="1"/>
  <c r="I13" i="33"/>
  <c r="K13" i="33" s="1"/>
  <c r="AC13" i="33"/>
  <c r="AE13" i="33" s="1"/>
  <c r="AF13" i="33" s="1"/>
  <c r="AG13" i="33" s="1"/>
  <c r="G307" i="33"/>
  <c r="AB311" i="33"/>
  <c r="AD309" i="33"/>
  <c r="W306" i="33"/>
  <c r="AK308" i="33"/>
  <c r="G306" i="33"/>
  <c r="G7" i="33"/>
  <c r="AB307" i="33"/>
  <c r="AC194" i="33"/>
  <c r="AE194" i="33" s="1"/>
  <c r="AF194" i="33" s="1"/>
  <c r="AG194" i="33" s="1"/>
  <c r="AC14" i="33"/>
  <c r="AE14" i="33" s="1"/>
  <c r="AF14" i="33" s="1"/>
  <c r="AG14" i="33" s="1"/>
  <c r="S53" i="7"/>
  <c r="O53" i="7"/>
  <c r="S14" i="32"/>
  <c r="Y132" i="33"/>
  <c r="AA132" i="33" s="1"/>
  <c r="W309" i="33"/>
  <c r="I135" i="33"/>
  <c r="K135" i="33" s="1"/>
  <c r="AC135" i="33"/>
  <c r="AE135" i="33" s="1"/>
  <c r="AF135" i="33" s="1"/>
  <c r="AG135" i="33" s="1"/>
  <c r="Q228" i="33"/>
  <c r="S228" i="33" s="1"/>
  <c r="AC228" i="33"/>
  <c r="AE228" i="33" s="1"/>
  <c r="AF228" i="33" s="1"/>
  <c r="AG228" i="33" s="1"/>
  <c r="Q265" i="33"/>
  <c r="S265" i="33" s="1"/>
  <c r="AC265" i="33"/>
  <c r="AE265" i="33" s="1"/>
  <c r="AF265" i="33" s="1"/>
  <c r="AG265" i="33" s="1"/>
  <c r="I51" i="33"/>
  <c r="K51" i="33" s="1"/>
  <c r="AC51" i="33"/>
  <c r="AE51" i="33" s="1"/>
  <c r="AF51" i="33" s="1"/>
  <c r="AG51" i="33" s="1"/>
  <c r="Q81" i="33"/>
  <c r="S81" i="33" s="1"/>
  <c r="AC81" i="33"/>
  <c r="AE81" i="33" s="1"/>
  <c r="AF81" i="33" s="1"/>
  <c r="AG81" i="33" s="1"/>
  <c r="Q86" i="33"/>
  <c r="S86" i="33" s="1"/>
  <c r="AC86" i="33"/>
  <c r="AE86" i="33" s="1"/>
  <c r="AF86" i="33" s="1"/>
  <c r="AG86" i="33" s="1"/>
  <c r="Q92" i="33"/>
  <c r="S92" i="33" s="1"/>
  <c r="AC92" i="33"/>
  <c r="AE92" i="33" s="1"/>
  <c r="AF92" i="33" s="1"/>
  <c r="AG92" i="33" s="1"/>
  <c r="Y146" i="33"/>
  <c r="AA146" i="33" s="1"/>
  <c r="AC146" i="33"/>
  <c r="AE146" i="33" s="1"/>
  <c r="AF146" i="33" s="1"/>
  <c r="AG146" i="33" s="1"/>
  <c r="Q52" i="33"/>
  <c r="S52" i="33" s="1"/>
  <c r="AC52" i="33"/>
  <c r="AE52" i="33" s="1"/>
  <c r="S241" i="33"/>
  <c r="I250" i="33"/>
  <c r="K250" i="33" s="1"/>
  <c r="AC250" i="33"/>
  <c r="AE250" i="33" s="1"/>
  <c r="AF250" i="33" s="1"/>
  <c r="AG250" i="33" s="1"/>
  <c r="Q260" i="33"/>
  <c r="S260" i="33" s="1"/>
  <c r="AC260" i="33"/>
  <c r="AE260" i="33" s="1"/>
  <c r="AF260" i="33" s="1"/>
  <c r="AG260" i="33" s="1"/>
  <c r="I304" i="33"/>
  <c r="K304" i="33" s="1"/>
  <c r="AC304" i="33"/>
  <c r="AE304" i="33" s="1"/>
  <c r="AF304" i="33" s="1"/>
  <c r="AG304" i="33" s="1"/>
  <c r="I30" i="2"/>
  <c r="W7" i="33"/>
  <c r="Q191" i="33"/>
  <c r="S191" i="33" s="1"/>
  <c r="AC185" i="33"/>
  <c r="AE185" i="33" s="1"/>
  <c r="AF185" i="33" s="1"/>
  <c r="AG185" i="33" s="1"/>
  <c r="AC121" i="33"/>
  <c r="AE121" i="33" s="1"/>
  <c r="AF121" i="33" s="1"/>
  <c r="AG121" i="33" s="1"/>
  <c r="AC83" i="33"/>
  <c r="AE83" i="33" s="1"/>
  <c r="AF83" i="33" s="1"/>
  <c r="AG83" i="33" s="1"/>
  <c r="Q30" i="33"/>
  <c r="S30" i="33" s="1"/>
  <c r="AC30" i="33"/>
  <c r="AE30" i="33" s="1"/>
  <c r="AF30" i="33" s="1"/>
  <c r="AG30" i="33" s="1"/>
  <c r="Y182" i="33"/>
  <c r="AA182" i="33" s="1"/>
  <c r="AC182" i="33"/>
  <c r="AE182" i="33" s="1"/>
  <c r="AF182" i="33" s="1"/>
  <c r="AG182" i="33" s="1"/>
  <c r="K246" i="33"/>
  <c r="Q46" i="33"/>
  <c r="S46" i="33" s="1"/>
  <c r="AC46" i="33"/>
  <c r="AE46" i="33" s="1"/>
  <c r="AF46" i="33" s="1"/>
  <c r="AG46" i="33" s="1"/>
  <c r="AC80" i="33"/>
  <c r="AE80" i="33" s="1"/>
  <c r="AF80" i="33" s="1"/>
  <c r="AG80" i="33" s="1"/>
  <c r="I255" i="33"/>
  <c r="K255" i="33" s="1"/>
  <c r="AC40" i="33"/>
  <c r="AE40" i="33" s="1"/>
  <c r="AF40" i="33" s="1"/>
  <c r="AG40" i="33" s="1"/>
  <c r="AC129" i="33"/>
  <c r="AE129" i="33" s="1"/>
  <c r="AF129" i="33" s="1"/>
  <c r="AG129" i="33" s="1"/>
  <c r="AC214" i="33"/>
  <c r="AE214" i="33" s="1"/>
  <c r="AF214" i="33" s="1"/>
  <c r="AG214" i="33" s="1"/>
  <c r="AC241" i="33"/>
  <c r="AC120" i="33"/>
  <c r="AE120" i="33" s="1"/>
  <c r="AF120" i="33" s="1"/>
  <c r="AG120" i="33" s="1"/>
  <c r="AC218" i="33"/>
  <c r="AE218" i="33" s="1"/>
  <c r="AF218" i="33" s="1"/>
  <c r="AG218" i="33" s="1"/>
  <c r="AC90" i="33"/>
  <c r="AE90" i="33" s="1"/>
  <c r="AF90" i="33" s="1"/>
  <c r="AG90" i="33" s="1"/>
  <c r="AC10" i="33"/>
  <c r="AE10" i="33" s="1"/>
  <c r="AF10" i="33" s="1"/>
  <c r="AG10" i="33" s="1"/>
  <c r="AC227" i="33"/>
  <c r="AE227" i="33" s="1"/>
  <c r="AF227" i="33" s="1"/>
  <c r="AG227" i="33" s="1"/>
  <c r="Q44" i="33"/>
  <c r="S44" i="33" s="1"/>
  <c r="AC44" i="33"/>
  <c r="AE44" i="33" s="1"/>
  <c r="AF44" i="33" s="1"/>
  <c r="AG44" i="33" s="1"/>
  <c r="Y74" i="33"/>
  <c r="AA74" i="33" s="1"/>
  <c r="AC74" i="33"/>
  <c r="AE74" i="33" s="1"/>
  <c r="AF74" i="33" s="1"/>
  <c r="AG74" i="33" s="1"/>
  <c r="AC105" i="33"/>
  <c r="AE105" i="33" s="1"/>
  <c r="AF105" i="33" s="1"/>
  <c r="AG105" i="33" s="1"/>
  <c r="I105" i="33"/>
  <c r="K105" i="33" s="1"/>
  <c r="Y32" i="33"/>
  <c r="AA32" i="33" s="1"/>
  <c r="AC32" i="33"/>
  <c r="AE32" i="33" s="1"/>
  <c r="AF32" i="33" s="1"/>
  <c r="AG32" i="33" s="1"/>
  <c r="O309" i="33"/>
  <c r="AC55" i="33"/>
  <c r="AE55" i="33" s="1"/>
  <c r="AF55" i="33" s="1"/>
  <c r="AG55" i="33" s="1"/>
  <c r="AC303" i="33"/>
  <c r="AE303" i="33" s="1"/>
  <c r="AF303" i="33" s="1"/>
  <c r="AG303" i="33" s="1"/>
  <c r="AC242" i="33"/>
  <c r="AE242" i="33" s="1"/>
  <c r="AF242" i="33" s="1"/>
  <c r="AG242" i="33" s="1"/>
  <c r="O7" i="33"/>
  <c r="AC295" i="33"/>
  <c r="AE295" i="33" s="1"/>
  <c r="AF295" i="33" s="1"/>
  <c r="AG295" i="33" s="1"/>
  <c r="AC287" i="33"/>
  <c r="AE287" i="33" s="1"/>
  <c r="AF287" i="33" s="1"/>
  <c r="AG287" i="33" s="1"/>
  <c r="AC112" i="33"/>
  <c r="AE112" i="33" s="1"/>
  <c r="AF112" i="33" s="1"/>
  <c r="AG112" i="33" s="1"/>
  <c r="AC84" i="33"/>
  <c r="AE84" i="33" s="1"/>
  <c r="AF84" i="33" s="1"/>
  <c r="AG84" i="33" s="1"/>
  <c r="AC29" i="33"/>
  <c r="AE29" i="33" s="1"/>
  <c r="AF29" i="33" s="1"/>
  <c r="AG29" i="33" s="1"/>
  <c r="O46" i="7"/>
  <c r="S46" i="7"/>
  <c r="AB306" i="33"/>
  <c r="AB7" i="33" s="1"/>
  <c r="I68" i="33"/>
  <c r="K68" i="33" s="1"/>
  <c r="G308" i="33"/>
  <c r="Y246" i="33"/>
  <c r="AA246" i="33" s="1"/>
  <c r="AC246" i="33"/>
  <c r="AE246" i="33" s="1"/>
  <c r="AF246" i="33" s="1"/>
  <c r="AG246" i="33" s="1"/>
  <c r="E11" i="41"/>
  <c r="E31" i="41" s="1"/>
  <c r="AC294" i="33"/>
  <c r="AE294" i="33" s="1"/>
  <c r="AF294" i="33" s="1"/>
  <c r="AG294" i="33" s="1"/>
  <c r="AC116" i="33"/>
  <c r="AE116" i="33" s="1"/>
  <c r="AF116" i="33" s="1"/>
  <c r="AG116" i="33" s="1"/>
  <c r="AC288" i="33"/>
  <c r="AE288" i="33" s="1"/>
  <c r="AF288" i="33" s="1"/>
  <c r="AG288" i="33" s="1"/>
  <c r="AC261" i="33"/>
  <c r="AE261" i="33" s="1"/>
  <c r="AF261" i="33" s="1"/>
  <c r="AG261" i="33" s="1"/>
  <c r="L7" i="10"/>
  <c r="F20" i="19"/>
  <c r="I20" i="19" s="1"/>
  <c r="S47" i="7"/>
  <c r="O47" i="7"/>
  <c r="AC143" i="33"/>
  <c r="AE143" i="33" s="1"/>
  <c r="AF143" i="33" s="1"/>
  <c r="AG143" i="33" s="1"/>
  <c r="AC264" i="33"/>
  <c r="AE264" i="33" s="1"/>
  <c r="AF264" i="33" s="1"/>
  <c r="AG264" i="33" s="1"/>
  <c r="G61" i="17"/>
  <c r="I61" i="17" s="1"/>
  <c r="I60" i="17"/>
  <c r="I70" i="17"/>
  <c r="J31" i="32"/>
  <c r="H5" i="33"/>
  <c r="I71" i="17"/>
  <c r="I78" i="17"/>
  <c r="H12" i="8"/>
  <c r="F38" i="19"/>
  <c r="I38" i="19" s="1"/>
  <c r="S17" i="32"/>
  <c r="AK306" i="33"/>
  <c r="AC71" i="33"/>
  <c r="AE71" i="33" s="1"/>
  <c r="AF71" i="33" s="1"/>
  <c r="AG71" i="33" s="1"/>
  <c r="I75" i="17"/>
  <c r="AC168" i="33"/>
  <c r="AE168" i="33" s="1"/>
  <c r="AF168" i="33" s="1"/>
  <c r="AG168" i="33" s="1"/>
  <c r="AC211" i="33"/>
  <c r="AE211" i="33" s="1"/>
  <c r="AF211" i="33" s="1"/>
  <c r="AG211" i="33" s="1"/>
  <c r="I76" i="17"/>
  <c r="H27" i="17"/>
  <c r="AC224" i="33"/>
  <c r="AE224" i="33" s="1"/>
  <c r="AF224" i="33" s="1"/>
  <c r="AG224" i="33" s="1"/>
  <c r="AK311" i="33"/>
  <c r="I68" i="17"/>
  <c r="D81" i="17"/>
  <c r="D11" i="18" s="1"/>
  <c r="K11" i="33"/>
  <c r="S17" i="33"/>
  <c r="S80" i="33"/>
  <c r="AA9" i="33"/>
  <c r="O59" i="7"/>
  <c r="S262" i="33"/>
  <c r="K157" i="33"/>
  <c r="AC22" i="33"/>
  <c r="AE22" i="33" s="1"/>
  <c r="AF22" i="33" s="1"/>
  <c r="AG22" i="33" s="1"/>
  <c r="S43" i="7"/>
  <c r="O60" i="7"/>
  <c r="AC21" i="33"/>
  <c r="Q156" i="33"/>
  <c r="S156" i="33" s="1"/>
  <c r="AC156" i="33"/>
  <c r="AE156" i="33" s="1"/>
  <c r="AF156" i="33" s="1"/>
  <c r="AG156" i="33" s="1"/>
  <c r="O16" i="7"/>
  <c r="S37" i="7"/>
  <c r="AC167" i="33"/>
  <c r="AE167" i="33" s="1"/>
  <c r="AF167" i="33" s="1"/>
  <c r="AG167" i="33" s="1"/>
  <c r="Q168" i="33"/>
  <c r="S168" i="33" s="1"/>
  <c r="AC272" i="33"/>
  <c r="E19" i="8"/>
  <c r="R29" i="11"/>
  <c r="H23" i="8"/>
  <c r="S33" i="7"/>
  <c r="E11" i="8"/>
  <c r="E10" i="8" s="1"/>
  <c r="D11" i="8"/>
  <c r="D10" i="8" s="1"/>
  <c r="G11" i="8"/>
  <c r="S79" i="5" l="1"/>
  <c r="E32" i="16"/>
  <c r="C35" i="16"/>
  <c r="I14" i="15"/>
  <c r="H19" i="15"/>
  <c r="AK46" i="10"/>
  <c r="E36" i="15"/>
  <c r="E43" i="15" s="1"/>
  <c r="Q32" i="5"/>
  <c r="F36" i="15"/>
  <c r="F43" i="15" s="1"/>
  <c r="H38" i="17"/>
  <c r="H37" i="17" s="1"/>
  <c r="G37" i="17"/>
  <c r="R32" i="11"/>
  <c r="X11" i="7"/>
  <c r="O10" i="7"/>
  <c r="G19" i="8"/>
  <c r="H19" i="8" s="1"/>
  <c r="T13" i="32"/>
  <c r="R31" i="11"/>
  <c r="G29" i="2"/>
  <c r="AA311" i="33"/>
  <c r="K308" i="33"/>
  <c r="D29" i="2"/>
  <c r="AA309" i="33"/>
  <c r="AA308" i="33"/>
  <c r="S308" i="33"/>
  <c r="Y309" i="33"/>
  <c r="T17" i="32"/>
  <c r="Y306" i="33"/>
  <c r="I306" i="33"/>
  <c r="Y307" i="33"/>
  <c r="Q308" i="33"/>
  <c r="F29" i="2"/>
  <c r="S309" i="33"/>
  <c r="K311" i="33"/>
  <c r="Q311" i="33"/>
  <c r="I308" i="33"/>
  <c r="S311" i="33"/>
  <c r="S310" i="33"/>
  <c r="S31" i="32"/>
  <c r="Y7" i="33"/>
  <c r="S307" i="33"/>
  <c r="L31" i="10"/>
  <c r="N59" i="10" s="1"/>
  <c r="AK7" i="10"/>
  <c r="S306" i="33"/>
  <c r="Q307" i="33"/>
  <c r="I309" i="33"/>
  <c r="I307" i="33"/>
  <c r="AE241" i="33"/>
  <c r="AF241" i="33" s="1"/>
  <c r="AG241" i="33" s="1"/>
  <c r="AC310" i="33"/>
  <c r="AE310" i="33" s="1"/>
  <c r="AF310" i="33" s="1"/>
  <c r="AG310" i="33" s="1"/>
  <c r="AC307" i="33"/>
  <c r="AE307" i="33" s="1"/>
  <c r="AF307" i="33" s="1"/>
  <c r="AG307" i="33" s="1"/>
  <c r="AC7" i="33"/>
  <c r="Y308" i="33"/>
  <c r="K312" i="33"/>
  <c r="Q306" i="33"/>
  <c r="I7" i="33"/>
  <c r="H11" i="41"/>
  <c r="G11" i="41"/>
  <c r="AC308" i="33"/>
  <c r="AE308" i="33" s="1"/>
  <c r="AF308" i="33" s="1"/>
  <c r="AG308" i="33" s="1"/>
  <c r="Q310" i="33"/>
  <c r="Y311" i="33"/>
  <c r="I311" i="33"/>
  <c r="AC309" i="33"/>
  <c r="AE309" i="33" s="1"/>
  <c r="AF309" i="33" s="1"/>
  <c r="AG309" i="33" s="1"/>
  <c r="S7" i="33"/>
  <c r="AA307" i="33"/>
  <c r="AA306" i="33"/>
  <c r="AA7" i="33"/>
  <c r="AE272" i="33"/>
  <c r="AF272" i="33" s="1"/>
  <c r="AG272" i="33" s="1"/>
  <c r="AC311" i="33"/>
  <c r="AE311" i="33" s="1"/>
  <c r="AF311" i="33" s="1"/>
  <c r="AG311" i="33" s="1"/>
  <c r="AE21" i="33"/>
  <c r="AF21" i="33" s="1"/>
  <c r="AG21" i="33" s="1"/>
  <c r="AC306" i="33"/>
  <c r="AE306" i="33" s="1"/>
  <c r="AF306" i="33" s="1"/>
  <c r="AG306" i="33" s="1"/>
  <c r="Q7" i="33"/>
  <c r="Q309" i="33"/>
  <c r="K307" i="33"/>
  <c r="K306" i="33"/>
  <c r="K7" i="33"/>
  <c r="H11" i="8"/>
  <c r="H10" i="8" s="1"/>
  <c r="G10" i="8"/>
  <c r="K309" i="33"/>
  <c r="G34" i="9"/>
  <c r="H8" i="41" l="1"/>
  <c r="G31" i="41"/>
  <c r="H31" i="41"/>
  <c r="S81" i="5"/>
  <c r="W36" i="6" s="1"/>
  <c r="U35" i="6" s="1"/>
  <c r="V46" i="6" s="1"/>
  <c r="V48" i="6" s="1"/>
  <c r="R28" i="11"/>
  <c r="P47" i="11" s="1"/>
  <c r="H81" i="17"/>
  <c r="H14" i="19" s="1"/>
  <c r="E35" i="16"/>
  <c r="G81" i="17"/>
  <c r="F9" i="16" s="1"/>
  <c r="F32" i="16" s="1"/>
  <c r="I37" i="17"/>
  <c r="G36" i="15"/>
  <c r="I39" i="15"/>
  <c r="J14" i="15"/>
  <c r="O11" i="7"/>
  <c r="E14" i="23"/>
  <c r="G14" i="23" s="1"/>
  <c r="J14" i="23" s="1"/>
  <c r="G21" i="23"/>
  <c r="J21" i="23" s="1"/>
  <c r="C23" i="20"/>
  <c r="G36" i="9"/>
  <c r="F35" i="16" l="1"/>
  <c r="H32" i="16"/>
  <c r="H35" i="16" s="1"/>
  <c r="H36" i="15"/>
  <c r="H43" i="15" s="1"/>
  <c r="G43" i="15"/>
  <c r="D8" i="22" s="1"/>
  <c r="G11" i="18"/>
  <c r="G14" i="19"/>
  <c r="I36" i="15"/>
  <c r="I43" i="15" s="1"/>
  <c r="J39" i="15"/>
  <c r="J36" i="15" s="1"/>
  <c r="J43" i="15" s="1"/>
  <c r="E23" i="20"/>
  <c r="E25" i="20" s="1"/>
  <c r="C25" i="20"/>
  <c r="E13" i="22" l="1"/>
  <c r="E16" i="22" s="1"/>
  <c r="D13" i="22"/>
  <c r="D16" i="22" s="1"/>
  <c r="D20" i="22" s="1"/>
  <c r="D24" i="22" s="1"/>
  <c r="D12" i="22"/>
  <c r="H11" i="18"/>
  <c r="G21" i="18"/>
  <c r="H23" i="23"/>
  <c r="H41" i="23" s="1"/>
  <c r="E12" i="22"/>
  <c r="C18" i="16"/>
  <c r="H21" i="18" l="1"/>
  <c r="F13" i="22"/>
  <c r="D14" i="19"/>
  <c r="D21" i="18"/>
  <c r="F12" i="22" l="1"/>
  <c r="D11" i="19"/>
  <c r="E25" i="23"/>
  <c r="E23" i="23" l="1"/>
  <c r="E41" i="23" s="1"/>
  <c r="D44" i="19"/>
  <c r="F19" i="15" l="1"/>
  <c r="D18" i="16" l="1"/>
  <c r="E11" i="18" l="1"/>
  <c r="E20" i="22"/>
  <c r="E24" i="22" s="1"/>
  <c r="E18" i="16"/>
  <c r="F8" i="22"/>
  <c r="F11" i="18"/>
  <c r="E21" i="18"/>
  <c r="E14" i="19"/>
  <c r="F16" i="22" l="1"/>
  <c r="F20" i="22" s="1"/>
  <c r="F24" i="22" s="1"/>
  <c r="G11" i="19"/>
  <c r="G44" i="19" s="1"/>
  <c r="G9" i="16"/>
  <c r="I19" i="15"/>
  <c r="J16" i="15"/>
  <c r="J19" i="15" s="1"/>
  <c r="F21" i="18"/>
  <c r="I11" i="18"/>
  <c r="I21" i="18" s="1"/>
  <c r="E11" i="19"/>
  <c r="F25" i="23"/>
  <c r="F14" i="19"/>
  <c r="I14" i="19" s="1"/>
  <c r="F18" i="16"/>
  <c r="H9" i="16"/>
  <c r="H18" i="16" s="1"/>
  <c r="G18" i="16" l="1"/>
  <c r="G32" i="16"/>
  <c r="G35" i="16" s="1"/>
  <c r="H11" i="19"/>
  <c r="H44" i="19" s="1"/>
  <c r="I25" i="23"/>
  <c r="I23" i="23" s="1"/>
  <c r="I41" i="23" s="1"/>
  <c r="G25" i="23"/>
  <c r="F23" i="23"/>
  <c r="F41" i="23" s="1"/>
  <c r="E44" i="19"/>
  <c r="F44" i="19" s="1"/>
  <c r="I44" i="19" s="1"/>
  <c r="F11" i="19"/>
  <c r="I11" i="19" s="1"/>
  <c r="G23" i="23" l="1"/>
  <c r="J25" i="23"/>
  <c r="J23" i="23" l="1"/>
  <c r="J41" i="23" s="1"/>
  <c r="G41" i="23"/>
  <c r="I53" i="17" l="1"/>
  <c r="F52" i="17"/>
  <c r="I52" i="17" s="1"/>
  <c r="F51" i="17"/>
  <c r="I51" i="17" s="1"/>
  <c r="F50" i="17"/>
  <c r="F55" i="17"/>
  <c r="I55" i="17" s="1"/>
  <c r="F54" i="17"/>
  <c r="I54" i="17" s="1"/>
  <c r="F47" i="17" l="1"/>
  <c r="I50" i="17"/>
  <c r="I47" i="17" s="1"/>
  <c r="U29" i="11"/>
  <c r="X36" i="5"/>
  <c r="U30" i="11"/>
  <c r="U31" i="11"/>
  <c r="X41" i="5"/>
  <c r="X79" i="5" s="1"/>
  <c r="G9" i="43"/>
  <c r="G31" i="43" s="1"/>
  <c r="U32" i="11"/>
  <c r="F16" i="41" l="1"/>
  <c r="U28" i="11"/>
  <c r="U77" i="11" s="1"/>
  <c r="X81" i="5"/>
  <c r="Y16" i="10" l="1"/>
  <c r="AA36" i="6"/>
  <c r="I11" i="17"/>
  <c r="F15" i="17"/>
  <c r="I15" i="17" s="1"/>
  <c r="I9" i="17"/>
  <c r="F20" i="17"/>
  <c r="I20" i="17"/>
  <c r="I32" i="17"/>
  <c r="F27" i="17"/>
  <c r="I27" i="17" s="1"/>
  <c r="I34" i="17"/>
  <c r="F25" i="17"/>
  <c r="I25" i="17"/>
  <c r="I81" i="17" l="1"/>
  <c r="F81" i="17"/>
  <c r="Y35" i="6"/>
  <c r="Z46" i="6" s="1"/>
  <c r="Y48" i="6" s="1"/>
  <c r="X58" i="7"/>
  <c r="Y14" i="10"/>
  <c r="AK16" i="10"/>
  <c r="F11" i="41" l="1"/>
  <c r="H9" i="43"/>
  <c r="H31" i="43" s="1"/>
  <c r="C11" i="41"/>
  <c r="C31" i="41" s="1"/>
  <c r="AK14" i="10"/>
  <c r="AK31" i="10" s="1"/>
  <c r="Y31" i="10"/>
  <c r="Z59" i="10" s="1"/>
  <c r="AK59" i="10" s="1"/>
  <c r="F31" i="41" l="1"/>
  <c r="F42" i="1"/>
  <c r="F41" i="1"/>
  <c r="F40" i="1"/>
  <c r="F45" i="1"/>
  <c r="H45" i="1"/>
  <c r="H42" i="1"/>
  <c r="H41" i="1"/>
  <c r="H40" i="1"/>
  <c r="G45" i="1"/>
  <c r="G42" i="1"/>
  <c r="G41" i="1"/>
  <c r="G40" i="1"/>
  <c r="E52" i="1"/>
  <c r="E41" i="1"/>
  <c r="E45" i="1"/>
  <c r="E42" i="1"/>
  <c r="D56" i="1"/>
  <c r="D42" i="1"/>
  <c r="D41" i="1"/>
  <c r="D40" i="1"/>
  <c r="D45" i="1"/>
  <c r="D5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T26" authorId="0" shapeId="0" xr:uid="{00000000-0006-0000-2700-000001000000}">
      <text>
        <r>
          <rPr>
            <sz val="11"/>
            <rFont val="Calibri"/>
            <family val="2"/>
          </rPr>
          <t xml:space="preserve">Isabel Ojeda Estrada:
de la cuenta 454002 rendimiento del cobaej anual, $1,188,463.93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<sst xmlns="http://schemas.openxmlformats.org/spreadsheetml/2006/main" count="78156" uniqueCount="20911">
  <si>
    <t>CONTPAQ i</t>
  </si>
  <si>
    <t>Instituto Electoral y de Participación Ciudadana del Estado de Jalisco</t>
  </si>
  <si>
    <t>Hoja:      1</t>
  </si>
  <si>
    <t>Balanza de comprobación al-2023</t>
  </si>
  <si>
    <t>C u e n t a</t>
  </si>
  <si>
    <t>N o m b r e</t>
  </si>
  <si>
    <t>Saldos Iniciales</t>
  </si>
  <si>
    <t>Saldos Actuales</t>
  </si>
  <si>
    <t>Deudor</t>
  </si>
  <si>
    <t>Acreedor</t>
  </si>
  <si>
    <t>Cargos</t>
  </si>
  <si>
    <t>Abonos</t>
  </si>
  <si>
    <t>110-1-00-0000</t>
  </si>
  <si>
    <t>EFECTIVO  Y EQUIVALENTES</t>
  </si>
  <si>
    <t xml:space="preserve"> </t>
  </si>
  <si>
    <t>111-2-00-0000</t>
  </si>
  <si>
    <t>BANCOS/TESORERIA</t>
  </si>
  <si>
    <t>111-4-00-0000</t>
  </si>
  <si>
    <t>INVERSIONES TEMPORALES</t>
  </si>
  <si>
    <t>111-5-00-0000</t>
  </si>
  <si>
    <t>FONDOS DE AFECTACIÓN ESPECÍFIICA</t>
  </si>
  <si>
    <t>111-6-01-0000</t>
  </si>
  <si>
    <t>Depositos en Garantía</t>
  </si>
  <si>
    <t>112-3-01-0000</t>
  </si>
  <si>
    <t>Funcionarios y/o Empleados</t>
  </si>
  <si>
    <t>112-3-02-0000</t>
  </si>
  <si>
    <t>Otros Deudores</t>
  </si>
  <si>
    <t>112-4-01-0000</t>
  </si>
  <si>
    <t>CONTRIBUCIONES POR COBRAR</t>
  </si>
  <si>
    <t>113-1-00-0000</t>
  </si>
  <si>
    <t>ANTICIPO A PROVEEDORES</t>
  </si>
  <si>
    <t>124-1-01-5111</t>
  </si>
  <si>
    <t>MUEBLES DE OFICINA Y ESTANTERÍA</t>
  </si>
  <si>
    <t>124-1-02-5121</t>
  </si>
  <si>
    <t>MUEBLES,EXCEPTO DE OFICINA Y ESTANTERÍA</t>
  </si>
  <si>
    <t>124-1-03-5151</t>
  </si>
  <si>
    <t>EQUIPO DE CÓMPUTO Y TECNOLOGIAS DE LA INFORMACIÓN</t>
  </si>
  <si>
    <t>124-1-04-5191</t>
  </si>
  <si>
    <t>OTRO MOBILIARIO Y EQ. ADMÓN</t>
  </si>
  <si>
    <t>124-2-01-5211</t>
  </si>
  <si>
    <t>EQUIPOS Y APARATOS AUDIOVISUALES</t>
  </si>
  <si>
    <t>124-2-03-5231</t>
  </si>
  <si>
    <t>CAMARAS FOTOGRÁFICAS Y DE VIDEO</t>
  </si>
  <si>
    <t>124-4-00-5411</t>
  </si>
  <si>
    <t>VEHICULOS Y EQUIPOS TERRESTRES</t>
  </si>
  <si>
    <t>124-6-04-5641</t>
  </si>
  <si>
    <t>SISTEMAS DE AIRE ACONDICIONADO DE REFRIGERACIÓN</t>
  </si>
  <si>
    <t>124-6-05-5651</t>
  </si>
  <si>
    <t>EQUIPO DE COMUNICACIÓN Y TELECOMUNICACIÓN</t>
  </si>
  <si>
    <t>124-6-0006-5661</t>
  </si>
  <si>
    <t>EQUIPO DE GENERACION ELECTRICA APARATOS Y ACC</t>
  </si>
  <si>
    <t>124-6-09-5694</t>
  </si>
  <si>
    <t>OTROS EQUIPOS</t>
  </si>
  <si>
    <t>125-9-0001-5971</t>
  </si>
  <si>
    <t>LICENCIAS</t>
  </si>
  <si>
    <t>125-1-00-5911</t>
  </si>
  <si>
    <t>SOFWARE</t>
  </si>
  <si>
    <t>126-3-00-5111</t>
  </si>
  <si>
    <t>DEPRECIACIÓN MUEBLES DE OFICINA</t>
  </si>
  <si>
    <t>126-3-0000-5121</t>
  </si>
  <si>
    <t>DEPRECIACIÓN  MUEBLES EXPTO OFNA.</t>
  </si>
  <si>
    <t>126-3-00-5151</t>
  </si>
  <si>
    <t>DEPRECIACIÓN EQUIPO COMPUTO Y TECNOLOGÍAS</t>
  </si>
  <si>
    <t>126-3-00-5191</t>
  </si>
  <si>
    <t>DEPRECIACIÓN OTROS MOBILIARIOS Y EQUIPOS DE ADMÓN</t>
  </si>
  <si>
    <t>126-3-00-5211</t>
  </si>
  <si>
    <t>DEPRECIACIÓN EQUIPO DE AUDIO Y VIDEO</t>
  </si>
  <si>
    <t>126-3-0000-5231</t>
  </si>
  <si>
    <t>DEPRECIACIÓN CAMARAS FOTOGRAFICAS</t>
  </si>
  <si>
    <t>126-3-00-5411</t>
  </si>
  <si>
    <t>DEPRECIACIÓN DE VEHICULOS Y EQUIPO</t>
  </si>
  <si>
    <t>126-3-00-5641</t>
  </si>
  <si>
    <t>DEPRECIACIÓN DE SISTEMAS DE AIRE ACONDICIONADO</t>
  </si>
  <si>
    <t>126-3-00-5651</t>
  </si>
  <si>
    <t>DEPRECIACIÓN EQUIPO DE COMUNICACIÓN Y TELECOM.</t>
  </si>
  <si>
    <t>126-3-00-5691</t>
  </si>
  <si>
    <t>DEPRECIACIÓN DE OTROS EQUIPOS</t>
  </si>
  <si>
    <t>126-3-0000-5694</t>
  </si>
  <si>
    <t>126-3-00-5911</t>
  </si>
  <si>
    <t>DEPRECIACIÓN DE SOFWARE</t>
  </si>
  <si>
    <t>126-3-0000-5971</t>
  </si>
  <si>
    <t>DEPRECIACIÓN LICENCIAS</t>
  </si>
  <si>
    <t>127-3-00-0002</t>
  </si>
  <si>
    <t>MEJORAS A INMUEBLES ARRENDADOS</t>
  </si>
  <si>
    <t>127-3-00-0003</t>
  </si>
  <si>
    <t>AMORTIZACIONES A MEJORAS A INMUEBLES</t>
  </si>
  <si>
    <t>211-1-00-0000</t>
  </si>
  <si>
    <t>SERVICIOS PERSONALES POR PAGAR</t>
  </si>
  <si>
    <t>211-2-00-0000</t>
  </si>
  <si>
    <t>PROVEEDORES POR PAGAR A CORTO PLAZO</t>
  </si>
  <si>
    <t>211-7-00-0000</t>
  </si>
  <si>
    <t>RETENCIONES Y CONTRIBUCIONES POR PAGAR A CORTO PLA</t>
  </si>
  <si>
    <t>211-9-00-0000</t>
  </si>
  <si>
    <t>OTRAS CUENTAS POR PAGAR A CORTO PLAZO</t>
  </si>
  <si>
    <t>222-9-00-0000</t>
  </si>
  <si>
    <t>OTROS DOCUMENTOS POR PAGAR LARGO PLAZO</t>
  </si>
  <si>
    <t>311-0-00-0000</t>
  </si>
  <si>
    <t>APORTACIONES</t>
  </si>
  <si>
    <t>322-0-00-0000</t>
  </si>
  <si>
    <t>RESULTADO DE EJERCICIOS ANTERIORES</t>
  </si>
  <si>
    <t>323-0-0000-0000</t>
  </si>
  <si>
    <t>RECTIFICACIONES DE RESULTADOS ANTERIORES</t>
  </si>
  <si>
    <t>323-0-0002-0000</t>
  </si>
  <si>
    <t>REVALUO DE BIENES MUEBLES</t>
  </si>
  <si>
    <t>422-1-00-0001</t>
  </si>
  <si>
    <t xml:space="preserve">OPERACIÓN IEPC JALISCO </t>
  </si>
  <si>
    <t>422-2-00-0001</t>
  </si>
  <si>
    <t>PRERROGATIVAS ORDINARIAS</t>
  </si>
  <si>
    <t>422-3-00-0001</t>
  </si>
  <si>
    <t>PRERROGATIVAS ESPECIFICAS</t>
  </si>
  <si>
    <t>430-1-00-0001</t>
  </si>
  <si>
    <t>PRODUCTOS FINANCIEROS</t>
  </si>
  <si>
    <t>430-2-00-0001</t>
  </si>
  <si>
    <t>OTROS INGRESOS Y BENEFICIOS</t>
  </si>
  <si>
    <t>511-0-00-1000</t>
  </si>
  <si>
    <t>511-1-00-1100</t>
  </si>
  <si>
    <t>Sueldos y salarios de base</t>
  </si>
  <si>
    <t>511-2-00-1200</t>
  </si>
  <si>
    <t>Sueldos al personal Eventual</t>
  </si>
  <si>
    <t>511-3-00-1300</t>
  </si>
  <si>
    <t>Remuneraciones adicionales a sueldos</t>
  </si>
  <si>
    <t>511-4-00-1400</t>
  </si>
  <si>
    <t>Seguridad Social</t>
  </si>
  <si>
    <t>511-5-00-1500</t>
  </si>
  <si>
    <t>Indemnizaciones</t>
  </si>
  <si>
    <t>511-7-00-1700</t>
  </si>
  <si>
    <t>Prestaciones adicionales</t>
  </si>
  <si>
    <t>512-0-00-2000</t>
  </si>
  <si>
    <t>512-1-00-2100</t>
  </si>
  <si>
    <t>Materiales de Administración y emisión documentos</t>
  </si>
  <si>
    <t>512-2-00-2200</t>
  </si>
  <si>
    <t>Alimentos y Utencilios</t>
  </si>
  <si>
    <t>512-3-00-2230</t>
  </si>
  <si>
    <t>512-4-00-2400</t>
  </si>
  <si>
    <t>Materiales y artic. de Construcción y reparación</t>
  </si>
  <si>
    <t>512-5-00-2500</t>
  </si>
  <si>
    <t>Productos Quim. y Farmaceuticos</t>
  </si>
  <si>
    <t>512-6-00-2600</t>
  </si>
  <si>
    <t>Combustibles, Lubricantes y aditivos</t>
  </si>
  <si>
    <t>512-7-00-2700</t>
  </si>
  <si>
    <t>Vestuarios,blancos, prendas de protección art. dep</t>
  </si>
  <si>
    <t>512-8-00-2800</t>
  </si>
  <si>
    <t>512-9-00-2900</t>
  </si>
  <si>
    <t>Herramientas, refacciones y accesorios menores</t>
  </si>
  <si>
    <t>513-0-00-3000</t>
  </si>
  <si>
    <t>513-1-00-3100</t>
  </si>
  <si>
    <t>Servicios Básicos</t>
  </si>
  <si>
    <t>513-2-00-3200</t>
  </si>
  <si>
    <t>Servicios de Arrendamiento</t>
  </si>
  <si>
    <t>513-3-00-3300</t>
  </si>
  <si>
    <t>Servicios Profesionales, Cientif. y Tec. Otros ser</t>
  </si>
  <si>
    <t>513-4-00-3400</t>
  </si>
  <si>
    <t>Servicios Financieros, bancarios y comerciales</t>
  </si>
  <si>
    <t>513-5-00-3500</t>
  </si>
  <si>
    <t>Servicios de Instalación, reparación Mtto. y Conse</t>
  </si>
  <si>
    <t>513-6-00-3600</t>
  </si>
  <si>
    <t>Servicios de comunicación social y publicidad</t>
  </si>
  <si>
    <t>513-7-00-3700</t>
  </si>
  <si>
    <t>Servicio de traslado y viáticos</t>
  </si>
  <si>
    <t>513-8-00-3800</t>
  </si>
  <si>
    <t>Servicios oficiales</t>
  </si>
  <si>
    <t>513-9-00-3900</t>
  </si>
  <si>
    <t>Otros servicios generales</t>
  </si>
  <si>
    <t>515-1-00-0000</t>
  </si>
  <si>
    <t>Estimaciones, Depreciaciones,Deteriores, Obs.Amort</t>
  </si>
  <si>
    <t>524-0-00-4000</t>
  </si>
  <si>
    <t>524-1-00-4471</t>
  </si>
  <si>
    <t>Prerrogativas Ordinarias</t>
  </si>
  <si>
    <t>524-2-00-4471</t>
  </si>
  <si>
    <t>Perrogativas Especificas</t>
  </si>
  <si>
    <t>524-3-00-4471</t>
  </si>
  <si>
    <t>COECYTJAL (Sanciones a Partidos Politicos)</t>
  </si>
  <si>
    <t>524-4-00-4400</t>
  </si>
  <si>
    <t>Ayudas Sociales</t>
  </si>
  <si>
    <t>532-1-00-4442</t>
  </si>
  <si>
    <t>Apoyos</t>
  </si>
  <si>
    <t>950-0-00-5000</t>
  </si>
  <si>
    <t>950-1-00-5100</t>
  </si>
  <si>
    <t>Muebles de oficina y equipo computo</t>
  </si>
  <si>
    <t>950-2-00-5200</t>
  </si>
  <si>
    <t>Equipo audiovisual y video</t>
  </si>
  <si>
    <t>950-4-00-5400</t>
  </si>
  <si>
    <t>Vehículos y equipo de transporte</t>
  </si>
  <si>
    <t>950-6-00-5600</t>
  </si>
  <si>
    <t>Maquinaria, otros equipos y herramientas</t>
  </si>
  <si>
    <t>950-9-00-5900</t>
  </si>
  <si>
    <t xml:space="preserve">Sofware, programas </t>
  </si>
  <si>
    <t xml:space="preserve">Sumas Iguales: </t>
  </si>
  <si>
    <t>IEPCEJ EJERCICIO 2008</t>
  </si>
  <si>
    <t>Balanza de comprobación al 30/Sep/2021</t>
  </si>
  <si>
    <t>Fecha: 17/Feb/2022</t>
  </si>
  <si>
    <t>Saldos</t>
  </si>
  <si>
    <t>Iniciales</t>
  </si>
  <si>
    <t>Actuales</t>
  </si>
  <si>
    <t>001-0000-0000-0000</t>
  </si>
  <si>
    <t>ACTIVO</t>
  </si>
  <si>
    <t>100-0000-0000-0000</t>
  </si>
  <si>
    <t>ACTIVO CIRCULANTE</t>
  </si>
  <si>
    <t>101-0000-0000-0001</t>
  </si>
  <si>
    <t>FONDO FIJO DE CAJA</t>
  </si>
  <si>
    <t>101-0000-0000-0000</t>
  </si>
  <si>
    <t>CUENTA DE MAYOR DE FONDO REVOLVENTE</t>
  </si>
  <si>
    <t>101-0402-0000-0000</t>
  </si>
  <si>
    <t>Presidente Con. Dist. 15</t>
  </si>
  <si>
    <t>101-0423-0000-0000</t>
  </si>
  <si>
    <t>Pdte. Con. Mpal. Atemajac de Brizuela</t>
  </si>
  <si>
    <t>101-0435-0000-0000</t>
  </si>
  <si>
    <t>Pdte. Con. Mpal. Chapala</t>
  </si>
  <si>
    <t>101-0441-0000-0000</t>
  </si>
  <si>
    <t>Pdte. Con. Mpal. Concepción de Buenos Aires</t>
  </si>
  <si>
    <t>101-0469-0000-0000</t>
  </si>
  <si>
    <t>Pdte. Con. Mpal. La Manzanilla de la Paz</t>
  </si>
  <si>
    <t>101-0517-0000-0000</t>
  </si>
  <si>
    <t>Pdte. Con. Mpal. Totatiche</t>
  </si>
  <si>
    <t>101-0554-0000-0000</t>
  </si>
  <si>
    <t>Secretaría Ejecutiva</t>
  </si>
  <si>
    <t>101-0564-0000-0000</t>
  </si>
  <si>
    <t>Dirección de Administración y Finanzas</t>
  </si>
  <si>
    <t>102-0000-0000-0000</t>
  </si>
  <si>
    <t>BANCOS CTA.CHEQUES</t>
  </si>
  <si>
    <t>102-0010-0000-0000</t>
  </si>
  <si>
    <t>BANSI, S.A.</t>
  </si>
  <si>
    <t>102-0015-0000-0000</t>
  </si>
  <si>
    <t>BBVA Bancomer, S.A., Cta 0102614707</t>
  </si>
  <si>
    <t>102-0019-0000-0000</t>
  </si>
  <si>
    <t>BBVA Cta. Intermediaria 0115163145</t>
  </si>
  <si>
    <t>102-0021-0000-0000</t>
  </si>
  <si>
    <t>BBVA Nómina 115687152</t>
  </si>
  <si>
    <t>104-0000-0000-0000</t>
  </si>
  <si>
    <t>DEUDORES DIVERSOS</t>
  </si>
  <si>
    <t>104-0392-0000-0000</t>
  </si>
  <si>
    <t>Murillo Gutierrez Manuel Alejandro</t>
  </si>
  <si>
    <t>104-0523-0000-0000</t>
  </si>
  <si>
    <t>Presidente Con. Dist. 20</t>
  </si>
  <si>
    <t>104-0544-0000-0000</t>
  </si>
  <si>
    <t>Rosas Villalobos Alma Fabiola del Rosario</t>
  </si>
  <si>
    <t>104-0631-0000-0000</t>
  </si>
  <si>
    <t>Salazar Ruíz Aldo Alonso</t>
  </si>
  <si>
    <t>104-0649-0000-0000</t>
  </si>
  <si>
    <t>Pdte. Con. Mpal Tecalitlan (CD-19)</t>
  </si>
  <si>
    <t>104-0658-0000-0000</t>
  </si>
  <si>
    <t>Ramírez García Hugo Elias</t>
  </si>
  <si>
    <t>104-0659-0000-0000</t>
  </si>
  <si>
    <t>Delgadillo González Saúl</t>
  </si>
  <si>
    <t>104-0661-0000-0000</t>
  </si>
  <si>
    <t>Pulido Maciel Hugo</t>
  </si>
  <si>
    <t>104-0672-0000-0000</t>
  </si>
  <si>
    <t>García Hernández Eric Alvar</t>
  </si>
  <si>
    <t>104-0681-0000-0000</t>
  </si>
  <si>
    <t>Samuel Limón Zarate</t>
  </si>
  <si>
    <t>104-0701-0000-0000</t>
  </si>
  <si>
    <t>Campos Guzman Luis Alfonso</t>
  </si>
  <si>
    <t>104-0730-0000-0000</t>
  </si>
  <si>
    <t>Pdte. Consejo Municipal Totatiche</t>
  </si>
  <si>
    <t>104-0817-0000-0000</t>
  </si>
  <si>
    <t>ALEJANDRO GUTIÉRREZ CARRILLO</t>
  </si>
  <si>
    <t>104-1002-0000-0000</t>
  </si>
  <si>
    <t>Cesar Alejandro Rios López</t>
  </si>
  <si>
    <t>104-1011-0000-0000</t>
  </si>
  <si>
    <t>Eduardo Meza Rincon</t>
  </si>
  <si>
    <t>104-1019-0000-0000</t>
  </si>
  <si>
    <t>Catalina Moreno Trillo</t>
  </si>
  <si>
    <t>104-1041-0000-0000</t>
  </si>
  <si>
    <t>Karen Steffannia Islas Antonio</t>
  </si>
  <si>
    <t>104-1043-0000-0000</t>
  </si>
  <si>
    <t>Gisela Araceli Leyva Martinez</t>
  </si>
  <si>
    <t>104-1044-0000-0000</t>
  </si>
  <si>
    <t>Jesus Eliseo Maciel Iñiguez</t>
  </si>
  <si>
    <t>104-1045-0000-0000</t>
  </si>
  <si>
    <t>Monica Rizo Lopez</t>
  </si>
  <si>
    <t>104-1046-0000-0000</t>
  </si>
  <si>
    <t>Cynthia Teresa Elizalde Vivas</t>
  </si>
  <si>
    <t>108-0000-0000-0000</t>
  </si>
  <si>
    <t>IMPUESTOS A FAVOR</t>
  </si>
  <si>
    <t>108-0002-0000-0000</t>
  </si>
  <si>
    <t>Subsidio para el Empleo</t>
  </si>
  <si>
    <t>109-0000-0000-0000</t>
  </si>
  <si>
    <t>109-0361-0000-0000</t>
  </si>
  <si>
    <t>Universidad de Guadalajara</t>
  </si>
  <si>
    <t>120-0000-0000-0000</t>
  </si>
  <si>
    <t>ACTIVO FIJO</t>
  </si>
  <si>
    <t>120-0130-0000-0000</t>
  </si>
  <si>
    <t>OTROS MOBILIARIOS Y EQUIPOS DE ADMINISTRACIÓN</t>
  </si>
  <si>
    <t>120-0133-0000-0000</t>
  </si>
  <si>
    <t>SISTEMAS DE AIRE ACONDICIONADO, CALEFACCIÓN Y REFR</t>
  </si>
  <si>
    <t>120-0133-0001-0000</t>
  </si>
  <si>
    <t>Sistemas de Aire Acondicionado, Calefacción y Refr</t>
  </si>
  <si>
    <t>120-0139-0000-0000</t>
  </si>
  <si>
    <t>120-0139-0001-0000</t>
  </si>
  <si>
    <t>Otro Mobiliario y Equipo de Administración Mat Ele</t>
  </si>
  <si>
    <t>MOBILIARIO Y EQPO. DE OFNA.</t>
  </si>
  <si>
    <t>121-0000-0000-0000</t>
  </si>
  <si>
    <t>121-0001-0000-0000</t>
  </si>
  <si>
    <t>Mobiliario y Equipo de Oficina</t>
  </si>
  <si>
    <t>121-0002-0000-0000</t>
  </si>
  <si>
    <t>Mobiliario sria de finanzas</t>
  </si>
  <si>
    <t>121-0003-0000-0000</t>
  </si>
  <si>
    <t>Equipo de Oficina Consejo Electoral</t>
  </si>
  <si>
    <t>DEPRECIACION ACUMULADA DE ACTIVOS FIJOS</t>
  </si>
  <si>
    <t>122-0000-0000-0000</t>
  </si>
  <si>
    <t>122-0001-0000-0000</t>
  </si>
  <si>
    <t>Dep. Acum. Mob. y Eqpo. de Oficina</t>
  </si>
  <si>
    <t>122-0002-0000-0000</t>
  </si>
  <si>
    <t>Dep Acum Sistemas de Aire Acondicionado</t>
  </si>
  <si>
    <t>122-0003-0000-0000</t>
  </si>
  <si>
    <t>Dep. Acum Otro Mobiliario y Equipo de Admon.</t>
  </si>
  <si>
    <t>122-0004-0000-0000</t>
  </si>
  <si>
    <t>Dep. Acum Material Electoral</t>
  </si>
  <si>
    <t>124-0001-0000-0000</t>
  </si>
  <si>
    <t>Dep. Acum. Eqpo. Transporte</t>
  </si>
  <si>
    <t>126-0001-0000-0000</t>
  </si>
  <si>
    <t>Dep. Acum. Eqpo. de Computo</t>
  </si>
  <si>
    <t>130-0001-0000-0000</t>
  </si>
  <si>
    <t>Dep. Acum. Eqpo. Comunicacion</t>
  </si>
  <si>
    <t>132-0001-0000-0000</t>
  </si>
  <si>
    <t>Dep. Acum. Programas de Cómputo</t>
  </si>
  <si>
    <t>136-0001-0000-0000</t>
  </si>
  <si>
    <t>Dep. Acum. Eqpo. Audio y Video</t>
  </si>
  <si>
    <t>EQUIPO DE TRANSPORTE</t>
  </si>
  <si>
    <t>123-0000-0000-0000</t>
  </si>
  <si>
    <t>123-0001-0000-0000</t>
  </si>
  <si>
    <t>Equipo de Transporte</t>
  </si>
  <si>
    <t>123-0002-0000-0000</t>
  </si>
  <si>
    <t>Vehículo y Equipo  Auxiliar de Transporte</t>
  </si>
  <si>
    <t>EQUIPO DE COMPUTO</t>
  </si>
  <si>
    <t>125-0000-0000-0000</t>
  </si>
  <si>
    <t>125-0001-0000-0000</t>
  </si>
  <si>
    <t>Equipo de Computo</t>
  </si>
  <si>
    <t>125-0002-0000-0000</t>
  </si>
  <si>
    <t>Eq. de Computo Sria.</t>
  </si>
  <si>
    <t>EQUIPO DE COMUNICACION</t>
  </si>
  <si>
    <t>129-0000-0000-0000</t>
  </si>
  <si>
    <t>129-0001-0000-0000</t>
  </si>
  <si>
    <t>Equipo de Comunicación</t>
  </si>
  <si>
    <t>129-0002-0000-0000</t>
  </si>
  <si>
    <t>Eq. de Com.Sria. de Finanzas</t>
  </si>
  <si>
    <t>131-0000-0000-0000</t>
  </si>
  <si>
    <t>PROGRAMAS DE COMPUTO</t>
  </si>
  <si>
    <t>131-0001-0000-0000</t>
  </si>
  <si>
    <t>Programas de computo</t>
  </si>
  <si>
    <t>135-0000-0000-0000</t>
  </si>
  <si>
    <t>EQUIPO DE AUDIO Y VIDEO</t>
  </si>
  <si>
    <t>135-0001-0000-0000</t>
  </si>
  <si>
    <t>Equipo de Audio y Video</t>
  </si>
  <si>
    <t>140-0000-0000-0000</t>
  </si>
  <si>
    <t>ACTIVO DIFERIDO</t>
  </si>
  <si>
    <t>142-0000-0000-0000</t>
  </si>
  <si>
    <t>MEJORAS A LOCALES ARRENDADOS</t>
  </si>
  <si>
    <t>142-0002-0000-0000</t>
  </si>
  <si>
    <t>Florencia 2370</t>
  </si>
  <si>
    <t>143-0000-0000-0000</t>
  </si>
  <si>
    <t>AMORT. ACUM. DE MEJORAS A LOCAL A</t>
  </si>
  <si>
    <t>143-0001-0000-0000</t>
  </si>
  <si>
    <t>Amort.Acum. de Mejoras a Loc.</t>
  </si>
  <si>
    <t>DEPOSITOS EN GARANTIA</t>
  </si>
  <si>
    <t>144-0000-0000-0000</t>
  </si>
  <si>
    <t>144-0088-0000-0000</t>
  </si>
  <si>
    <t>Depósito Bodega Organización</t>
  </si>
  <si>
    <t>144-0093-0000-0000</t>
  </si>
  <si>
    <t>Deposito Renta Dist.5</t>
  </si>
  <si>
    <t>144-0094-0000-0000</t>
  </si>
  <si>
    <t>Deposito Renta Dist. 6</t>
  </si>
  <si>
    <t>144-0095-0000-0000</t>
  </si>
  <si>
    <t>Deposito Renta Dist. 7</t>
  </si>
  <si>
    <t>144-0096-0000-0000</t>
  </si>
  <si>
    <t>Deposito Renta Dist. 8</t>
  </si>
  <si>
    <t>144-0097-0000-0000</t>
  </si>
  <si>
    <t>Deposito Renta Dist. 9</t>
  </si>
  <si>
    <t>144-0110-0000-0000</t>
  </si>
  <si>
    <t>Deposito C.F.E. Bodega Organización</t>
  </si>
  <si>
    <t>144-0116-0000-0000</t>
  </si>
  <si>
    <t>Deposito CFE ( Oficinas Centrales )</t>
  </si>
  <si>
    <t>144-0132-0000-0000</t>
  </si>
  <si>
    <t>Deposito Renta Consj. Mpal. Lagos de Moreno</t>
  </si>
  <si>
    <t>144-0140-0000-0000</t>
  </si>
  <si>
    <t>Dep. Rta Ofna. Juridico Asis</t>
  </si>
  <si>
    <t>144-0158-0000-0000</t>
  </si>
  <si>
    <t>Bodega Medrano Jorge C. Salles Cuervo</t>
  </si>
  <si>
    <t>144-0160-0000-0000</t>
  </si>
  <si>
    <t>Dep Garantía Parque de las Estrellas 2764</t>
  </si>
  <si>
    <t>144-0161-0000-0000</t>
  </si>
  <si>
    <t>Dep. Garantía Arcos 27 Cuadher</t>
  </si>
  <si>
    <t>144-0162-0000-0000</t>
  </si>
  <si>
    <t>Dep. Garantía Av. Vallarta Beatriz  Rivas</t>
  </si>
  <si>
    <t>144-1601-0000-0000</t>
  </si>
  <si>
    <t>Dep. Garantía Lopez Cotilla Technical Trazos</t>
  </si>
  <si>
    <t>144-1602-0000-0000</t>
  </si>
  <si>
    <t>Deposito CFE Vallarta</t>
  </si>
  <si>
    <t>144-1603-0000-0000</t>
  </si>
  <si>
    <t>Deposito López Cotilla 2135</t>
  </si>
  <si>
    <t>146-0000-0000-0000</t>
  </si>
  <si>
    <t>GASTOS DE INSTALACION</t>
  </si>
  <si>
    <t>146-0002-0000-0000</t>
  </si>
  <si>
    <t>Instalaciones telefonicas</t>
  </si>
  <si>
    <t>147-0000-0000-0000</t>
  </si>
  <si>
    <t>AMORTIZACION ACUM. GTOS</t>
  </si>
  <si>
    <t>147-0001-0000-0000</t>
  </si>
  <si>
    <t>Amortizacion Acum. Gtos.</t>
  </si>
  <si>
    <t>002-0000-0000-0000</t>
  </si>
  <si>
    <t>PASIVO</t>
  </si>
  <si>
    <t>200-0000-0000-0000</t>
  </si>
  <si>
    <t>PASIVO CIRCULANTE</t>
  </si>
  <si>
    <t>ACREEDORES DIVERSOS</t>
  </si>
  <si>
    <t>201-0000-0000-0000</t>
  </si>
  <si>
    <t>201-0092-0000-0000</t>
  </si>
  <si>
    <t>Elvira Yadira Sanchez Alvarez</t>
  </si>
  <si>
    <t>201-0094-0000-0000</t>
  </si>
  <si>
    <t>Hector Gallego Avila</t>
  </si>
  <si>
    <t>201-0175-0000-0000</t>
  </si>
  <si>
    <t>Director de Administración y Finanzas</t>
  </si>
  <si>
    <t>201-0177-0000-0000</t>
  </si>
  <si>
    <t>COECYTJAL</t>
  </si>
  <si>
    <t>201-0177-0230-0000</t>
  </si>
  <si>
    <t>CANDIDATOS INDEPENDIENTES</t>
  </si>
  <si>
    <t>201-0179-0000-0000</t>
  </si>
  <si>
    <t>Depósitos no identificados.</t>
  </si>
  <si>
    <t>201-0208-0000-0000</t>
  </si>
  <si>
    <t>Pdte. Cons. Mpal. Ignacio Cerro Gordo</t>
  </si>
  <si>
    <t>201-0209-0000-0000</t>
  </si>
  <si>
    <t>Pdte. Cons. Mpal. Atemaja de  Brizuela</t>
  </si>
  <si>
    <t>201-0211-0000-0000</t>
  </si>
  <si>
    <t>Pdte. Con Mpal Casimiro Castillo</t>
  </si>
  <si>
    <t>201-0217-0000-0000</t>
  </si>
  <si>
    <t>Pdte. Consejo Municipal Manzanilla de la Paz</t>
  </si>
  <si>
    <t>201-0218-0000-0000</t>
  </si>
  <si>
    <t>Pdte. Consejo Municipal Concepcion de Buenos Aires</t>
  </si>
  <si>
    <t>201-0219-0000-0000</t>
  </si>
  <si>
    <t>José de Jesús Gómez Valle</t>
  </si>
  <si>
    <t>201-0220-0000-0000</t>
  </si>
  <si>
    <t>Jesus Reynoso Gallegos</t>
  </si>
  <si>
    <t>201-0221-0000-0000</t>
  </si>
  <si>
    <t>Carlos Jacobo García Hernández</t>
  </si>
  <si>
    <t>201-2163-0000-0000</t>
  </si>
  <si>
    <t>Sayani Moska Estrada</t>
  </si>
  <si>
    <t>IMPUESTOS POR PAGAR</t>
  </si>
  <si>
    <t>202-0000-0000-0000</t>
  </si>
  <si>
    <t>202-0001-0000-0000</t>
  </si>
  <si>
    <t>I.S.R.</t>
  </si>
  <si>
    <t>202-0001-0001-0000</t>
  </si>
  <si>
    <t>I.S.R. Retenido</t>
  </si>
  <si>
    <t>202-0002-0000-0000</t>
  </si>
  <si>
    <t>10% sobre arrendamiento</t>
  </si>
  <si>
    <t>202-0003-0000-0000</t>
  </si>
  <si>
    <t>10% sobre honorarios</t>
  </si>
  <si>
    <t>202-0005-0000-0000</t>
  </si>
  <si>
    <t>Cuotas a pensiones</t>
  </si>
  <si>
    <t>202-0006-0000-0000</t>
  </si>
  <si>
    <t>Cuotas IMSS</t>
  </si>
  <si>
    <t>202-0007-0000-0000</t>
  </si>
  <si>
    <t>RET. I.V.A</t>
  </si>
  <si>
    <t>PROVEEDORES</t>
  </si>
  <si>
    <t>203-0000-0000-0000</t>
  </si>
  <si>
    <t>203-0007-0000-0000</t>
  </si>
  <si>
    <t>Comision Federal de Electricidad</t>
  </si>
  <si>
    <t>203-0142-0000-0000</t>
  </si>
  <si>
    <t>Martinez Casillas Jesus Antonio</t>
  </si>
  <si>
    <t>203-0364-0000-0000</t>
  </si>
  <si>
    <t>203-0374-0000-0000</t>
  </si>
  <si>
    <t>Tinajero Barrera Alfredo</t>
  </si>
  <si>
    <t>203-0707-0000-0000</t>
  </si>
  <si>
    <t>Robles Aguilar Sandra Vanesa</t>
  </si>
  <si>
    <t>203-0708-0000-0000</t>
  </si>
  <si>
    <t>Marvan Laborde María</t>
  </si>
  <si>
    <t>203-0958-0000-0000</t>
  </si>
  <si>
    <t>Rogelio Villareal Macías</t>
  </si>
  <si>
    <t>203-0971-0000-0000</t>
  </si>
  <si>
    <t>Isa Corporativo S.A. de C.V.</t>
  </si>
  <si>
    <t>203-1180-0000-0000</t>
  </si>
  <si>
    <t>Sistema Intermunicipal de Agua Potable SEAPAL</t>
  </si>
  <si>
    <t>203-1402-0000-0000</t>
  </si>
  <si>
    <t xml:space="preserve">INSTITUTO ELECTORAL </t>
  </si>
  <si>
    <t>203-1727-0000-0000</t>
  </si>
  <si>
    <t>Diseñadora de Obras QWARKA, S.A. DE C.V</t>
  </si>
  <si>
    <t>203-3373-0000-0000</t>
  </si>
  <si>
    <t>Juan Carlos Fuentes Escobedo</t>
  </si>
  <si>
    <t>203-3652-0000-0000</t>
  </si>
  <si>
    <t>Coeficiente Comunicaciones, S.A. de C.V.</t>
  </si>
  <si>
    <t>203-3669-0000-0000</t>
  </si>
  <si>
    <t>Commercial Group Taashka Mex, S.A. de C.V.</t>
  </si>
  <si>
    <t>203-3841-0000-0000</t>
  </si>
  <si>
    <t>Forticus Tech S.A. de C.V.</t>
  </si>
  <si>
    <t>203-3987-0000-0000</t>
  </si>
  <si>
    <t>Varios</t>
  </si>
  <si>
    <t>203-4105-0000-0000</t>
  </si>
  <si>
    <t>Lluvia Linda Rivera Sanchez</t>
  </si>
  <si>
    <t>203-6039-0000-0000</t>
  </si>
  <si>
    <t>Jorge Enrique Aguilar Rojo</t>
  </si>
  <si>
    <t>203-6067-0000-0000</t>
  </si>
  <si>
    <t>Tangil Construcciones SA de CV</t>
  </si>
  <si>
    <t>203-6095-0000-0000</t>
  </si>
  <si>
    <t>Sainz Martinez  Luis Carlos</t>
  </si>
  <si>
    <t>203-6096-0000-0000</t>
  </si>
  <si>
    <t>García Perez Laura Patricia</t>
  </si>
  <si>
    <t>203-6098-0000-0000</t>
  </si>
  <si>
    <t>Guzman Bustos Fabiola de Fatima</t>
  </si>
  <si>
    <t>SUELDOS Y SALARIOS POR PAGAR</t>
  </si>
  <si>
    <t>204-0000-0000-0000</t>
  </si>
  <si>
    <t>204-0001-0000-0000</t>
  </si>
  <si>
    <t>Sueldos y Salarios por Pagar</t>
  </si>
  <si>
    <t>204-0002-0000-0000</t>
  </si>
  <si>
    <t>Pendientes de pago(Finiquitos y Liquidaciones)</t>
  </si>
  <si>
    <t>204-0003-0000-0000</t>
  </si>
  <si>
    <t>Sueldos y Salarios Advo.Eventual</t>
  </si>
  <si>
    <t>204-0006-0000-0000</t>
  </si>
  <si>
    <t>Sueldos y Salarios Eventual Consejos Distritales</t>
  </si>
  <si>
    <t>204-0011-0000-0000</t>
  </si>
  <si>
    <t>Sueldos y Salarios Capacitadores Dttos</t>
  </si>
  <si>
    <t>204-0013-0000-0000</t>
  </si>
  <si>
    <t>Sueldos y Salarios Consejos Municipales</t>
  </si>
  <si>
    <t>204-0016-0000-0000</t>
  </si>
  <si>
    <t>Sueldos y Salarios Consejeros Distritales</t>
  </si>
  <si>
    <t>204-0017-0000-0000</t>
  </si>
  <si>
    <t>Sueldos y salarios consulta popular</t>
  </si>
  <si>
    <t>204-0018-0000-0000</t>
  </si>
  <si>
    <t>Sueldos y salarios Extraordinaria Tlaquepaque</t>
  </si>
  <si>
    <t>CUENTAS POR PAGAR</t>
  </si>
  <si>
    <t>206-0000-0000-0000</t>
  </si>
  <si>
    <t>206-0041-0000-0000</t>
  </si>
  <si>
    <t>Tania Lu Ramírez García</t>
  </si>
  <si>
    <t>206-0042-0000-0000</t>
  </si>
  <si>
    <t>SEDAR</t>
  </si>
  <si>
    <t>206-0100-0000-0000</t>
  </si>
  <si>
    <t>PRESTAMOS PENSIONES</t>
  </si>
  <si>
    <t>206-0100-0100-0000</t>
  </si>
  <si>
    <t>PCP (Préstamo Corto Plazo )</t>
  </si>
  <si>
    <t>206-0100-0300-0000</t>
  </si>
  <si>
    <t>PH ( Préstamo Hipotecario )</t>
  </si>
  <si>
    <t>206-0100-0400-0000</t>
  </si>
  <si>
    <t>(Prestamo PLMP)</t>
  </si>
  <si>
    <t>206-0138-0000-0000</t>
  </si>
  <si>
    <t>MURILLO GUTIERREZ MANUEL ALEJANDRO</t>
  </si>
  <si>
    <t>206-0139-0000-0000</t>
  </si>
  <si>
    <t>Saúl Delgadillo González</t>
  </si>
  <si>
    <t>206-0140-0000-0000</t>
  </si>
  <si>
    <t>206-0141-0000-0000</t>
  </si>
  <si>
    <t>Arteaga Martinez Jimena</t>
  </si>
  <si>
    <t>206-0500-0000-0000</t>
  </si>
  <si>
    <t>CUENTAS POR PAGAR ( Consejeros Electorales  IEEJ )</t>
  </si>
  <si>
    <t>206-0500-0006-0000</t>
  </si>
  <si>
    <t>Juan Carlos Sauza Mancilla</t>
  </si>
  <si>
    <t>206-0800-0000-0000</t>
  </si>
  <si>
    <t>Aportaciones Voluntarias Sedar</t>
  </si>
  <si>
    <t>206-6097-0000-0000</t>
  </si>
  <si>
    <t>Fregoso Centeno Natalia</t>
  </si>
  <si>
    <t>206-9001-0000-0000</t>
  </si>
  <si>
    <t>Provisiones nóminas 2018</t>
  </si>
  <si>
    <t>003-0000-0000-0000</t>
  </si>
  <si>
    <t>CAPITAL</t>
  </si>
  <si>
    <t>REMANENTE DE EJERCICIOS</t>
  </si>
  <si>
    <t>030-0000-0000-0000</t>
  </si>
  <si>
    <t>030-1994-0000-0000</t>
  </si>
  <si>
    <t>Remanente ejercicio 1994</t>
  </si>
  <si>
    <t>030-1995-0000-0000</t>
  </si>
  <si>
    <t>Remanente ejercicio 1995</t>
  </si>
  <si>
    <t>030-1996-0000-0000</t>
  </si>
  <si>
    <t>Remanente ejercicio 1996</t>
  </si>
  <si>
    <t>030-1997-0000-0000</t>
  </si>
  <si>
    <t>Remanente ejercicio 1997</t>
  </si>
  <si>
    <t>030-1998-0000-0000</t>
  </si>
  <si>
    <t>Remanente ejercicio 1998</t>
  </si>
  <si>
    <t>030-1999-0000-0000</t>
  </si>
  <si>
    <t>Remanente Ejercicio 1999</t>
  </si>
  <si>
    <t>030-2000-0000-0000</t>
  </si>
  <si>
    <t>Remanente Ejercicio 2000</t>
  </si>
  <si>
    <t>030-2001-0000-0000</t>
  </si>
  <si>
    <t>Remanente Ejercicio 2001</t>
  </si>
  <si>
    <t>030-2002-0000-0000</t>
  </si>
  <si>
    <t>Remanente Ejercicio 2002</t>
  </si>
  <si>
    <t>030-2003-0000-0000</t>
  </si>
  <si>
    <t>Remanente Ejercicio 2003</t>
  </si>
  <si>
    <t>030-2004-0000-0000</t>
  </si>
  <si>
    <t>Remanente Ejercicio 2004</t>
  </si>
  <si>
    <t>030-2005-0000-0000</t>
  </si>
  <si>
    <t>Remanente Ejercicio 2005</t>
  </si>
  <si>
    <t>030-2006-0000-0000</t>
  </si>
  <si>
    <t>Remanente Ejercicio 2006</t>
  </si>
  <si>
    <t>030-2007-0000-0000</t>
  </si>
  <si>
    <t>Remanente Ejercicio 2007</t>
  </si>
  <si>
    <t>030-2008-0000-0000</t>
  </si>
  <si>
    <t>Remanente Ejercicio 2008</t>
  </si>
  <si>
    <t>030-2009-0000-0000</t>
  </si>
  <si>
    <t>Remanente Ejercicio 2009</t>
  </si>
  <si>
    <t>030-2010-0000-0000</t>
  </si>
  <si>
    <t>Remanente Ejercicio 2010</t>
  </si>
  <si>
    <t>030-2011-0000-0000</t>
  </si>
  <si>
    <t>Remanente Ejercicio 2011</t>
  </si>
  <si>
    <t>030-2012-0000-0000</t>
  </si>
  <si>
    <t>Remanente Ejercicio 2012</t>
  </si>
  <si>
    <t>030-2013-0000-0000</t>
  </si>
  <si>
    <t>Remanente Ejercicio 2013</t>
  </si>
  <si>
    <t>030-2014-0000-0000</t>
  </si>
  <si>
    <t>Remanente Ejercicio 2014</t>
  </si>
  <si>
    <t>030-2015-0000-0000</t>
  </si>
  <si>
    <t>Remanente Ejercicio 2015</t>
  </si>
  <si>
    <t>030-2016-0000-0000</t>
  </si>
  <si>
    <t>Remanente Ejercicio 2016</t>
  </si>
  <si>
    <t>030-2017-0000-0000</t>
  </si>
  <si>
    <t>Remanente Ejercicio 2017</t>
  </si>
  <si>
    <t>030-2018-0000-0000</t>
  </si>
  <si>
    <t>Remanente Ejercicio 2018</t>
  </si>
  <si>
    <t>030-2019-0000-0000</t>
  </si>
  <si>
    <t>Remanente Ejercicio 2019</t>
  </si>
  <si>
    <t>030-2020-0000-0000</t>
  </si>
  <si>
    <t>Remanente Ejercicio 2020</t>
  </si>
  <si>
    <t>301-0000-0000-0000</t>
  </si>
  <si>
    <t>PATRIMONIO</t>
  </si>
  <si>
    <t>301-0001-0000-0000</t>
  </si>
  <si>
    <t>Patrimonio</t>
  </si>
  <si>
    <t>004-0000-0000-0000</t>
  </si>
  <si>
    <t>CUENTA RESULTADOS ACREEDORAS</t>
  </si>
  <si>
    <t>ASIGNACION PRESUPUESTAL</t>
  </si>
  <si>
    <t>401-0000-0000-0000</t>
  </si>
  <si>
    <t>401-0001-0000-0000</t>
  </si>
  <si>
    <t>Ministraciones mensuales</t>
  </si>
  <si>
    <t>401-0002-0000-0000</t>
  </si>
  <si>
    <t>Ampliación Extraordinaria</t>
  </si>
  <si>
    <t>401-0003-0000-0000</t>
  </si>
  <si>
    <t>Partidos Politicos</t>
  </si>
  <si>
    <t>401-0006-0000-0000</t>
  </si>
  <si>
    <t>Ministracion Proceso Electoral</t>
  </si>
  <si>
    <t>401-0008-0000-0000</t>
  </si>
  <si>
    <t>Ministración Gtos de Campaña Part Pol y Candi Inde</t>
  </si>
  <si>
    <t>401-0009-0000-0000</t>
  </si>
  <si>
    <t>Consulta Popular Pacto Fiscal</t>
  </si>
  <si>
    <t>405-0000-0000-0000</t>
  </si>
  <si>
    <t>405-0005-0000-0000</t>
  </si>
  <si>
    <t xml:space="preserve">Intereses BBVA Bancomer </t>
  </si>
  <si>
    <t>406-0000-0000-0000</t>
  </si>
  <si>
    <t>OTROS INGRESOS Y BENEFICIOS VARIOS</t>
  </si>
  <si>
    <t>406-0008-0000-0000</t>
  </si>
  <si>
    <t>Reintegros INE</t>
  </si>
  <si>
    <t>005-0000-0000-0000</t>
  </si>
  <si>
    <t>CUENTA RESULTADOS DEUDORA</t>
  </si>
  <si>
    <t>501-0000-0000-0000</t>
  </si>
  <si>
    <t>GASTO CORRIENTE IEPC JALISCO</t>
  </si>
  <si>
    <t>SERVICIOS PERSONALES</t>
  </si>
  <si>
    <t>501-1000-0000-0000</t>
  </si>
  <si>
    <t>501-1000-1131-0000</t>
  </si>
  <si>
    <t>Sueldo Base</t>
  </si>
  <si>
    <t>501-1000-1221-0000</t>
  </si>
  <si>
    <t>Salario al personal eventual</t>
  </si>
  <si>
    <t>501-1000-1321-0000</t>
  </si>
  <si>
    <t>Prima vacacional y dominical</t>
  </si>
  <si>
    <t>501-1000-1322-0000</t>
  </si>
  <si>
    <t>Aguinaldo</t>
  </si>
  <si>
    <t>501-1000-1331-0000</t>
  </si>
  <si>
    <t>Remuneraciones  por Horas Extraordinarias</t>
  </si>
  <si>
    <t>501-1000-1345-0000</t>
  </si>
  <si>
    <t xml:space="preserve">Compensaciones adicionales </t>
  </si>
  <si>
    <t>501-1000-1411-0000</t>
  </si>
  <si>
    <t>Cuotas al IMSS por enfermedades y maternidad</t>
  </si>
  <si>
    <t>501-1000-1421-0000</t>
  </si>
  <si>
    <t>Cuotas para la vivienda</t>
  </si>
  <si>
    <t>501-1000-1431-0000</t>
  </si>
  <si>
    <t>501-1000-1432-0000</t>
  </si>
  <si>
    <t>Cuotas para el sistema de ahorro para el retiro</t>
  </si>
  <si>
    <t>501-1000-1441-0000</t>
  </si>
  <si>
    <t>Cuotas para el seguro de vida del personal</t>
  </si>
  <si>
    <t>501-1000-1712-0000</t>
  </si>
  <si>
    <t>Ayuda para despensa</t>
  </si>
  <si>
    <t>501-1000-1715-0000</t>
  </si>
  <si>
    <t>Estímulo por día del servidor público</t>
  </si>
  <si>
    <t>MATERIALES Y SUMINISTROS</t>
  </si>
  <si>
    <t>501-2000-0000-0000</t>
  </si>
  <si>
    <t>501-2000-2111-0000</t>
  </si>
  <si>
    <t>Materiales útiles y eq menores de oficina</t>
  </si>
  <si>
    <t>501-2000-2141-0000</t>
  </si>
  <si>
    <t>Materiales, útiles y eq menores de teconología</t>
  </si>
  <si>
    <t>501-2000-2151-0000</t>
  </si>
  <si>
    <t>Material impreso e información digital</t>
  </si>
  <si>
    <t>501-2000-2161-0000</t>
  </si>
  <si>
    <t>Material de limpieza</t>
  </si>
  <si>
    <t>501-2000-2171-0000</t>
  </si>
  <si>
    <t>Materiales y útiles de enseñanza</t>
  </si>
  <si>
    <t>501-2000-2214-0000</t>
  </si>
  <si>
    <t>Prod alimenticios p/pers en instal de dep y ent</t>
  </si>
  <si>
    <t>501-2000-2231-0000</t>
  </si>
  <si>
    <t>Utensilios para el servicio de alimentación</t>
  </si>
  <si>
    <t>501-2000-2441-0000</t>
  </si>
  <si>
    <t>Madera y productos de madera</t>
  </si>
  <si>
    <t>501-2000-2461-0000</t>
  </si>
  <si>
    <t>Material eléctrico y electrónico</t>
  </si>
  <si>
    <t>501-2000-2481-0000</t>
  </si>
  <si>
    <t>Materiales complementarios</t>
  </si>
  <si>
    <t>501-2000-2531-0000</t>
  </si>
  <si>
    <t>Medicinas y productos farmacéuticos</t>
  </si>
  <si>
    <t>501-2000-2612-0000</t>
  </si>
  <si>
    <t xml:space="preserve">Comb,lub y aditivos p/vehículos dest a serv admon </t>
  </si>
  <si>
    <t>501-2000-2721-0000</t>
  </si>
  <si>
    <t>Prendas de seguridad y protección personal</t>
  </si>
  <si>
    <t>501-2000-2911-0000</t>
  </si>
  <si>
    <t>Herramientas menores</t>
  </si>
  <si>
    <t>501-2000-2921-0000</t>
  </si>
  <si>
    <t>Refacciones y accesorios menores de edificios</t>
  </si>
  <si>
    <t>501-2000-2931-0000</t>
  </si>
  <si>
    <t xml:space="preserve">Ref y accesorios de mob y eq de admon,edu y recre </t>
  </si>
  <si>
    <t>501-2000-2941-0000</t>
  </si>
  <si>
    <t>Ref y accesorios p/eq de computo y telecomunica</t>
  </si>
  <si>
    <t>501-2000-2961-0000</t>
  </si>
  <si>
    <t>Refacciones y accesorios menores de eq de transpor</t>
  </si>
  <si>
    <t>SERVICIOS GENERALES</t>
  </si>
  <si>
    <t>501-3000-0000-0000</t>
  </si>
  <si>
    <t>501-3000-3111-0000</t>
  </si>
  <si>
    <t>Servicio de energía eléctrica</t>
  </si>
  <si>
    <t>501-3000-3131-0000</t>
  </si>
  <si>
    <t xml:space="preserve">Servicio de agua </t>
  </si>
  <si>
    <t>501-3000-3161-0000</t>
  </si>
  <si>
    <t>Servicio de telecomunicaciones y satelitales</t>
  </si>
  <si>
    <t>501-3000-3171-0000</t>
  </si>
  <si>
    <t>Servicio de acceso a internet, redes y procesamien</t>
  </si>
  <si>
    <t>501-3000-3181-0000</t>
  </si>
  <si>
    <t>Servicio postal</t>
  </si>
  <si>
    <t>501-3000-3221-0000</t>
  </si>
  <si>
    <t>Arrendamiento de edificios</t>
  </si>
  <si>
    <t>501-3000-3271-0000</t>
  </si>
  <si>
    <t>Patentes, regalías y otros</t>
  </si>
  <si>
    <t>501-3000-3331-0000</t>
  </si>
  <si>
    <t>Serv de consultoría administrativa e informática</t>
  </si>
  <si>
    <t>501-3000-3342-0000</t>
  </si>
  <si>
    <t>Capacitación especializada</t>
  </si>
  <si>
    <t>501-3000-3351-0000</t>
  </si>
  <si>
    <t xml:space="preserve">Servicios de investigación científica ydesarrollo </t>
  </si>
  <si>
    <t>501-3000-3362-0000</t>
  </si>
  <si>
    <t>Servicio de impresión de doc y pape oficial</t>
  </si>
  <si>
    <t>501-3000-3363-0000</t>
  </si>
  <si>
    <t>Servicios de imp. de mat info der de opera y admon</t>
  </si>
  <si>
    <t>501-3000-3381-0000</t>
  </si>
  <si>
    <t xml:space="preserve">Servicios de vigilancia </t>
  </si>
  <si>
    <t>501-3000-3411-0000</t>
  </si>
  <si>
    <t>Servicios financieros y bancarios</t>
  </si>
  <si>
    <t>501-3000-3451-0000</t>
  </si>
  <si>
    <t>Seguro de bienes patrimoniales</t>
  </si>
  <si>
    <t>501-3000-3471-0000</t>
  </si>
  <si>
    <t>Fletes y maniobras</t>
  </si>
  <si>
    <t>501-3000-3511-0000</t>
  </si>
  <si>
    <t>Mant y conser menor de inmuebles p/pres de ser adm</t>
  </si>
  <si>
    <t>501-3000-3521-0000</t>
  </si>
  <si>
    <t>Mant y cons de mob y  eq de admon,edu y recre</t>
  </si>
  <si>
    <t>501-3000-3531-0000</t>
  </si>
  <si>
    <t>Instalación, rep y mant de eq de comp y tec infor</t>
  </si>
  <si>
    <t>501-3000-3551-0000</t>
  </si>
  <si>
    <t>Mant y conser de vehículos terr,aéreos,mar,lac,flu</t>
  </si>
  <si>
    <t>501-3000-3571-0000</t>
  </si>
  <si>
    <t xml:space="preserve">Instalación Reparación y Mtto Maquinaria y Otros </t>
  </si>
  <si>
    <t>501-3000-3581-0000</t>
  </si>
  <si>
    <t>Servicio de limpieza y manejo de desechos</t>
  </si>
  <si>
    <t>501-3000-3591-0000</t>
  </si>
  <si>
    <t>Servicio de Jardinería y Fumigación</t>
  </si>
  <si>
    <t>501-3000-3611-0000</t>
  </si>
  <si>
    <t>Dif por rad, tv y otros medios sobre prog y act gu</t>
  </si>
  <si>
    <t>501-3000-3661-0000</t>
  </si>
  <si>
    <t>Servicio de creación y dif de cont excl por intern</t>
  </si>
  <si>
    <t>501-3000-3711-0000</t>
  </si>
  <si>
    <t>Pasajes aéreos nacionales</t>
  </si>
  <si>
    <t>501-3000-3721-0000</t>
  </si>
  <si>
    <t xml:space="preserve">Pasajes terrestres nacionales </t>
  </si>
  <si>
    <t>501-3000-3751-0000</t>
  </si>
  <si>
    <t>Viáticos en el país</t>
  </si>
  <si>
    <t>501-3000-3791-0000</t>
  </si>
  <si>
    <t>Otros servicios de traslado y hospedaje</t>
  </si>
  <si>
    <t>501-3000-3831-0000</t>
  </si>
  <si>
    <t xml:space="preserve">Congresos y convenciones </t>
  </si>
  <si>
    <t>501-3000-3921-0000</t>
  </si>
  <si>
    <t>Otros impuestos y derechos</t>
  </si>
  <si>
    <t>501-3000-3941-0000</t>
  </si>
  <si>
    <t>Laudos laborales</t>
  </si>
  <si>
    <t>501-3000-3981-0000</t>
  </si>
  <si>
    <t>Impuesto sobre nóminas y otros que se deriven de u</t>
  </si>
  <si>
    <t>501-5000-0000-0000</t>
  </si>
  <si>
    <t>BIENES MUEBLES INMUEBLES</t>
  </si>
  <si>
    <t>501-5000-5151-0000</t>
  </si>
  <si>
    <t>Equipo de cómputo y tecnología de la información</t>
  </si>
  <si>
    <t>FINANCIAMIENTO PARTIDOS ACTIVIDADES ORDINARIAS</t>
  </si>
  <si>
    <t>502-0000-0000-0000</t>
  </si>
  <si>
    <t>502-0001-0000-0000</t>
  </si>
  <si>
    <t>Partido Accion Nacional</t>
  </si>
  <si>
    <t>502-0002-0000-0000</t>
  </si>
  <si>
    <t>Partido Revolucionario Institucional</t>
  </si>
  <si>
    <t>502-0005-0000-0000</t>
  </si>
  <si>
    <t>Partido Verde Ecologista de Mexico</t>
  </si>
  <si>
    <t>502-0018-0000-0000</t>
  </si>
  <si>
    <t>Movimiento Ciudadano</t>
  </si>
  <si>
    <t>502-0019-0000-0000</t>
  </si>
  <si>
    <t>Morena</t>
  </si>
  <si>
    <t>502-0021-0000-0000</t>
  </si>
  <si>
    <t>Somos</t>
  </si>
  <si>
    <t>502-0022-0000-0000</t>
  </si>
  <si>
    <t>Encuentro Solidario</t>
  </si>
  <si>
    <t>502-0023-0000-0000</t>
  </si>
  <si>
    <t>Hagamos</t>
  </si>
  <si>
    <t>502-0024-0000-0000</t>
  </si>
  <si>
    <t>Futuro</t>
  </si>
  <si>
    <t>502-0025-0000-0000</t>
  </si>
  <si>
    <t>Redes Sociales Progresistas</t>
  </si>
  <si>
    <t>502-0026-0000-0000</t>
  </si>
  <si>
    <t>Fuerza Por Mexico</t>
  </si>
  <si>
    <t>FINANCIAMIENRO OBTENCIÓN VOTO PARTIDOS</t>
  </si>
  <si>
    <t>503-0000-0000-0000</t>
  </si>
  <si>
    <t>503-0001-0000-0000</t>
  </si>
  <si>
    <t>Partido Acción Nacional</t>
  </si>
  <si>
    <t>503-0002-0000-0000</t>
  </si>
  <si>
    <t>503-0003-0000-0000</t>
  </si>
  <si>
    <t>Partido de la Revolución Democrática</t>
  </si>
  <si>
    <t>503-0004-0000-0000</t>
  </si>
  <si>
    <t>Partido del Trabajo</t>
  </si>
  <si>
    <t>503-0005-0000-0000</t>
  </si>
  <si>
    <t>Partido Verde Ecologista</t>
  </si>
  <si>
    <t>503-0018-0000-0000</t>
  </si>
  <si>
    <t>503-0019-0000-0000</t>
  </si>
  <si>
    <t>503-0084-0000-0000</t>
  </si>
  <si>
    <t>Partido Encuentro Solidario</t>
  </si>
  <si>
    <t>503-0085-0000-0000</t>
  </si>
  <si>
    <t>503-0086-0000-0000</t>
  </si>
  <si>
    <t>503-0087-0000-0000</t>
  </si>
  <si>
    <t>Fuerza por México</t>
  </si>
  <si>
    <t>503-0088-0000-0000</t>
  </si>
  <si>
    <t>503-0089-0000-0000</t>
  </si>
  <si>
    <t>503-0112-0000-0000</t>
  </si>
  <si>
    <t>Soy un Ciudadano Libre AC</t>
  </si>
  <si>
    <t>503-0113-0000-0000</t>
  </si>
  <si>
    <t>Sembrando para Cosechar un Futuro Mejor</t>
  </si>
  <si>
    <t>503-0114-0000-0000</t>
  </si>
  <si>
    <t xml:space="preserve">Atotonilco Independiente </t>
  </si>
  <si>
    <t>503-0115-0000-0000</t>
  </si>
  <si>
    <t>Oz por un Autlan Independiente AC</t>
  </si>
  <si>
    <t>503-0116-0000-0000</t>
  </si>
  <si>
    <t>El Bola Capacete</t>
  </si>
  <si>
    <t>503-0117-0000-0000</t>
  </si>
  <si>
    <t>Fredy Rayo AC</t>
  </si>
  <si>
    <t>503-0118-0000-0000</t>
  </si>
  <si>
    <t>Proyecto IST AC</t>
  </si>
  <si>
    <t>503-0119-0000-0000</t>
  </si>
  <si>
    <t>Amigos Aldana</t>
  </si>
  <si>
    <t>503-0120-0000-0000</t>
  </si>
  <si>
    <t xml:space="preserve">Colotlan Independiente </t>
  </si>
  <si>
    <t>503-0121-0000-0000</t>
  </si>
  <si>
    <t xml:space="preserve">Porque tu voz es mi lucha </t>
  </si>
  <si>
    <t>503-0122-0000-0000</t>
  </si>
  <si>
    <t>Pro Natura Ocotlan AC</t>
  </si>
  <si>
    <t>503-0124-0000-0000</t>
  </si>
  <si>
    <t>Voz Ciudadana de Sayula AC</t>
  </si>
  <si>
    <t>503-0126-0000-0000</t>
  </si>
  <si>
    <t>Gustavo Castañeda AC</t>
  </si>
  <si>
    <t>503-0127-0000-0000</t>
  </si>
  <si>
    <t>Zapotitlan Somos Todos</t>
  </si>
  <si>
    <t>503-0128-0000-0000</t>
  </si>
  <si>
    <t>Alejandro Vazquez Unidos por Zapotlan</t>
  </si>
  <si>
    <t>503-0129-0000-0000</t>
  </si>
  <si>
    <t>Fuerza Independiente por Zapotlan</t>
  </si>
  <si>
    <t>503-0130-0000-0000</t>
  </si>
  <si>
    <t xml:space="preserve">Fortaleza Guadalajara </t>
  </si>
  <si>
    <t>503-0131-0000-0000</t>
  </si>
  <si>
    <t>Unidos Independientes por Tequila</t>
  </si>
  <si>
    <t>503-0132-0000-0000</t>
  </si>
  <si>
    <t>Aixcaquema AC</t>
  </si>
  <si>
    <t>506-0000-0000-0000</t>
  </si>
  <si>
    <t>PROCESO ELECTORAL</t>
  </si>
  <si>
    <t>506-1000-0000-0000</t>
  </si>
  <si>
    <t>506-1000-1221-0000</t>
  </si>
  <si>
    <t>506-1000-1321-0000</t>
  </si>
  <si>
    <t>Prima Vacacional y Dominical</t>
  </si>
  <si>
    <t>506-1000-1322-0000</t>
  </si>
  <si>
    <t>506-1000-1331-0000</t>
  </si>
  <si>
    <t>Remuneraciones por horas extraordinarias</t>
  </si>
  <si>
    <t>506-1000-1347-0000</t>
  </si>
  <si>
    <t>Otras compensaciones (gastos de campo)</t>
  </si>
  <si>
    <t>506-1000-1411-0000</t>
  </si>
  <si>
    <t>506-1000-1715-0000</t>
  </si>
  <si>
    <t>Estímulo por el día del Servidor Público</t>
  </si>
  <si>
    <t>506-2000-0000-0000</t>
  </si>
  <si>
    <t>506-2000-2111-0000</t>
  </si>
  <si>
    <t>Materiales, Útiles y Equipos Menores de Oficina</t>
  </si>
  <si>
    <t>506-2000-2141-0000</t>
  </si>
  <si>
    <t>506-2000-2151-0000</t>
  </si>
  <si>
    <t xml:space="preserve">Material Impreso e Información Digital </t>
  </si>
  <si>
    <t>506-2000-2161-0000</t>
  </si>
  <si>
    <t>Material de Limpieza</t>
  </si>
  <si>
    <t>506-2000-2214-0000</t>
  </si>
  <si>
    <t>Productos Alimenticios p/personal de las instalaci</t>
  </si>
  <si>
    <t>506-2000-2612-0000</t>
  </si>
  <si>
    <t>Combustibles, Lubricantes y Aditivos para Vehículo</t>
  </si>
  <si>
    <t>506-2000-2711-0000</t>
  </si>
  <si>
    <t>Vestuarios y Uniformes</t>
  </si>
  <si>
    <t>506-2000-2921-0000</t>
  </si>
  <si>
    <t>Refacciones y Accesorios Menores de Edificios</t>
  </si>
  <si>
    <t>506-2000-2931-0000</t>
  </si>
  <si>
    <t>Ref y accesorios menores de mobiliario y eq de adm</t>
  </si>
  <si>
    <t>506-2000-2941-0000</t>
  </si>
  <si>
    <t>Ref y accesorios para eq de computo y telecomunica</t>
  </si>
  <si>
    <t>506-2000-2961-0000</t>
  </si>
  <si>
    <t>Ref y accesorios menores de eq de transporte</t>
  </si>
  <si>
    <t>506-3000-0000-0000</t>
  </si>
  <si>
    <t>506-3000-3111-0000</t>
  </si>
  <si>
    <t>506-3000-3131-0000</t>
  </si>
  <si>
    <t>Servicio de agua</t>
  </si>
  <si>
    <t>506-3000-3141-0000</t>
  </si>
  <si>
    <t>Servicio telefónico tradicional</t>
  </si>
  <si>
    <t>506-3000-3161-0000</t>
  </si>
  <si>
    <t>506-3000-3171-0000</t>
  </si>
  <si>
    <t>506-3000-3181-0000</t>
  </si>
  <si>
    <t>506-3000-3221-0000</t>
  </si>
  <si>
    <t>Arrendamiento de Edificios</t>
  </si>
  <si>
    <t>506-3000-3231-0000</t>
  </si>
  <si>
    <t xml:space="preserve">Arrendamiento de mob y eq de admon, educacional </t>
  </si>
  <si>
    <t>506-3000-3252-0000</t>
  </si>
  <si>
    <t>Arrendamiento de vehiculos terrestres, aereos, mar</t>
  </si>
  <si>
    <t>506-3000-3271-0000</t>
  </si>
  <si>
    <t>Patentes, Regalías y Otros</t>
  </si>
  <si>
    <t>506-3000-3331-0000</t>
  </si>
  <si>
    <t>Serv consultoria administrativa e informatica</t>
  </si>
  <si>
    <t>506-3000-3342-0000</t>
  </si>
  <si>
    <t>Capacitación Especializada</t>
  </si>
  <si>
    <t>506-3000-3362-0000</t>
  </si>
  <si>
    <t xml:space="preserve">Servicio de impresión de doc y pape ofical </t>
  </si>
  <si>
    <t>506-3000-3363-0000</t>
  </si>
  <si>
    <t>Serv de impresión de material informativo derivado</t>
  </si>
  <si>
    <t>506-3000-3364-0000</t>
  </si>
  <si>
    <t>Servicios relacionados con transcripciones</t>
  </si>
  <si>
    <t>506-3000-3381-0000</t>
  </si>
  <si>
    <t>Servicios de vigilancia</t>
  </si>
  <si>
    <t>506-3000-3471-0000</t>
  </si>
  <si>
    <t>506-3000-3511-0000</t>
  </si>
  <si>
    <t>Mtto y conservacion menor de inmuebles p/prest ser</t>
  </si>
  <si>
    <t>506-3000-3581-0000</t>
  </si>
  <si>
    <t>Servicio de limpieza y desechos</t>
  </si>
  <si>
    <t>506-3000-3611-0000</t>
  </si>
  <si>
    <t xml:space="preserve">Difusión por radio, tv y otros medios de mensajes </t>
  </si>
  <si>
    <t>506-3000-3631-0000</t>
  </si>
  <si>
    <t xml:space="preserve">Serv de creatividad, preproduccion publicidad </t>
  </si>
  <si>
    <t>506-3000-3661-0000</t>
  </si>
  <si>
    <t>Serv de creación y difusion exclusivo por internet</t>
  </si>
  <si>
    <t>506-3000-3691-0000</t>
  </si>
  <si>
    <t>Otros servicios de información</t>
  </si>
  <si>
    <t>506-3000-3711-0000</t>
  </si>
  <si>
    <t>Pasajes aereos nacionales</t>
  </si>
  <si>
    <t>506-3000-3712-0000</t>
  </si>
  <si>
    <t>Pasajes aereos internacionales</t>
  </si>
  <si>
    <t>506-3000-3721-0000</t>
  </si>
  <si>
    <t>Pasajes terrestres nacionales</t>
  </si>
  <si>
    <t>506-3000-3751-0000</t>
  </si>
  <si>
    <t>506-3000-3761-0000</t>
  </si>
  <si>
    <t>Viaticos en el extranjero</t>
  </si>
  <si>
    <t>506-3000-3791-0000</t>
  </si>
  <si>
    <t>506-3000-3831-0000</t>
  </si>
  <si>
    <t>Congresos y convenciones</t>
  </si>
  <si>
    <t>506-3000-3921-0000</t>
  </si>
  <si>
    <t>Otros Impuestos y Derechos</t>
  </si>
  <si>
    <t>506-3000-3981-0000</t>
  </si>
  <si>
    <t>506-4000-0000-0000</t>
  </si>
  <si>
    <t>Transferencias, Asignaciones, Subsidios y otras Ay</t>
  </si>
  <si>
    <t>506-4000-4422-0000</t>
  </si>
  <si>
    <t>Ayudas a pre y premios</t>
  </si>
  <si>
    <t>FINANCIAMIENTO PARTIDOS ACTIVIDADES ESPECIFICAS</t>
  </si>
  <si>
    <t>507-0000-0000-0000</t>
  </si>
  <si>
    <t>507-0001-0000-0000</t>
  </si>
  <si>
    <t>507-0002-0000-0000</t>
  </si>
  <si>
    <t>507-0005-0000-0000</t>
  </si>
  <si>
    <t>Partido Verde Ecologista de  México</t>
  </si>
  <si>
    <t>507-0018-0000-0000</t>
  </si>
  <si>
    <t>507-0019-0000-0000</t>
  </si>
  <si>
    <t>507-0021-0000-0000</t>
  </si>
  <si>
    <t>507-0022-0000-0000</t>
  </si>
  <si>
    <t>507-0023-0000-0000</t>
  </si>
  <si>
    <t>507-0024-0000-0000</t>
  </si>
  <si>
    <t>507-0025-0000-0000</t>
  </si>
  <si>
    <t>507-0026-0000-0000</t>
  </si>
  <si>
    <t>511-0000-0000-0000</t>
  </si>
  <si>
    <t>GASTOS ELECCIONES EXTRAORDINARIAS</t>
  </si>
  <si>
    <t>SERVICIOS PERSONALES ( Elecciones Extraordinaria )</t>
  </si>
  <si>
    <t>511-1000-1221-0000</t>
  </si>
  <si>
    <t>Salarios al Personal Eventual</t>
  </si>
  <si>
    <t>511-1000-1321-0000</t>
  </si>
  <si>
    <t>511-1000-1322-0000</t>
  </si>
  <si>
    <t>511-1000-1331-0000</t>
  </si>
  <si>
    <t>Remuneraciones por Horas Extraordinarias</t>
  </si>
  <si>
    <t>511-1000-1411-0000</t>
  </si>
  <si>
    <t>Cuotas al IMSS por Enfermedades y Maternidad</t>
  </si>
  <si>
    <t>MATERIALES Y SUMINISTROS ( Elecciones Extraordin )</t>
  </si>
  <si>
    <t>511-2000-0000-0000</t>
  </si>
  <si>
    <t>511-2000-2111-0000</t>
  </si>
  <si>
    <t>511-2000-2141-0000</t>
  </si>
  <si>
    <t xml:space="preserve">Materiales, Útiles y Eq Menores de Tec de la Info </t>
  </si>
  <si>
    <t>511-2000-2151-0000</t>
  </si>
  <si>
    <t>Material Impreso e Información Digital</t>
  </si>
  <si>
    <t>511-2000-2214-0000</t>
  </si>
  <si>
    <t>Prod Alimenticios para el Pnal en las Inst de depe</t>
  </si>
  <si>
    <t>511-2000-2461-0000</t>
  </si>
  <si>
    <t>Material Electrico y Electronico</t>
  </si>
  <si>
    <t>511-2000-2481-0000</t>
  </si>
  <si>
    <t>Materiales Complementarios</t>
  </si>
  <si>
    <t>511-2000-2612-0000</t>
  </si>
  <si>
    <t>Combustibles, Lubricantes y Aditivos  para Vehicul</t>
  </si>
  <si>
    <t>511-2000-2911-0000</t>
  </si>
  <si>
    <t>Herramientas Menores</t>
  </si>
  <si>
    <t>511-2000-2921-0000</t>
  </si>
  <si>
    <t>511-2000-2931-0000</t>
  </si>
  <si>
    <t>Refac y Accesorios Menores de Mob y Eq Admon</t>
  </si>
  <si>
    <t>511-2000-2941-0000</t>
  </si>
  <si>
    <t>Refac y Accesorios Eq Computo y Telecomunicaciones</t>
  </si>
  <si>
    <t>SERVICIOS GENERALES (Elecciones Extraordinarias)</t>
  </si>
  <si>
    <t>511-3000-0000-0000</t>
  </si>
  <si>
    <t>511-3000-3111-0000</t>
  </si>
  <si>
    <t>Servicio de Energia Electrica</t>
  </si>
  <si>
    <t>511-3000-3131-0000</t>
  </si>
  <si>
    <t>Servicio de Agua</t>
  </si>
  <si>
    <t>511-3000-3161-0000</t>
  </si>
  <si>
    <t>Serv de Telecomunicaciones y Satelitales</t>
  </si>
  <si>
    <t>511-3000-3171-0000</t>
  </si>
  <si>
    <t>Serv Acceso Internet,Redes y Procesamiento de Info</t>
  </si>
  <si>
    <t>511-3000-3181-0000</t>
  </si>
  <si>
    <t>Servicio Postal</t>
  </si>
  <si>
    <t>511-3000-3221-0000</t>
  </si>
  <si>
    <t>511-3000-3231-0000</t>
  </si>
  <si>
    <t xml:space="preserve">Arrendamiento de Mob y Eq de Admon, Educacional </t>
  </si>
  <si>
    <t>511-3000-3252-0000</t>
  </si>
  <si>
    <t xml:space="preserve">Arrendamiento de Vehículos Terrestres,Aereso,Mar </t>
  </si>
  <si>
    <t>511-3000-3271-0000</t>
  </si>
  <si>
    <t>Patentes, Regalias y Otros</t>
  </si>
  <si>
    <t>511-3000-3363-0000</t>
  </si>
  <si>
    <t>Serv de Impresion de Mat Infor Derivado Operacion</t>
  </si>
  <si>
    <t>511-3000-3364-0000</t>
  </si>
  <si>
    <t>Serv Relacionados con Transcripciones</t>
  </si>
  <si>
    <t>511-3000-3511-0000</t>
  </si>
  <si>
    <t>511-3000-3551-0000</t>
  </si>
  <si>
    <t>Mtto.conservación de vehiculos</t>
  </si>
  <si>
    <t>511-3000-3611-0000</t>
  </si>
  <si>
    <t>Dif por rad tv y otros medios sobre prog y act gu</t>
  </si>
  <si>
    <t>511-3000-3631-0000</t>
  </si>
  <si>
    <t>Servicios de creatividad, preproducción y producci</t>
  </si>
  <si>
    <t>511-3000-3661-0000</t>
  </si>
  <si>
    <t>Serv de creación y dif de contenido exclu internet</t>
  </si>
  <si>
    <t>511-3000-3691-0000</t>
  </si>
  <si>
    <t>511-3000-3751-0000</t>
  </si>
  <si>
    <t>Viaticos en el pais</t>
  </si>
  <si>
    <t>511-3000-3831-0000</t>
  </si>
  <si>
    <t>511-3000-3921-0000</t>
  </si>
  <si>
    <t>511-3000-3981-0000</t>
  </si>
  <si>
    <t>Impuestos sobre nominas y otros que deriv rel lab</t>
  </si>
  <si>
    <t>512-0000-0000-0000</t>
  </si>
  <si>
    <t>ASIG PRESUP A ÓRG AUTÓNOMOS P/TRANS, ASIG Y SUBSID</t>
  </si>
  <si>
    <t>512-4000-0000-0000</t>
  </si>
  <si>
    <t>Asignaciones Presupuestales a Órganos Autónomos</t>
  </si>
  <si>
    <t>512-4000-4144-0000</t>
  </si>
  <si>
    <t>Asig Presup a Órg Autónomos p/ trans, asig, subsid</t>
  </si>
  <si>
    <t>513-0000-0000-0000</t>
  </si>
  <si>
    <t>CONSULTA PACTO FISCAL</t>
  </si>
  <si>
    <t>513-1000-0000-0000</t>
  </si>
  <si>
    <t>513-1000-1221-0000</t>
  </si>
  <si>
    <t>Salarios al personal eventual</t>
  </si>
  <si>
    <t>513-1000-1321-0000</t>
  </si>
  <si>
    <t>513-1000-1322-0000</t>
  </si>
  <si>
    <t>513-1000-1411-0000</t>
  </si>
  <si>
    <t>513-2000-0000-0000</t>
  </si>
  <si>
    <t>513-2000-2111-0000</t>
  </si>
  <si>
    <t>Materiales, utiles y equip menores de oficina</t>
  </si>
  <si>
    <t>513-2000-2531-0000</t>
  </si>
  <si>
    <t>Medicinas y productos farmaceuticos</t>
  </si>
  <si>
    <t>513-2000-2612-0000</t>
  </si>
  <si>
    <t>Combustibles, lubricantes y aditivos p/vehiculos</t>
  </si>
  <si>
    <t>513-2000-2941-0000</t>
  </si>
  <si>
    <t>Refacciones y accesorios equip computo y telecomun</t>
  </si>
  <si>
    <t>513-3000-0000-0000</t>
  </si>
  <si>
    <t>513-3000-3151-0000</t>
  </si>
  <si>
    <t>Servicio de telefonia celular</t>
  </si>
  <si>
    <t>513-3000-3363-0000</t>
  </si>
  <si>
    <t>Serv impresion material infor operac y admin</t>
  </si>
  <si>
    <t>513-3000-3611-0000</t>
  </si>
  <si>
    <t>Difusion por rad, tv y otros med mensajes gubernam</t>
  </si>
  <si>
    <t>513-3000-3751-0000</t>
  </si>
  <si>
    <t>513-4000-0000-0000</t>
  </si>
  <si>
    <t>TRANSFERENCIAS, ASIGNACIONES, SUBSIDIOS Y OTRAS</t>
  </si>
  <si>
    <t>513-4000-4422-0000</t>
  </si>
  <si>
    <t xml:space="preserve">Saldos </t>
  </si>
  <si>
    <t>BIENES MUEBLES</t>
  </si>
  <si>
    <t>124-2-0003-5231</t>
  </si>
  <si>
    <t>124-6-0004-5641</t>
  </si>
  <si>
    <t>OTROS DOCUMENTOS POR PAGAR</t>
  </si>
  <si>
    <t>511-1-0000-1100</t>
  </si>
  <si>
    <t>511-2-0000-1200</t>
  </si>
  <si>
    <t>511-3-0000-1300</t>
  </si>
  <si>
    <t>511-4-0000-1400</t>
  </si>
  <si>
    <t>511-7-0000-1700</t>
  </si>
  <si>
    <t>512-1-0000-2100</t>
  </si>
  <si>
    <t>512-2-0000-2200</t>
  </si>
  <si>
    <t>501-4000-0000-0000</t>
  </si>
  <si>
    <t xml:space="preserve">TRANSFERENCIAS Y ASIGNACIONES </t>
  </si>
  <si>
    <t>512-4-0000-2400</t>
  </si>
  <si>
    <t>502-5000-0000-0000</t>
  </si>
  <si>
    <t>512-5-0000-2500</t>
  </si>
  <si>
    <t>512-6-0000-2600</t>
  </si>
  <si>
    <t>512-7-0000-2700</t>
  </si>
  <si>
    <t>512-9-0000-2900</t>
  </si>
  <si>
    <t>513-1-0000-3100</t>
  </si>
  <si>
    <t>513-2-0000-3200</t>
  </si>
  <si>
    <t>513-3-0000-3300</t>
  </si>
  <si>
    <t>513-4-0000-3400</t>
  </si>
  <si>
    <t>513-5-0000-3500</t>
  </si>
  <si>
    <t>513-6-0000-3600</t>
  </si>
  <si>
    <t>513-7-0000-3700</t>
  </si>
  <si>
    <t>513-8-0000-3800</t>
  </si>
  <si>
    <t>513-9-0000-3900</t>
  </si>
  <si>
    <t>515-1-0000-0000</t>
  </si>
  <si>
    <t>524-1-0000-4471</t>
  </si>
  <si>
    <t>524-2-0000-4471</t>
  </si>
  <si>
    <t>524-4-0000-4400</t>
  </si>
  <si>
    <t>532-1-0000-4442</t>
  </si>
  <si>
    <t>Total cuentas no impresas</t>
  </si>
  <si>
    <t>B</t>
  </si>
  <si>
    <t>C</t>
  </si>
  <si>
    <t>A</t>
  </si>
  <si>
    <t>D</t>
  </si>
  <si>
    <t>E</t>
  </si>
  <si>
    <t>F</t>
  </si>
  <si>
    <t>G</t>
  </si>
  <si>
    <t>H</t>
  </si>
  <si>
    <t>I</t>
  </si>
  <si>
    <t>GASTO CORRIENTE</t>
  </si>
  <si>
    <t>FINANCTO. ACT. ORD.</t>
  </si>
  <si>
    <t>FINANCTO. ACT. ESP.</t>
  </si>
  <si>
    <t>508-0000-0000-0000</t>
  </si>
  <si>
    <t>GASTOS  DEPRECIACION Y AMORTIZACION</t>
  </si>
  <si>
    <t xml:space="preserve">'1,035,190,806.14 </t>
  </si>
  <si>
    <t xml:space="preserve">'1,061,390,688.74 </t>
  </si>
  <si>
    <t>CUENTA PÚBLICA 2023</t>
  </si>
  <si>
    <t>ESTADOS E INFORMACIÓN CONTABLE</t>
  </si>
  <si>
    <t>INSTITUTO ELECTORAL Y DE PARTICIPACIÓN CIUDADANA DEL ESTADO DE JALISCO
Estado de Actividades
Del 01 de enero al 31 de diciembre del 2023 
(Cifras en pesos)</t>
  </si>
  <si>
    <t>INGRESOS Y OTROS BENEFICIOS:</t>
  </si>
  <si>
    <t>Ingresos de Gestión:</t>
  </si>
  <si>
    <t>Impuestos</t>
  </si>
  <si>
    <t>Cuotas y Aportaciones de Seguridad Social</t>
  </si>
  <si>
    <t xml:space="preserve">Contribuciones de Mejoras </t>
  </si>
  <si>
    <t>Derechos</t>
  </si>
  <si>
    <t>Productos</t>
  </si>
  <si>
    <t>Aprovechamientos</t>
  </si>
  <si>
    <t>Ingresos por Venta de Bienes y Prestación de Servicios</t>
  </si>
  <si>
    <t>Participaciones, Aportaciones, Convenios, Incentivos Derivados de la Colaboración Fiscal, Fondos Distintos de Aportaciones, Transferencias, Asignaciones, Subsidios y Subvenciones, y Pensiones y Jubilaciones:</t>
  </si>
  <si>
    <t>Participaciones, Aportaciones, Convenios, Incentivos Derivados de la Colaboración Fiscal y Fondos Distintos de Aportaciones</t>
  </si>
  <si>
    <t>Transferencias, Asignaciones, Subsidios y Subvenciones, y Pensiones y Jubilaciones</t>
  </si>
  <si>
    <t>Otros Ingresos y Beneficios:</t>
  </si>
  <si>
    <t>Ingresos Financieros</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</si>
  <si>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</si>
  <si>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</si>
  <si>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</si>
  <si>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</si>
  <si>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</si>
  <si>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</si>
  <si>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</si>
  <si>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</si>
  <si>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</si>
  <si>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</si>
  <si>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Asignaciones, Subsidios y Otras Ayudas</t>
  </si>
  <si>
    <t>Transferencias Internas y Asignaciones al Sector Público</t>
  </si>
  <si>
    <t>Transferencias al Resto del Sector Público</t>
  </si>
  <si>
    <t>Subsidios y Subvenciones</t>
  </si>
  <si>
    <t>Pensiones y Jubilaciones</t>
  </si>
  <si>
    <t>Transferencias a Fideicomisos, Mandatos y Contratos Análogos</t>
  </si>
  <si>
    <t>Transferencias a la Seguridad Social</t>
  </si>
  <si>
    <t>Donativos</t>
  </si>
  <si>
    <t>Transferencias al Exterior</t>
  </si>
  <si>
    <t xml:space="preserve">Participaciones y Aportaciones </t>
  </si>
  <si>
    <t>Participaciones</t>
  </si>
  <si>
    <t>Aportaciones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</si>
  <si>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</si>
  <si>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</si>
  <si>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</si>
  <si>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</si>
  <si>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</si>
  <si>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</si>
  <si>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</si>
  <si>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</si>
  <si>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</si>
  <si>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</si>
  <si>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</si>
  <si>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u Obsolescencia</t>
  </si>
  <si>
    <t>Aumento por Insuficiencia de Provisiones</t>
  </si>
  <si>
    <t>Otros Gastos</t>
  </si>
  <si>
    <t>Inversión Pública</t>
  </si>
  <si>
    <t>Inversión Pública no Capitalizable</t>
  </si>
  <si>
    <t>Total de Gastos y Otras Pérdidas:</t>
  </si>
  <si>
    <t>Resultados del Ejercicio (Ahorro/Desahorro):</t>
  </si>
  <si>
    <t xml:space="preserve">Bajo protesta de decir la verdad declaramos que los Estados Financieros y sus notas, son razonablemente correctos y son responsabilidad del emisor. </t>
  </si>
  <si>
    <t>INSTITUTO ELECTORAL Y DE PARTICIPACIÓN CIUDADANA DEL ESTADO DE JALISCO
Estado de Situación Financiera
Al:  31 de diciembre 2023 
(Cifras en pesos)</t>
  </si>
  <si>
    <t>ACTIVO:</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</si>
  <si>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</si>
  <si>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</si>
  <si>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</si>
  <si>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</si>
  <si>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</si>
  <si>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</si>
  <si>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</si>
  <si>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</si>
  <si>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</si>
  <si>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Inventarios</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</si>
  <si>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</si>
  <si>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</si>
  <si>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</si>
  <si>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</si>
  <si>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</si>
  <si>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</si>
  <si>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Total de Activos Circulantes:</t>
  </si>
  <si>
    <t>Provisiones a Corto Plazo</t>
  </si>
  <si>
    <t>Otros Pasivos a Corto Plazo</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</si>
  <si>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</si>
  <si>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</si>
  <si>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</si>
  <si>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</si>
  <si>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</si>
  <si>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</si>
  <si>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</si>
  <si>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</si>
  <si>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</si>
  <si>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</si>
  <si>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</si>
  <si>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</si>
  <si>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</si>
  <si>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</si>
  <si>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Activos Diferidos</t>
  </si>
  <si>
    <t>Provisiones a Largo Plazo</t>
  </si>
  <si>
    <t>Estimación por Pérdida o Deterioro de Activos no Circulantes</t>
  </si>
  <si>
    <t>Total de Pasivos No Circulantes:</t>
  </si>
  <si>
    <t>Otros Activos no Circulantes</t>
  </si>
  <si>
    <t>Total del Pasivo:</t>
  </si>
  <si>
    <t>Total de Activos No Circulantes:</t>
  </si>
  <si>
    <t>Total del Activo:</t>
  </si>
  <si>
    <t>HACIENDA PÚBLICA/PATRIMONIO:</t>
  </si>
  <si>
    <t>Hacienda Pública/Patrimonio Contribuido:</t>
  </si>
  <si>
    <t xml:space="preserve">Donaciones de Capital </t>
  </si>
  <si>
    <t>Actualización de la Hacienda Pública/Patrimonio</t>
  </si>
  <si>
    <t>Hacienda Pública/Patrimonio Generado:</t>
  </si>
  <si>
    <t>Resultados del Ejercicio (Ahorro/ Desahorro)</t>
  </si>
  <si>
    <t>Resultados de Ejercicios Anteriores</t>
  </si>
  <si>
    <t>Revalúos</t>
  </si>
  <si>
    <t>Reservas</t>
  </si>
  <si>
    <t>Rectificaciones de Resultados de Ejercicios Anteriores</t>
  </si>
  <si>
    <t>Exceso o Insuficiencia en la Actualización de la Hacienda Pública/Patrimonio:</t>
  </si>
  <si>
    <t>Resultado por Posición Monetaria</t>
  </si>
  <si>
    <t>Resultado por Tenencia de Activos no Monetarios</t>
  </si>
  <si>
    <t>Total Hacienda Pública/Patrimonio:</t>
  </si>
  <si>
    <t>Total del Pasivo y Hacienda Pública/Patrimonio:</t>
  </si>
  <si>
    <t>Bajo protesta de decir la verdad declaramos que los Estados Financieros y sus notas, son razonablemente correctos y son responsabilidad del emisor.</t>
  </si>
  <si>
    <t/>
  </si>
  <si>
    <t>INSTITUTO ELECTORAL Y DE PARTICIPACIÓN CIUDADANA DEL ESTADO DE JALISCO
Estado de Variación en la Hacienda Pública
Del 01 de enero al 31 de diciembre del 2023 
(Cifras en pesos)</t>
  </si>
  <si>
    <t>Concepto</t>
  </si>
  <si>
    <t>Hacienda Pública / Patrimonio Contribuido</t>
  </si>
  <si>
    <t>Hacienda Pública / Patrimonio Generado de Ejercicios Anteriores</t>
  </si>
  <si>
    <t>Hacienda Pública / Patrimonio Generado del Ejercicio</t>
  </si>
  <si>
    <t>Exceso o Insuficiencia en la Actualización de la Hacienda Pública / Patrimonio</t>
  </si>
  <si>
    <t>Total</t>
  </si>
  <si>
    <t>Hacienda Pública / Patrimonio Contribuido Neto de 2022</t>
  </si>
  <si>
    <t>Donaciones de Capital</t>
  </si>
  <si>
    <t>Hacienda Pública / Patrimonio Generado Neto 2022</t>
  </si>
  <si>
    <t>Resultados del Ejercicio (Ahorro/Desahorro)</t>
  </si>
  <si>
    <t>Exceso o Insuficiencia en la Actualización de la Hacienda Pública/Patrimonio Neto 2022</t>
  </si>
  <si>
    <t>Hacienda Pública / Patrimonio Neto Final 2022</t>
  </si>
  <si>
    <t>Cambios en la Hacienda Pública / Patrimonio Contribuido Neto 2023</t>
  </si>
  <si>
    <t>Variaciones de la Hacienda Pública / Patrimonio Generado Neto 2023</t>
  </si>
  <si>
    <t>Cambios en el Exceso o Insuficiencia en la Actualización de la Hacienda Pública/Patrimonio Neto  2023</t>
  </si>
  <si>
    <t>Hacienda Pública / Patrimonio Neto Final de  2023</t>
  </si>
  <si>
    <t xml:space="preserve">    Bajo protesta de decir la verdad declaramos que los Estados Financieros y sus notas, son razonablemente correctos y son responsabilidad del emisor.</t>
  </si>
  <si>
    <t xml:space="preserve">INSTITUTO ELECTORAL Y DE PARTICIPACIÓN CIUDADANA DEL ESTADO DE JALISCO
Estado de Cambios en la Situación Financiera
Del 01 de enero al 31 de diciembre del 2023
(Cifras en pesos)																																</t>
  </si>
  <si>
    <t>Origen</t>
  </si>
  <si>
    <t>Aplicación</t>
  </si>
  <si>
    <t>Pasivo No Circulante</t>
  </si>
  <si>
    <t>HACIENDA PUBLICA/PATRIMONIO:</t>
  </si>
  <si>
    <t>Exceso o Insuficiencia en la Actualización de la Hacienda Pública/Patrimonio</t>
  </si>
  <si>
    <t>INSTITUTO ELECTORAL Y DE PARTICIPACIÓN CIUDADANA DEL ESTADO DE JALISCO</t>
  </si>
  <si>
    <t>Estado de Flujos de Efectivo</t>
  </si>
  <si>
    <t>Del 01 de enero al 31 de diciembre del 2023
(Cifras en pesos)</t>
  </si>
  <si>
    <t>FLUJOS DE EFECTIVO DE LAS ACTIVIDADES DE OPERACIÓN:</t>
  </si>
  <si>
    <t>Origen:</t>
  </si>
  <si>
    <t>Ingresos no Comprendidos en las Fracciones de la Ley de Ingresos Causados en Ejercicios Fiscales Anteriores Pendientes de Liquidación o Pago</t>
  </si>
  <si>
    <t>Otros Orígenes de Operación</t>
  </si>
  <si>
    <t>Aplicación:</t>
  </si>
  <si>
    <t>Otras Aplicaciones de Operación</t>
  </si>
  <si>
    <t>Flujos Netos de Efectivo por Actividades de Operación:</t>
  </si>
  <si>
    <t>FLUJO DE EFECTIVO DE LAS ACTIVIDADES DE INVERSIÓN:</t>
  </si>
  <si>
    <t>Otros Orígenes de Inversión</t>
  </si>
  <si>
    <t>Otras Aplicaciones de Inversión</t>
  </si>
  <si>
    <t>Flujos Netos de Efectivo por Actividades de Inversión:</t>
  </si>
  <si>
    <t>FLUJO DE EFECTIVO DE LAS ACTIVIDADES DE FINANCIAMIENTO:</t>
  </si>
  <si>
    <t>Endeudamiento Neto</t>
  </si>
  <si>
    <t>Interno</t>
  </si>
  <si>
    <t>Externo</t>
  </si>
  <si>
    <t>Otros Orígenes de Financiamiento</t>
  </si>
  <si>
    <t>Servicios de la Deuda</t>
  </si>
  <si>
    <t>Otras Aplicaciones de Financiamiento</t>
  </si>
  <si>
    <t>Flujos Netos de Efectivo por Actividades de Financiamiento:</t>
  </si>
  <si>
    <t>INCREMENTO/DISMINUCIÓN NETA EN EL EFECTIVO Y EQUIVALENTES AL EFECTIVO:</t>
  </si>
  <si>
    <t>EFECTIVO Y EQUIVALENTES AL EFECTIVO AL INICIO DEL EJERCICIO:</t>
  </si>
  <si>
    <t>EFECTIVO Y EQUIVALENTES AL EFECTIVO AL FINAL DEL EJERCICIO:</t>
  </si>
  <si>
    <t>Estado Analitico del Activo</t>
  </si>
  <si>
    <t>Saldo Inicial 1</t>
  </si>
  <si>
    <t>Cargos del Periodo 2</t>
  </si>
  <si>
    <t>Abonos del Periodo 3</t>
  </si>
  <si>
    <t>Saldo Final</t>
  </si>
  <si>
    <t>Variación del Periodo</t>
  </si>
  <si>
    <t>4 (1+2-3)</t>
  </si>
  <si>
    <t>(4-1)</t>
  </si>
  <si>
    <t>Activo Circulante</t>
  </si>
  <si>
    <t>Activo No Circulante</t>
  </si>
  <si>
    <t>INSITUTO ELECTORAL Y DE PARTICIPACIÓN CIUDADANA DEL ESTADO DE JALISCO
Estado Analítico de la Deuda y Otros Pasivos
Del 01 de enero al 31 de diciembre del 2023
(Cifras en pesos)</t>
  </si>
  <si>
    <t>Denominación de las Deudas</t>
  </si>
  <si>
    <t>Moneda de Contratación</t>
  </si>
  <si>
    <t>Institución o País Acreedor</t>
  </si>
  <si>
    <t>Saldo Inicial del Periodo</t>
  </si>
  <si>
    <t>Saldo Final del Periodo</t>
  </si>
  <si>
    <t>DEUDA PÚBLICA</t>
  </si>
  <si>
    <t>Corto Plazo</t>
  </si>
  <si>
    <t>Deuda Interna</t>
  </si>
  <si>
    <t>Instituciones de Crédito</t>
  </si>
  <si>
    <t>Títulos y Valores</t>
  </si>
  <si>
    <t>Arrendamientos Financieros</t>
  </si>
  <si>
    <t>Deuda Externa</t>
  </si>
  <si>
    <t>Organismos Financieros Internacionales</t>
  </si>
  <si>
    <t>Deuda Bilateral</t>
  </si>
  <si>
    <t xml:space="preserve">Subtotal de Deuda Pública a Corto Plazo </t>
  </si>
  <si>
    <t>Largo Plazo</t>
  </si>
  <si>
    <t xml:space="preserve">Subtotal de Deuda Pública a Largo Plazo  </t>
  </si>
  <si>
    <t xml:space="preserve">Total de Otros Pasivos </t>
  </si>
  <si>
    <t xml:space="preserve">Total de Deuda Pública y Otros Pasivos  </t>
  </si>
  <si>
    <t>INSTITUTO ELECTORAL  Y DE PARTICIPACIÓN CIUDADANA DEL ESTADO DE JALISCO
Corte de información al 31 de diciembre del 2023
Informe de Pasivos Contingentes Concentrado</t>
  </si>
  <si>
    <t>Año</t>
  </si>
  <si>
    <t>No de casos</t>
  </si>
  <si>
    <t>Exp. No.</t>
  </si>
  <si>
    <t>Estatus</t>
  </si>
  <si>
    <t>Total  Costo Financiero</t>
  </si>
  <si>
    <t>102/2023 JUZGADO 3° CIVIL</t>
  </si>
  <si>
    <t>SE DICTO SENTENCIA FAVORABLE PARA EL IEPC EN EJECUCION</t>
  </si>
  <si>
    <t>301/2023 4°CIVIL</t>
  </si>
  <si>
    <t>NO SE LLEGÓ A ACUERDO EN CITA CONCILIATORIA</t>
  </si>
  <si>
    <t>301/2023 7°c</t>
  </si>
  <si>
    <t>SE EMPLAZÓ A LA DEMANDADA EN DIVERSO DOMICILIO DE EL SALTO, JAL</t>
  </si>
  <si>
    <t>327/2023 12° CIVIL</t>
  </si>
  <si>
    <t>INSTITUTO ELECTORAL  Y DE PARTICIPACIÓN CIUDADANA DEL ESTADO DE JALISCO</t>
  </si>
  <si>
    <t>Informe de Pasivos Contingentes Detallado</t>
  </si>
  <si>
    <t xml:space="preserve"> Corte de Información al 31 de diciembre del 2023</t>
  </si>
  <si>
    <t>No.</t>
  </si>
  <si>
    <t>NOMBRE</t>
  </si>
  <si>
    <t>NOMBRE DE LA PLAZA</t>
  </si>
  <si>
    <t>FECHA DE TERMINO DE RELACIÓN LABORAL</t>
  </si>
  <si>
    <t>FECHA DE DEMANDA</t>
  </si>
  <si>
    <t>ESTATUS</t>
  </si>
  <si>
    <t>SEGUIMIENTO</t>
  </si>
  <si>
    <t>CÁLCULO FINANCIERO AL 31  DE DICIEMBRE 2023</t>
  </si>
  <si>
    <t xml:space="preserve">JUSTIFICACIÓN DE CUANTIFICACIÓN  </t>
  </si>
  <si>
    <t>FECHA DE ÚLTIMA GESTIÓN</t>
  </si>
  <si>
    <t>NOTA</t>
  </si>
  <si>
    <t>NÚMERO DE EXPEDIENTE</t>
  </si>
  <si>
    <t xml:space="preserve">SALARIO MENSUAL E INTERES MENSUAL </t>
  </si>
  <si>
    <t>TECHNICAL TRAZOS Y PROYECTOS S.A. DE C.V.</t>
  </si>
  <si>
    <t>DEVOLUCION DE DEPOSITO LOPEZ COTILLA 2135</t>
  </si>
  <si>
    <t> N/A</t>
  </si>
  <si>
    <t> </t>
  </si>
  <si>
    <t>SE DICTO SENTENCIA FAVORABLE PARA EL IEPC. EN EJECUCION</t>
  </si>
  <si>
    <t>SE SOLICITÓ EJECUCIÓN DE SENTENCIA, SE CONCEDIÓ TÉRMINO COMÚN A LAS PARTES, NO CUMPLIÓ, SE PROMUEVE PARA EJECUCIÓN FORZOSA</t>
  </si>
  <si>
    <t>PAGO DE LO INDEBIDO</t>
  </si>
  <si>
    <t>SE DECLARÓ CONCLUIDA LA ETAPA CONCILIATORIA, SE PROMUEVE PARA QUE SEÑALE FECHA PARA DESAHOGO DE PRUEBAS</t>
  </si>
  <si>
    <t>V Y V PROYECTOS S.A. DE C.V.</t>
  </si>
  <si>
    <t>DEVOLUCION DE DEPOSITO CALLE VOLCAN HUEYTEPEC 5575</t>
  </si>
  <si>
    <t>PRESENTÓ CONTESTACIÓN, PENDIENTE CITA CONCILIATORIA</t>
  </si>
  <si>
    <t>DEVOLUCION DE DEPOSITO CALLE EL ZAPOTE 850</t>
  </si>
  <si>
    <t>SE DECLARÓ CONCLUIDA LA ETAPA CONCILIATORIA, SE DIO VISTA AL AGENTE SOCIAL PORQUE EL DEMANDADO ES DE LA TERCERA EDAD, SE PROMUEVE PARA QUE SEÑALE FECHA PARA DESAHOGO DE PRUEBAS</t>
  </si>
  <si>
    <t>ESTADOS E INFORMES PRESUPUESTARIOS</t>
  </si>
  <si>
    <t>Estado Analitico de Ingresos</t>
  </si>
  <si>
    <t>Del 01 de enero al 31 de diciembre del 2023</t>
  </si>
  <si>
    <t>Rubro de Ingresos</t>
  </si>
  <si>
    <t>Ingreso</t>
  </si>
  <si>
    <t>Diferencia</t>
  </si>
  <si>
    <t>Estimado</t>
  </si>
  <si>
    <t>Ampliaciones y Reducciones</t>
  </si>
  <si>
    <t>Modificado</t>
  </si>
  <si>
    <t>Devengado</t>
  </si>
  <si>
    <t>Recaudado</t>
  </si>
  <si>
    <t>(1)</t>
  </si>
  <si>
    <t>(2)</t>
  </si>
  <si>
    <t>(3= 1 + 2)</t>
  </si>
  <si>
    <t>(4)</t>
  </si>
  <si>
    <t>(5)</t>
  </si>
  <si>
    <t>(6= 5 - 1 )</t>
  </si>
  <si>
    <t>Contribuciones de Mejoras</t>
  </si>
  <si>
    <t>Ingresos por Venta de Bienes, Prestación de Servicios y Otros Ingresos</t>
  </si>
  <si>
    <t xml:space="preserve">Participaciones, Aportaciones, Convenios, Incentivos Derivados de la Colaboración Fiscal y Fondos Distintos de Aportaciones </t>
  </si>
  <si>
    <t>Transferencias, Asignaciones, Subsidios y Subvenciones, y Pensiones y Jubilaciones (Operación IEPC y Financiamiento Partidos Politicos)</t>
  </si>
  <si>
    <t>Ingresos Derivados de Financiamientos</t>
  </si>
  <si>
    <t>Ingresos excedentes</t>
  </si>
  <si>
    <t>Estado Analítico de Ingresos Por Fuente de Financiamiento</t>
  </si>
  <si>
    <t>Ingresos del Poder Ejecutivo Federal o Estatal y de los Municipios</t>
  </si>
  <si>
    <t>Ingresos de los Entes Públicos de los Poderes Legislativo y Judicial, de los Órganos Autónomos y del Sector Paraestatal o Paramunicipal, así como de las Empresas Productivas del Estado</t>
  </si>
  <si>
    <t>Transferencias, Asignaciones, Subsidios y Subvenciones, y Pensiones y Jubilaciones (Incluye financiamiento a los partidos politicos)</t>
  </si>
  <si>
    <t>Estado Analítico del Ejercicio del Presupuesto de Egresos</t>
  </si>
  <si>
    <t>Clasificación por Objeto del Gasto (Capítulo y Concepto)</t>
  </si>
  <si>
    <t>Del 01 de enero al 31 de diciembre  del 2023</t>
  </si>
  <si>
    <t>Egresos</t>
  </si>
  <si>
    <t>Aprobado</t>
  </si>
  <si>
    <t>Ampliaciones/ (Reducciones)</t>
  </si>
  <si>
    <t>Pagado</t>
  </si>
  <si>
    <t>3 = (1 + 2 )</t>
  </si>
  <si>
    <t>6 = ( 3 - 4 )</t>
  </si>
  <si>
    <t>Remuneraciones al Personal de Carácter Permanente</t>
  </si>
  <si>
    <t>Remuneraciones al Personal de Carácter Transitorio</t>
  </si>
  <si>
    <t>Remuneraciones Adicionales y Especiales</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</si>
  <si>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</si>
  <si>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</si>
  <si>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</si>
  <si>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</si>
  <si>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</si>
  <si>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</si>
  <si>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</si>
  <si>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</si>
  <si>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</si>
  <si>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</si>
  <si>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</si>
  <si>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</si>
  <si>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</si>
  <si>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</si>
  <si>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</si>
  <si>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</si>
  <si>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</si>
  <si>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</si>
  <si>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</si>
  <si>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Transferencias al Resto del Sector Público </t>
  </si>
  <si>
    <t>Transferencias a Fideicomisos, Mandatos y Otros Análogos  (Financiamiento Partidos Politicos)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</si>
  <si>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</si>
  <si>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</si>
  <si>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</si>
  <si>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</si>
  <si>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</si>
  <si>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</si>
  <si>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</si>
  <si>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</si>
  <si>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</si>
  <si>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</si>
  <si>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</si>
  <si>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</si>
  <si>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</si>
  <si>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</si>
  <si>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</si>
  <si>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</si>
  <si>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</si>
  <si>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</si>
  <si>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</si>
  <si>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</si>
  <si>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</si>
  <si>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</si>
  <si>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</si>
  <si>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Adeudos de Ejercicios Fiscales Anteriores (Adefas)</t>
  </si>
  <si>
    <t>Total del Gasto</t>
  </si>
  <si>
    <t>Clasificación Económica (por Tipo de Gasto)</t>
  </si>
  <si>
    <t>Gasto Corriente</t>
  </si>
  <si>
    <t>Gasto de Capital</t>
  </si>
  <si>
    <t>Amortización de la Deuda y Disminución de Pasivos</t>
  </si>
  <si>
    <t xml:space="preserve">Estado Analitico del ejercicio del Presupuesto de Egresos </t>
  </si>
  <si>
    <t>Clasificación Administrativa
Del 01 de enero al 31 de diciembre del 2023</t>
  </si>
  <si>
    <t xml:space="preserve">     Total del Gasto</t>
  </si>
  <si>
    <t>Clasificación Administrativa  por Orden de Gobierno
Del 01 de enero al 31 de diciembre del 2023</t>
  </si>
  <si>
    <t>PODER EJECUTIVO</t>
  </si>
  <si>
    <t>PODER LEGISTIVO</t>
  </si>
  <si>
    <t>PODER JUDICIAL</t>
  </si>
  <si>
    <t>ORGANISMOS AUTÓNOMOS</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</si>
  <si>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</si>
  <si>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</si>
  <si>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</si>
  <si>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</si>
  <si>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</si>
  <si>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</si>
  <si>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</si>
  <si>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Clasificación Funcional (Finalidad y Función)</t>
  </si>
  <si>
    <t>Del 01 de enero al 31 de diciembre 2023</t>
  </si>
  <si>
    <t>Subejercicio</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</si>
  <si>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</si>
  <si>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</si>
  <si>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</si>
  <si>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</si>
  <si>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</si>
  <si>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</si>
  <si>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</si>
  <si>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</si>
  <si>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</si>
  <si>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</si>
  <si>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</si>
  <si>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</si>
  <si>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</si>
  <si>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</si>
  <si>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</si>
  <si>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</si>
  <si>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</si>
  <si>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</si>
  <si>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</si>
  <si>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</si>
  <si>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</si>
  <si>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</si>
  <si>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</si>
  <si>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</si>
  <si>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</si>
  <si>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</si>
  <si>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</si>
  <si>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</si>
  <si>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</si>
  <si>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</si>
  <si>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</si>
  <si>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Identificación de Crédito o Instrumento</t>
  </si>
  <si>
    <t>Contratación / Colocación</t>
  </si>
  <si>
    <t>Amortización</t>
  </si>
  <si>
    <t>C = A - B</t>
  </si>
  <si>
    <t>Créditos Bancarios</t>
  </si>
  <si>
    <t>Total Créditos Bancarios</t>
  </si>
  <si>
    <t>Otros Instrumentos de Deuda</t>
  </si>
  <si>
    <t>Total Otros Instrumentos de Deuda</t>
  </si>
  <si>
    <t>TOTAL</t>
  </si>
  <si>
    <t>Intereses de la Deuda</t>
  </si>
  <si>
    <t>Total de Intereses de Créditos Bancarios</t>
  </si>
  <si>
    <t>Total de Intereses de Otros Instrumentos de Deuda</t>
  </si>
  <si>
    <t xml:space="preserve"> ESTADOS E INFORMES PROGRAMÁTICOS </t>
  </si>
  <si>
    <t>Gasto por Categoría Programática</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</si>
  <si>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</si>
  <si>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</si>
  <si>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</si>
  <si>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</si>
  <si>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</si>
  <si>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</si>
  <si>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</si>
  <si>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</si>
  <si>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</si>
  <si>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</si>
  <si>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</si>
  <si>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</si>
  <si>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</si>
  <si>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</si>
  <si>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</si>
  <si>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</si>
  <si>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</si>
  <si>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</si>
  <si>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</si>
  <si>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</si>
  <si>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</si>
  <si>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</si>
  <si>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</si>
  <si>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</si>
  <si>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</si>
  <si>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</si>
  <si>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</si>
  <si>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</si>
  <si>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</si>
  <si>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</si>
  <si>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Bajo protesta de decir la verdad declaramos que los Estados Financieros y sus notas, son razonablemente correctos y son responsabilidad del emisor.Cifras preliminares</t>
  </si>
  <si>
    <t>Programas y proyectos de Inversión</t>
  </si>
  <si>
    <t>PROGRAMAS Y PROYECTOS DE INVERSION</t>
  </si>
  <si>
    <t>El Instituto Electoral y de Participación Ciudadana del Estado de Jalisco, durante el ejercicio fiscal 2023 ejecutó 3 programas presupuestarios, los cuales fueron las directrices del actuar a lo largo del año. 
Por otro lado, este Instituto no contó con proyectos de inversión en el ejercicio 2023.
A continuación se presentan los programas presupuestarios, así como el avance en sus metas físicas y financieras:</t>
  </si>
  <si>
    <t>Programa Presupuestario</t>
  </si>
  <si>
    <t>Avance físico</t>
  </si>
  <si>
    <t>Avance financiero</t>
  </si>
  <si>
    <t>1. Coordinación de la función electoral</t>
  </si>
  <si>
    <t>2. Fomento y promoción de derechos político-electorales y de participación</t>
  </si>
  <si>
    <t>3. Fortalecimiento institucional y rendición de cuentas.</t>
  </si>
  <si>
    <t>4. Proceso electoral 2023-2024</t>
  </si>
  <si>
    <t xml:space="preserve">Indicadores de Resultados </t>
  </si>
  <si>
    <t xml:space="preserve">Matiz de Indicadores para Resultados </t>
  </si>
  <si>
    <t>01</t>
  </si>
  <si>
    <t xml:space="preserve">Unidad Presupuestal </t>
  </si>
  <si>
    <t xml:space="preserve">Instituto Electoral y de Participación Ciudadana del Estado de Jalisco </t>
  </si>
  <si>
    <t xml:space="preserve">Programa Presupuestario </t>
  </si>
  <si>
    <t>Coordinación de la función electoral</t>
  </si>
  <si>
    <t>Periodo</t>
  </si>
  <si>
    <t>01 de enero al 31 de diciembre del 2023</t>
  </si>
  <si>
    <t>Nivel</t>
  </si>
  <si>
    <t>Resumen Narrativo</t>
  </si>
  <si>
    <t>Nombre del indicador</t>
  </si>
  <si>
    <t>Definición</t>
  </si>
  <si>
    <t>Dimensión</t>
  </si>
  <si>
    <t>Tipo</t>
  </si>
  <si>
    <t xml:space="preserve">Método de cálculo </t>
  </si>
  <si>
    <t>Frecuencia de medición</t>
  </si>
  <si>
    <t>Línea base</t>
  </si>
  <si>
    <t>Meta anual</t>
  </si>
  <si>
    <t>Medios de verificación</t>
  </si>
  <si>
    <t>Supuestos</t>
  </si>
  <si>
    <t xml:space="preserve">Avance anual </t>
  </si>
  <si>
    <t xml:space="preserve">Meta programada </t>
  </si>
  <si>
    <t>Fin</t>
  </si>
  <si>
    <t>Contribuir a fortalecer el ejercicio de los valores de la democracia entre la ciudadanía mediante el cumplimiento y aplicación de la normatividad en la materia</t>
  </si>
  <si>
    <t>Índice de Desarrollo Democrático</t>
  </si>
  <si>
    <t>Mide el avance en el comportamiento de la democracia y el desarrollo democrático en el Estado.</t>
  </si>
  <si>
    <t>Eficacia</t>
  </si>
  <si>
    <t>Estratégico</t>
  </si>
  <si>
    <t>Posición en el Índice de Desarrollo Democrático de México (IDD-Mex)</t>
  </si>
  <si>
    <t>Anual</t>
  </si>
  <si>
    <t>Índice de Desarrollo Democrático de México.
https://idd-mex.org/</t>
  </si>
  <si>
    <t>La organización Konrad-Adenauer-Stiftung México realiza el cálculo del Índice.</t>
  </si>
  <si>
    <t>Propósito</t>
  </si>
  <si>
    <t>La ciudadanía jalisciense cuenta con un sistema político incluyente y democrático</t>
  </si>
  <si>
    <t xml:space="preserve">Subíndice "Sistema Político Estable y Funcional" del Índice e Competitividad </t>
  </si>
  <si>
    <t>Mide el potencial de los sistemas políticos estatales para ser estables y funcionales.</t>
  </si>
  <si>
    <t>Posición en el Subíndice "Sistema Político Estable y Funcional" del Índice e Competitividad de IMCO</t>
  </si>
  <si>
    <t>Índice de Competitividad Estatal. Instituto Mexicano para la Competitividad A.C.
https://imco.org.mx/</t>
  </si>
  <si>
    <t>El Instituto Mexicano para la Competitividad (IMCO) realiza el cálculo del Índice.</t>
  </si>
  <si>
    <t>Componente 1</t>
  </si>
  <si>
    <t>Sesiones ordinarias del Consejo General realizadas</t>
  </si>
  <si>
    <t>Porcentaje de sesiones ordinarias de Consejo General realizadas</t>
  </si>
  <si>
    <t>Mide el avance en el cumplimiento de las sesiones ordinarias del Consejo General realizadas respecto a lo establecido por la normatividad aplicable</t>
  </si>
  <si>
    <t>Gestión</t>
  </si>
  <si>
    <t>(Número de sesiones ordinarias del Consejo General realizadas / Número de sesiones ordinarias del Consejo General programadas) *100</t>
  </si>
  <si>
    <t>Semestral</t>
  </si>
  <si>
    <t>Portal web de IEPC Jalisco
http://www.iepcjalisco.org.mx/</t>
  </si>
  <si>
    <t>El Código Electoral del Estado de Jalisco se mantiene vigente</t>
  </si>
  <si>
    <t>Actividad 1.1</t>
  </si>
  <si>
    <t>Publicación de convocatorias, acuerdos, informes, resoluciones y actas de sesiones ordinarias del Consejo General</t>
  </si>
  <si>
    <t>Porcentaje de convocatorias acuerdos, informes, resoluciones y actas de sesiones ordinarias del Consejo General publicadas</t>
  </si>
  <si>
    <t>Mide el cumplimiento en la publicación de convocatorias, acuerdos, informes, resoluciones y actas de sesiones ordinarias del Consejo General, dentro del plazo establecido en la normatividad</t>
  </si>
  <si>
    <t>(Número de convocatorias, acuerdos, informes, resoluciones y actas de sesiones ordinarias del Consejo General publicadas / Número de convocatorias, acuerdos, informes, resoluciones y actas de sesiones ordinarias del Consejo General obligadas a publicar) *100</t>
  </si>
  <si>
    <t>Trimestral</t>
  </si>
  <si>
    <t>Registros internos de la Secretaría Ejecutiva del Instituto</t>
  </si>
  <si>
    <t>Las convocatorias, acuerdos, informes, resoluciones y actas de sesiones ordinarias del Consejo General se realizan en tiempo y forma.</t>
  </si>
  <si>
    <t>Actividad 1.2</t>
  </si>
  <si>
    <t>Elaboración de actas de sesiones ordinarias del Consejo General</t>
  </si>
  <si>
    <t>Porcentaje de actas de sesiones ordinarias del Consejo General elaboradas</t>
  </si>
  <si>
    <t>Mide el grado de cumplimiento en la generación de actas de sesiones ordinarias de Consejo General celebradas</t>
  </si>
  <si>
    <t>(Número de actas de sesiones ordinarias de Consejo General elaboradas / Número de sesiones ordinarias del Consejo General celebradas) *100</t>
  </si>
  <si>
    <t>Las sesiones ordinarias se realizan según lo establecido en el calendario aprobado</t>
  </si>
  <si>
    <t>Componente 2</t>
  </si>
  <si>
    <t>Gestión documental de oficialía de partes y el Sistema de Vinculación con los Organismos Públicos Locales Electorales (SIVOPLE) realizada</t>
  </si>
  <si>
    <t>Porcentaje en la gestión documental de oficialía de partes y el SIVOPLE realizada</t>
  </si>
  <si>
    <t>Mide el grado de cumplimiento en la gestión documental de oficialía de partes y el Sistema de Vinculación con los Organismos Públicos Locales Electorales (SIVOPLE) del Instituto</t>
  </si>
  <si>
    <t>(Número de documentación gestionada / Número documentación recibida)*100</t>
  </si>
  <si>
    <t>El Instituto recibe documentación por medio de oficialía de partes y SIVOPLE</t>
  </si>
  <si>
    <t>Actividad 2.1</t>
  </si>
  <si>
    <t xml:space="preserve">Recepción, atención y turno de correspondencia en oficialía de partes </t>
  </si>
  <si>
    <t>Porcentaje de atención y turno de correspondencia recibida en oficialía de partes</t>
  </si>
  <si>
    <t xml:space="preserve">Mide el grado de cumplimiento y seguimiento en recepción, atención y turno de correspondencia recibida en oficialía de partes del Instituto </t>
  </si>
  <si>
    <t>(Número de correspondencia atendida y turnada / Número de correspondencia recibida)*100</t>
  </si>
  <si>
    <t xml:space="preserve">El Instituto recibe correspondencia en oficialía de partes para su atención y turno </t>
  </si>
  <si>
    <t>Actividad 2.2</t>
  </si>
  <si>
    <t xml:space="preserve">Notificación de documentos </t>
  </si>
  <si>
    <t>Porcentaje de documentos que son notificados</t>
  </si>
  <si>
    <t>Mide el grado de cumplimiento en la notificación de los documentos que requieren ser notificados mediante oficialía de partes del Instituto</t>
  </si>
  <si>
    <t>(Número de documentos notificados / Número de documentos que requieren ser notificados) *100</t>
  </si>
  <si>
    <t>Existen documentos que requieren ser notificados</t>
  </si>
  <si>
    <t>Componente 3</t>
  </si>
  <si>
    <t>Seguimiento de acuerdos y resoluciones aprobados en sesiones de Consejo General, Comisiones y Comités Técnicos realizado</t>
  </si>
  <si>
    <t>Porcentaje de seguimiento de acuerdos y resoluciones aprobados en sesiones del Consejo General, Comisiones y Comités Técnicos</t>
  </si>
  <si>
    <t xml:space="preserve">Mide el grado de seguimiento en el cumplimiento de los acuerdos y resoluciones que son aprobados en las sesiones del Consejo General, las Comisiones y los Comités Técnicos del Instituto </t>
  </si>
  <si>
    <t>(Número de acuerdos y resoluciones en seguimiento / Número de acuerdos y resoluciones aprobados derivadas de las sesiones del Consejo General, las Comisiones y los Comités Técnicos)*100</t>
  </si>
  <si>
    <t xml:space="preserve">Registros internos de la Dirección del Secretariado </t>
  </si>
  <si>
    <t>El Consejo General, las Comisiones y los Comités aprueban acuerdos y resoluciones</t>
  </si>
  <si>
    <t>Actividad 3.1</t>
  </si>
  <si>
    <t>Revisión de proyectos de acuerdos, resoluciones y dictámenes de Comisiones y Comités técnicos</t>
  </si>
  <si>
    <t>Porcentaje de proyectos de acuerdos, resoluciones y dictámenes de Comisiones y Comités técnicos revisados</t>
  </si>
  <si>
    <t xml:space="preserve">Mide el grado de cumplimiento en la atención y revisión de los proyectos de acuerdos, resoluciones y dictámenes con las secretarías técnicas de las Comisiones y Comités técnicos </t>
  </si>
  <si>
    <t>(Número de proyectos de acuerdos, resoluciones y dictámenes atendidos y revisados / Número de proyectos de acuerdos, resoluciones y dictámenes presentados) *100</t>
  </si>
  <si>
    <t>Las secretarías técnicas de las Comisiones y Comités remiten proyectos de acuerdos, resoluciones y dictámenes para revisión y atención</t>
  </si>
  <si>
    <t>Actividad 3.2</t>
  </si>
  <si>
    <t>Elaboración de actas de sesiones de comisiones y comités técnicos</t>
  </si>
  <si>
    <t>Porcentaje de cumplimiento en la elaboración de actas de las sesiones de comisiones y comités técnicos</t>
  </si>
  <si>
    <t>Mide el grado de cumplimiento en la elaboración de actas de las sesiones de comisiones y comités técnicos</t>
  </si>
  <si>
    <t>(Número de actas de sesiones elaboradas / Número de sesiones celebradas) *100</t>
  </si>
  <si>
    <t>Las comisiones y comités técnicos agendan sesiones según lo establecido en la normatividad</t>
  </si>
  <si>
    <t>Componente 4</t>
  </si>
  <si>
    <t>Cobertura institucional de actos, sesiones, reuniones públicas y eventos implementada</t>
  </si>
  <si>
    <t>Porcentaje de cobertura en actos, sesiones, reuniones públicas y eventos del instituto</t>
  </si>
  <si>
    <t xml:space="preserve">Mide el grado de cumplimiento en la cobertura de los actos, sesiones, reuniones públicas y eventos en donde participa el Instituto </t>
  </si>
  <si>
    <t>(Número de actos, sesiones, reuniones públicas y eventos cubiertos / Número de actos, sesiones, reuniones públicas y eventos en donde participa el Instituto)*100</t>
  </si>
  <si>
    <t>Portal web y redes sociales del Instituto
http://www.iepcjalisco.org.mx/</t>
  </si>
  <si>
    <t xml:space="preserve">Los actos, sesiones, reuniones públicas y eventos se realizan según lo establecido en la agenda pública </t>
  </si>
  <si>
    <t>Actividad 4.1</t>
  </si>
  <si>
    <t>Difusión y transmisión de Sesiones del Consejo General</t>
  </si>
  <si>
    <t>Porcentaje de sesiones del Consejo General difundidas y transmitidas</t>
  </si>
  <si>
    <t>Mide el grado de cumplimiento en la difusión y transmisión de las sesiones celebradas por el Consejo General del Instituto</t>
  </si>
  <si>
    <t>(Número de sesiones del Consejo General difundidas y transmitidas / Número de sesiones del Consejo General celebradas) *100</t>
  </si>
  <si>
    <t>Las sesiones del Consejo General se realizan de acuerdo a las convocatorias emitidas</t>
  </si>
  <si>
    <t>Actividad 4.2</t>
  </si>
  <si>
    <t xml:space="preserve">Difusión y transmisión de Sesiones de Comisiones y Comités Técnicos </t>
  </si>
  <si>
    <t>Porcentaje de sesiones de las Comisiones y Comités Técnicos difundidas y transmitidas</t>
  </si>
  <si>
    <t>Mide el grado de cumplimiento en la difusión y transmisión de las sesiones celebradas por las Comisiones y Comités Técnicos del Instituto</t>
  </si>
  <si>
    <t>(Número de sesiones de las Comisiones y Comités Técnicos difundidas y transmitidas / Número de sesiones de las Comisiones y Comités Técnicos celebradas)*100</t>
  </si>
  <si>
    <t>Las sesiones de los Comisiones y Comités Técnicos se realizan de acuerdo a las convocatorias emitidas</t>
  </si>
  <si>
    <t>Actividad 4.3</t>
  </si>
  <si>
    <t>Capacitación en materia de comunicación institucional</t>
  </si>
  <si>
    <t>Porcentaje de personal capacitado en materia de comunicación institucional</t>
  </si>
  <si>
    <t>Mide el grado de cumplimiento en la capacitación del personal del Instituto en materia de comunicación institucional (lenguaje claro y lenguaje inclusivo)</t>
  </si>
  <si>
    <t>(Número del personal capacitado / Número del personal del Instituto)*100</t>
  </si>
  <si>
    <t>N/A</t>
  </si>
  <si>
    <t>Registros internos de la Dirección de Comunicación Social</t>
  </si>
  <si>
    <t>El personal del instituto acude a las capacitaciones en materia de comunicación institucional</t>
  </si>
  <si>
    <t>Actividad 4.4</t>
  </si>
  <si>
    <t xml:space="preserve">Difusión y cobertura de los programas institucionales </t>
  </si>
  <si>
    <t xml:space="preserve">Porcentaje de programas institucionales difundíos y cubiertos </t>
  </si>
  <si>
    <t>Mide el grado cumplimiento en la difusión y cobertura de los programas institucionales que realiza el Instituto</t>
  </si>
  <si>
    <t>(Número de programas instituciones difundidos y cubiertos / Número de programas institucióneseles realizados)*100</t>
  </si>
  <si>
    <t xml:space="preserve">Los programas instituciones son remitidos en tiempo y forma para su difusión y cobertura </t>
  </si>
  <si>
    <t>Componente 5</t>
  </si>
  <si>
    <t>Ministraciones de financiamiento a partidos políticos para actividades ordinarias y especificas entregadas</t>
  </si>
  <si>
    <t xml:space="preserve">Porcentaje de ministraciones entregadas a partidos políticos para actividades ordinarias y específicas </t>
  </si>
  <si>
    <t>Mide el cumplimiento en la entrega de las ministraciones para actividades ordinarias y específicas establecidas en los dictámenes para la distribución del financiamiento a partidos políticos</t>
  </si>
  <si>
    <t>(Número de ministraciones entregadas / Número de ministraciones programadas) *100</t>
  </si>
  <si>
    <t>Registros internos de la Dirección Ejecutiva de Prerrogativas</t>
  </si>
  <si>
    <t>Existen condiciones técnicas y procesales para entregar las ministraciones</t>
  </si>
  <si>
    <t>Actividad 5.1</t>
  </si>
  <si>
    <t xml:space="preserve">Elaboración de dictámenes/acuerdos sobre el monto de financiamiento público a partidos políticos </t>
  </si>
  <si>
    <t xml:space="preserve">Porcentaje de dictámenes/acuerdos elaborados sobre el monto de financiamiento público a partidos políticos </t>
  </si>
  <si>
    <t>Mide el cumplimiento en la elaboración de los dictámenes sobre el monto de financiamiento público que les corresponde a los partidos políticos para cada año</t>
  </si>
  <si>
    <t>(Número de dictámenes-acuerdos realizados / Número de dictámenes-acuerdos programados)*100</t>
  </si>
  <si>
    <t>Los lineamientos para la determinación del financiamiento se mantienen vigentes</t>
  </si>
  <si>
    <t>Actividad 5.2</t>
  </si>
  <si>
    <t xml:space="preserve">Seguimiento y ejecución a sanciones y resoluciones sobre el financiamiento público que reciben los partidos políticos </t>
  </si>
  <si>
    <t>Porcentaje de sanciones y resoluciones sobre el financiamiento público que reciben los partidos políticos en seguimiento y ejecutadas</t>
  </si>
  <si>
    <t>Mide el grado de cumplimiento en el seguimiento y ejecución a las sanciones y resoluciones impuestas por el Instituto Nacional Electoral sobre las ministraciones del financiamiento público que reciben los partidos políticos locales</t>
  </si>
  <si>
    <t>(Número de sanciones y resoluciones impuestas a los partidos políticos locales en seguimiento y ejecutadas / Número de sanciones y resoluciones impuestas a los partidos políticos locales)*100</t>
  </si>
  <si>
    <t xml:space="preserve">El Instituto Nacional Electoral impone sanciones y resoluciones a los partidos políticos locales </t>
  </si>
  <si>
    <t>Componente 6</t>
  </si>
  <si>
    <t>Dictámenes consolidados de fiscalización a agrupaciones políticas entregados</t>
  </si>
  <si>
    <t>Porcentaje de dictámenes consolidados de fiscalización a agrupaciones políticas entregadoss</t>
  </si>
  <si>
    <t xml:space="preserve">Mide el grado de cumplimiento en la entrega de dictámenes consolidados derivados de la fiscalización a agrupaciones políticas </t>
  </si>
  <si>
    <t>(Número de dictámenes consolidados entregados / Número de agrupaciones políticas fiscalizadas) *100</t>
  </si>
  <si>
    <t xml:space="preserve">Las agrupaciones políticas entregan sus informes anuales de origen de ingresos y egresos en tiempo y forma </t>
  </si>
  <si>
    <t>Actividad 6.1</t>
  </si>
  <si>
    <t>Atención y seguimiento de informes anuales de origen de ingresos y egresos de agrupaciones políticas</t>
  </si>
  <si>
    <t xml:space="preserve">Porcentaje de informes anuales de origen de ingresos y egresos de agrupaciones políticas atendidos y en seguimiento </t>
  </si>
  <si>
    <t>Mide el cumplimiento en la atención y seguimiento de informes anuales de origen de ingresos y egresos de agrupaciones políticas de acuerdo a la legislación aplicable</t>
  </si>
  <si>
    <t>(Número de informes anuales de origen de ingresos y egresos de agrupaciones políticas atendidos y con seguimiento / Número de informes anuales de origen de ingresos y egresos de agrupaciones políticas recibidos) *100</t>
  </si>
  <si>
    <t>Registros internos de la Unidad de Fiscalización</t>
  </si>
  <si>
    <t>Las agrupaciones políticas entregan sus informes anuales de origen de ingresos y egresos en tiempo y forma</t>
  </si>
  <si>
    <t>Actividad 6.2</t>
  </si>
  <si>
    <t>Capacitación a agrupaciones políticas en materia de fiscalización</t>
  </si>
  <si>
    <t>Porcentaje de agrupaciones políticas capacitadas en materia de fiscalización</t>
  </si>
  <si>
    <t>Mide la cobertura de agrupaciones políticas que son capacitadas en materia de fiscalización</t>
  </si>
  <si>
    <t>(Número de agrupaciones políticas capacitadas / Número de agrupaciones políticas que requieren o solicitan capacitación) *100</t>
  </si>
  <si>
    <t>Las agrupaciones políticas asisten a las capacitaciones impartidas</t>
  </si>
  <si>
    <t>Actividad 6.3</t>
  </si>
  <si>
    <t>Elaboración de proyectos de resoluciones sobre auditorias y verificaciones</t>
  </si>
  <si>
    <t>Porcentaje de proyectos de resoluciones sobre auditorias y verificaciones elaborados</t>
  </si>
  <si>
    <t xml:space="preserve">Mide el grado de cumplimiento en la elaboración de proyectos de resoluciones sobre auditorías y verificaciones practicadas a agrupaciones políticas Estatales, a las organizaciones que pretendan obtener registro como partido político Estatal y a las organizaciones de observadores electores registradas ante el Instituto </t>
  </si>
  <si>
    <t>(Número de proyectos de resoluciones sobre auditorias y verificaciones elaboradas / Número de auditorías y verificaciones que requiera resolución)*100</t>
  </si>
  <si>
    <t>Las auditorías y verificaciones requieren la realización de resoluciones</t>
  </si>
  <si>
    <t>Componente 7</t>
  </si>
  <si>
    <t xml:space="preserve">Estrategia para la verificación del buen almacenaje del material electoral elaborada e implementada </t>
  </si>
  <si>
    <t>Porcentaje de cumplimiento en la elaboración e implementación de la estrategia para la verificación del buen almacenaje del material electoral rehabilitado</t>
  </si>
  <si>
    <t>Mide el cumplimiento en la elaboración e implementación de la estrategia para la verificación del buen almacenaje del material electoral rehabilitado que se encuentra en las bodegas del Instituto</t>
  </si>
  <si>
    <t>(Número de estrategia elaboradas e implementadas para la verificación del buen almacenaje del material electoral rehabilitado / Número de estrategia para la verificación del buen almacenaje del material electoral rehabilitado programadas)*100</t>
  </si>
  <si>
    <t xml:space="preserve">Registros internos de la Dirección de Organización Electoral </t>
  </si>
  <si>
    <t xml:space="preserve">La normatividad en la materia para la rehabilitación del material electoral se mantiene vigente </t>
  </si>
  <si>
    <t>Actividad 7.1</t>
  </si>
  <si>
    <t xml:space="preserve">Levantamiento de inventario de condiciones que guarda el material electoral rehabilitado </t>
  </si>
  <si>
    <t>Porcentaje de cumplimiento en el levantamiento del inventario de condiciones que guarda el material electoral rehabilitado</t>
  </si>
  <si>
    <t xml:space="preserve">Mide el grado de cumplimiento en el levantamiento del inventario de condiciones que guarda el material electoral rehabilitado que se encuentran en las bodegas del Instituto </t>
  </si>
  <si>
    <t>(Número de material electoral rehabilitado registrado en el inventario / Número de material electoral rehabilitado)*100</t>
  </si>
  <si>
    <t>Actividad 7.2</t>
  </si>
  <si>
    <t>Revisión e identificación del material electoral rehabilitado con deterioro o muestra de daño</t>
  </si>
  <si>
    <t xml:space="preserve">Porcentaje del material electoral rehabilitado con deterioro o muestra de daño revisado e identificado </t>
  </si>
  <si>
    <t xml:space="preserve">Mide el grado de cumplimiento en la revisión e identificación del material electoral rehabilitado que se encuentra con deterioro o muestra de daño en las bodegas del Instituto </t>
  </si>
  <si>
    <t>(Número de material electoral rehabilitado con deterioro o muestra de daño revisado e identificado / Número de material electoral con deterioro o muestra de daño a revisar)*100</t>
  </si>
  <si>
    <t>NA</t>
  </si>
  <si>
    <t>02</t>
  </si>
  <si>
    <t>Fomento y promoción de derechos político-electorales y de participación ciudadana</t>
  </si>
  <si>
    <t>Contribuir a fortalecer la cultura democrática mediante espacios que incentiven la participación ciudadana, la formación cívica y ética, así como garantizar el ejercicio de los derechos político - electorales con perspectiva de género, inclusión, interculturalidad y diversidad</t>
  </si>
  <si>
    <t xml:space="preserve">Porcentaje de participación ciudadana en elecciones locales en el Estado de Jalisco </t>
  </si>
  <si>
    <t>Mide el nivel de participación de la ciudadanía que ejerce su derecho al voto respecto al número de personas inscritas en el padrón electoral</t>
  </si>
  <si>
    <t>(Número de personas del padrón electoral que emiten su voto / Número de personas en el padrón electoral) *100</t>
  </si>
  <si>
    <t>Trienal</t>
  </si>
  <si>
    <t>Información reportada por el IEPC Jalisco
https://www2.iepcjalisco.org.mx/tablero-electoral-2021/</t>
  </si>
  <si>
    <t>Las personas acuden a ejercer su derecho al voto en las elecciones locales</t>
  </si>
  <si>
    <t xml:space="preserve">El indicador no muestra avances, toda vez que se frecuencia de mediación es trianual </t>
  </si>
  <si>
    <t>La ciudadanía jalisciense ejerce sus derechos político - electorales</t>
  </si>
  <si>
    <t>Porcentaje de jaliscienses que afirman que la democracia es preferible a cualquier otra forma de gobierno</t>
  </si>
  <si>
    <t>Mide la proporción de jaliscienses que responden de manera afirmativa a la preferencia de la democracia sobre cualquier otra forma de gobierno</t>
  </si>
  <si>
    <t>(Número de personas que afirman que la democracia es preferible a cualquier otra forma de gobierno / Número de personas encuestadas) *100</t>
  </si>
  <si>
    <t>Bienal</t>
  </si>
  <si>
    <t>Encuesta de Percepción Ciudadana. Jalisco Cómo Vamos.
https://jaliscocomovamos.org/programas/encuestas-de-percepcion/</t>
  </si>
  <si>
    <t>El observatorio ciudadano Jalisco Cómo Vamos realiza la encuesta de percepción ciudadana.</t>
  </si>
  <si>
    <t xml:space="preserve">Programa de formación de ciudadanía activa implementado </t>
  </si>
  <si>
    <t xml:space="preserve">Porcentaje de avance en la implementación del programa de formación de ciudadanía activa </t>
  </si>
  <si>
    <t>Mide el grado de cumplimiento en la implementación del programa de formación de ciudadanía activa para promover la participación ciudadana, la cultura democrática y los mecanismos de participación ciudadana en centros educativos, medios de comunicación y ciudadanía en general</t>
  </si>
  <si>
    <t>(Número de programas implementados / Número de programas programados) *100</t>
  </si>
  <si>
    <t>La ciudadanía participa en el programa de formación.</t>
  </si>
  <si>
    <t xml:space="preserve">Implementación de proyectos para el desarrollo del programa de formación ciudadana activa </t>
  </si>
  <si>
    <t xml:space="preserve">Número de proyectos en materia de formación de ciudadanía activa implementados </t>
  </si>
  <si>
    <t>Mide el cumplimiento en la implementación de proyectos en materia de formación de ciudadanía activa llevadas a cabo por el área de Participación Ciudadana como son: Capacitaciones de mecanismos de participación ciudadana jornadas universitarias, concurso de debate, tablero electoral, podcast, cursos y diplomados, conferencia de otoño, incubadora de liderazgo, vinculación con organizaciones, promoción Jaliscienses en el extranjero y plataforma digital de participación formación de ciudadanía digital.</t>
  </si>
  <si>
    <t>Sumatoria de proyectos en materia de formación de ciudadanía activa realizados</t>
  </si>
  <si>
    <t xml:space="preserve">La ciudadanía acude a los proyectos en materia de formación de ciudadanía activa </t>
  </si>
  <si>
    <t>Atención a solicitudes de mecanismos de participación ciudadana</t>
  </si>
  <si>
    <t xml:space="preserve">Porcentaje de atención a solicitudes de mecanismos de participación ciudadana </t>
  </si>
  <si>
    <t>Mide el grado de cumplimiento en la atención a solicitudes de mecanismos de participación ciudadana que recibe el instituto</t>
  </si>
  <si>
    <t>(Número de solicitudes de mecanismos de participación ciudadana atendidas / Número de solicitudes de mecanismos de participación ciudadana recibidas) *100</t>
  </si>
  <si>
    <t>Registros internos de la Dirección Ejecutiva de Participación Ciudadana y Educación Cívica</t>
  </si>
  <si>
    <t>La ciudadanía presenta solicitudes de mecanismos de participación ciudadana</t>
  </si>
  <si>
    <t>Actividad 1.3</t>
  </si>
  <si>
    <t>Implementación de cursos del Centro de Estudios e Investigación Irene Robledo García</t>
  </si>
  <si>
    <t>Número de cursos implementados por Centro de Estudios e Investigación Irene Robledo García</t>
  </si>
  <si>
    <t>Mide el cumplimiento en la implementación de cursos que ofrece el Centro de Estudios e Investigación Irene Robledo García</t>
  </si>
  <si>
    <t>Sumatoria de cursos implementados por Centro de Estudios e Investigación Irene Robledo García</t>
  </si>
  <si>
    <t>La ciudadanía asiste a los cursos del Centro de Estudios e Investigación Irene Robledo</t>
  </si>
  <si>
    <t>Programa de promoción de educación cívica implementado</t>
  </si>
  <si>
    <t>Porcentaje de avance en la implementación del programa de promoción de educación cívica</t>
  </si>
  <si>
    <t>Mide el grado de avance en el cumplimiento de las actividades desarrolladas para la implementación del programa de promoción de educación cívica</t>
  </si>
  <si>
    <t>(Número de actividades de promoción de educación cívica realizadas / Número de actividades de promoción de educación cívica programadas) *100</t>
  </si>
  <si>
    <t>Registros internos de la Dirección de Educación Cívica</t>
  </si>
  <si>
    <t>La ciudadanía participa en las actividades de promoción de educación cívica</t>
  </si>
  <si>
    <t xml:space="preserve">Implementación de proyectos de educación cívica dirigidos a niñas y niños </t>
  </si>
  <si>
    <t>Número de proyectos en materia de educación cívica dirigidos a niñas y niños realizados</t>
  </si>
  <si>
    <t>Mide la implementación de proyectos en materia de educación cívica dirigidos a niñas y niños que realiza el Instituto</t>
  </si>
  <si>
    <t>Sumatoria de proyectos en materia de educación cívica dirigidos a niñas y niños realizados</t>
  </si>
  <si>
    <t>Portal web de IEPC Jalisco
http://www.iepcjalisco.org.mx/
y registros internos de la Dirección de Educación Cívica</t>
  </si>
  <si>
    <t>Las niñas y niños acuden a los proyectos organizados por el Instituto en materia de Educación Cívica</t>
  </si>
  <si>
    <t>Implementación de proyectos de educación cívica dirigidos a las juventudes</t>
  </si>
  <si>
    <t>Número de proyectos en materia de educación cívica dirigidos a las juventudes realizados</t>
  </si>
  <si>
    <t>Mide la implementación de proyectos en materia de educación cívica dirigidos a juventudes que realiza el Instituto</t>
  </si>
  <si>
    <t>Sumatoria de proyectos en materia de educación cívica dirigidos a juventudes realizados</t>
  </si>
  <si>
    <t>Las juventudes acuden a los proyectos organizados por el Instituto en materia de Educación Cívica</t>
  </si>
  <si>
    <t>Actividad 2.3</t>
  </si>
  <si>
    <t xml:space="preserve">Organización de proyectos de arte y cultura cívica </t>
  </si>
  <si>
    <t xml:space="preserve">Número de proyectos de arte y cultura cívica organizados </t>
  </si>
  <si>
    <t>Mide el grado de cumplimiento en la organización de proyectos en materia de cultura cívica y arte que realiza el Instituto</t>
  </si>
  <si>
    <t>Sumatoria de proyectos de arte y cultura cívica organizados</t>
  </si>
  <si>
    <t>La ciudadanía participa en los proyectos de arte y cultura cívica organizados por el Instituto</t>
  </si>
  <si>
    <t>Publicaciones y ediciones realizadas</t>
  </si>
  <si>
    <t>Porcentaje de publicaciones y ediciones realizadas</t>
  </si>
  <si>
    <t>Mide el grado de cumplimiento de las publicaciones y ediciones que se tienen programadas en el instituto</t>
  </si>
  <si>
    <t>(Número de publicaciones y ediciones realizadas / Número de publicaciones y ediciones programadas) *100</t>
  </si>
  <si>
    <t>Portal web de IEPC Jalisco
http://www.iepcjalisco.org.mx/
y materiales impresos</t>
  </si>
  <si>
    <t>Los procesos editoriales y de publicación se realizan en tiempo y forma</t>
  </si>
  <si>
    <t>Publicación de Revista Folios</t>
  </si>
  <si>
    <t>Número de Revistas Folios publicadas</t>
  </si>
  <si>
    <t>Mide el cumplimiento en la publicación de las Revistas Folios para fomentar la cultura democrática contemporánea</t>
  </si>
  <si>
    <t>Sumatoria de Revistas Folios publicadas</t>
  </si>
  <si>
    <t>Página web de Folios
http://www.revistafolios.mx/</t>
  </si>
  <si>
    <t>Los procesos editoriales y de publicación de las Revistas Folios se realizan en tiempo y forma</t>
  </si>
  <si>
    <t>Publicación de libros inéditos</t>
  </si>
  <si>
    <t>Número de libros inéditos publicados</t>
  </si>
  <si>
    <t>Mide el cumplimiento en la publicación de libros inéditos para el fomento de la democracia y la participación cívica</t>
  </si>
  <si>
    <t>Sumatoria de libros inéditos publicados</t>
  </si>
  <si>
    <t>Página web de publicaciones del IEPC
http://www.iepcjalisco.org.mx/ediciones-y-publicaciones</t>
  </si>
  <si>
    <t>Los procesos editoriales y de publicación de los Libros Inéditos se realizan en tiempo y forma</t>
  </si>
  <si>
    <t>Actividad 3.3</t>
  </si>
  <si>
    <t xml:space="preserve">Atención de servicios editoriales y de corrección de estilo </t>
  </si>
  <si>
    <t>Porcentaje de atención de servicios editoriales y de corrección de estilo</t>
  </si>
  <si>
    <t>Mide el grado de atención a las solicitudes de servicios editoriales y de corrección de estilo solicitados por las áreas del Instituto</t>
  </si>
  <si>
    <t>(Número de servicios editoriales y de corrección de estilo atendidos / Número de servicios editoriales y de corrección de estilo solicitados) *100</t>
  </si>
  <si>
    <t>Registros internos de la Dirección Editorial</t>
  </si>
  <si>
    <t xml:space="preserve">Las áreas del Instituto solicitan de servicios editoriales y de corrección de estilos en tiempo y forma </t>
  </si>
  <si>
    <t>Agenda de transversalización institucional de la perspectiva de género, inclusión, interculturalidad y diversidad implementada</t>
  </si>
  <si>
    <t>Porcentaje de avance en las acciones de la agenda de transversalización institucional</t>
  </si>
  <si>
    <t>Mide el grado de avance en la implementación de agenda para transversalizar el actuar institucional con perspectiva de género, inclusión, interculturalidad y diversidad</t>
  </si>
  <si>
    <t>(Número de acciones de la agenda institucional realizadas / Número de acciones de la agenda institucional programadas) *100</t>
  </si>
  <si>
    <t>Registros internos de la Dirección de Igualdad de Género y No Discriminación</t>
  </si>
  <si>
    <t>Las áreas del instituto dan seguimiento a las acciones programadas</t>
  </si>
  <si>
    <t>Transversalización de la perspectiva de género, inclusión, diversidad sexual e interculturalidad para la promoción de los derechos políticos electorales</t>
  </si>
  <si>
    <t xml:space="preserve">Número de acciones realizadas para promover los derechos político electorales entre las mujeres y los grupos de atención prioritaria </t>
  </si>
  <si>
    <t>Mide el grado de cumplimento en las acciones que se realizan para promover los derechos político electorales entre las mujeres y los grupos de atención prioritaria</t>
  </si>
  <si>
    <t>(Número de acciones realizadas / Número de acciones programadas) *100</t>
  </si>
  <si>
    <t>Las áreas del Instituto involucradas implementan las acciones programadas</t>
  </si>
  <si>
    <t>Capacitación para la prevención, atención, sanción y erradicación de la violencia política contra las mujeres en razón de género</t>
  </si>
  <si>
    <t>Porcentaje de cursos de capacitación para la prevención, atención, sanción y erradicación de la violencia política contra las mujeres en razón de género realizados</t>
  </si>
  <si>
    <t>Mide el cumplimiento en el programa de capacitaciones para la prevención, atención, sanción y erradicación de la violencia política contra las mujeres en razón de género implementado</t>
  </si>
  <si>
    <t>(Número de capacitaciones realizadas / Número de capacitaciones programadas) *100</t>
  </si>
  <si>
    <t>Las personas asisten a los cursos de capacitación</t>
  </si>
  <si>
    <t>03</t>
  </si>
  <si>
    <t>Fortalecimiento Institucional y Rendición de Cuentas</t>
  </si>
  <si>
    <t>Contribuir al fortalecimiento institucional mediante la eficacia e innovación administrativa, la defensa jurídica y rendición de cuentas</t>
  </si>
  <si>
    <t>El Instituto cumple con sus obligaciones en materia de fiscalización y rendición de cuentas en tiempo y forma</t>
  </si>
  <si>
    <t>Porcentaje de informes de cuenta pública presentados ante el ente fiscalizador</t>
  </si>
  <si>
    <t xml:space="preserve">Mide el grado de cumplimiento en la entrega de la Cuenta Pública ante el ente fiscalizador </t>
  </si>
  <si>
    <t>(Número de informes entregados / Número de informes obligados a entregar) *100</t>
  </si>
  <si>
    <t>Las áreas  entregan la información para la generación de los reportes en tiempo y forma.</t>
  </si>
  <si>
    <t>Informes de avance de gestión financiera presentados</t>
  </si>
  <si>
    <t>Porcentaje de informes de avance de gestión financiera presentados ante el ente fiscalizador</t>
  </si>
  <si>
    <t>Mide el grado de cumplimiento en la presentación de informes de avance de gestión financiera ante el ente fiscalizador</t>
  </si>
  <si>
    <t>(Número de informes de avance de gestión financiera presentados / Número de informes de avance de gestión financiera obligados a presentar) *100</t>
  </si>
  <si>
    <t>Las áreas del Instituto entregan la información para la generación de los reportes en tiempo y forma</t>
  </si>
  <si>
    <t>Presentación de informes financieros y presupuestales</t>
  </si>
  <si>
    <t>Número de informes financieros y presupuestales presentados</t>
  </si>
  <si>
    <t>Mide la generación de informes financieros, programáticos y presupuestales</t>
  </si>
  <si>
    <t>Sumatoria de informes financieros, programáticos y presupuestales presentados</t>
  </si>
  <si>
    <t xml:space="preserve">Las áreas del Instituto entregan la información para la generación de los reportes en tiempo y forma </t>
  </si>
  <si>
    <t>Actualización y resguardo de expedientes de las servidoras y los servidores públicos del instituto</t>
  </si>
  <si>
    <t xml:space="preserve">Porcentaje de expedientes actualizados y resguardados de las servidoras y los servidores públicos del Instituto </t>
  </si>
  <si>
    <t>Mide el grado de cumplimiento en la actualización y resguardo de los expedientes de las servidoras y los servidores públicos del Instituto, atendiendo los cambios requeridos</t>
  </si>
  <si>
    <t>(Número de expedientes actualizados y resguardados / Número de servidoras y servidores públicos del instituto) *100</t>
  </si>
  <si>
    <t>Registros internos de la Coordinación de Recursos Humanos</t>
  </si>
  <si>
    <t>Las servidoras y los servidores públicos entregan la documentación requerida en tiempo y forma</t>
  </si>
  <si>
    <t>Atención a solicitudes de recursos materiales</t>
  </si>
  <si>
    <t xml:space="preserve">Porcentaje de atención a las solicitudes de recursos materiales </t>
  </si>
  <si>
    <t xml:space="preserve">Mide el grado de atención a las solicitudes de recursos materiales recibidas por las áreas del Instituto </t>
  </si>
  <si>
    <t>(Número de solicitudes de recursos materiales atendidas / Número de solicitudes de recursos materiales recibidas) *100</t>
  </si>
  <si>
    <t>Reportes internos de la Coordinación de Recursos Materiales</t>
  </si>
  <si>
    <t>Las áreas del Instituto realizan solicitudes de recursos materiales</t>
  </si>
  <si>
    <t>Actividad 1.4</t>
  </si>
  <si>
    <t>Publicación y seguimiento a avances de Matrices de Indicadores para Resultados</t>
  </si>
  <si>
    <t xml:space="preserve">Número de reportes de avance de las Matrices de Indicadores para Resultados publicados y en seguimiento </t>
  </si>
  <si>
    <t>Mide el grado de cumplimiento en la publicación y seguimiento de los reportes de avances de las Matrices de Indicadores para Resultados en el portal de transparencia del instituto</t>
  </si>
  <si>
    <t xml:space="preserve">Sumatoria de reportes de avances de Matrices de Indicadores para Resultados publicados y en seguimiento </t>
  </si>
  <si>
    <t>Portal de transparencia de IEPC.
http://www.iepcjalisco.org.mx/transparencia2/index.php</t>
  </si>
  <si>
    <t>Las áreas del Instituto reportan el avance de cumplimiento de las Matrices de Indicadores para Resultados en tiempo y forma</t>
  </si>
  <si>
    <t>Infraestructura de tecnologías de la información actualizada</t>
  </si>
  <si>
    <t>Porcentaje de atención a las solicitudes de requerimientos de tecnologías de la información</t>
  </si>
  <si>
    <t>Mide el grado de cumplimiento en la atención a las solicitudes de requerimientos de tecnologías de la información</t>
  </si>
  <si>
    <t>(Número de solicitudes de requerimientos atendidas / Número de solicitudes de requerimientos recibidas) *100</t>
  </si>
  <si>
    <t>Registros internos de solicitudes a la Dirección de Informática</t>
  </si>
  <si>
    <t>Las áreas del Instituto solicitan bienes y servicios de tecnologías de la información</t>
  </si>
  <si>
    <t>Atención y seguimiento a solicitudes de soporte técnico</t>
  </si>
  <si>
    <t>Porcentaje de servicios de soporte técnico atendidos y en seguimiento</t>
  </si>
  <si>
    <t>Mide el grado de cumplimiento en la atención y seguimiento a las solicitudes de soporte técnico en el instituto</t>
  </si>
  <si>
    <t>(Número de solicitudes de soporte técnico atendidas / Número de solicitudes de soporte técnico recibidas) *100</t>
  </si>
  <si>
    <t>Las áreas del Instituto solicitan servicios de soporte técnico</t>
  </si>
  <si>
    <t>Sistematización de procesos administrativos y electorales</t>
  </si>
  <si>
    <t>Porcentaje de solicitudes de sistematización de procesos administrativos y electorales atendidas y en seguimiento</t>
  </si>
  <si>
    <t>Mide el grado de atención y seguimiento en la sistematización de procesos administrativos y electorales en el instituto de acuerdo a la agenda de trabajo aprobada por la Comisión de Informática y Uso de Tecnologías</t>
  </si>
  <si>
    <t>(Número de solicitudes de sistematización de procesos administrativos y electorales atendidos y en seguimiento / Número de solicitudes de sistematización de procesos administrativos y electorales programados en la agenda) *100</t>
  </si>
  <si>
    <t>Las áreas del Instituto solicitan aplicaciones para la mejora en los procesos</t>
  </si>
  <si>
    <t xml:space="preserve">Asuntos jurídicos recibidos, atendidos y orientados </t>
  </si>
  <si>
    <t>Porcentaje de atención, y en su caso, orientación de asuntos jurídicos recibidos</t>
  </si>
  <si>
    <t>Mide el grado de cumplimiento en la atención, y en su caso, orientación de los asuntos jurídicos recibidos por la Dirección Jurídica del Instituto</t>
  </si>
  <si>
    <t>(Número de asuntos jurídicos atendidos, y en su caso, orientados / Número de asuntos jurídicos recibidos)*100</t>
  </si>
  <si>
    <t>Registros internos de la Dirección Jurídica</t>
  </si>
  <si>
    <t xml:space="preserve">Se reciben asuntos jurídicos que requieren ser atendidos, y en su caso, orientados </t>
  </si>
  <si>
    <t xml:space="preserve">Atención a procedimientos administrativos, sancionadores y jurisdiccionales </t>
  </si>
  <si>
    <t>Porcentaje de procedimientos administrativos, sancionadores y jurisdiccionales atendidos</t>
  </si>
  <si>
    <t xml:space="preserve">Mide el grado de cumplimiento en la atención a los procedimientos administrativos, sancionadores y jurisdiccionales recibidos por la Dirección Jurídica del Instituto </t>
  </si>
  <si>
    <t>(Número de procedimientos administrativos, sancionadores y jurisdiccionales atendidos / Número de procedimientos administrativos, sancionadores y jurisdiccionales recibidos) *100</t>
  </si>
  <si>
    <t>Se reciben procedimientos administrativos, sancionadores y jurisdiccionales que requieren atención</t>
  </si>
  <si>
    <t>Elaboración de acuerdos y resoluciones de sesiones del Consejo General</t>
  </si>
  <si>
    <t>Porcentaje cumplimiento en la elaboración de acuerdos y resoluciones para las sesiones del Consejo General</t>
  </si>
  <si>
    <t xml:space="preserve">Mide el grado de cumplimiento en la elaboración de acuerdos y resoluciones para las sesiones de Consejo General que son requeridos a la Dirección Jurídica del Instituto </t>
  </si>
  <si>
    <t>(Número de acuerdos y resoluciones para las sesiones de Consejo General elaborados / Número de acuerdos y resoluciones para las sesiones de Consejo General solicitados) *100</t>
  </si>
  <si>
    <t>Las sesiones del Consejo General se llevan a cabo en tiempo y forma</t>
  </si>
  <si>
    <t>Atención a correspondencia y peticiones</t>
  </si>
  <si>
    <t>Porcentaje de atención a correspondencia y peticiones</t>
  </si>
  <si>
    <t xml:space="preserve">Mide el grado de atención a la correspondencia y peticiones recibidas por la Dirección Jurídica del Instituto </t>
  </si>
  <si>
    <t>(Número de asuntos de correspondencia y peticiones atendidos / Número de asuntos de correspondencia y peticiones recibidos) *100</t>
  </si>
  <si>
    <t>Se reciben correspondencia y peticiones que requieren atención</t>
  </si>
  <si>
    <t>Seguimiento, admisión y atención de denuncias de presunta responsabilidad administrativa atendidos</t>
  </si>
  <si>
    <t>Porcentaje de atención a denuncias de presunta responsabilidad administrativa</t>
  </si>
  <si>
    <t>Mide el grado de atención a las denuncias de presunta responsabilidad administrativa recibidas por la Contraloría General del Instituto</t>
  </si>
  <si>
    <t>(Número de denuncias de presunta responsabilidad administrativa atendidas / Número de denuncias de presunta responsabilidad administrativa recibidas) *100</t>
  </si>
  <si>
    <t>Registros internos de la Contraloría General del Instituto</t>
  </si>
  <si>
    <t>Se reciben denuncias de presunta responsabilidad administrativa</t>
  </si>
  <si>
    <t>Asesoramiento, recepción y resguardo de las declaraciones de situación patrimonial, interés y fiscal</t>
  </si>
  <si>
    <t>Porcentaje de atención y seguimiento a las declaraciones de situación patrimonial, interés y fiscal</t>
  </si>
  <si>
    <t>Mide el grado de atención y seguimiento a las declaraciones de situación fiscal, interés y patrimonial de los servidores públicos del instituto</t>
  </si>
  <si>
    <t>(Número de declaraciones atendidas y en seguimiento / Número de declaraciones presentadas) *100</t>
  </si>
  <si>
    <t>Las servidoras y los servidores públicos presentan la declaración de situación patrimonial, interés y fiscal</t>
  </si>
  <si>
    <t>Diseño y elaboración del Código de Ética</t>
  </si>
  <si>
    <t>Número de documentos didácticos diseñados y elaborados</t>
  </si>
  <si>
    <t>Mide el grado de cumplimiento en el diseño y elaboración del Código de Ética en su versión didáctica</t>
  </si>
  <si>
    <t>Sumatoria de documentos didácticos diseñados y elaborados</t>
  </si>
  <si>
    <t>La normatividad en la materia se mantiene vigente</t>
  </si>
  <si>
    <t>Opiniones, dictámenes y análisis en materia de transparencia, acceso a la información, protección de datos personales y gestión documental elaborados</t>
  </si>
  <si>
    <t>Porcentaje de opiniones, dictámenes y análisis en materia de transparencia, acceso a la información, protección de datos personales y gestión documental elaborados</t>
  </si>
  <si>
    <t xml:space="preserve">Mide el grado de cumplimiento en la emisión de opiniones, la elaboración de dictámenes y el análisis de transparencia, acceso a la información, protección de datos personales y gestión documental requeridas para propiciar la correcta aplicación en la materia  </t>
  </si>
  <si>
    <t>(Número de opiniones, dictámenes y análisis emitidos y elaborados / Número de opiniones, dictámenes y análisis requeridos)*100</t>
  </si>
  <si>
    <t xml:space="preserve">Registros internos de la Dirección de Trasparencia, Protección de Datos Personales y Archivo </t>
  </si>
  <si>
    <t>Las áreas del Instituto requieren de la emisión de opiniones, la elaboración de dictamen o el análisis en materia de transparencia, acceso a la información, protección de datos personales y gestión documental</t>
  </si>
  <si>
    <t xml:space="preserve">Atención de solicitudes de acceso a la información, derechos ARCO e impugnaciones </t>
  </si>
  <si>
    <t>Porcentaje de solicitudes de acceso a la información, derechos ARCO e impugnaciones atendidas</t>
  </si>
  <si>
    <t>Mide el grado de cumplimiento en la atención de solicitudes de acceso a la información, derechos ARCO e impugnaciones dentro del plazo que establece la legislación en la materia</t>
  </si>
  <si>
    <t>(Número de solicitudes e impugnaciones atendidas en tiempo y forma / Número de solicitudes e impugnaciones recibidas) *100</t>
  </si>
  <si>
    <t xml:space="preserve">El Instituto recibe solicitudes de acceso a la información, derechos ARCO e impugnaciones en tiempo y forma </t>
  </si>
  <si>
    <t>Capacitación en materia de transparencia, protección de datos personales y archivo a las áreas del Instituto</t>
  </si>
  <si>
    <t>Porcentaje de áreas del instituto que recibe la capacitación en materia de transparencia, protección de datos personales y archivo</t>
  </si>
  <si>
    <t xml:space="preserve">Mide el grado de cumplimiento en la capacitación a las áreas del Instituto en materia de transparencia, protección de datos personales y archivo por medio de sus enlaces </t>
  </si>
  <si>
    <t>(Número de áreas capacitadas / Número de áreas del instituto que requieren capacitación) *100</t>
  </si>
  <si>
    <t>Los enlaces de las áreas del instituto asisten a la capacitación programada en materia de transparencia, protección de datos personales y archivo</t>
  </si>
  <si>
    <t>Actividad 5.3</t>
  </si>
  <si>
    <t>Publicación de instrumentos de control y consulta archivística</t>
  </si>
  <si>
    <t>Porcentaje de avance en la publicación de los instrumentos de control y consulta archivístico</t>
  </si>
  <si>
    <t xml:space="preserve">Mide grado de avance en la publicación de los instrumentos de control y consulta archivística establecidos en la normatividad de la materia </t>
  </si>
  <si>
    <t>(Número de instrumentos de control y consulta archivístico publicados / Número de instrumentos de control y consulta archivístico obligados a publicar)*100</t>
  </si>
  <si>
    <t>Registros internos de la Dirección de Trasparencia, Protección de Datos Personales y Archivo</t>
  </si>
  <si>
    <t xml:space="preserve">La normatividad en la materia se mantiene vigente </t>
  </si>
  <si>
    <t>Actividad 5.4</t>
  </si>
  <si>
    <t>Verificación del cumplimiento en la publicación de las obligaciones en materia de transparencia</t>
  </si>
  <si>
    <t>Porcentaje de avance en la verificación del cumplimiento en la publicación de las obligaciones en materia de transparencia</t>
  </si>
  <si>
    <t>Mide el grado de avance en la revisión y verificación del cumplimiento en la publicación de las obligaciones en materia de transparencia conforme a los criterios legales en la materia</t>
  </si>
  <si>
    <t>(Número de verificaciones realizadas a las áreas del instituto sobre el cumplimiento en la publicación de las obligaciones en materia de transparencia / Número de áreas del instituto obligadas a publicar) *100</t>
  </si>
  <si>
    <t>04</t>
  </si>
  <si>
    <t>Proceso electoral 2023-2024</t>
  </si>
  <si>
    <t>Contribuir a la adecuada organización del Proceso Electoral, mediante la vigilancia y conducción de la política pública electoral, en apego a lo señalado por la normatividad aplicable</t>
  </si>
  <si>
    <t>La organización Konrad-Adenauer-Stiftung México realiza el cálculo del Índice</t>
  </si>
  <si>
    <t>La ciudadanía del Estado de Jalisco cuenta con elecciones eficientes y confiables, que aseguran su participación democrática</t>
  </si>
  <si>
    <t>Subíndice "Sistema Político Estable y Funcional" del Índice de Competitividad</t>
  </si>
  <si>
    <t>Mide el potencial de los sistemas políticos Estatales para ser estables y funcionales.</t>
  </si>
  <si>
    <t>El Instituto Mexicano para la Competitividad (IMCO) realiza el cálculo del Índice</t>
  </si>
  <si>
    <t>Calendario Integral del Proceso Electoral Local 2023-2024 aprobado</t>
  </si>
  <si>
    <t>Porcentaje de cumplimiento en la aprobación del Calendario Integral del Proceso Electoral Local 2023-2024</t>
  </si>
  <si>
    <t>Mide el cumplimiento en la aprobación que realiza el Consejo General del IEPC Jalisco, respecto a al Calendario Integral del Proceso Electoral Local 2023-2024</t>
  </si>
  <si>
    <t>(Número de Calendarios Integrales del Proceso Electoral Local 2023-2024 aprobados / Número de Calendarios Integrales del Proceso Electoral Local 2023-2024 programados)*100</t>
  </si>
  <si>
    <t xml:space="preserve">Aprobación de la convocatoria para la Celebración del Proceso Electoral Local 2023-2024 </t>
  </si>
  <si>
    <t xml:space="preserve">Porcentaje de cumplimiento en la aprobación de la convocatoria para la celebración del Proceso Electoral Local 2023-2024 </t>
  </si>
  <si>
    <t>Mide el cumplimiento en la aprobación que realiza el Consejo General del IEPC Jalisco, respecto a la convocatoria para la Celebración del Proceso Electoral Local 2023-2024</t>
  </si>
  <si>
    <t>(Número de convocatorias para la Celebración del Proceso Electoral Local 2023-2024 aprobadas / Número de convocatorias para la Celebración del Proceso Electoral Local 2023-2024 programadas)*100</t>
  </si>
  <si>
    <t>Aprobación de la convocatoria para la Integración de los Consejos Distritales</t>
  </si>
  <si>
    <t xml:space="preserve">Porcentaje de cumplimiento en la aprobación de la convocatoria para la integración de los Consejos Distritales </t>
  </si>
  <si>
    <t>Mide el cumplimiento en la aprobación que realiza el Consejo General del IEPC Jalisco, respecto a la Convocatoria para la Integración de los Consejos Distritales del Proceso Electoral Local 2023-2024</t>
  </si>
  <si>
    <t>(Número de convocatorias para la Integración de los Consejos Distritales aprobadas / Número de convocatorias para la Integración de los Consejos Distritales programadas)*100</t>
  </si>
  <si>
    <t>Designación de las funcionarias y funcionarios que fungirán como Consejeras y Consejeros distritales</t>
  </si>
  <si>
    <t>Porcentaje de cumplimiento en la designación de las funcionarias y funcionarios que fungirán como Consejeras y Consejeros distritales</t>
  </si>
  <si>
    <t>Mide el cumplimiento en la designación las funcionarias y funcionarios que fungirán como Consejeras y Consejeros distritales durante el proceso electoral 2023-2024</t>
  </si>
  <si>
    <t>(Número de funcionarias y funcionarios designados que fungirán como Consejeras y Consejeros Distritales / Número de funcionarias y funcionarios que establece la normatividad en la materia)*100</t>
  </si>
  <si>
    <t xml:space="preserve">Componente 2 </t>
  </si>
  <si>
    <t>Integración y seguimiento del Plan y Calendario del proceso electoral 2023-2024 realizado</t>
  </si>
  <si>
    <t>Porcentaje de cumplimiento en la integración y seguimiento del Plan y Calendario del proceso electoral 2023-2024</t>
  </si>
  <si>
    <t>Mide el grado de cumplimiento en la integración y seguimiento del Plan y Calendario del proceso electoral 2023-2024 para su aprobación ante el Consejo General del IEPC Jalisco</t>
  </si>
  <si>
    <t>(Número de planes y calendarios para el proceso electoral 2023-2024 integrados y en seguimiento / Número de planes y calendarios para el proceso electoral 2023-2024 programados)*100</t>
  </si>
  <si>
    <t xml:space="preserve">Registros internos de la Secretaria Ejecutiva </t>
  </si>
  <si>
    <t>Se remite en tiempo y forma la información requerida para la integración y seguimiento del Plan y Calendario para el proceso electoral 2023-2024</t>
  </si>
  <si>
    <t>Elaboración y actualización del registro de las y los integrantes de los Consejos Distritales</t>
  </si>
  <si>
    <t>Porcentaje de registros elaborados y actualizados de las y los integrantes de los Consejos Distritales</t>
  </si>
  <si>
    <t>Mide el cumplimiento en la elaboración y actualización del registro de las y los integrantes que formaran parte de los Consejos Distritales (Consejeras Presidentas o Consejeros Presidentes Distritales, Consejeras o Consejeros Distritales y Secretarias o Secretarios Técnico)</t>
  </si>
  <si>
    <t>(Número de registros elaborados y actualizados de las y los integrantes de los Consejos Distritales / Número de las y los integrantes que forman parte de los Consejos Distritales)*100</t>
  </si>
  <si>
    <t>Las y los integrantes de los Consejos Distritales entregan su documentación en tiempo y forma</t>
  </si>
  <si>
    <t xml:space="preserve">Expedición de documentos para la acreditación de la personería de las y los integrantes de los Consejos Distritales   </t>
  </si>
  <si>
    <t xml:space="preserve">Porcentaje de documentos expedidos que acreditan la personería de las y los integrantes de los Consejos Distritales   </t>
  </si>
  <si>
    <t>Mide el grado de cumplimiento en la expedición de los documentos para la acreditación de las y los integrantes que forman parte de los Consejos Distritales del IEPC Jalisco</t>
  </si>
  <si>
    <t>(Número de documentos expedidos para la acreditación de las y los integrantes de los consejos distritales / Número de las y los integrantes de los consejos distritales)*100</t>
  </si>
  <si>
    <t xml:space="preserve">La normativa para la acreditación de la personería de las y los integrantes de los Consejos Distritales se mantiene vigente </t>
  </si>
  <si>
    <t xml:space="preserve">Atención y seguimiento a las comunicaciones relativas para la implementación del voto de las y los Jaliscienses en el extranjero  </t>
  </si>
  <si>
    <t xml:space="preserve">Porcentaje de atención y seguimiento a las comunicaciones relativas para la implementación del voto de las y los Jaliscienses en el extranjero  </t>
  </si>
  <si>
    <t>Mide el grado cumplimiento en la atención y seguimiento a las comunicaciones relativas para la implementación del voto de las y los Jaliscienses en el extranjero para el proceso electoral 2023-2024</t>
  </si>
  <si>
    <t>(Número de comunicaciones relativas para la implementación del voto de las y los Jaliscienses en el extranjero atendidas y en seguimiento / Número de comunicaciones relativas para la implementación del voto de las y los Jaliscienses en el extranjero recibidas)*100</t>
  </si>
  <si>
    <t xml:space="preserve">Se reciben comunicaciones para su atención y seguimiento en tiempo y forma </t>
  </si>
  <si>
    <t>Actividad 2.4</t>
  </si>
  <si>
    <t>Asistencia a reuniones de trabajo del grupo de coordinación INE-OPLE</t>
  </si>
  <si>
    <t>Porcentaje de cumplimiento en la asistencia a reuniones de trabajo del grupo de coordinación INE-OPLE</t>
  </si>
  <si>
    <t xml:space="preserve">Mide el grado de cumplimiento en la asistencia del Instituto a las reuniones de trabajo del grupo de coordinación del Instituto Nacional Electoral y los Organismos Públicos Locales Electorales  </t>
  </si>
  <si>
    <t>(Número de asistencias a reuniones de trabajo del grupo de coordinación INE-OPLE / Número de reuniones de trabajo del grupo de coordinación INE-OPLE donde se invita al Instituto)*100</t>
  </si>
  <si>
    <t>El Instituto recibe invitación para asistir a las reuniones de trabajo del grupo de coordinación INE-OPLE</t>
  </si>
  <si>
    <t xml:space="preserve">Seguimiento de la documentación archivística de los Consejos Distritales realizada </t>
  </si>
  <si>
    <t xml:space="preserve">Porcentaje de Consejos Distritales con seguimiento en su documentación archivística  </t>
  </si>
  <si>
    <t xml:space="preserve">Mide el grado de cumplimiento en el seguimiento de la documentación archivística que generan los Consejos Distritales </t>
  </si>
  <si>
    <t>(Número de Consejos Distritales con seguimiento de su documentación archivística / Número de Consejos Distritales)*100</t>
  </si>
  <si>
    <t xml:space="preserve">Los Consejos Distritales mantienen actualizado su documentación archivística para su seguimiento </t>
  </si>
  <si>
    <t xml:space="preserve">Verificación y control de las actas de sesiones recabadas de los Consejos Distritales </t>
  </si>
  <si>
    <t xml:space="preserve">Porcentaje de actas de sesiones de los Consejos Distritales verificadas y recabadas </t>
  </si>
  <si>
    <t>Mide el grado de cumplimiento en la verificación y control de las actas de sesiones que se recaban de los Consejos Distritales en el proceso electoral 2023-2024</t>
  </si>
  <si>
    <t>(Número de actas de sesiones de los Consejos Distritales verificadas y recabadas / Número de actas de sesiones de los Consejos Distritales realizadas)*100</t>
  </si>
  <si>
    <t xml:space="preserve">Los Consejos Distritales entregan las actas de las sesiones en tiempo y forma </t>
  </si>
  <si>
    <t xml:space="preserve">Verificación y resguardo de la documentación relativa a la actuación de los Consejos Distritales </t>
  </si>
  <si>
    <t>Porcentaje de documentación relativa a la actuación de los Consejos Distritales resguardada</t>
  </si>
  <si>
    <t>Mide el grado de cumplimiento en la verificación y resguardo de la documentación relativa a la actuación de los Consejos Distritales durante el proceso electoral 2023-2024</t>
  </si>
  <si>
    <t>(Número de documentación relativa a la actuación de los Consejos Distritales verificada y resguardada / Número de documentación relativa a la actuación de los Consejos Distritales que se requiere verificar y resguardar)*100</t>
  </si>
  <si>
    <t xml:space="preserve">Los Consejos Distritales entregan la documentación relativa a su actuación en tiempo y forma </t>
  </si>
  <si>
    <t xml:space="preserve">Plan para la difusión y comunicación del proceso electoral 2023-2024 elaborado e implementado </t>
  </si>
  <si>
    <t>Porcentaje de cumplimiento en la elaboración e implementación del Plan para la difusión y comunicación del proceso electoral 2023-2024</t>
  </si>
  <si>
    <t>Mide el grado de cumplimiento en la elaboración e implementación del Plan para la difusión y comunicación del proceso electoral 2023-2024</t>
  </si>
  <si>
    <t>(Número de planes para la difusión y comunicación del proceso electoral 2023-2024 elaborados e implementados / Número de planes para la difusión y comunicación del proceso electoral 2023-2024 programados)*100</t>
  </si>
  <si>
    <t xml:space="preserve">Registros internos de la Dirección de Comunicación Social  </t>
  </si>
  <si>
    <t xml:space="preserve">La normatividad en la materia de comunicación electoral se mantiene vigente </t>
  </si>
  <si>
    <t>Difusión y cobertura de la instalación de los Consejos Distritales</t>
  </si>
  <si>
    <t>Porcentaje de difusión y cobertura de la instalación de los Consejos Distritales</t>
  </si>
  <si>
    <t>Mide el grado de difusión y cobertura de la instalación de los 20 Consejos Distritales correspondiente al proceso electoral 2023-2024</t>
  </si>
  <si>
    <t>(Número de instalaciones de Consejos Distritales difundidos y cubiertos / Número de Consejos Distritales instalados)*100</t>
  </si>
  <si>
    <t xml:space="preserve">Los Consejos Distritales se instalan en tiempo y forma </t>
  </si>
  <si>
    <t>Capacitación a medios de comunicación en materia de cobertura electoral</t>
  </si>
  <si>
    <t>Porcentaje de cumplimiento en la capacitación a medios de comunicación en materia de cobertura electoral</t>
  </si>
  <si>
    <t xml:space="preserve">Mide el grado de cumplimiento en la capacitación que se realiza para medios de comunicación en materia de cobertura electoral </t>
  </si>
  <si>
    <t>(Número de capacitaciones a medios de comunicación en materia de cobertura electoral / Número de capacitaciones a medios de comunicación en materia de cobertura electoral programadas)*100</t>
  </si>
  <si>
    <t xml:space="preserve">Los medios de comunicación asisten a la capacitación en materia de cobertura electoral </t>
  </si>
  <si>
    <t>Difusión de la campaña para la promoción del voto de las y los Jaliscienses en el extranjero</t>
  </si>
  <si>
    <t>Porcentaje de cumplimiento en la difusión de la campaña para la promoción del voto de las y los Jaliscienses en el extranjero</t>
  </si>
  <si>
    <t>Mide el grado de cumplimiento en la difusión de la campaña para la promoción del voto de las y los Jaliscienses residentes en el extranjero correspondiente al proceso electoral 2023-2024</t>
  </si>
  <si>
    <t xml:space="preserve">(Número de campañas de promoción al voto de las y los Jaliscienses en el extranjero difundidas / Número de campañas de promoción al voto de las y los Jaliscienses en el extranjero programadas)*100  </t>
  </si>
  <si>
    <t xml:space="preserve">Se recibe en tiempo y forma los materiales a difundir </t>
  </si>
  <si>
    <t xml:space="preserve">Plan Ejecutivo para la recepción de solicitudes del registro de candidaturas elaborado </t>
  </si>
  <si>
    <t xml:space="preserve">Porcentaje de cumplimiento en la  elaboración del Plan Ejecutivo para la recepción de solicitudes del registro de candidaturas </t>
  </si>
  <si>
    <t>Mide el cumplimiento en la elaboración del Plan Ejecutivo para la recepción de solicitudes de registro de candidaturas para el proceso electoral 2023-2024</t>
  </si>
  <si>
    <t>(Número de Planes Ejecutivos para la recepción de solicitudes del registro de candidaturas elaborados / Número de Planes Ejecutivo para la recepción de solicitudes del registro de candidaturas programados)*100</t>
  </si>
  <si>
    <t xml:space="preserve">Registros internos de la Dirección Ejecutiva de Prerrogativas </t>
  </si>
  <si>
    <t xml:space="preserve">La normatividad en la materia para el registro de candidaturas se mantiene vigente </t>
  </si>
  <si>
    <t>Elaboración del proyecto de lineamiento y formatos para el registro de candidaturas</t>
  </si>
  <si>
    <t>Porcentaje de cumplimiento en la elaboración del proyecto de lineamiento y formatos para el registro de candidaturas</t>
  </si>
  <si>
    <t>Mide el cumplimiento en la elaboración del proyecto de lineamiento y formatos para el registro de candidaturas para el proceso electoral 2023-2024</t>
  </si>
  <si>
    <t>(Número de proyectos de lineamientos y formatos para el registro de candidaturas elaborados / Número de proyectos de lineamientos y formatos para el registro de candidaturas programados)*100</t>
  </si>
  <si>
    <t>Elaboración del proyecto de convocatoria y lineamientos para el registro de las aspiraciones, y en su caso, candidaturas independientes</t>
  </si>
  <si>
    <t>Porcentaje de cumplimiento en la elaboración del proyecto de convocatoria y lineamientos para el registro de las aspiraciones, y en su caso, candidaturas independientes</t>
  </si>
  <si>
    <t>Mide el cumplimiento en la elaboración del proyecto de convocatoria y lineamientos para el registro de las aspiraciones, y en su caso, candidaturas independientes</t>
  </si>
  <si>
    <t>(Número de convocatorias y lineamientos para el registro de las aspiraciones elaborados / Número de convocatorias y lineamientos para el registro de las aspiraciones programados)*100</t>
  </si>
  <si>
    <t>La normatividad en la materia para el registro de candidaturas se mantiene vigente</t>
  </si>
  <si>
    <t>Solicitudes y requerimientos de información de las y los sujetos obligados establecidos en el convenio de coordinación y colaboración para el proceso electoral atendidos</t>
  </si>
  <si>
    <t>Porcentaje de atención a solicitudes y requerimientos de información de las y los sujetos obligados establecidos en el convenio de coordinación y colaboración para el proceso electoral</t>
  </si>
  <si>
    <t>Mide el grado de atención a las solicitudes y requerimientos de las y los sujetos obligados establecidos en el convenio de coordinación y colaboración para el proceso electoral 2023-2024</t>
  </si>
  <si>
    <t>(Número de solicitudes y requerimientos de información de las y los sujetos obligados atendidos / Número de solicitudes y requerimientos de información de las y los sujetos obligados recibidos)*100</t>
  </si>
  <si>
    <t xml:space="preserve">Registros internos de la Dirección de Fiscalización </t>
  </si>
  <si>
    <t>El convenio de coordinación y colaboración para el proceso electoral 2023-2024 del INE, le confiere facultades en materia de fiscalización al IEPC Jalisco</t>
  </si>
  <si>
    <t>Remisión de dudas y consultas de las y los sujetos obligados, para el cumplimiento de las obligaciones en materia de fiscalización</t>
  </si>
  <si>
    <t xml:space="preserve">Porcentaje de dudas y consultas para el cumplimiento de las obligaciones de las y los sujetos obligados en materia de fiscalización remitidas </t>
  </si>
  <si>
    <t xml:space="preserve">Mide el grado de cumplimiento en el trámite y remisión a la Unidad Técnica de Fiscalización del INE, las dudas y consultas realizadas por las y los sujetos obligados en materia de fiscalización </t>
  </si>
  <si>
    <t>(Número de dudas y consultas de las y los sujetos obligados remitidas / Número de dudas y consultas de las y los sujetos obligados recibidas)*100</t>
  </si>
  <si>
    <t xml:space="preserve">Remisión de escritos de quejas en materia de fiscalización para el proceso electoral </t>
  </si>
  <si>
    <t xml:space="preserve">Porcentaje de escritos de quejas remitidas en materia de fiscalización para el proceso electoral  </t>
  </si>
  <si>
    <t>Mide el grado de cumplimiento en el trámite y remisión de los escritos de quejas en materia de fiscalización del proceso electoral 2023-2024, a la Unidad Técnica de Fiscalización del INE</t>
  </si>
  <si>
    <t>(Número de quejas en materia de fiscalización remitidas / Número de quejas en materia de fiscalización recibidas)*100</t>
  </si>
  <si>
    <t xml:space="preserve">Componente 7 </t>
  </si>
  <si>
    <t>Plan Ejecutivo de Promoción del Voto elaborado</t>
  </si>
  <si>
    <t xml:space="preserve">Porcentaje de cumplimiento en la elaboración del Plan Ejecutivo de Promoción del Voto  </t>
  </si>
  <si>
    <t xml:space="preserve">Mide el cumplimiento en la elaboración del Plan Ejecutivo para la promoción del voto, difusión del proceso electoral y difusión del voto en el extranjero </t>
  </si>
  <si>
    <t>(Número de planes ejecutivos de promoción del voto elaborados / Número de planes ejecutivos de promoción del voto programados)*100</t>
  </si>
  <si>
    <t xml:space="preserve">La normatividad en la materia para la promoción del voto del proceso electoral se mantiene vigente </t>
  </si>
  <si>
    <t>Elaboración del diseño de la estrategia para la difusión del proceso electoral 2023-2024</t>
  </si>
  <si>
    <t>Porcentaje de cumplimiento en la elaboración del diseño de la estrategia para la difusión del proceso electoral 2023-2024</t>
  </si>
  <si>
    <t>Mide el cumplimiento en la elaboración del diseño de la estrategia para la difusión correspondiente al proceso electoral 2023-2024</t>
  </si>
  <si>
    <t>(Número de diseños de estrategias para la difusión del proceso electoral elaborados / Número de diseños de estrategias para la difusión del proceso electoral programados)*100</t>
  </si>
  <si>
    <t>Elaboración del diseño de la estrategia para la promoción del voto del proceso electoral 2023-2024</t>
  </si>
  <si>
    <t>Porcentaje de cumplimiento en la elaboración del diseño de la estrategia para la promoción del voto del proceso electoral 2023-2024</t>
  </si>
  <si>
    <t>Mide el cumplimiento en la elaboración del diseño de la estrategia para la promoción del voto correspondiente al proceso electoral 2023-2024</t>
  </si>
  <si>
    <t>(Número de diseños de estrategias para la promoción del voto elaborados / Número de diseños de estrategias para la promoción del voto programados)*100</t>
  </si>
  <si>
    <t>Actividad 7.3</t>
  </si>
  <si>
    <t>Elaboración del diseño de la estrategia para la promoción y difusión del voto en el extranjero del proceso electoral 2023-2024</t>
  </si>
  <si>
    <t>Porcentaje de cumplimiento en la elaboración del diseño de la estrategia para la promoción y difusión del voto en el extranjero del proceso electoral 2023-2024</t>
  </si>
  <si>
    <t>Mide el cumplimiento en la elaboración del diseño de la estrategia para la promoción y difusión del voto en el extranjero correspondiente al proceso electoral 2023-2024</t>
  </si>
  <si>
    <t>(Número de diseños de estrategias para la promoción y difusión del voto en el extranjero elaborados / Número de diseños de estrategias para la promoción y difusión del voto en el extranjero programados)*100</t>
  </si>
  <si>
    <t xml:space="preserve">Componente 8 </t>
  </si>
  <si>
    <t>Personal que participará en el proceso electoral 2023-2024 capacitados</t>
  </si>
  <si>
    <t>Porcentaje del personal capacitado que participara en el proceso electoral 2023-2024</t>
  </si>
  <si>
    <t>Mide el grado de cumplimiento en la capacitación del personal que participará en el proceso electoral 2023-2024</t>
  </si>
  <si>
    <t xml:space="preserve">(Número de personal capacitado / Número de personal que requiere capacitación)*100 </t>
  </si>
  <si>
    <t xml:space="preserve">Registros internos de la Dirección de Educación Cívica  </t>
  </si>
  <si>
    <t xml:space="preserve">El personal de la estructura permanente y temporal asisten a las capacitaciones realizadas </t>
  </si>
  <si>
    <t>Actividad 8.1</t>
  </si>
  <si>
    <t>Elaboración y diseño de contenidos para la plataforma virtual y cursos presenciales en materia del proceso electoral 2023-2024</t>
  </si>
  <si>
    <t>Porcentaje de cumplimiento en la elaboración y diseño de contenidos para la plataforma virtual y cursos presenciales en materia del proceso electoral 2023-2024</t>
  </si>
  <si>
    <t>Mide el grado cumplimiento en el elaboración, diseño y presentación de contenidos para la plataforma virtual y presencial en materia de proceso electoral 2023-2024</t>
  </si>
  <si>
    <t>(Número de contenidos para plataforma virtual y cursos presenciales elaborados y diseñados / Número de contenidos para plataforma virtual y cursos presenciales requeridos)*100</t>
  </si>
  <si>
    <t>La normatividad en materia de capitación para el proceso electoral 2023-2024 se mantiene vigente</t>
  </si>
  <si>
    <t>Actividad 8.2</t>
  </si>
  <si>
    <t>Ejecución del Plan de Capacitación para la estructura permanente, desconcentrados y eventual</t>
  </si>
  <si>
    <t>Porcentaje de cumplimiento en la ejecución del Plan de Capacitación para la estructura permanente, desconcentrada y eventual</t>
  </si>
  <si>
    <t>Mide el cumplimiento en la ejecución del Plan de Capacitación para la estructura permanente, desconcentrada y eventual que participará en el proceso electoral 2023-2024</t>
  </si>
  <si>
    <t>(Número de Planes de Capacitación ejecutados / Número de Planes de Capacitación programados para su ejecución)*100</t>
  </si>
  <si>
    <t xml:space="preserve">La normatividad en materia de capitación para el proceso electoral 2023-2024 se mantiene vigente </t>
  </si>
  <si>
    <t>Componente 9</t>
  </si>
  <si>
    <t>Solicitudes de diseño y corrección de estilo para el proceso electoral 2023-2024 atendidas</t>
  </si>
  <si>
    <t>Porcentaje de atención a las solicitudes de diseño y corrección de estilo para el proceso electoral 2023-2024</t>
  </si>
  <si>
    <t>Mide el grado de atención a las solicitudes de diseño y corrección de estilo para el proceso electoral 2023-2024, las cuales son requeridas por las áreas del Instituto y sus órganos desconcentrados</t>
  </si>
  <si>
    <t xml:space="preserve">(Número de solicitudes de diseño y corrección de estilo atendidas / Número de solicitudes de diseño y corrección de estilo requerida)*100 </t>
  </si>
  <si>
    <t xml:space="preserve">Registros internos de la Dirección de Editorial  </t>
  </si>
  <si>
    <t xml:space="preserve">Las áreas del Instituto y sus órganos desconcentrados solicitan en tiempo y forma sus necesidades de diseño y corrección de estilo </t>
  </si>
  <si>
    <t>Actividad 9.1</t>
  </si>
  <si>
    <t>Elaboración y diseño de insumos gráficos en formato digital para el micrositio en internet del proceso electoral 2023-2024</t>
  </si>
  <si>
    <t xml:space="preserve">Porcentaje de insumos gráficos en formato digital para el micrositio en internet del proceso electoral 20203-2024 elaborados y diseñados </t>
  </si>
  <si>
    <t xml:space="preserve">Mide el grado de cumplimiento en la elaboración y diseño de insumos gráficos en formato digital para el micrositio en internet del proceso electoral 20223 -2024 </t>
  </si>
  <si>
    <t>(Número de insumos gráficos en formato digital para el micrositio en internet elaborados y diseñados / Número de insumos gráficos en formato digital para el micrositio en internet requeridos)*100</t>
  </si>
  <si>
    <t>Las áreas del Instituto solicitan en tiempo y forma los diseños de insumos gráficos en formato digital para el micrositio en internet correspondiente al proceso electoral 2023-2024</t>
  </si>
  <si>
    <t>Actividad 9.2</t>
  </si>
  <si>
    <t>Elaboración del Manual de identidad grafica del proceso electoral 2023-2024</t>
  </si>
  <si>
    <t>Porcentaje de cumplimiento en la elaboración del Manual de identidad grafica para el proceso electoral 2023-2024</t>
  </si>
  <si>
    <t>Mide el cumplimiento en la elaboración del Manual de identidad grafica para el proceso electoral 2023-2024</t>
  </si>
  <si>
    <t>(Número de manuales de identidad grafica elaborados / Número de manuales de identidad grafica programados)*100</t>
  </si>
  <si>
    <t xml:space="preserve">La validación del manual se realiza en tiempo y forma </t>
  </si>
  <si>
    <t xml:space="preserve">Componente 10 </t>
  </si>
  <si>
    <t xml:space="preserve">Planes Ejecutivos para la socialización, sensibilización y difusión de los lineamientos de paridad y acciones afirmativas elaborados </t>
  </si>
  <si>
    <t>Porcentaje de cumplimiento en la elaboración de los Planes Ejecutivos para la socialización, sensibilización y difusión de los lineamientos de paridad y acciones afirmativas</t>
  </si>
  <si>
    <t>Mide el cumplimiento en la elaboración de los Planes Ejecutivos para la socialización, sensibilización y difusión de los lineamientos de paridad y acciones afirmativas, así como la coordinación con las áreas del Instituto involucradas para su desarrollo</t>
  </si>
  <si>
    <t>(Número de planes ejecutivos elaborados / Número de planes ejecutivos programados)*100</t>
  </si>
  <si>
    <t xml:space="preserve">Registros internos de la Dirección de Igualdad de Género y No Discriminación </t>
  </si>
  <si>
    <t>Existe consenso al interior de la Comisión de Igualdad de Género y No Discriminación</t>
  </si>
  <si>
    <t>Actividad 10.1</t>
  </si>
  <si>
    <t>Elaboración del diseño del Plan Ejecutivo para la socialización y difusión de lineamientos de paridad y acciones afirmativas</t>
  </si>
  <si>
    <t>Porcentaje de cumplimiento en la elaboración del diseño del Plan Ejecutivo para la socialización y difusión de lineamientos de paridad y acciones afirmativas</t>
  </si>
  <si>
    <t>Mide el cumplimiento en la elaboración del diseño del Plan Ejecutivo para la socialización y difusión de lineamientos de paridad y acciones afirmativas, el cual es propuesto y consensado con las comisiones involucradas</t>
  </si>
  <si>
    <t>(Número de diseños de planes ejecutivos elaborados / Número de diseños de planes ejecutivos programados)*100</t>
  </si>
  <si>
    <t>Actividad 10.2</t>
  </si>
  <si>
    <t>Elaboración del diseño del Plan Ejecutivo para el programa de sensibilización e inducción autogestivo</t>
  </si>
  <si>
    <t>Porcentaje de cumplimiento en la elaboración del diseño del Plan Ejecutivo para el programa de sensibilización e inducción autogestivo</t>
  </si>
  <si>
    <t>Mide el cumplimiento en la elaboración del diseño del Plan Ejecutivo para el programa de sensibilización e inducción autogestivo, en coordinación con el Centro de Estudios e Investigación Irene Robledo García</t>
  </si>
  <si>
    <t>Existe consenso al interior del Centro de Estudios e Investigación Irene Robledo García</t>
  </si>
  <si>
    <t>Componente 11</t>
  </si>
  <si>
    <t xml:space="preserve">Oficinas de enlaces administrativos distritales instaladas </t>
  </si>
  <si>
    <t>Porcentaje de cumplimiento en la instalación de las oficinas de las y los enlaces administrativos</t>
  </si>
  <si>
    <t>Mide el cumplimiento en la instalación de las oficinas de las y los enlaces administrativos que estarán apoyando a cada uno de los Consejos Distritales en el proceso electoral 2023-2024</t>
  </si>
  <si>
    <t>(Número de oficinas administrativas instaladas / Número de Consejos Distritales)*100</t>
  </si>
  <si>
    <t xml:space="preserve">Registros internos de la Dirección Ejecutiva de Administración e Innovación </t>
  </si>
  <si>
    <t>Los Consejos Distritales se instalan según lo programado</t>
  </si>
  <si>
    <t>Actividad 11.1</t>
  </si>
  <si>
    <t xml:space="preserve">Capacitación de enlaces administrativos distritales </t>
  </si>
  <si>
    <t xml:space="preserve">Porcentaje de enlaces administrativos distritales capacitados </t>
  </si>
  <si>
    <t>Mide el grado de cumplimiento en la capacitación de las y los enlaces que están a cargo de las necesidades administrativas de cada uno de los Consejos Distritales</t>
  </si>
  <si>
    <t>(Número de enlaces administrativos distritales capacitados / Número de enlaces administrativos de cada Consejo Distrital)*100</t>
  </si>
  <si>
    <t>Las y los enlaces administrativos asisten a la capacitación programada</t>
  </si>
  <si>
    <t>Actividad 11.2</t>
  </si>
  <si>
    <t xml:space="preserve">Actualización y resguardo de los expedientes del personal que integra los Consejos Distritales </t>
  </si>
  <si>
    <t>Porcentaje de expedientes actualizados y resguardados del personal integra los Consejos Distritales</t>
  </si>
  <si>
    <t>Mide el grado de cumplimiento en la actualización y resguardo de los expedientes del personal que integra cada uno de los Consejos Distritales por el área de Recurso Humanos del Instituto</t>
  </si>
  <si>
    <t>(Número de expedientes del personal que integra los Consejos Distritales actualizados y resguardados / Número del personal que integra los Consejos Distritales)*100</t>
  </si>
  <si>
    <t>El personal de los Consejos Distritales entrega la documentación requerida en tiempo y forma</t>
  </si>
  <si>
    <t>Componente 12</t>
  </si>
  <si>
    <t>Planes de trabajo para el desarrollo de los sistemas del proceso electoral elaborados</t>
  </si>
  <si>
    <t>Porcentaje de cumplimiento en la elaboración de los planes de trabajo para el desarrollo de los sistemas del proceso electoral</t>
  </si>
  <si>
    <t>Mide el grado de cumplimiento en la elaboración de los planes de trabajo para el desarrollo de los sistemas del proceso electoral 2023-2024, los cuales son: Programa de Resultados Electorales Preliminares, Sistema para el Registro de Candidaturas y Sistema de Cómputos</t>
  </si>
  <si>
    <t>(Número de planes de trabajo para el desarrollo de los sistemas del proceso electoral elaborados / Número de planes de trabajo para el desarrollo de los sistemas del proceso electoral programados)*100</t>
  </si>
  <si>
    <t xml:space="preserve">Registro interno de la Dirección de Informática </t>
  </si>
  <si>
    <t>Las áreas del Instituto remiten en tiempo y forma los requerimientos para el desarrollo de los sistemas, así como el Reglamento de Elecciones y sus anexos se mantienen vigentes</t>
  </si>
  <si>
    <t>Actividad 12.1</t>
  </si>
  <si>
    <t xml:space="preserve">Desarrollo del Programa de Resultados Electorales Preliminares (PREP) </t>
  </si>
  <si>
    <t>Porcentaje de avance en el desarrollo del Programa de Resultados Electorales Preliminares (PREP)</t>
  </si>
  <si>
    <t>Mide el grado de avance en el desarrollo de las cuatro etapas del Programa de Resultados Electorales Preliminares (PREP), donde para el año 2023 se implementará la etapa de análisis, diseño y construcción, y para el año 2024 la etapa de pruebas</t>
  </si>
  <si>
    <t>(Número de etapas desarrolladas / Número de etapas mínimas que establece el Reglamento de Elecciones)*100</t>
  </si>
  <si>
    <t xml:space="preserve">Trimestral </t>
  </si>
  <si>
    <t>Registros internos de la Dirección de Informática</t>
  </si>
  <si>
    <t>El Reglamento de Elecciones y sus anexos se mantiene vigente y sin cambios respecto al PREP</t>
  </si>
  <si>
    <t>Actividad 12.2</t>
  </si>
  <si>
    <t>Desarrollo del Sistema para el Registro de Candidaturas</t>
  </si>
  <si>
    <t>Porcentaje de cumplimiento en el desarrollo del Sistema para el Registro de Candidaturas</t>
  </si>
  <si>
    <t>Mide el grado de cumplimiento en el desarrollo del Sistema para el Registro de Candidaturas correspondiente al proceso electoral 2023-2024</t>
  </si>
  <si>
    <t>(Número de sistemas para el registro de candidaturas desarrollados / Número de sistemas para el registro de candidaturas programados)*100</t>
  </si>
  <si>
    <t xml:space="preserve">Las áreas del Instituto remiten en tiempo y forma los requerimientos para el desarrollo del programa </t>
  </si>
  <si>
    <t>Actividad 12.3</t>
  </si>
  <si>
    <t>Desarrollo del Sistema de Cómputos</t>
  </si>
  <si>
    <t xml:space="preserve">Porcentaje de cumplimiento en el desarrollo del Sistema de Cómputos </t>
  </si>
  <si>
    <t>Mide el grado de cumplimiento en el desarrollo del Sistema de Cómputos correspondiente al proceso electoral 2023-2024</t>
  </si>
  <si>
    <t>(Número de sistemas de cómputos desarrollados / Número de sistemas de cómputos programados)*100</t>
  </si>
  <si>
    <t xml:space="preserve">Componente 13 </t>
  </si>
  <si>
    <t xml:space="preserve">Requerimientos y solicitudes jurídicas del proceso electoral  2023-2024 atendidas </t>
  </si>
  <si>
    <t xml:space="preserve">Porcentaje de atención a los requerimientos y solicitudes del proceso electoral 2023-2024 </t>
  </si>
  <si>
    <t>Mide el grado de cumplimiento en la atención a los requerimientos y solicitudes jurídicas del proceso electoral 2023-2024 que son recibidas por el Instituto</t>
  </si>
  <si>
    <t>(Número de requerimientos y solicitudes jurídicas atendidas / Número de requerimientos y solicitudes jurídicas recibidas)*100</t>
  </si>
  <si>
    <t xml:space="preserve">Registros internos de la Dirección Jurídica </t>
  </si>
  <si>
    <t>Se reciben requerimientos y solicitudes jurídicas correspondientes al proceso electoral 2023-2024 para su atención</t>
  </si>
  <si>
    <t>Actividad 13.1</t>
  </si>
  <si>
    <t xml:space="preserve">Atención a oficialías electorales </t>
  </si>
  <si>
    <t xml:space="preserve">Porcentaje de oficialías electorales que son atendidas </t>
  </si>
  <si>
    <t>Mide el grado de cumplimiento en la atención a las solicitudes de oficialías electorales para el proceso electoral 2023-2024</t>
  </si>
  <si>
    <t>(Número de oficialías electorales atendidas / Número de oficialías electorales solicitadas al Instituto)*100</t>
  </si>
  <si>
    <t xml:space="preserve">Los partidos políticos y candidatos solicitan oficialías electorales ante el Instituto para ser atendidas </t>
  </si>
  <si>
    <t>Actividad 13.2</t>
  </si>
  <si>
    <t xml:space="preserve">Preparación de insumos para sesiones de órganos desconcentrados </t>
  </si>
  <si>
    <t xml:space="preserve">Porcentaje de cumplimiento en la elaboración de acuerdos e insumos para las sesiones de los órganos desconcentrados     </t>
  </si>
  <si>
    <t>Mide el grado de cumplimiento en la elaboración de acuerdos e insumos para las sesiones de los órganos desconcentrados</t>
  </si>
  <si>
    <t>(Número de acuerdos e insumos para las sesiones de los órganos desconcentrados elaborados / Número de acuerdos e insumos para las sesiones de los órganos desconcentrados solicitados) *100</t>
  </si>
  <si>
    <t>Las sesiones de los órganos desconcentrados se llevan a cabo en tiempo y forma</t>
  </si>
  <si>
    <t>Componente 14</t>
  </si>
  <si>
    <t>Capacitaciones en materia de datos personales, transparencia y gestión documental a Consejos Distritales impartidas</t>
  </si>
  <si>
    <t>Porcentaje de capacitaciones impartidas en materia de datos personales, transparencia y gestión documental a los Consejos Distritales</t>
  </si>
  <si>
    <t>Mide el grado de cumplimiento en las capacitaciones impartidas en materia de datos personales, transparencia y gestión documental a los Consejos Distritales en el proceso electoral 2023-2024</t>
  </si>
  <si>
    <t>(Número de capacitaciones impartidas a Consejos Distritales / Número de capacitaciones requeridas por los Consejos Distritales)*100</t>
  </si>
  <si>
    <t>Registros internos de la Dirección de Transparencia, Protección de Datos Personales y Archivo</t>
  </si>
  <si>
    <t>Los Consejos Distritales requieren de alguna capacitación en materia de datos personales, transparencia y gestión documental</t>
  </si>
  <si>
    <t>Actividad 14.1</t>
  </si>
  <si>
    <t>Elaboración de avisos de privacidad relativos al proceso electoral 2023-2024</t>
  </si>
  <si>
    <t>Porcentaje de cumplimiento en la elaboración de avisos de privacidad relativos al proceso electoral 2023-2024</t>
  </si>
  <si>
    <t>Mide el grado de cumplimiento en la elaboración de avisos de privacidad que son requeridos por las áreas del Instituto para temas del proceso electoral 2023-2024</t>
  </si>
  <si>
    <t>(Número de avisos de privacidad realizados / Número de avisos de privacidad requeridos relativos al proceso electoral)*100</t>
  </si>
  <si>
    <t xml:space="preserve">Portal web de IEPC Jalisco
https://www.iepcjalisco.org.mx/aviso-de-privacidad </t>
  </si>
  <si>
    <t>Las áreas del instituto requieren de avisos de privacidad relativos al proceso electoral 2023-2024</t>
  </si>
  <si>
    <t>Actividad 14.2</t>
  </si>
  <si>
    <t>Revisión y publicación de las versiones públicas de los resúmenes curriculares de las y los integrantes de los Consejos Distritales</t>
  </si>
  <si>
    <t>Porcentaje de cumplimiento en la revisión y publicación de las versiones públicas de los resúmenes curriculares de las y los integrantes de los Consejos Distritales</t>
  </si>
  <si>
    <t>Mide el grado de cumplimiento en la revisión y publicación de las versiones públicas de los resúmenes curriculares de las y los integrantes  de los Consejos Distritales para el proceso electoral 2023-2024</t>
  </si>
  <si>
    <t>(Número de resúmenes curriculares de las y los integrantes de los Consejos Distritales revisados y publicados en sus versiones públicas / Número de integrantes de Consejos Distritales)*100</t>
  </si>
  <si>
    <t>Dentro del procedimiento de integración de los Consejos Distritales, se considera la publicación de los resúmenes curriculares de las y los aspirantes</t>
  </si>
  <si>
    <t xml:space="preserve">Componente 15 </t>
  </si>
  <si>
    <t>Proyectos para la instalación de los Consejos Distritales y la personalización de los formatos únicos elaborados e implementados</t>
  </si>
  <si>
    <t>Porcentaje de cumplimiento en la elaboración e implementación de los proyectos para la instalación de los Consejos Distritales y la personalización de los formatos únicos</t>
  </si>
  <si>
    <t>Mide el grado de cumplimiento en la elaboración e implementación de los proyectos para la instalación de los Consejos Distritales y la personalización de los formatos únicos de la documentación y materiales electorales correspondientes al proceso electoral 2023-2024</t>
  </si>
  <si>
    <t>(Número de proyectos para la instalación de los Consejos Distritales y la personalización de los formatos únicos elaborados e implementados / Número de proyectos para la instalación de los Consejos Distritales y la personalización de los formatos únicos programados)*100</t>
  </si>
  <si>
    <t>La normatividad para el proceso de instalación de los Consejos Distritales y la personalización de formatos únicos de la documentación y materiales electorales se mantiene vigente</t>
  </si>
  <si>
    <t>Actividad 15.1</t>
  </si>
  <si>
    <t xml:space="preserve">Instalación de Consejos Distritales </t>
  </si>
  <si>
    <t xml:space="preserve">Porcentaje de Consejos Distritales instalados </t>
  </si>
  <si>
    <t>Mide el cumplimiento en la instalación de los Consejos Distritales del proceso electoral 2023-2024</t>
  </si>
  <si>
    <t>(Número de Consejos Distritales Instalados / Número de Consejos Distritales programados)*100</t>
  </si>
  <si>
    <t xml:space="preserve">La normatividad referente a la instalación de los Consejos Distritales se mantiene vigente  </t>
  </si>
  <si>
    <t>Actividad 15.2</t>
  </si>
  <si>
    <t>Personalización de los formatos únicos de la documentación y materiales electorales del proceso electoral 2023-2024</t>
  </si>
  <si>
    <t xml:space="preserve">Porcentaje de formatos únicos de la documentación y materiales electorales del proceso electoral 2023-2024 personalizados </t>
  </si>
  <si>
    <t>Mide el cumplimiento en la personalización de los formatos únicos y especificaciones técnicas de la documentación y materiales electorales para la votación del proceso electoral local, así como para el voto de las y los Jaliscienses residentes en el extranjero</t>
  </si>
  <si>
    <t>(Número de formatos únicos de la documentación y materiales del proceso electoral personalizados / Número de formatos únicos de la documentación y materiales del proceso electoral requeridos para su personalización)*100</t>
  </si>
  <si>
    <t>La normatividad en la materia para la personalización de los formatos únicos de la documentación y materiales electorales se mantiene vigente</t>
  </si>
  <si>
    <t xml:space="preserve">INDICADORES DE POSTURA FISCAL </t>
  </si>
  <si>
    <t>Indicadores de Postura Fiscal</t>
  </si>
  <si>
    <t xml:space="preserve">Del 01 de enero al 31 de diciembre del 2023
(Cifras en Pesos) </t>
  </si>
  <si>
    <t xml:space="preserve">Pagado </t>
  </si>
  <si>
    <t>I. Ingresos Presupuestarios (I=1+2)</t>
  </si>
  <si>
    <t>1. Ingresos del Gobierno de la Entidad Federativa</t>
  </si>
  <si>
    <t>2. Ingresos del Sector Paraestatal</t>
  </si>
  <si>
    <t>II. Egresos Presupuestarios (II=3+4)</t>
  </si>
  <si>
    <t xml:space="preserve">3. Egresos del Gobierno de la Entidad Federativa </t>
  </si>
  <si>
    <t xml:space="preserve">4. Egresos del Sector Paraestatal </t>
  </si>
  <si>
    <t xml:space="preserve">  III. Balance Presupuestario (Superávit o Déficit) (III = I - II)</t>
  </si>
  <si>
    <t xml:space="preserve">     III. Balance presupuestario (Superávit o Déficit)</t>
  </si>
  <si>
    <t xml:space="preserve">    IV. Intereses, Comisiones y Gastos de la Deuda</t>
  </si>
  <si>
    <t xml:space="preserve"> V. Balance Primario ( Superávit o Déficit) (V= III - IV)</t>
  </si>
  <si>
    <t xml:space="preserve">    A. Financiamiento</t>
  </si>
  <si>
    <t xml:space="preserve">    B.  Amortización de la deuda</t>
  </si>
  <si>
    <t>C. Endeudamiento ó desendeudamiento (C = A - B)</t>
  </si>
  <si>
    <t>ANEXOS</t>
  </si>
  <si>
    <t>Relación de Bienes Muebles que Componen el Patrimonio</t>
  </si>
  <si>
    <t>Código</t>
  </si>
  <si>
    <t>Descripción del Bien Mueble</t>
  </si>
  <si>
    <t>Valor en libros</t>
  </si>
  <si>
    <t xml:space="preserve">AIRE ACONDICIONADO </t>
  </si>
  <si>
    <t>TRANSCRIBER DICTATION</t>
  </si>
  <si>
    <t>SWITCHER HD VIDEO</t>
  </si>
  <si>
    <t>KIT LUCES LED</t>
  </si>
  <si>
    <t>MONITOR PROFESIONAL</t>
  </si>
  <si>
    <t>LUMINARIA PORTABLE</t>
  </si>
  <si>
    <t>TABLET UNIVERSAL</t>
  </si>
  <si>
    <t>EQUIPOS AUDIVISUALES</t>
  </si>
  <si>
    <t>MEZCLADORA DIGITAL</t>
  </si>
  <si>
    <t>SISTEMA DE AUDIO PROFESIONAL</t>
  </si>
  <si>
    <t>TARJETA DE MEMORIA EXPRESS CAR</t>
  </si>
  <si>
    <t>GRABADORA PHILIPS</t>
  </si>
  <si>
    <t>DICTAFONO</t>
  </si>
  <si>
    <t>GABINETE ACUSTICO</t>
  </si>
  <si>
    <t>SNAKE DE AUDIO</t>
  </si>
  <si>
    <t>MICROFONO INALAMBRICO</t>
  </si>
  <si>
    <t>MICROFONO</t>
  </si>
  <si>
    <t>TARJETA MEMORIA</t>
  </si>
  <si>
    <t xml:space="preserve">TARJETA DE MEMORIA </t>
  </si>
  <si>
    <t xml:space="preserve">CAMARA </t>
  </si>
  <si>
    <t>MEMORIA MICRO</t>
  </si>
  <si>
    <t>KIT DE SISTEMA DE CCTV</t>
  </si>
  <si>
    <t>COMPUTADORA PORTATIL</t>
  </si>
  <si>
    <t>26,707,20</t>
  </si>
  <si>
    <t>SWITCH</t>
  </si>
  <si>
    <t>THINK BOOK</t>
  </si>
  <si>
    <t>CAMARA DIGITAL</t>
  </si>
  <si>
    <t>PLASMA</t>
  </si>
  <si>
    <t>SILLA DE VISITA</t>
  </si>
  <si>
    <t>DESSTRUCTORA DE DOCUMENTOS</t>
  </si>
  <si>
    <t>DESTRUCTORA DE DOCUMENTOS</t>
  </si>
  <si>
    <t>PERFORADORA</t>
  </si>
  <si>
    <t>PROYECTOR</t>
  </si>
  <si>
    <t xml:space="preserve">VIDEOGRABADORA </t>
  </si>
  <si>
    <t>RELOJ RECEPTOR</t>
  </si>
  <si>
    <t>LIBRERO</t>
  </si>
  <si>
    <t>CENTRAL TELEFONICA</t>
  </si>
  <si>
    <t>LWNOVO THINKBOOK</t>
  </si>
  <si>
    <t xml:space="preserve">TELEVISION PANASONIC </t>
  </si>
  <si>
    <t>6,787.14</t>
  </si>
  <si>
    <t>PLATAFORMA NATION SKY</t>
  </si>
  <si>
    <t>34,568.00</t>
  </si>
  <si>
    <t xml:space="preserve">NOBREAK C/ REGULADOR LINEA </t>
  </si>
  <si>
    <t>39,834.40</t>
  </si>
  <si>
    <t xml:space="preserve">EQUIPO DE DISEÑO APPLE </t>
  </si>
  <si>
    <t>54,125.60</t>
  </si>
  <si>
    <t xml:space="preserve">IMPRESORA </t>
  </si>
  <si>
    <t>6,496.00</t>
  </si>
  <si>
    <t>6,496.01</t>
  </si>
  <si>
    <t>6,496.02</t>
  </si>
  <si>
    <t>6,496.03</t>
  </si>
  <si>
    <t>6,496.04</t>
  </si>
  <si>
    <t>6,496.05</t>
  </si>
  <si>
    <t>6,496.06</t>
  </si>
  <si>
    <t>6,496.07</t>
  </si>
  <si>
    <t>6,496.08</t>
  </si>
  <si>
    <t>6,496.09</t>
  </si>
  <si>
    <t>6,496.10</t>
  </si>
  <si>
    <t>6,496.11</t>
  </si>
  <si>
    <t>6,496.12</t>
  </si>
  <si>
    <t>6,496.13</t>
  </si>
  <si>
    <t>6,496.14</t>
  </si>
  <si>
    <t>6,496.15</t>
  </si>
  <si>
    <t>6,496.16</t>
  </si>
  <si>
    <t>6,496.17</t>
  </si>
  <si>
    <t>6,496.18</t>
  </si>
  <si>
    <t>6,496.19</t>
  </si>
  <si>
    <t>6,496.20</t>
  </si>
  <si>
    <t>6,496.21</t>
  </si>
  <si>
    <t>6,496.22</t>
  </si>
  <si>
    <t>6,496.23</t>
  </si>
  <si>
    <t>6,496.24</t>
  </si>
  <si>
    <t>6,496.25</t>
  </si>
  <si>
    <t>6,496.26</t>
  </si>
  <si>
    <t>6,496.27</t>
  </si>
  <si>
    <t xml:space="preserve">SONY USB 3.0 </t>
  </si>
  <si>
    <t>7.391.00</t>
  </si>
  <si>
    <t xml:space="preserve">TABLETA IPAD PRO APPLE </t>
  </si>
  <si>
    <t>34,654.61</t>
  </si>
  <si>
    <t xml:space="preserve">MONITOR LCD LENOVO </t>
  </si>
  <si>
    <t>66,236.00</t>
  </si>
  <si>
    <t xml:space="preserve">THINKPAD </t>
  </si>
  <si>
    <t>68,415.03</t>
  </si>
  <si>
    <t xml:space="preserve">UNIDAD DE ALMACENAMIENTO </t>
  </si>
  <si>
    <t>90,539.00</t>
  </si>
  <si>
    <t>SWITCH CISCO CAPA 3</t>
  </si>
  <si>
    <t>82,302.00</t>
  </si>
  <si>
    <t xml:space="preserve">LAPTOP DELL INSPIRON  </t>
  </si>
  <si>
    <t>21,838.74</t>
  </si>
  <si>
    <t>TERMINALES DE CAPTURA REMOTA</t>
  </si>
  <si>
    <t>8,519.00</t>
  </si>
  <si>
    <t>8,519.01</t>
  </si>
  <si>
    <t>8,519.02</t>
  </si>
  <si>
    <t>8,519.03</t>
  </si>
  <si>
    <t>8,519.04</t>
  </si>
  <si>
    <t>8,519.05</t>
  </si>
  <si>
    <t>8,519.06</t>
  </si>
  <si>
    <t>8,519.07</t>
  </si>
  <si>
    <t>8,519.08</t>
  </si>
  <si>
    <t>8,519.09</t>
  </si>
  <si>
    <t>8,519.10</t>
  </si>
  <si>
    <t>8,519.11</t>
  </si>
  <si>
    <t>8,519.12</t>
  </si>
  <si>
    <t>8,519.13</t>
  </si>
  <si>
    <t>8,519.14</t>
  </si>
  <si>
    <t>8,519.15</t>
  </si>
  <si>
    <t>8,519.16</t>
  </si>
  <si>
    <t>8,519.17</t>
  </si>
  <si>
    <t>8,519.18</t>
  </si>
  <si>
    <t>8,519.19</t>
  </si>
  <si>
    <t>8,519.20</t>
  </si>
  <si>
    <t>8,519.21</t>
  </si>
  <si>
    <t>8,519.22</t>
  </si>
  <si>
    <t>8,519.23</t>
  </si>
  <si>
    <t>8,519.24</t>
  </si>
  <si>
    <t>8,519.25</t>
  </si>
  <si>
    <t>8,519.26</t>
  </si>
  <si>
    <t>8,519.27</t>
  </si>
  <si>
    <t>8,519.28</t>
  </si>
  <si>
    <t>8,519.29</t>
  </si>
  <si>
    <t>8,519.30</t>
  </si>
  <si>
    <t>8,519.31</t>
  </si>
  <si>
    <t>8,519.32</t>
  </si>
  <si>
    <t>8,519.33</t>
  </si>
  <si>
    <t>8,519.34</t>
  </si>
  <si>
    <t>8,519.35</t>
  </si>
  <si>
    <t>8,519.36</t>
  </si>
  <si>
    <t>8,519.37</t>
  </si>
  <si>
    <t>8,519.38</t>
  </si>
  <si>
    <t>8,519.39</t>
  </si>
  <si>
    <t>8,519.40</t>
  </si>
  <si>
    <t>8,519.41</t>
  </si>
  <si>
    <t>8,519.42</t>
  </si>
  <si>
    <t>8,519.43</t>
  </si>
  <si>
    <t>8,519.44</t>
  </si>
  <si>
    <t>8,519.45</t>
  </si>
  <si>
    <t>8,519.46</t>
  </si>
  <si>
    <t>8,519.47</t>
  </si>
  <si>
    <t>8,519.48</t>
  </si>
  <si>
    <t>8,519.49</t>
  </si>
  <si>
    <t>8,519.50</t>
  </si>
  <si>
    <t>8,519.51</t>
  </si>
  <si>
    <t>8,519.52</t>
  </si>
  <si>
    <t>8,519.53</t>
  </si>
  <si>
    <t>8,519.54</t>
  </si>
  <si>
    <t>8,519.55</t>
  </si>
  <si>
    <t>8,519.56</t>
  </si>
  <si>
    <t>8,519.57</t>
  </si>
  <si>
    <t>8,519.58</t>
  </si>
  <si>
    <t>8,519.59</t>
  </si>
  <si>
    <t>8,519.60</t>
  </si>
  <si>
    <t>8,519.61</t>
  </si>
  <si>
    <t>8,519.62</t>
  </si>
  <si>
    <t>8,519.63</t>
  </si>
  <si>
    <t>8,519.64</t>
  </si>
  <si>
    <t>8,519.65</t>
  </si>
  <si>
    <t>8,519.66</t>
  </si>
  <si>
    <t>8,519.67</t>
  </si>
  <si>
    <t>8,519.68</t>
  </si>
  <si>
    <t>8,519.69</t>
  </si>
  <si>
    <t>8,519.70</t>
  </si>
  <si>
    <t>8,519.71</t>
  </si>
  <si>
    <t>8,519.72</t>
  </si>
  <si>
    <t>8,519.73</t>
  </si>
  <si>
    <t>8,519.74</t>
  </si>
  <si>
    <t>8,519.75</t>
  </si>
  <si>
    <t>8,519.76</t>
  </si>
  <si>
    <t>8,519.77</t>
  </si>
  <si>
    <t>8,519.78</t>
  </si>
  <si>
    <t>8,519.79</t>
  </si>
  <si>
    <t>8,519.80</t>
  </si>
  <si>
    <t>8,519.81</t>
  </si>
  <si>
    <t>8,519.82</t>
  </si>
  <si>
    <t>8,519.83</t>
  </si>
  <si>
    <t>8,519.84</t>
  </si>
  <si>
    <t>8,519.85</t>
  </si>
  <si>
    <t>8,519.86</t>
  </si>
  <si>
    <t>8,519.87</t>
  </si>
  <si>
    <t>8,519.88</t>
  </si>
  <si>
    <t>8,519.89</t>
  </si>
  <si>
    <t>8,519.90</t>
  </si>
  <si>
    <t>8,519.91</t>
  </si>
  <si>
    <t>8,519.92</t>
  </si>
  <si>
    <t>8,519.93</t>
  </si>
  <si>
    <t>8,519.94</t>
  </si>
  <si>
    <t>8,519.95</t>
  </si>
  <si>
    <t>8,519.96</t>
  </si>
  <si>
    <t>8,519.97</t>
  </si>
  <si>
    <t>8,519.98</t>
  </si>
  <si>
    <t>8,519.99</t>
  </si>
  <si>
    <t xml:space="preserve">IPAD NEGRA 4TA GENERACION </t>
  </si>
  <si>
    <t>10,861.21</t>
  </si>
  <si>
    <t xml:space="preserve">IPAD MINI NEGRA </t>
  </si>
  <si>
    <t>8,792.24</t>
  </si>
  <si>
    <t>TABLETA IPAD 4</t>
  </si>
  <si>
    <t>13,043.00</t>
  </si>
  <si>
    <t>TABLET IPAD 4</t>
  </si>
  <si>
    <t xml:space="preserve">TARJETA DE CONTROL DE UPS </t>
  </si>
  <si>
    <t>18,315.00</t>
  </si>
  <si>
    <t xml:space="preserve">MEZCLADORA DE 12 CANALES </t>
  </si>
  <si>
    <t>6,333.00</t>
  </si>
  <si>
    <t>SURT A3000XL</t>
  </si>
  <si>
    <t>49,830.00</t>
  </si>
  <si>
    <t xml:space="preserve">SERVIDORES DELL KIT </t>
  </si>
  <si>
    <t>175,641.00</t>
  </si>
  <si>
    <t>RACK 42 UNIDADES SERVIDORES DELL</t>
  </si>
  <si>
    <t>44,749.00</t>
  </si>
  <si>
    <t xml:space="preserve">DELL KVM 216 16 PUERTO/TECLADO </t>
  </si>
  <si>
    <t>51,732.00</t>
  </si>
  <si>
    <t xml:space="preserve">SAS DISK DRIVE </t>
  </si>
  <si>
    <t>10,171.00</t>
  </si>
  <si>
    <t>10,171.01</t>
  </si>
  <si>
    <t>10,171.02</t>
  </si>
  <si>
    <t>10,171.03</t>
  </si>
  <si>
    <t>10,171.04</t>
  </si>
  <si>
    <t>10,171.05</t>
  </si>
  <si>
    <t>10,171.06</t>
  </si>
  <si>
    <t>10,171.07</t>
  </si>
  <si>
    <t>10,171.08</t>
  </si>
  <si>
    <t>10,171.09</t>
  </si>
  <si>
    <t>10,171.10</t>
  </si>
  <si>
    <t>10,171.11</t>
  </si>
  <si>
    <t>10,171.12</t>
  </si>
  <si>
    <t>10,171.13</t>
  </si>
  <si>
    <t>10,171.14</t>
  </si>
  <si>
    <t>10,171.15</t>
  </si>
  <si>
    <t>10,171.16</t>
  </si>
  <si>
    <t>SISTEMA DE ALMACENAMIENTO SAN EMC</t>
  </si>
  <si>
    <t>192,533.00</t>
  </si>
  <si>
    <t>3U DAE WITH 15X3 INCH. DRIVE SLOTS</t>
  </si>
  <si>
    <t>26,231.00</t>
  </si>
  <si>
    <t>VNX5300 4 PORT 8G FC IO MODULE PAIR</t>
  </si>
  <si>
    <t>27,791.75</t>
  </si>
  <si>
    <t>UNISHPHERE BLOCK Y VNX OE VNX 5300</t>
  </si>
  <si>
    <t>71,284.17</t>
  </si>
  <si>
    <t xml:space="preserve">BASIC INSTALL IMPLEMENT </t>
  </si>
  <si>
    <t>99,270.56</t>
  </si>
  <si>
    <t>PREMIUN SOFTWARE SUPPORT</t>
  </si>
  <si>
    <t>37,146.20</t>
  </si>
  <si>
    <t>PREMIUM HARDWARE SUPPORT</t>
  </si>
  <si>
    <t>54,918.42</t>
  </si>
  <si>
    <t>DS-300B BASE SWITCH</t>
  </si>
  <si>
    <t>45,052.47</t>
  </si>
  <si>
    <t>IMPRESORA HP LASERJET</t>
  </si>
  <si>
    <t>11,873.00</t>
  </si>
  <si>
    <t xml:space="preserve">IMPRESORA MULTIFUNCIONAL HP </t>
  </si>
  <si>
    <t>13,596.56</t>
  </si>
  <si>
    <t xml:space="preserve">IMPRESORA MOVIL HP </t>
  </si>
  <si>
    <t>6,999.58</t>
  </si>
  <si>
    <t xml:space="preserve">ANTENA UHF LECTURAS MULTITAG </t>
  </si>
  <si>
    <t>8,200.00</t>
  </si>
  <si>
    <t xml:space="preserve">CONCENTRADOR UHF </t>
  </si>
  <si>
    <t>20,314.00</t>
  </si>
  <si>
    <t>TERMINAL LECTORA RFID MARCA CSL</t>
  </si>
  <si>
    <t>37,800.00</t>
  </si>
  <si>
    <t>37,800.01</t>
  </si>
  <si>
    <t>37,800.02</t>
  </si>
  <si>
    <t>37,800.03</t>
  </si>
  <si>
    <t>EQUIPO DE COMPUTO CONSEJO ELECTORAL</t>
  </si>
  <si>
    <t>18,705,556.80</t>
  </si>
  <si>
    <t>13,596.34</t>
  </si>
  <si>
    <t>13,596.35</t>
  </si>
  <si>
    <t>13,596.36</t>
  </si>
  <si>
    <t>IMPRESORA HP MULTIFUNCIONAL</t>
  </si>
  <si>
    <t>12,465.44</t>
  </si>
  <si>
    <t xml:space="preserve">MEBOX SLATE </t>
  </si>
  <si>
    <t>11,604.12</t>
  </si>
  <si>
    <t xml:space="preserve">DD LACIE 5BIG </t>
  </si>
  <si>
    <t>18,870.58</t>
  </si>
  <si>
    <t>TERMINAL POS TOSHIBA</t>
  </si>
  <si>
    <t>24,358.85</t>
  </si>
  <si>
    <t xml:space="preserve">TERMINAL POS TOSHIBA ST </t>
  </si>
  <si>
    <t>22,032.84</t>
  </si>
  <si>
    <t>22,032.85</t>
  </si>
  <si>
    <t>22,032.86</t>
  </si>
  <si>
    <t>22,032.87</t>
  </si>
  <si>
    <t>22,032.88</t>
  </si>
  <si>
    <t>22,032.89</t>
  </si>
  <si>
    <t>22,032.90</t>
  </si>
  <si>
    <t>22,032.91</t>
  </si>
  <si>
    <t>22,032.92</t>
  </si>
  <si>
    <t>TABLE PC 10</t>
  </si>
  <si>
    <t>13,063.00</t>
  </si>
  <si>
    <t>IPAD 64GB MAC WIFI+ 3G</t>
  </si>
  <si>
    <t>12,813.00</t>
  </si>
  <si>
    <t>12,813.01</t>
  </si>
  <si>
    <t>12,813.02</t>
  </si>
  <si>
    <t>12,813.03</t>
  </si>
  <si>
    <t>12,813.04</t>
  </si>
  <si>
    <t>12,813.05</t>
  </si>
  <si>
    <t>12,813.06</t>
  </si>
  <si>
    <t>12,813.07</t>
  </si>
  <si>
    <t>12,813.08</t>
  </si>
  <si>
    <t>12,813.09</t>
  </si>
  <si>
    <t>12,813.10</t>
  </si>
  <si>
    <t>12,813.11</t>
  </si>
  <si>
    <t>12,813.12</t>
  </si>
  <si>
    <t>12,813.13</t>
  </si>
  <si>
    <t>12,813.14</t>
  </si>
  <si>
    <t>12,813.15</t>
  </si>
  <si>
    <t>12,813.16</t>
  </si>
  <si>
    <t>12,813.17</t>
  </si>
  <si>
    <t>12,813.18</t>
  </si>
  <si>
    <t>12,813.19</t>
  </si>
  <si>
    <t>12,813.20</t>
  </si>
  <si>
    <t>12,813.21</t>
  </si>
  <si>
    <t>TABLET PC PORT REPLICATOR</t>
  </si>
  <si>
    <t>9,525.00</t>
  </si>
  <si>
    <t xml:space="preserve">HARD DRIVE 400GB </t>
  </si>
  <si>
    <t>10,250.00</t>
  </si>
  <si>
    <t>10,250.01</t>
  </si>
  <si>
    <t>10,250.02</t>
  </si>
  <si>
    <t>10,250.03</t>
  </si>
  <si>
    <t xml:space="preserve">GRABADOR DE BANDA </t>
  </si>
  <si>
    <t>11,047.00</t>
  </si>
  <si>
    <t xml:space="preserve">HP PROILANT DL 380 </t>
  </si>
  <si>
    <t>96,968.00</t>
  </si>
  <si>
    <t>HP PROILANT DL 381</t>
  </si>
  <si>
    <t>96,968.01</t>
  </si>
  <si>
    <t xml:space="preserve">DIALFIRE SERVER - BASED ENTERPRISE </t>
  </si>
  <si>
    <t>146,960.00</t>
  </si>
  <si>
    <t xml:space="preserve">MAC PRO DOS PROCESADORES </t>
  </si>
  <si>
    <t>64,025.00</t>
  </si>
  <si>
    <t xml:space="preserve">MULTIFUNCIONAL HP LASER JET </t>
  </si>
  <si>
    <t>10,001.00</t>
  </si>
  <si>
    <t xml:space="preserve">SWITCH CISCO CATALYST </t>
  </si>
  <si>
    <t>29,655.00</t>
  </si>
  <si>
    <t xml:space="preserve">IMPRESORA ZEBRA TLP </t>
  </si>
  <si>
    <t>7,417.50</t>
  </si>
  <si>
    <t xml:space="preserve">IMAC 27 RETINA 5K </t>
  </si>
  <si>
    <t>11,720.00</t>
  </si>
  <si>
    <t>55,673.92</t>
  </si>
  <si>
    <t xml:space="preserve">TV DE LCD SONY </t>
  </si>
  <si>
    <t xml:space="preserve">13,500.00 </t>
  </si>
  <si>
    <t>13,500.01</t>
  </si>
  <si>
    <t>13,500.02</t>
  </si>
  <si>
    <t>13,500.03</t>
  </si>
  <si>
    <t>13,500.04</t>
  </si>
  <si>
    <t>13,500.05</t>
  </si>
  <si>
    <t>13,500.06</t>
  </si>
  <si>
    <t>13,500.07</t>
  </si>
  <si>
    <t>13,500.08</t>
  </si>
  <si>
    <t>13,500.09</t>
  </si>
  <si>
    <t>13,500.10</t>
  </si>
  <si>
    <t>13,500.11</t>
  </si>
  <si>
    <t>13,500.12</t>
  </si>
  <si>
    <t>13,500.13</t>
  </si>
  <si>
    <t>13,500.14</t>
  </si>
  <si>
    <t xml:space="preserve">SOFA CAMA ROCCO </t>
  </si>
  <si>
    <t>9,837.00</t>
  </si>
  <si>
    <t xml:space="preserve">COMPUTADORA HP </t>
  </si>
  <si>
    <t>20,028.00</t>
  </si>
  <si>
    <t>20,028.01</t>
  </si>
  <si>
    <t>20,028.02</t>
  </si>
  <si>
    <t>20,028.03</t>
  </si>
  <si>
    <t>20,028.04</t>
  </si>
  <si>
    <t>20,028.05</t>
  </si>
  <si>
    <t>20,028.06</t>
  </si>
  <si>
    <t>20,028.07</t>
  </si>
  <si>
    <t>20,028.08</t>
  </si>
  <si>
    <t>20,028.09</t>
  </si>
  <si>
    <t>20,028.10</t>
  </si>
  <si>
    <t>20,028.11</t>
  </si>
  <si>
    <t>20,028.12</t>
  </si>
  <si>
    <t>20,028.13</t>
  </si>
  <si>
    <t>20,028.14</t>
  </si>
  <si>
    <t>20,028.15</t>
  </si>
  <si>
    <t>20,028.16</t>
  </si>
  <si>
    <t>20,028.17</t>
  </si>
  <si>
    <t>20,028.18</t>
  </si>
  <si>
    <t>20,028.19</t>
  </si>
  <si>
    <t>20,028.20</t>
  </si>
  <si>
    <t>20,028.21</t>
  </si>
  <si>
    <t>20,028.22</t>
  </si>
  <si>
    <t>20,028.23</t>
  </si>
  <si>
    <t>20,028.24</t>
  </si>
  <si>
    <t>20,028.25</t>
  </si>
  <si>
    <t xml:space="preserve">LAPTOPS NC </t>
  </si>
  <si>
    <t>19,417.00</t>
  </si>
  <si>
    <t>19,417.01</t>
  </si>
  <si>
    <t>19,417.02</t>
  </si>
  <si>
    <t>19,417.03</t>
  </si>
  <si>
    <t>19,417.04</t>
  </si>
  <si>
    <t>19,417.05</t>
  </si>
  <si>
    <t>19,417.06</t>
  </si>
  <si>
    <t>19,417.07</t>
  </si>
  <si>
    <t xml:space="preserve">IMPRESORA HP </t>
  </si>
  <si>
    <t>21,575.17</t>
  </si>
  <si>
    <t>80,960.00</t>
  </si>
  <si>
    <t xml:space="preserve">MEMORIA KINGSTON </t>
  </si>
  <si>
    <t>7,714.00</t>
  </si>
  <si>
    <t xml:space="preserve">TERMINAL POS/CELERON </t>
  </si>
  <si>
    <t>21,560.00</t>
  </si>
  <si>
    <t xml:space="preserve">APPLE MAC PRO </t>
  </si>
  <si>
    <t>32,000.00</t>
  </si>
  <si>
    <t>MICRO TOUCH M170</t>
  </si>
  <si>
    <t>10,141.00</t>
  </si>
  <si>
    <t xml:space="preserve">IMPRESORA HP LASERJET </t>
  </si>
  <si>
    <t>21,152.72</t>
  </si>
  <si>
    <t>HP DC5100</t>
  </si>
  <si>
    <t>13,395.00</t>
  </si>
  <si>
    <t>HP DC5101</t>
  </si>
  <si>
    <t>13,395.01</t>
  </si>
  <si>
    <t>HP DC5102</t>
  </si>
  <si>
    <t>13,395.02</t>
  </si>
  <si>
    <t>HP DC5103</t>
  </si>
  <si>
    <t>13,395.03</t>
  </si>
  <si>
    <t>HP DC5104</t>
  </si>
  <si>
    <t>13,395.04</t>
  </si>
  <si>
    <t>HP DC5105</t>
  </si>
  <si>
    <t>13,395.05</t>
  </si>
  <si>
    <t>HP DC5106</t>
  </si>
  <si>
    <t>13,395.06</t>
  </si>
  <si>
    <t>HP DC5107</t>
  </si>
  <si>
    <t>13,395.07</t>
  </si>
  <si>
    <t>HP DC5108</t>
  </si>
  <si>
    <t>13,395.08</t>
  </si>
  <si>
    <t>HP DC5109</t>
  </si>
  <si>
    <t>13,395.09</t>
  </si>
  <si>
    <t>HP DC5110</t>
  </si>
  <si>
    <t>13,395.10</t>
  </si>
  <si>
    <t>HP DC5111</t>
  </si>
  <si>
    <t>13,395.11</t>
  </si>
  <si>
    <t>HP DC5112</t>
  </si>
  <si>
    <t>13,395.12</t>
  </si>
  <si>
    <t>HP DC5113</t>
  </si>
  <si>
    <t>13,395.13</t>
  </si>
  <si>
    <t>HP DC5114</t>
  </si>
  <si>
    <t>13,395.14</t>
  </si>
  <si>
    <t>HP DC5115</t>
  </si>
  <si>
    <t>13,395.15</t>
  </si>
  <si>
    <t>HP DC5116</t>
  </si>
  <si>
    <t>13,395.16</t>
  </si>
  <si>
    <t>HP DC5117</t>
  </si>
  <si>
    <t>13,395.17</t>
  </si>
  <si>
    <t>HP DC5118</t>
  </si>
  <si>
    <t>13,395.18</t>
  </si>
  <si>
    <t>HP DC5119</t>
  </si>
  <si>
    <t>13,395.19</t>
  </si>
  <si>
    <t>HP DC5120</t>
  </si>
  <si>
    <t>13,395.20</t>
  </si>
  <si>
    <t>HP DC5121</t>
  </si>
  <si>
    <t>13,395.21</t>
  </si>
  <si>
    <t>HP DC5122</t>
  </si>
  <si>
    <t>13,395.22</t>
  </si>
  <si>
    <t>HP DC5123</t>
  </si>
  <si>
    <t>13,395.23</t>
  </si>
  <si>
    <t>HP DC5124</t>
  </si>
  <si>
    <t>13,395.24</t>
  </si>
  <si>
    <t>HP DC5125</t>
  </si>
  <si>
    <t>13,395.25</t>
  </si>
  <si>
    <t>HP DC5126</t>
  </si>
  <si>
    <t>13,395.26</t>
  </si>
  <si>
    <t>HP DC5127</t>
  </si>
  <si>
    <t>13,395.27</t>
  </si>
  <si>
    <t>HP DC5128</t>
  </si>
  <si>
    <t>13,395.28</t>
  </si>
  <si>
    <t>HP DC5129</t>
  </si>
  <si>
    <t>13,395.29</t>
  </si>
  <si>
    <t>HP DC5130</t>
  </si>
  <si>
    <t>13,395.30</t>
  </si>
  <si>
    <t>CPU LANIX BRIAN 04</t>
  </si>
  <si>
    <t>17,575.00</t>
  </si>
  <si>
    <t>17,575.01</t>
  </si>
  <si>
    <t>17,575.02</t>
  </si>
  <si>
    <t>17,575.03</t>
  </si>
  <si>
    <t>17,575.04</t>
  </si>
  <si>
    <t>17,575.05</t>
  </si>
  <si>
    <t>17,575.06</t>
  </si>
  <si>
    <t>17,575.07</t>
  </si>
  <si>
    <t>17,575.08</t>
  </si>
  <si>
    <t>17,575.09</t>
  </si>
  <si>
    <t>17,575.10</t>
  </si>
  <si>
    <t>17,575.11</t>
  </si>
  <si>
    <t>17,575.12</t>
  </si>
  <si>
    <t>CPU LANIX BRIAN 05</t>
  </si>
  <si>
    <t>14,450.00</t>
  </si>
  <si>
    <t>14,450.01</t>
  </si>
  <si>
    <t xml:space="preserve">CPU LANIX BRIAN </t>
  </si>
  <si>
    <t>14,450.02</t>
  </si>
  <si>
    <t>14,450.03</t>
  </si>
  <si>
    <t>14,450.04</t>
  </si>
  <si>
    <t>14,450.05</t>
  </si>
  <si>
    <t>14,450.06</t>
  </si>
  <si>
    <t>14,450.07</t>
  </si>
  <si>
    <t>14,450.08</t>
  </si>
  <si>
    <t>14,450.09</t>
  </si>
  <si>
    <t>14,450.10</t>
  </si>
  <si>
    <t>14,450.11</t>
  </si>
  <si>
    <t>14,450.12</t>
  </si>
  <si>
    <t>14,450.13</t>
  </si>
  <si>
    <t>14,450.14</t>
  </si>
  <si>
    <t>14,450.15</t>
  </si>
  <si>
    <t>14,450.16</t>
  </si>
  <si>
    <t>14,450.17</t>
  </si>
  <si>
    <t>14,450.18</t>
  </si>
  <si>
    <t>14,450.19</t>
  </si>
  <si>
    <t>14,450.20</t>
  </si>
  <si>
    <t>14,450.21</t>
  </si>
  <si>
    <t>14,450.22</t>
  </si>
  <si>
    <t>14,450.23</t>
  </si>
  <si>
    <t>14,450.24</t>
  </si>
  <si>
    <t>14,450.25</t>
  </si>
  <si>
    <t>14,450.26</t>
  </si>
  <si>
    <t>14,450.27</t>
  </si>
  <si>
    <t>14,450.28</t>
  </si>
  <si>
    <t>14,450.29</t>
  </si>
  <si>
    <t>14,450.30</t>
  </si>
  <si>
    <t>14,450.31</t>
  </si>
  <si>
    <t>14,450.32</t>
  </si>
  <si>
    <t>14,450.33</t>
  </si>
  <si>
    <t>14,450.34</t>
  </si>
  <si>
    <t>14,450.35</t>
  </si>
  <si>
    <t xml:space="preserve">STUDIO MX PLUX </t>
  </si>
  <si>
    <t>15,562.70</t>
  </si>
  <si>
    <t>8.136.69</t>
  </si>
  <si>
    <t>8.136.70</t>
  </si>
  <si>
    <t>8.136.71</t>
  </si>
  <si>
    <t>8.136.72</t>
  </si>
  <si>
    <t>8.136.73</t>
  </si>
  <si>
    <t xml:space="preserve">TENBOOK TOSHIBA </t>
  </si>
  <si>
    <t>20,550.00</t>
  </si>
  <si>
    <t>20,550.01</t>
  </si>
  <si>
    <t>20,550.02</t>
  </si>
  <si>
    <t>20,550.03</t>
  </si>
  <si>
    <t>20,550.04</t>
  </si>
  <si>
    <t>20,550.05</t>
  </si>
  <si>
    <t>20,550.06</t>
  </si>
  <si>
    <t>20,550.07</t>
  </si>
  <si>
    <t>20,550.08</t>
  </si>
  <si>
    <t>20,550.09</t>
  </si>
  <si>
    <t xml:space="preserve">PIZARRON ELECTRONICO </t>
  </si>
  <si>
    <t>17,250.00</t>
  </si>
  <si>
    <t xml:space="preserve">ESCANER KODAK </t>
  </si>
  <si>
    <t>484,690.50</t>
  </si>
  <si>
    <t xml:space="preserve">PROYECTOR DE DATOS LCD SONY </t>
  </si>
  <si>
    <t>31,602.00</t>
  </si>
  <si>
    <t>COMPUTADORAS PENTIUM III</t>
  </si>
  <si>
    <t>8,992.61</t>
  </si>
  <si>
    <t>8,992.62</t>
  </si>
  <si>
    <t>8,992.63</t>
  </si>
  <si>
    <t>8,992.64</t>
  </si>
  <si>
    <t>8,992.65</t>
  </si>
  <si>
    <t>8,992.66</t>
  </si>
  <si>
    <t>8,992.67</t>
  </si>
  <si>
    <t>8,992.68</t>
  </si>
  <si>
    <t>8,992.69</t>
  </si>
  <si>
    <t>8,992.70</t>
  </si>
  <si>
    <t>8,992.71</t>
  </si>
  <si>
    <t>8,992.72</t>
  </si>
  <si>
    <t>PROCESADORES PENTIUM III 500 MHZ</t>
  </si>
  <si>
    <t>6,038.00</t>
  </si>
  <si>
    <t>6,038.01</t>
  </si>
  <si>
    <t>6,038.02</t>
  </si>
  <si>
    <t>6,038.03</t>
  </si>
  <si>
    <t>6,038.04</t>
  </si>
  <si>
    <t>IMPRESORA HP LASERJET 1100</t>
  </si>
  <si>
    <t>8,182.60</t>
  </si>
  <si>
    <t>IMPRESORA HP LASERJET 1101</t>
  </si>
  <si>
    <t>8,182.61</t>
  </si>
  <si>
    <t xml:space="preserve">IMPRESORA EPSON </t>
  </si>
  <si>
    <t>6,400.00</t>
  </si>
  <si>
    <t>6,400.01</t>
  </si>
  <si>
    <t xml:space="preserve">SUSCRIPCION DE SOFTWER </t>
  </si>
  <si>
    <t>100,412.00</t>
  </si>
  <si>
    <t xml:space="preserve">COMPUTADORA LENOVO </t>
  </si>
  <si>
    <t>16,124.00</t>
  </si>
  <si>
    <t>16,124.01</t>
  </si>
  <si>
    <t>16,124.02</t>
  </si>
  <si>
    <t>16,124.03</t>
  </si>
  <si>
    <t>16,124.04</t>
  </si>
  <si>
    <t>16,124.05</t>
  </si>
  <si>
    <t>16,124.06</t>
  </si>
  <si>
    <t>16,124.07</t>
  </si>
  <si>
    <t>16,124.08</t>
  </si>
  <si>
    <t>16,124.09</t>
  </si>
  <si>
    <t>16,124.10</t>
  </si>
  <si>
    <t>16,124.11</t>
  </si>
  <si>
    <t>16,124.12</t>
  </si>
  <si>
    <t xml:space="preserve">COMPUTADORA DE ESCRITORIO INTEL </t>
  </si>
  <si>
    <t>42,490.00</t>
  </si>
  <si>
    <t>42,490.01</t>
  </si>
  <si>
    <t>42,490.02</t>
  </si>
  <si>
    <t xml:space="preserve">EQUIPO DE VIDEO CONFERENCIA </t>
  </si>
  <si>
    <t>29,490.00</t>
  </si>
  <si>
    <t>29,490.01</t>
  </si>
  <si>
    <t xml:space="preserve">MICROFONO DE EXPANSIÓN </t>
  </si>
  <si>
    <t>16,100.00</t>
  </si>
  <si>
    <t>9,570.00</t>
  </si>
  <si>
    <t xml:space="preserve">DICTAFONO PHIPLIP </t>
  </si>
  <si>
    <t>9,652.00</t>
  </si>
  <si>
    <t xml:space="preserve">MEZCLADORA DE 16 CANALES </t>
  </si>
  <si>
    <t>9,788.00</t>
  </si>
  <si>
    <t xml:space="preserve">LCOMPUTADORA LENOVO </t>
  </si>
  <si>
    <t>16,900.00</t>
  </si>
  <si>
    <t>SISTEMA DE CONMUTADOR TELEFONICO</t>
  </si>
  <si>
    <t>SISTEMA INAL SHURE</t>
  </si>
  <si>
    <t xml:space="preserve">GRABADORA </t>
  </si>
  <si>
    <t>ESCUALIZADOR GRAFICO</t>
  </si>
  <si>
    <t>MODULO COMPLETO</t>
  </si>
  <si>
    <t>ESCRITORIO</t>
  </si>
  <si>
    <t>ESCRITORIO EJECUTIVO</t>
  </si>
  <si>
    <t>SILLON EJECUTIVO</t>
  </si>
  <si>
    <t>ARCHIVERO</t>
  </si>
  <si>
    <t>CAFETERA</t>
  </si>
  <si>
    <t>COMEDOR DE JARDIN</t>
  </si>
  <si>
    <t>CAFETERA AUTOMATICA</t>
  </si>
  <si>
    <t>TELEVISION</t>
  </si>
  <si>
    <t>20,672.41</t>
  </si>
  <si>
    <t>CAMARA VIGILANCIA</t>
  </si>
  <si>
    <t xml:space="preserve">ARCHIVERO DE 4 GAVETAS </t>
  </si>
  <si>
    <t xml:space="preserve">CAFETERA AUTOMATICA ESPRESSERIA </t>
  </si>
  <si>
    <t>CAFETERA PERCOLADORA</t>
  </si>
  <si>
    <t>TV SMART</t>
  </si>
  <si>
    <t>ESCALERA DE FIERRO TUBULAR</t>
  </si>
  <si>
    <t>LIBRERO VERTICAL</t>
  </si>
  <si>
    <t>ALMACEN COBERTIZO</t>
  </si>
  <si>
    <t>SMART TV PANTALLA</t>
  </si>
  <si>
    <t>PC ESCRITORIO</t>
  </si>
  <si>
    <t>EQUIPO SERVIDOR PARA CLUSTER</t>
  </si>
  <si>
    <t>TABLET</t>
  </si>
  <si>
    <t>IMPRESORA MULTIFUNCIONAL A COLOR</t>
  </si>
  <si>
    <t>SCANNER ALTO COLUMEN</t>
  </si>
  <si>
    <t>SISTEMA DE VIDEOCONFERENCIA</t>
  </si>
  <si>
    <t>SOFTWARE</t>
  </si>
  <si>
    <t>SOFTWARE(SQL)</t>
  </si>
  <si>
    <t>FRIGOBAR</t>
  </si>
  <si>
    <t>REFRIGERADOR</t>
  </si>
  <si>
    <t>MICROONDAS</t>
  </si>
  <si>
    <t>TOLDO/ VELARIA PRIMERA PARTE</t>
  </si>
  <si>
    <t>$54,288.00</t>
  </si>
  <si>
    <t xml:space="preserve">TOLDO/ VELARIA </t>
  </si>
  <si>
    <t>$67,152.00</t>
  </si>
  <si>
    <t>PERCHERO DE MADERA</t>
  </si>
  <si>
    <t>30,000.00</t>
  </si>
  <si>
    <t>LIBREROS DE OFICINA</t>
  </si>
  <si>
    <t>$7,366.00</t>
  </si>
  <si>
    <t>$52,084.00</t>
  </si>
  <si>
    <t>IMPRESORA MULTIFUNCIONAL</t>
  </si>
  <si>
    <t>$401,603.00</t>
  </si>
  <si>
    <t>HORNO DE MICROONDAS</t>
  </si>
  <si>
    <t>$7,809.00</t>
  </si>
  <si>
    <t>$11,507.00</t>
  </si>
  <si>
    <t>$8,085.20</t>
  </si>
  <si>
    <t>PANTALLA SMART TV</t>
  </si>
  <si>
    <t>$23,376.45</t>
  </si>
  <si>
    <t>24,980.00</t>
  </si>
  <si>
    <t>EQUIPO DE SERVIDOR</t>
  </si>
  <si>
    <t>268,288.80</t>
  </si>
  <si>
    <t>$21,500.00</t>
  </si>
  <si>
    <t>FUNDA CON TECLADO</t>
  </si>
  <si>
    <t>$2,775.00</t>
  </si>
  <si>
    <t>DESARROLLO DE SOFTWARE</t>
  </si>
  <si>
    <t>$20,880.00</t>
  </si>
  <si>
    <t>SOFTWARE DE DATOS PARA NUCLEOS</t>
  </si>
  <si>
    <t>85,260.00</t>
  </si>
  <si>
    <t>SOFTWARE DE PLANIFICACION DE RECURSOS</t>
  </si>
  <si>
    <t>$168,625.00</t>
  </si>
  <si>
    <t>$199,462.00</t>
  </si>
  <si>
    <t>JAC SUNRAY</t>
  </si>
  <si>
    <t>HONDA CITY</t>
  </si>
  <si>
    <t>$363,900</t>
  </si>
  <si>
    <t>TOTAL BIENES</t>
  </si>
  <si>
    <t>Relación de Bienes Muebles en Comodato</t>
  </si>
  <si>
    <t>Condiciones del bien</t>
  </si>
  <si>
    <t>`51110035010350000574</t>
  </si>
  <si>
    <t>ESCRITORIO GRIS 60 X 120 2 CAJONES</t>
  </si>
  <si>
    <t>REGULAR</t>
  </si>
  <si>
    <t>`51110035010350000579</t>
  </si>
  <si>
    <t>`51110035010350000644</t>
  </si>
  <si>
    <t>`51110035010350000645</t>
  </si>
  <si>
    <t>MESA TINTA 60 X 120</t>
  </si>
  <si>
    <t>`51110035010350000649</t>
  </si>
  <si>
    <t>`51110035010350000651</t>
  </si>
  <si>
    <t>VENTILADOR DE PEDESTAL BLANCO 16"</t>
  </si>
  <si>
    <t>`51110035010350000652</t>
  </si>
  <si>
    <t>`51110035010350000664</t>
  </si>
  <si>
    <t>`51110035010350000211</t>
  </si>
  <si>
    <t>`51110035010350000244</t>
  </si>
  <si>
    <t>`511100350103500002</t>
  </si>
  <si>
    <t>`51910035051410000585</t>
  </si>
  <si>
    <t>MESA BLANCA TIPO TABLÓN CHICO</t>
  </si>
  <si>
    <t>`512135000022210000647</t>
  </si>
  <si>
    <t>VENTILADOR DE PISO PARED 16" METAL</t>
  </si>
  <si>
    <t>`512135000022210000654</t>
  </si>
  <si>
    <t>`512135000022210000657</t>
  </si>
  <si>
    <t>`512135000022210000658</t>
  </si>
  <si>
    <t>`51110035010350000328</t>
  </si>
  <si>
    <t>`51110035010350000536</t>
  </si>
  <si>
    <t>`51110035010350000537</t>
  </si>
  <si>
    <t>`51110035010350000549</t>
  </si>
  <si>
    <t>`51110035010350000550</t>
  </si>
  <si>
    <t>`51110035010350000551</t>
  </si>
  <si>
    <t>`51110035010350000568</t>
  </si>
  <si>
    <t>`51110035010350000554</t>
  </si>
  <si>
    <t>`51110035010350000557</t>
  </si>
  <si>
    <t>`51110035010350000588</t>
  </si>
  <si>
    <t>`51110035010350000589</t>
  </si>
  <si>
    <t>`51110035010350000570</t>
  </si>
  <si>
    <t>`51110035010350000575</t>
  </si>
  <si>
    <t>`51110035010940003174</t>
  </si>
  <si>
    <t>SILLA OPERATIVA COLOR NEGRO</t>
  </si>
  <si>
    <t>`51110035010940003184</t>
  </si>
  <si>
    <t>`51110035010940003185</t>
  </si>
  <si>
    <t>`51110035010940003186</t>
  </si>
  <si>
    <t>`51110035010940003187</t>
  </si>
  <si>
    <t>`51110035010940003188</t>
  </si>
  <si>
    <t>`51110035010940003177</t>
  </si>
  <si>
    <t>`51110035010940003134</t>
  </si>
  <si>
    <t>`51110035010940003135</t>
  </si>
  <si>
    <t>SYT-001-0037-013</t>
  </si>
  <si>
    <t>ESCRITORIO BEIGE 70X120</t>
  </si>
  <si>
    <t>SYT-001-0038-022</t>
  </si>
  <si>
    <t>SYT-001-0038-041</t>
  </si>
  <si>
    <t>SYT-001-0038-024</t>
  </si>
  <si>
    <t>SYT-001-0038-055</t>
  </si>
  <si>
    <t>SYT-001-052-035</t>
  </si>
  <si>
    <t>SYT-001-038-109</t>
  </si>
  <si>
    <t>SYT-001-038-025</t>
  </si>
  <si>
    <t>SYT-001-052-036</t>
  </si>
  <si>
    <t>MESA BEIGE 70X120</t>
  </si>
  <si>
    <t>SYT-001-038-080</t>
  </si>
  <si>
    <t>SYT-001-038-108</t>
  </si>
  <si>
    <t>SYT-001-038-021</t>
  </si>
  <si>
    <t>SYT-001-004-019</t>
  </si>
  <si>
    <t>ARCHIVERO AGLOMERADO BEIGE 4 GAVETAS</t>
  </si>
  <si>
    <t>SYT-001-004-036</t>
  </si>
  <si>
    <t>`51110035010050000205</t>
  </si>
  <si>
    <t>ARCHIVERO METALICO COLOR GRIS CALIDO 4 GAVETAS</t>
  </si>
  <si>
    <t>`51110035010050000213</t>
  </si>
  <si>
    <t>`51110035010050000214</t>
  </si>
  <si>
    <t>SYT-001-065-249</t>
  </si>
  <si>
    <t>SILLA SECRETARIAL COLOR CAFÉ</t>
  </si>
  <si>
    <t>`51110035010350000243</t>
  </si>
  <si>
    <t>`51110035010050000245</t>
  </si>
  <si>
    <t>`512135000022210000685</t>
  </si>
  <si>
    <t>`512135000022210000694</t>
  </si>
  <si>
    <t>`512135000022210000743</t>
  </si>
  <si>
    <t>`5111003501005000021</t>
  </si>
  <si>
    <t>SYT-001-038-015</t>
  </si>
  <si>
    <t>SYT-001-038-040</t>
  </si>
  <si>
    <t>SYT-001-038-003</t>
  </si>
  <si>
    <t>`51110035010050000502</t>
  </si>
  <si>
    <t>`51110035010050000511</t>
  </si>
  <si>
    <t>`51110035010050000513</t>
  </si>
  <si>
    <t>`51110035010050000515</t>
  </si>
  <si>
    <t>SYT-001-038-027</t>
  </si>
  <si>
    <t>SYT-001-038-037</t>
  </si>
  <si>
    <t>`51110035010050000499</t>
  </si>
  <si>
    <t>SYT-001-038-032</t>
  </si>
  <si>
    <t>SYT-001-038-107</t>
  </si>
  <si>
    <t>´5191003505141000003</t>
  </si>
  <si>
    <t>MESA BLANCA TIPO TABLÓN GRANDE</t>
  </si>
  <si>
    <t>`51110035010940000064</t>
  </si>
  <si>
    <t>`51110035010940000227</t>
  </si>
  <si>
    <t>`51110035010940000257</t>
  </si>
  <si>
    <t>`51110035010940000378</t>
  </si>
  <si>
    <t>SIN ETIQUETA</t>
  </si>
  <si>
    <t>`51110035010940000081</t>
  </si>
  <si>
    <t>`51110035010350000436</t>
  </si>
  <si>
    <t>`51110035010050000631</t>
  </si>
  <si>
    <t>C661</t>
  </si>
  <si>
    <t>C504</t>
  </si>
  <si>
    <t>SILLA PLEGABLE</t>
  </si>
  <si>
    <t>C302</t>
  </si>
  <si>
    <t>ARCHIVEROS 2 GAVETAS</t>
  </si>
  <si>
    <t>C207</t>
  </si>
  <si>
    <t>ARCHIVERO METALICO 4 GAVETAS</t>
  </si>
  <si>
    <t>ARCHIVERO MADERA  4 GAVETAS</t>
  </si>
  <si>
    <t>C107</t>
  </si>
  <si>
    <t>C110</t>
  </si>
  <si>
    <t>ESCRITORIO MADERA 2 CAJONES</t>
  </si>
  <si>
    <t>C108</t>
  </si>
  <si>
    <t>L305</t>
  </si>
  <si>
    <t>LAPTOP TIPO B CON PANTALLA TACTIL</t>
  </si>
  <si>
    <t>T205</t>
  </si>
  <si>
    <t>TV 55 PULGADAS</t>
  </si>
  <si>
    <t>C405</t>
  </si>
  <si>
    <t>IMPRESORA COLOR</t>
  </si>
  <si>
    <t>C708</t>
  </si>
  <si>
    <t>SCANER</t>
  </si>
  <si>
    <t>C00457</t>
  </si>
  <si>
    <t>VEHÍCULO SEDAN</t>
  </si>
  <si>
    <t>VEHÍCULO PICK UP DOBLE CABINA</t>
  </si>
  <si>
    <t>VEHÍCULO PICK UP 4X4</t>
  </si>
  <si>
    <t>VEHÍCULO 4 TONELADAS REDILAS</t>
  </si>
  <si>
    <t xml:space="preserve">VEHÍCULO 15 PASAJEROS </t>
  </si>
  <si>
    <t>VEHÍCULO TIPO VAN PANEL</t>
  </si>
  <si>
    <t>51513500041630000504</t>
  </si>
  <si>
    <t xml:space="preserve">UPS </t>
  </si>
  <si>
    <t>OPTIMO</t>
  </si>
  <si>
    <t>51513500041630000505</t>
  </si>
  <si>
    <t>51513500041630000506</t>
  </si>
  <si>
    <t>51513500041630000507</t>
  </si>
  <si>
    <t>51513500041630000508</t>
  </si>
  <si>
    <t>51513500041630000509</t>
  </si>
  <si>
    <t>51513500041630000510</t>
  </si>
  <si>
    <t>51513500041630000511</t>
  </si>
  <si>
    <t>51513500041630000512</t>
  </si>
  <si>
    <t>51513500041630000513</t>
  </si>
  <si>
    <t>51513500041630000514</t>
  </si>
  <si>
    <t>51513500041630000515</t>
  </si>
  <si>
    <t>51513500041630000516</t>
  </si>
  <si>
    <t>51513500041630000517</t>
  </si>
  <si>
    <t>51513500041630000518</t>
  </si>
  <si>
    <t>51513500041630000519</t>
  </si>
  <si>
    <t>51513500041630000520</t>
  </si>
  <si>
    <t>51513500041630000521</t>
  </si>
  <si>
    <t>51513500041630000522</t>
  </si>
  <si>
    <t>51513500041630000523</t>
  </si>
  <si>
    <t>51513500041630000524</t>
  </si>
  <si>
    <t>51513500041630000525</t>
  </si>
  <si>
    <t>51513500041630000526</t>
  </si>
  <si>
    <t>51513500041630000527</t>
  </si>
  <si>
    <t>51513500041630000528</t>
  </si>
  <si>
    <t>51513500041630000529</t>
  </si>
  <si>
    <t>51513500041630000530</t>
  </si>
  <si>
    <t>51513500041630000531</t>
  </si>
  <si>
    <t>51513500041630000532</t>
  </si>
  <si>
    <t>51513500041630000533</t>
  </si>
  <si>
    <t>51513500041630000534</t>
  </si>
  <si>
    <t>51513500041630000535</t>
  </si>
  <si>
    <t>51513500041630000536</t>
  </si>
  <si>
    <t>51513500041630000537</t>
  </si>
  <si>
    <t>51513500041630000538</t>
  </si>
  <si>
    <t>51513500041630000539</t>
  </si>
  <si>
    <t>51513500041630000540</t>
  </si>
  <si>
    <t>51513500041630000541</t>
  </si>
  <si>
    <t>51513500041630000542</t>
  </si>
  <si>
    <t>51513500041630000543</t>
  </si>
  <si>
    <t>51513500041630000544</t>
  </si>
  <si>
    <t>51513500041630000545</t>
  </si>
  <si>
    <t>51513500041630000546</t>
  </si>
  <si>
    <t>51513500041630000547</t>
  </si>
  <si>
    <t>51513500041630000548</t>
  </si>
  <si>
    <t>51513500041630000549</t>
  </si>
  <si>
    <t>51513500041630000550</t>
  </si>
  <si>
    <t>51513500041630000551</t>
  </si>
  <si>
    <t>51513500041630000552</t>
  </si>
  <si>
    <t>51513500041630000553</t>
  </si>
  <si>
    <t>51513500041630000554</t>
  </si>
  <si>
    <t>51513500041630000555</t>
  </si>
  <si>
    <t>51513500041630000556</t>
  </si>
  <si>
    <t>51513500041630000557</t>
  </si>
  <si>
    <t>51513500041630000558</t>
  </si>
  <si>
    <t>51513500041630000559</t>
  </si>
  <si>
    <t>51513500041630000560</t>
  </si>
  <si>
    <t>51513500041630000561</t>
  </si>
  <si>
    <t>51513500041630000562</t>
  </si>
  <si>
    <t>51513500041630000563</t>
  </si>
  <si>
    <t>51513500041630000564</t>
  </si>
  <si>
    <t>51513500041630000565</t>
  </si>
  <si>
    <t>51513500041630000566</t>
  </si>
  <si>
    <t>51513500041630000567</t>
  </si>
  <si>
    <t>51513500041630000568</t>
  </si>
  <si>
    <t>51513500041630000569</t>
  </si>
  <si>
    <t>51513500041630000570</t>
  </si>
  <si>
    <t>51513500041630000571</t>
  </si>
  <si>
    <t>51513500041630000572</t>
  </si>
  <si>
    <t>51513500041630000573</t>
  </si>
  <si>
    <t>51513500041630000574</t>
  </si>
  <si>
    <t>51513500041630000575</t>
  </si>
  <si>
    <t>51513500041630000576</t>
  </si>
  <si>
    <t>51513500041630000577</t>
  </si>
  <si>
    <t>51513500041630000578</t>
  </si>
  <si>
    <t>51513500041630000579</t>
  </si>
  <si>
    <t>51513500041630000580</t>
  </si>
  <si>
    <t>51513500041630000581</t>
  </si>
  <si>
    <t>51513500041630000582</t>
  </si>
  <si>
    <t>51513500041630000583</t>
  </si>
  <si>
    <t>51513500041630000584</t>
  </si>
  <si>
    <t>51513500041630000585</t>
  </si>
  <si>
    <t>51513500041630000586</t>
  </si>
  <si>
    <t>51513500041630000587</t>
  </si>
  <si>
    <t>51513500041630000588</t>
  </si>
  <si>
    <t>51513500041630000589</t>
  </si>
  <si>
    <t>51513500041630000590</t>
  </si>
  <si>
    <t>51513500041630000591</t>
  </si>
  <si>
    <t>51513500041630000592</t>
  </si>
  <si>
    <t>51513500041630000593</t>
  </si>
  <si>
    <t>51513500041630000594</t>
  </si>
  <si>
    <t>51513500041630000595</t>
  </si>
  <si>
    <t>51513500041630000596</t>
  </si>
  <si>
    <t>51513500041630000597</t>
  </si>
  <si>
    <t>51513500041630000598</t>
  </si>
  <si>
    <t>51513500041630000599</t>
  </si>
  <si>
    <t>51513500041630000600</t>
  </si>
  <si>
    <t>51513500041630000601</t>
  </si>
  <si>
    <t>51513500041630000602</t>
  </si>
  <si>
    <t>51513500041630000603</t>
  </si>
  <si>
    <t>51513500041630000604</t>
  </si>
  <si>
    <t>51513500041630000605</t>
  </si>
  <si>
    <t>51513500041630000606</t>
  </si>
  <si>
    <t>51513500041630000607</t>
  </si>
  <si>
    <t>51513500041630000608</t>
  </si>
  <si>
    <t>51513500041630000609</t>
  </si>
  <si>
    <t>51513500041630000610</t>
  </si>
  <si>
    <t>51513500041630000611</t>
  </si>
  <si>
    <t>51513500041630000612</t>
  </si>
  <si>
    <t>51513500041630000613</t>
  </si>
  <si>
    <t>51513500041630000614</t>
  </si>
  <si>
    <t>51513500041630000615</t>
  </si>
  <si>
    <t>51513500041630000616</t>
  </si>
  <si>
    <t>51513500041630000617</t>
  </si>
  <si>
    <t>51513500041630000618</t>
  </si>
  <si>
    <t>51513500041630000619</t>
  </si>
  <si>
    <t>51513500041630000620</t>
  </si>
  <si>
    <t>51513500041630000621</t>
  </si>
  <si>
    <t>51513500041630000622</t>
  </si>
  <si>
    <t>51513500041630000623</t>
  </si>
  <si>
    <t>51513500041630000624</t>
  </si>
  <si>
    <t>51513500041630000625</t>
  </si>
  <si>
    <t>51513500041630000626</t>
  </si>
  <si>
    <t>51513500041630000627</t>
  </si>
  <si>
    <t>51513500041630000628</t>
  </si>
  <si>
    <t>51513500041630000629</t>
  </si>
  <si>
    <t>51513500041630000630</t>
  </si>
  <si>
    <t>51513500041630000631</t>
  </si>
  <si>
    <t>51513500041630000632</t>
  </si>
  <si>
    <t>51513500041630000633</t>
  </si>
  <si>
    <t>51513500041630000634</t>
  </si>
  <si>
    <t>51513500041630000635</t>
  </si>
  <si>
    <t>51513500041630000636</t>
  </si>
  <si>
    <t>51513500041630000637</t>
  </si>
  <si>
    <t>51513500041630000638</t>
  </si>
  <si>
    <t>51513500041630000639</t>
  </si>
  <si>
    <t>51513500041630000640</t>
  </si>
  <si>
    <t>51513500041630000641</t>
  </si>
  <si>
    <t>51513500041630000642</t>
  </si>
  <si>
    <t>51513500041630000643</t>
  </si>
  <si>
    <t>51513500041630000644</t>
  </si>
  <si>
    <t>51513500041630000645</t>
  </si>
  <si>
    <t>51513500041630000646</t>
  </si>
  <si>
    <t>51513500041630000647</t>
  </si>
  <si>
    <t>51513500041630000648</t>
  </si>
  <si>
    <t>51513500041630000649</t>
  </si>
  <si>
    <t>51513500041630000650</t>
  </si>
  <si>
    <t>51513500041630000651</t>
  </si>
  <si>
    <t>51513500041630000652</t>
  </si>
  <si>
    <t>51513500041630000653</t>
  </si>
  <si>
    <t>51513500041630000654</t>
  </si>
  <si>
    <t>51513500041630000655</t>
  </si>
  <si>
    <t>51513500041630000656</t>
  </si>
  <si>
    <t>51513500041630000657</t>
  </si>
  <si>
    <t>51513500041630000658</t>
  </si>
  <si>
    <t>51513500041630000659</t>
  </si>
  <si>
    <t>51513500041630000660</t>
  </si>
  <si>
    <t>51513500041630000661</t>
  </si>
  <si>
    <t>51513500041630000662</t>
  </si>
  <si>
    <t>51513500041630000663</t>
  </si>
  <si>
    <t>51513500041630000664</t>
  </si>
  <si>
    <t>51513500041630000665</t>
  </si>
  <si>
    <t>51513500041630000666</t>
  </si>
  <si>
    <t>51513500041630000667</t>
  </si>
  <si>
    <t>51513500041630000668</t>
  </si>
  <si>
    <t>51513500041630000669</t>
  </si>
  <si>
    <t>51513500041630000670</t>
  </si>
  <si>
    <t>51513500041630000671</t>
  </si>
  <si>
    <t>51513500041630000672</t>
  </si>
  <si>
    <t>51513500041630000673</t>
  </si>
  <si>
    <t>51513500041630000674</t>
  </si>
  <si>
    <t>51513500041630000675</t>
  </si>
  <si>
    <t>51513500041630000676</t>
  </si>
  <si>
    <t>51513500041630000677</t>
  </si>
  <si>
    <t>51513500041630000678</t>
  </si>
  <si>
    <t>51513500041630000679</t>
  </si>
  <si>
    <t>51513500041630000680</t>
  </si>
  <si>
    <t>51513500041630000681</t>
  </si>
  <si>
    <t>51513500041630000682</t>
  </si>
  <si>
    <t>51513500041630000683</t>
  </si>
  <si>
    <t>51513500041630000684</t>
  </si>
  <si>
    <t>51513500041630000685</t>
  </si>
  <si>
    <t>51513500041630000686</t>
  </si>
  <si>
    <t>51513500041630000687</t>
  </si>
  <si>
    <t>51513500041630000688</t>
  </si>
  <si>
    <t>51513500041630000689</t>
  </si>
  <si>
    <t>51513500041630000690</t>
  </si>
  <si>
    <t>51513500041630000691</t>
  </si>
  <si>
    <t>51513500041630000692</t>
  </si>
  <si>
    <t>51513500041630000693</t>
  </si>
  <si>
    <t>51513500041630000694</t>
  </si>
  <si>
    <t>51513500041630000695</t>
  </si>
  <si>
    <t>51513500041630000696</t>
  </si>
  <si>
    <t>51513500041630000697</t>
  </si>
  <si>
    <t>51513500041630000698</t>
  </si>
  <si>
    <t>51513500041630000699</t>
  </si>
  <si>
    <t>51513500041630000700</t>
  </si>
  <si>
    <t>51513500041630000701</t>
  </si>
  <si>
    <t>51513500041630000702</t>
  </si>
  <si>
    <t>51513500041630000703</t>
  </si>
  <si>
    <t>51513500041630000704</t>
  </si>
  <si>
    <t>51513500041630000705</t>
  </si>
  <si>
    <t>51513500041630000706</t>
  </si>
  <si>
    <t>51513500041630000707</t>
  </si>
  <si>
    <t>51513500041630000708</t>
  </si>
  <si>
    <t>51513500041630000709</t>
  </si>
  <si>
    <t>51513500041630000710</t>
  </si>
  <si>
    <t>51513500041630000711</t>
  </si>
  <si>
    <t>51513500041630000712</t>
  </si>
  <si>
    <t>51513500041630000713</t>
  </si>
  <si>
    <t>51513500041630000714</t>
  </si>
  <si>
    <t>51513500041630000715</t>
  </si>
  <si>
    <t>51513500041630000716</t>
  </si>
  <si>
    <t>51513500041630000717</t>
  </si>
  <si>
    <t>51513500041630000718</t>
  </si>
  <si>
    <t>51513500041630000719</t>
  </si>
  <si>
    <t>51513500041630000720</t>
  </si>
  <si>
    <t>51513500041630000721</t>
  </si>
  <si>
    <t>51513500041630000722</t>
  </si>
  <si>
    <t>51513500041630000723</t>
  </si>
  <si>
    <t>51513500041630000724</t>
  </si>
  <si>
    <t>51513500041630000725</t>
  </si>
  <si>
    <t>51513500041630000726</t>
  </si>
  <si>
    <t>51513500041630000727</t>
  </si>
  <si>
    <t>51513500041630000728</t>
  </si>
  <si>
    <t>51513500041630000729</t>
  </si>
  <si>
    <t>51513500041630000730</t>
  </si>
  <si>
    <t>51513500041630000731</t>
  </si>
  <si>
    <t>51513500041630000732</t>
  </si>
  <si>
    <t>51513500041630000733</t>
  </si>
  <si>
    <t>51513500041630000734</t>
  </si>
  <si>
    <t>51513500041630000735</t>
  </si>
  <si>
    <t>51513500041630000736</t>
  </si>
  <si>
    <t>51513500041630000737</t>
  </si>
  <si>
    <t>51513500041630000738</t>
  </si>
  <si>
    <t>51513500041630000739</t>
  </si>
  <si>
    <t>51513500041630000740</t>
  </si>
  <si>
    <t>51513500041630000741</t>
  </si>
  <si>
    <t>51513500041630000742</t>
  </si>
  <si>
    <t>51513500041630000743</t>
  </si>
  <si>
    <t>51513500041630000744</t>
  </si>
  <si>
    <t>51513500041630000745</t>
  </si>
  <si>
    <t>51513500041630000746</t>
  </si>
  <si>
    <t>51513500041630000747</t>
  </si>
  <si>
    <t>51513500041630000748</t>
  </si>
  <si>
    <t>51513500041630000749</t>
  </si>
  <si>
    <t>51513500041630000750</t>
  </si>
  <si>
    <t>51513500041630000751</t>
  </si>
  <si>
    <t>51513500041630000752</t>
  </si>
  <si>
    <t>51513500041630000753</t>
  </si>
  <si>
    <t>51513500041630000754</t>
  </si>
  <si>
    <t>51513500041630000755</t>
  </si>
  <si>
    <t>51513500041630000756</t>
  </si>
  <si>
    <t>51513500041630000757</t>
  </si>
  <si>
    <t>51513500041630000758</t>
  </si>
  <si>
    <t>51513500041630000759</t>
  </si>
  <si>
    <t>51513500041630000760</t>
  </si>
  <si>
    <t>51513500041630000761</t>
  </si>
  <si>
    <t>51513500041630000762</t>
  </si>
  <si>
    <t>51513500041630000763</t>
  </si>
  <si>
    <t>51513500041630000764</t>
  </si>
  <si>
    <t>51513500041630000765</t>
  </si>
  <si>
    <t>51513500041630000766</t>
  </si>
  <si>
    <t>51513500041630000767</t>
  </si>
  <si>
    <t>51513500041630000768</t>
  </si>
  <si>
    <t>51513500041630000769</t>
  </si>
  <si>
    <t>51513500041630000770</t>
  </si>
  <si>
    <t>51513500041630000771</t>
  </si>
  <si>
    <t>51513500041630000772</t>
  </si>
  <si>
    <t>51513500041630000773</t>
  </si>
  <si>
    <t>51513500041630000774</t>
  </si>
  <si>
    <t>51513500041630000775</t>
  </si>
  <si>
    <t>51513500041630000776</t>
  </si>
  <si>
    <t>51513500041630000777</t>
  </si>
  <si>
    <t>51513500041630000778</t>
  </si>
  <si>
    <t>51513500041630000779</t>
  </si>
  <si>
    <t>51513500041630000780</t>
  </si>
  <si>
    <t>51513500041630000781</t>
  </si>
  <si>
    <t>51513500041630000782</t>
  </si>
  <si>
    <t>51513500041630000783</t>
  </si>
  <si>
    <t>51513500041630000784</t>
  </si>
  <si>
    <t>51513500041630000785</t>
  </si>
  <si>
    <t>51513500041630000786</t>
  </si>
  <si>
    <t>51513500041630000787</t>
  </si>
  <si>
    <t>51513500041630000788</t>
  </si>
  <si>
    <t>51513500041630000789</t>
  </si>
  <si>
    <t>51513500041630000790</t>
  </si>
  <si>
    <t>51513500041630000791</t>
  </si>
  <si>
    <t>51513500041630000792</t>
  </si>
  <si>
    <t>51513500041630000793</t>
  </si>
  <si>
    <t>51513500041630000794</t>
  </si>
  <si>
    <t>51513500041630000795</t>
  </si>
  <si>
    <t>51513500041630000796</t>
  </si>
  <si>
    <t>51513500041630000797</t>
  </si>
  <si>
    <t>51513500041630000798</t>
  </si>
  <si>
    <t>51513500041630000799</t>
  </si>
  <si>
    <t>51513500041630000800</t>
  </si>
  <si>
    <t>51513500041630000801</t>
  </si>
  <si>
    <t>51513500041630000802</t>
  </si>
  <si>
    <t>51513500041630000803</t>
  </si>
  <si>
    <t>51513500041630000804</t>
  </si>
  <si>
    <t>51513500041630000805</t>
  </si>
  <si>
    <t>51513500041630000806</t>
  </si>
  <si>
    <t>51513500041630000807</t>
  </si>
  <si>
    <t>51513500041630000808</t>
  </si>
  <si>
    <t>51513500041630000809</t>
  </si>
  <si>
    <t>51513500041630000810</t>
  </si>
  <si>
    <t>51513500041630000811</t>
  </si>
  <si>
    <t>51513500041630000812</t>
  </si>
  <si>
    <t>51513500041630000813</t>
  </si>
  <si>
    <t>51513500041630000814</t>
  </si>
  <si>
    <t>51513500041630000815</t>
  </si>
  <si>
    <t>51513500041630000816</t>
  </si>
  <si>
    <t>51513500041630000817</t>
  </si>
  <si>
    <t>51513500041630000818</t>
  </si>
  <si>
    <t>51513500041630000819</t>
  </si>
  <si>
    <t>51513500041630000820</t>
  </si>
  <si>
    <t>51513500041630000821</t>
  </si>
  <si>
    <t>51513500041630000822</t>
  </si>
  <si>
    <t>51513500041630000823</t>
  </si>
  <si>
    <t>51513500041630000824</t>
  </si>
  <si>
    <t>51513500041630000825</t>
  </si>
  <si>
    <t>51513500041630000826</t>
  </si>
  <si>
    <t>51513500041630000827</t>
  </si>
  <si>
    <t>51513500041630000828</t>
  </si>
  <si>
    <t>51513500041630000829</t>
  </si>
  <si>
    <t>51513500041630000830</t>
  </si>
  <si>
    <t>51513500041630000831</t>
  </si>
  <si>
    <t>51513500041630000832</t>
  </si>
  <si>
    <t>51513500041630000833</t>
  </si>
  <si>
    <t>51513500041630000834</t>
  </si>
  <si>
    <t>51513500041630000835</t>
  </si>
  <si>
    <t>51513500041630000836</t>
  </si>
  <si>
    <t>51513500041630000837</t>
  </si>
  <si>
    <t>51513500041630000838</t>
  </si>
  <si>
    <t>51513500041630000839</t>
  </si>
  <si>
    <t>51513500041630000840</t>
  </si>
  <si>
    <t>51513500041630000841</t>
  </si>
  <si>
    <t>51513500041630000842</t>
  </si>
  <si>
    <t>51513500041630000843</t>
  </si>
  <si>
    <t>51513500041630000844</t>
  </si>
  <si>
    <t>51513500041630000845</t>
  </si>
  <si>
    <t>51513500041630000846</t>
  </si>
  <si>
    <t>51513500041630000847</t>
  </si>
  <si>
    <t>51513500041630000848</t>
  </si>
  <si>
    <t>51513500041630000849</t>
  </si>
  <si>
    <t>51513500041630000850</t>
  </si>
  <si>
    <t>51513500041630000851</t>
  </si>
  <si>
    <t>51513500041630000852</t>
  </si>
  <si>
    <t>51513500041630000853</t>
  </si>
  <si>
    <t>51513500041630000854</t>
  </si>
  <si>
    <t>51513500041630000855</t>
  </si>
  <si>
    <t>51513500041630000856</t>
  </si>
  <si>
    <t>51513500041630000857</t>
  </si>
  <si>
    <t>51513500041630000858</t>
  </si>
  <si>
    <t>51513500041630000859</t>
  </si>
  <si>
    <t>51513500041630000860</t>
  </si>
  <si>
    <t>51513500041630000861</t>
  </si>
  <si>
    <t>51513500041630000862</t>
  </si>
  <si>
    <t>51513500041630000863</t>
  </si>
  <si>
    <t>51513500041630000864</t>
  </si>
  <si>
    <t>51513500041630000865</t>
  </si>
  <si>
    <t>51513500041630000866</t>
  </si>
  <si>
    <t>51513500041630000867</t>
  </si>
  <si>
    <t>51513500041630000868</t>
  </si>
  <si>
    <t>51513500041630000869</t>
  </si>
  <si>
    <t>51513500041630000870</t>
  </si>
  <si>
    <t>51513500041630000871</t>
  </si>
  <si>
    <t>51513500041630000872</t>
  </si>
  <si>
    <t>51513500041630000873</t>
  </si>
  <si>
    <t>51513500041630000874</t>
  </si>
  <si>
    <t>51513500041630000875</t>
  </si>
  <si>
    <t>51513500041630000876</t>
  </si>
  <si>
    <t>51513500041630000877</t>
  </si>
  <si>
    <t>51513500041630000878</t>
  </si>
  <si>
    <t>51513500041630000879</t>
  </si>
  <si>
    <t>51513500041630000880</t>
  </si>
  <si>
    <t>51513500041630000881</t>
  </si>
  <si>
    <t>51513500041630000882</t>
  </si>
  <si>
    <t>51513500041630000883</t>
  </si>
  <si>
    <t>51513500041630000884</t>
  </si>
  <si>
    <t>51513500041630000885</t>
  </si>
  <si>
    <t>51513500041630000886</t>
  </si>
  <si>
    <t>51513500041630000887</t>
  </si>
  <si>
    <t>51513500041630000888</t>
  </si>
  <si>
    <t>51513500041630000889</t>
  </si>
  <si>
    <t>51513500041630000890</t>
  </si>
  <si>
    <t>51513500041630000891</t>
  </si>
  <si>
    <t>51513500041630000892</t>
  </si>
  <si>
    <t>51513500041630000893</t>
  </si>
  <si>
    <t>51513500041630000894</t>
  </si>
  <si>
    <t>51513500041630000895</t>
  </si>
  <si>
    <t>51513500041630000896</t>
  </si>
  <si>
    <t>51513500041630000897</t>
  </si>
  <si>
    <t>51513500041630000898</t>
  </si>
  <si>
    <t>51513500041630000899</t>
  </si>
  <si>
    <t>51513500041630000900</t>
  </si>
  <si>
    <t>51513500041630000901</t>
  </si>
  <si>
    <t>51513500041630000902</t>
  </si>
  <si>
    <t>51513500041630000903</t>
  </si>
  <si>
    <t>51513500041630000904</t>
  </si>
  <si>
    <t>51513500041630000905</t>
  </si>
  <si>
    <t>51513500041630000906</t>
  </si>
  <si>
    <t>51513500041630000907</t>
  </si>
  <si>
    <t>51513500041630000908</t>
  </si>
  <si>
    <t>51513500041630000909</t>
  </si>
  <si>
    <t>51513500041630000910</t>
  </si>
  <si>
    <t>51513500041630000911</t>
  </si>
  <si>
    <t>51513500041630000912</t>
  </si>
  <si>
    <t>51513500041630000913</t>
  </si>
  <si>
    <t>51513500041630000914</t>
  </si>
  <si>
    <t>51513500041630000915</t>
  </si>
  <si>
    <t>51513500041630000916</t>
  </si>
  <si>
    <t>51513500041630000917</t>
  </si>
  <si>
    <t>51513500041630000918</t>
  </si>
  <si>
    <t>51513500041630000919</t>
  </si>
  <si>
    <t>51513500041630000920</t>
  </si>
  <si>
    <t>51513500041630000921</t>
  </si>
  <si>
    <t>51513500041630000922</t>
  </si>
  <si>
    <t>51513500041630000923</t>
  </si>
  <si>
    <t>51513500041630000924</t>
  </si>
  <si>
    <t>51513500041630000925</t>
  </si>
  <si>
    <t>51513500041630000926</t>
  </si>
  <si>
    <t>51513500041630000927</t>
  </si>
  <si>
    <t>51513500041630000928</t>
  </si>
  <si>
    <t>51513500041630000929</t>
  </si>
  <si>
    <t>51513500041630000930</t>
  </si>
  <si>
    <t>51513500041630000931</t>
  </si>
  <si>
    <t>51513500041630000932</t>
  </si>
  <si>
    <t>51513500041630000933</t>
  </si>
  <si>
    <t>51513500041630000934</t>
  </si>
  <si>
    <t>51513500041630000935</t>
  </si>
  <si>
    <t>51513500041630000936</t>
  </si>
  <si>
    <t>51513500041630000937</t>
  </si>
  <si>
    <t>51513500041630000938</t>
  </si>
  <si>
    <t>51513500041630000939</t>
  </si>
  <si>
    <t>51513500041630000940</t>
  </si>
  <si>
    <t>51513500041630000941</t>
  </si>
  <si>
    <t>51513500041630000942</t>
  </si>
  <si>
    <t>51513500041630000943</t>
  </si>
  <si>
    <t>51513500041630000944</t>
  </si>
  <si>
    <t>51513500041630000945</t>
  </si>
  <si>
    <t>51513500041630000946</t>
  </si>
  <si>
    <t>51513500041630000947</t>
  </si>
  <si>
    <t>51513500041630000948</t>
  </si>
  <si>
    <t>51513500041630000949</t>
  </si>
  <si>
    <t>51513500041630000950</t>
  </si>
  <si>
    <t>51513500041630000951</t>
  </si>
  <si>
    <t>51513500041630000952</t>
  </si>
  <si>
    <t>51513500041630000953</t>
  </si>
  <si>
    <t>51513500041630000954</t>
  </si>
  <si>
    <t>51513500041630000955</t>
  </si>
  <si>
    <t>51513500041630000956</t>
  </si>
  <si>
    <t>51513500041630000957</t>
  </si>
  <si>
    <t>51513500041630000958</t>
  </si>
  <si>
    <t>51513500041630000959</t>
  </si>
  <si>
    <t>51513500041630000960</t>
  </si>
  <si>
    <t>51513500041630000961</t>
  </si>
  <si>
    <t>51513500041630000962</t>
  </si>
  <si>
    <t>51513500041630000963</t>
  </si>
  <si>
    <t>51513500041630000964</t>
  </si>
  <si>
    <t>51513500041630000965</t>
  </si>
  <si>
    <t>51513500041630000966</t>
  </si>
  <si>
    <t>51513500041630000967</t>
  </si>
  <si>
    <t>51513500041630000968</t>
  </si>
  <si>
    <t>51513500041630000969</t>
  </si>
  <si>
    <t>51513500041630000970</t>
  </si>
  <si>
    <t>51513500041630000971</t>
  </si>
  <si>
    <t>51513500041630000972</t>
  </si>
  <si>
    <t>51513500041630000973</t>
  </si>
  <si>
    <t>51513500041630000974</t>
  </si>
  <si>
    <t>51513500041630000975</t>
  </si>
  <si>
    <t>51513500041630000976</t>
  </si>
  <si>
    <t>51513500041630000977</t>
  </si>
  <si>
    <t>51513500041630000978</t>
  </si>
  <si>
    <t>51513500041630000979</t>
  </si>
  <si>
    <t>51513500041630000980</t>
  </si>
  <si>
    <t>51513500041630000981</t>
  </si>
  <si>
    <t>51513500041630000982</t>
  </si>
  <si>
    <t>51513500041630000983</t>
  </si>
  <si>
    <t>51513500041630000984</t>
  </si>
  <si>
    <t>51513500041630000985</t>
  </si>
  <si>
    <t>51513500041630000986</t>
  </si>
  <si>
    <t>51513500041630000987</t>
  </si>
  <si>
    <t>51513500041630000988</t>
  </si>
  <si>
    <t>51513500041630000989</t>
  </si>
  <si>
    <t>51513500041630000990</t>
  </si>
  <si>
    <t>51513500041630000991</t>
  </si>
  <si>
    <t>51513500041630000992</t>
  </si>
  <si>
    <t>51513500041630000993</t>
  </si>
  <si>
    <t>51513500041630000994</t>
  </si>
  <si>
    <t>51513500041630000995</t>
  </si>
  <si>
    <t>51513500041630000996</t>
  </si>
  <si>
    <t>51513500041630000997</t>
  </si>
  <si>
    <t>51513500041630000998</t>
  </si>
  <si>
    <t>51513500041630000999</t>
  </si>
  <si>
    <t>51513500041630001000</t>
  </si>
  <si>
    <t>51513500041630001001</t>
  </si>
  <si>
    <t>51513500041630001002</t>
  </si>
  <si>
    <t>51513500041630001003</t>
  </si>
  <si>
    <t>51513500041630001004</t>
  </si>
  <si>
    <t>51513500041630001005</t>
  </si>
  <si>
    <t>51513500041630001006</t>
  </si>
  <si>
    <t>51513500041630001007</t>
  </si>
  <si>
    <t>51513500041630001008</t>
  </si>
  <si>
    <t>51513500041630001009</t>
  </si>
  <si>
    <t>51513500041630001010</t>
  </si>
  <si>
    <t>51513500041630001011</t>
  </si>
  <si>
    <t>51513500041630001012</t>
  </si>
  <si>
    <t>51513500041630001013</t>
  </si>
  <si>
    <t>51513500041630001014</t>
  </si>
  <si>
    <t>51513500041630001015</t>
  </si>
  <si>
    <t>51513500041630001016</t>
  </si>
  <si>
    <t>51513500041630001017</t>
  </si>
  <si>
    <t>51513500041630001018</t>
  </si>
  <si>
    <t>51513500041630001019</t>
  </si>
  <si>
    <t>51513500041630001020</t>
  </si>
  <si>
    <t>51513500041630001021</t>
  </si>
  <si>
    <t>51513500041630001022</t>
  </si>
  <si>
    <t>51513500041630001023</t>
  </si>
  <si>
    <t>51513500041630001024</t>
  </si>
  <si>
    <t>51513500041630001025</t>
  </si>
  <si>
    <t>51513500041630001026</t>
  </si>
  <si>
    <t>51513500041630001027</t>
  </si>
  <si>
    <t>51513500041630001028</t>
  </si>
  <si>
    <t>51513500041630001029</t>
  </si>
  <si>
    <t>51513500041630001030</t>
  </si>
  <si>
    <t>51513500041630001031</t>
  </si>
  <si>
    <t>51513500041630001032</t>
  </si>
  <si>
    <t>51513500041630001033</t>
  </si>
  <si>
    <t>51513500041630001034</t>
  </si>
  <si>
    <t>51513500041630001035</t>
  </si>
  <si>
    <t>51513500041630001036</t>
  </si>
  <si>
    <t>51513500041630001037</t>
  </si>
  <si>
    <t>51513500041630001038</t>
  </si>
  <si>
    <t>51513500041630001039</t>
  </si>
  <si>
    <t>51513500041630001040</t>
  </si>
  <si>
    <t>51513500041630001041</t>
  </si>
  <si>
    <t>51513500041630001042</t>
  </si>
  <si>
    <t>51513500041630001043</t>
  </si>
  <si>
    <t>51513500041630001044</t>
  </si>
  <si>
    <t>51513500041630001045</t>
  </si>
  <si>
    <t>51513500041630001046</t>
  </si>
  <si>
    <t>51513500041630001047</t>
  </si>
  <si>
    <t>51513500041630001048</t>
  </si>
  <si>
    <t>51513500041630001049</t>
  </si>
  <si>
    <t>51513500041630001050</t>
  </si>
  <si>
    <t>51513500041630001051</t>
  </si>
  <si>
    <t>51513500041630001052</t>
  </si>
  <si>
    <t>51513500041630001053</t>
  </si>
  <si>
    <t>51513500041630001054</t>
  </si>
  <si>
    <t>51513500041630001055</t>
  </si>
  <si>
    <t>51513500041630001056</t>
  </si>
  <si>
    <t>51513500041630001057</t>
  </si>
  <si>
    <t>51513500041630001058</t>
  </si>
  <si>
    <t>51513500041630001059</t>
  </si>
  <si>
    <t>51513500041630001060</t>
  </si>
  <si>
    <t>51513500041630001061</t>
  </si>
  <si>
    <t>51513500041630001062</t>
  </si>
  <si>
    <t>51513500041630001063</t>
  </si>
  <si>
    <t>51513500041630001064</t>
  </si>
  <si>
    <t>51513500041630001065</t>
  </si>
  <si>
    <t>51513500041630001066</t>
  </si>
  <si>
    <t>51513500041630001067</t>
  </si>
  <si>
    <t>51513500041630001068</t>
  </si>
  <si>
    <t>51513500041630001069</t>
  </si>
  <si>
    <t>51513500041630001070</t>
  </si>
  <si>
    <t>51513500041630001071</t>
  </si>
  <si>
    <t>51513500041630001072</t>
  </si>
  <si>
    <t>51513500041630001073</t>
  </si>
  <si>
    <t>51513500041630001074</t>
  </si>
  <si>
    <t>51513500041630001075</t>
  </si>
  <si>
    <t>51513500041630001076</t>
  </si>
  <si>
    <t>51513500041630001077</t>
  </si>
  <si>
    <t>51513500041630001078</t>
  </si>
  <si>
    <t>51513500041630001079</t>
  </si>
  <si>
    <t>51513500041630001080</t>
  </si>
  <si>
    <t>51513500041630001081</t>
  </si>
  <si>
    <t>51513500041630001082</t>
  </si>
  <si>
    <t>51513500041630001083</t>
  </si>
  <si>
    <t>51513500041630001084</t>
  </si>
  <si>
    <t>51513500041630001085</t>
  </si>
  <si>
    <t>51513500041630001086</t>
  </si>
  <si>
    <t>51513500041630001087</t>
  </si>
  <si>
    <t>51513500041630001088</t>
  </si>
  <si>
    <t>51513500041630001089</t>
  </si>
  <si>
    <t>51513500041630001090</t>
  </si>
  <si>
    <t>51513500041630001091</t>
  </si>
  <si>
    <t>51513500041630001092</t>
  </si>
  <si>
    <t>51513500041630001093</t>
  </si>
  <si>
    <t>51513500041630001094</t>
  </si>
  <si>
    <t>51513500041630001095</t>
  </si>
  <si>
    <t>51513500041630001096</t>
  </si>
  <si>
    <t>51513500041630001097</t>
  </si>
  <si>
    <t>51513500041630001098</t>
  </si>
  <si>
    <t>51513500041630001099</t>
  </si>
  <si>
    <t>51513500041630001100</t>
  </si>
  <si>
    <t>51513500041630001101</t>
  </si>
  <si>
    <t>51513500041630001102</t>
  </si>
  <si>
    <t>51513500041630001103</t>
  </si>
  <si>
    <t>51513500041630001104</t>
  </si>
  <si>
    <t>51513500041630001105</t>
  </si>
  <si>
    <t>51513500041630001106</t>
  </si>
  <si>
    <t>51513500041630001107</t>
  </si>
  <si>
    <t>51513500041630001108</t>
  </si>
  <si>
    <t>51513500041630001109</t>
  </si>
  <si>
    <t>51513500041630001110</t>
  </si>
  <si>
    <t>51513500041630001111</t>
  </si>
  <si>
    <t>51513500041630001112</t>
  </si>
  <si>
    <t>51513500041630001113</t>
  </si>
  <si>
    <t>51513500041630001114</t>
  </si>
  <si>
    <t>51513500041630001115</t>
  </si>
  <si>
    <t>51513500041630001116</t>
  </si>
  <si>
    <t>51513500041630001117</t>
  </si>
  <si>
    <t>51513500041630001118</t>
  </si>
  <si>
    <t>51513500041630001119</t>
  </si>
  <si>
    <t>51513500041630001120</t>
  </si>
  <si>
    <t>51513500041630001121</t>
  </si>
  <si>
    <t>51513500041630001122</t>
  </si>
  <si>
    <t>51513500041630001123</t>
  </si>
  <si>
    <t>51513500041630001124</t>
  </si>
  <si>
    <t>51513500041630001125</t>
  </si>
  <si>
    <t>51513500041630001126</t>
  </si>
  <si>
    <t>51513500041630001127</t>
  </si>
  <si>
    <t>51513500041630001128</t>
  </si>
  <si>
    <t>51513500041630001129</t>
  </si>
  <si>
    <t>51513500041630001130</t>
  </si>
  <si>
    <t>51513500041630001131</t>
  </si>
  <si>
    <t>51513500041630001132</t>
  </si>
  <si>
    <t>51513500041630001133</t>
  </si>
  <si>
    <t>51513500041630001134</t>
  </si>
  <si>
    <t>51513500041630001135</t>
  </si>
  <si>
    <t>51513500041630001136</t>
  </si>
  <si>
    <t>51513500041630001137</t>
  </si>
  <si>
    <t>51513500041630001138</t>
  </si>
  <si>
    <t>51513500041630001139</t>
  </si>
  <si>
    <t>51513500041630001140</t>
  </si>
  <si>
    <t>51513500041630001141</t>
  </si>
  <si>
    <t>51513500041630001142</t>
  </si>
  <si>
    <t>51513500041630001143</t>
  </si>
  <si>
    <t>51513500041630001144</t>
  </si>
  <si>
    <t>51513500041630001145</t>
  </si>
  <si>
    <t>51513500041630001146</t>
  </si>
  <si>
    <t>51513500041630001147</t>
  </si>
  <si>
    <t>51513500041630001148</t>
  </si>
  <si>
    <t>51513500041630001149</t>
  </si>
  <si>
    <t>51513500041630001150</t>
  </si>
  <si>
    <t>51513500041630001151</t>
  </si>
  <si>
    <t>51513500041630001152</t>
  </si>
  <si>
    <t>51513500041630001153</t>
  </si>
  <si>
    <t>51513500041630001154</t>
  </si>
  <si>
    <t>51513500041630001155</t>
  </si>
  <si>
    <t>51513500041630001156</t>
  </si>
  <si>
    <t>51513500041630001157</t>
  </si>
  <si>
    <t>51513500041630001158</t>
  </si>
  <si>
    <t>51513500041630001159</t>
  </si>
  <si>
    <t>51513500041630001160</t>
  </si>
  <si>
    <t>51513500041630001161</t>
  </si>
  <si>
    <t>51513500041630001162</t>
  </si>
  <si>
    <t>51513500041630001163</t>
  </si>
  <si>
    <t>51513500041630001164</t>
  </si>
  <si>
    <t>51513500041630001165</t>
  </si>
  <si>
    <t>51513500041630001166</t>
  </si>
  <si>
    <t>51513500041630001167</t>
  </si>
  <si>
    <t>51513500041630001168</t>
  </si>
  <si>
    <t>51513500041630001169</t>
  </si>
  <si>
    <t>51513500041630001170</t>
  </si>
  <si>
    <t>51513500041630001171</t>
  </si>
  <si>
    <t>51513500041630001172</t>
  </si>
  <si>
    <t>51513500041630001173</t>
  </si>
  <si>
    <t>51513500041630001174</t>
  </si>
  <si>
    <t>51513500041630001175</t>
  </si>
  <si>
    <t>51513500041630001176</t>
  </si>
  <si>
    <t>51513500041630001177</t>
  </si>
  <si>
    <t>51513500041630001178</t>
  </si>
  <si>
    <t>51513500041630001179</t>
  </si>
  <si>
    <t>51513500041630001180</t>
  </si>
  <si>
    <t>51513500041630001181</t>
  </si>
  <si>
    <t>51513500041630001182</t>
  </si>
  <si>
    <t>51513500041630001183</t>
  </si>
  <si>
    <t>51513500041630001184</t>
  </si>
  <si>
    <t>51513500041630001185</t>
  </si>
  <si>
    <t>51513500041630001186</t>
  </si>
  <si>
    <t>51513500041630001187</t>
  </si>
  <si>
    <t>51513500041630001188</t>
  </si>
  <si>
    <t>51513500041630001189</t>
  </si>
  <si>
    <t>51513500041630001190</t>
  </si>
  <si>
    <t>51513500041630001191</t>
  </si>
  <si>
    <t>51513500041630001192</t>
  </si>
  <si>
    <t>51513500041630001193</t>
  </si>
  <si>
    <t>51513500041630001194</t>
  </si>
  <si>
    <t>51513500041630001195</t>
  </si>
  <si>
    <t>51513500041630001196</t>
  </si>
  <si>
    <t>51513500041630001197</t>
  </si>
  <si>
    <t>51513500041630001198</t>
  </si>
  <si>
    <t>51513500041630001199</t>
  </si>
  <si>
    <t>51513500041630001200</t>
  </si>
  <si>
    <t>51513500041630001201</t>
  </si>
  <si>
    <t>51513500041630001202</t>
  </si>
  <si>
    <t>51513500041630001203</t>
  </si>
  <si>
    <t>51513500041630001204</t>
  </si>
  <si>
    <t>51513500041630001205</t>
  </si>
  <si>
    <t>51513500041630001206</t>
  </si>
  <si>
    <t>51513500041630001207</t>
  </si>
  <si>
    <t>51513500041630001208</t>
  </si>
  <si>
    <t>51513500041630001209</t>
  </si>
  <si>
    <t>51513500041630001210</t>
  </si>
  <si>
    <t>51513500041630001211</t>
  </si>
  <si>
    <t>51513500041630001212</t>
  </si>
  <si>
    <t>51513500041630001213</t>
  </si>
  <si>
    <t>51513500041630001214</t>
  </si>
  <si>
    <t>51513500041630001215</t>
  </si>
  <si>
    <t>51513500041630001216</t>
  </si>
  <si>
    <t>51513500041630001217</t>
  </si>
  <si>
    <t>51513500041630001218</t>
  </si>
  <si>
    <t>51513500041630001219</t>
  </si>
  <si>
    <t>51513500041630001220</t>
  </si>
  <si>
    <t>51513500041630001221</t>
  </si>
  <si>
    <t>51513500041630001222</t>
  </si>
  <si>
    <t>51513500041630001223</t>
  </si>
  <si>
    <t>51513500041630001224</t>
  </si>
  <si>
    <t>51513500041630001225</t>
  </si>
  <si>
    <t>51513500041630001226</t>
  </si>
  <si>
    <t>51513500041630001227</t>
  </si>
  <si>
    <t>51513500041630001228</t>
  </si>
  <si>
    <t>51513500041630001229</t>
  </si>
  <si>
    <t>51513500041630001230</t>
  </si>
  <si>
    <t>51513500041630001231</t>
  </si>
  <si>
    <t>51513500041630001232</t>
  </si>
  <si>
    <t>51513500041630001233</t>
  </si>
  <si>
    <t>51513500041630001234</t>
  </si>
  <si>
    <t>51513500041630001235</t>
  </si>
  <si>
    <t>51513500041630001236</t>
  </si>
  <si>
    <t>51513500041630001237</t>
  </si>
  <si>
    <t>51513500041630001238</t>
  </si>
  <si>
    <t>51513500041630001239</t>
  </si>
  <si>
    <t>51513500041630001240</t>
  </si>
  <si>
    <t>51513500041630001241</t>
  </si>
  <si>
    <t>51513500041630001242</t>
  </si>
  <si>
    <t>51513500041630001243</t>
  </si>
  <si>
    <t>51513500041630001244</t>
  </si>
  <si>
    <t>51513500041630001245</t>
  </si>
  <si>
    <t>51513500041630001246</t>
  </si>
  <si>
    <t>51513500041630001247</t>
  </si>
  <si>
    <t>51513500041630001248</t>
  </si>
  <si>
    <t>51513500041630001249</t>
  </si>
  <si>
    <t>51513500041630001250</t>
  </si>
  <si>
    <t>51513500041630001251</t>
  </si>
  <si>
    <t>51513500041630001252</t>
  </si>
  <si>
    <t>51513500041630001253</t>
  </si>
  <si>
    <t>51513500041630001254</t>
  </si>
  <si>
    <t>51513500041630001255</t>
  </si>
  <si>
    <t>51513500041630001256</t>
  </si>
  <si>
    <t>51513500041630001257</t>
  </si>
  <si>
    <t>51513500041630001258</t>
  </si>
  <si>
    <t>51513500041630001259</t>
  </si>
  <si>
    <t>51513500041630001260</t>
  </si>
  <si>
    <t>51513500041630001261</t>
  </si>
  <si>
    <t>51513500041630001262</t>
  </si>
  <si>
    <t>51513500041630001263</t>
  </si>
  <si>
    <t>51513500041630001264</t>
  </si>
  <si>
    <t>51513500041630001265</t>
  </si>
  <si>
    <t>51513500041630001266</t>
  </si>
  <si>
    <t>51513500041630001267</t>
  </si>
  <si>
    <t>51513500041630001268</t>
  </si>
  <si>
    <t>51513500041630001269</t>
  </si>
  <si>
    <t>51513500041630001270</t>
  </si>
  <si>
    <t>51513500041630001271</t>
  </si>
  <si>
    <t>51513500041630001272</t>
  </si>
  <si>
    <t>51513500041630001273</t>
  </si>
  <si>
    <t>51513500041630001274</t>
  </si>
  <si>
    <t>51513500041630001275</t>
  </si>
  <si>
    <t>51513500041630001276</t>
  </si>
  <si>
    <t>51513500041630001277</t>
  </si>
  <si>
    <t>51513500041630001278</t>
  </si>
  <si>
    <t>51513500041630001279</t>
  </si>
  <si>
    <t>51513500041630001280</t>
  </si>
  <si>
    <t>51513500041630001281</t>
  </si>
  <si>
    <t>51513500041630001282</t>
  </si>
  <si>
    <t>51513500041630001283</t>
  </si>
  <si>
    <t>51513500041630001284</t>
  </si>
  <si>
    <t>51513500041630001285</t>
  </si>
  <si>
    <t>51513500041630001286</t>
  </si>
  <si>
    <t>51513500041630001287</t>
  </si>
  <si>
    <t>51513500041630001288</t>
  </si>
  <si>
    <t>51513500041630001289</t>
  </si>
  <si>
    <t>51513500041630001290</t>
  </si>
  <si>
    <t>51513500041630001291</t>
  </si>
  <si>
    <t>51513500041630001292</t>
  </si>
  <si>
    <t>51513500041630001293</t>
  </si>
  <si>
    <t>51513500041630001294</t>
  </si>
  <si>
    <t>51513500041630001295</t>
  </si>
  <si>
    <t>51513500041630001296</t>
  </si>
  <si>
    <t>51513500041630001297</t>
  </si>
  <si>
    <t>51513500041630001298</t>
  </si>
  <si>
    <t>51513500041630001299</t>
  </si>
  <si>
    <t>51513500041630001300</t>
  </si>
  <si>
    <t>51513500041630001301</t>
  </si>
  <si>
    <t>51513500041630001302</t>
  </si>
  <si>
    <t>51513500041630001303</t>
  </si>
  <si>
    <t>51513500041630001304</t>
  </si>
  <si>
    <t>51513500041630001305</t>
  </si>
  <si>
    <t>51513500041630001306</t>
  </si>
  <si>
    <t>51513500041630001307</t>
  </si>
  <si>
    <t>51513500041630001308</t>
  </si>
  <si>
    <t>51513500041630001309</t>
  </si>
  <si>
    <t>51513500041630001310</t>
  </si>
  <si>
    <t>51513500041630001311</t>
  </si>
  <si>
    <t>51513500041630001312</t>
  </si>
  <si>
    <t>51513500041630001313</t>
  </si>
  <si>
    <t>51513500041630001314</t>
  </si>
  <si>
    <t>51513500041630001315</t>
  </si>
  <si>
    <t>51513500041630001316</t>
  </si>
  <si>
    <t>51513500041630001317</t>
  </si>
  <si>
    <t>51513500041630001318</t>
  </si>
  <si>
    <t>51513500041630001319</t>
  </si>
  <si>
    <t>51513500041630001320</t>
  </si>
  <si>
    <t>51513500041630001321</t>
  </si>
  <si>
    <t>51513500041630001322</t>
  </si>
  <si>
    <t>51513500041630001323</t>
  </si>
  <si>
    <t>51513500041630001324</t>
  </si>
  <si>
    <t>51513500041630001325</t>
  </si>
  <si>
    <t>51513500041630001326</t>
  </si>
  <si>
    <t>51513500041630001327</t>
  </si>
  <si>
    <t>51513500041630001328</t>
  </si>
  <si>
    <t>51513500041630001329</t>
  </si>
  <si>
    <t>51513500041630001330</t>
  </si>
  <si>
    <t>51513500041630001331</t>
  </si>
  <si>
    <t>51513500041630001332</t>
  </si>
  <si>
    <t>51513500041630001333</t>
  </si>
  <si>
    <t>51513500041630001334</t>
  </si>
  <si>
    <t>51513500041630001335</t>
  </si>
  <si>
    <t>51513500041630001336</t>
  </si>
  <si>
    <t>51513500041630001337</t>
  </si>
  <si>
    <t>51513500041630001338</t>
  </si>
  <si>
    <t>51513500041630001339</t>
  </si>
  <si>
    <t>51513500041630001340</t>
  </si>
  <si>
    <t>51513500041630001341</t>
  </si>
  <si>
    <t>51513500041630001342</t>
  </si>
  <si>
    <t>51513500041630001343</t>
  </si>
  <si>
    <t>51513500041630001344</t>
  </si>
  <si>
    <t>51513500041630001345</t>
  </si>
  <si>
    <t>51513500041630001346</t>
  </si>
  <si>
    <t>51513500041630001347</t>
  </si>
  <si>
    <t>51513500041630001348</t>
  </si>
  <si>
    <t>51513500041630001349</t>
  </si>
  <si>
    <t>51513500041630001350</t>
  </si>
  <si>
    <t>51513500041630001351</t>
  </si>
  <si>
    <t>51513500041630001352</t>
  </si>
  <si>
    <t>51513500041630001353</t>
  </si>
  <si>
    <t>51513500041630001354</t>
  </si>
  <si>
    <t>51513500041630001355</t>
  </si>
  <si>
    <t>51513500041630001356</t>
  </si>
  <si>
    <t>51513500041630001357</t>
  </si>
  <si>
    <t>51513500041630001358</t>
  </si>
  <si>
    <t>51513500041630001359</t>
  </si>
  <si>
    <t>51513500041630001360</t>
  </si>
  <si>
    <t>51513500041630001361</t>
  </si>
  <si>
    <t>51513500041630001362</t>
  </si>
  <si>
    <t>51513500041630001363</t>
  </si>
  <si>
    <t>51513500041630001364</t>
  </si>
  <si>
    <t>51513500041630001365</t>
  </si>
  <si>
    <t>51513500041630001366</t>
  </si>
  <si>
    <t>51513500041630001367</t>
  </si>
  <si>
    <t>51513500041630001368</t>
  </si>
  <si>
    <t>51513500041630001369</t>
  </si>
  <si>
    <t>51513500041630001370</t>
  </si>
  <si>
    <t>51513500041630001371</t>
  </si>
  <si>
    <t>51513500041630001372</t>
  </si>
  <si>
    <t>51513500041630001373</t>
  </si>
  <si>
    <t>51513500041630001374</t>
  </si>
  <si>
    <t>51513500041630001375</t>
  </si>
  <si>
    <t>51513500041630001376</t>
  </si>
  <si>
    <t>51513500041630001377</t>
  </si>
  <si>
    <t>51513500041630001378</t>
  </si>
  <si>
    <t>51513500041630001379</t>
  </si>
  <si>
    <t>51513500041630001380</t>
  </si>
  <si>
    <t>51513500041630001381</t>
  </si>
  <si>
    <t>51513500041630001382</t>
  </si>
  <si>
    <t>51513500041630001383</t>
  </si>
  <si>
    <t>51513500041630001384</t>
  </si>
  <si>
    <t>51513500041630001385</t>
  </si>
  <si>
    <t>51513500041630001386</t>
  </si>
  <si>
    <t>51513500041630001387</t>
  </si>
  <si>
    <t>51513500041630001388</t>
  </si>
  <si>
    <t>51513500041630001389</t>
  </si>
  <si>
    <t>51513500041630001390</t>
  </si>
  <si>
    <t>51513500041630001391</t>
  </si>
  <si>
    <t>51513500041630001392</t>
  </si>
  <si>
    <t>51513500041630001393</t>
  </si>
  <si>
    <t>51513500041630001394</t>
  </si>
  <si>
    <t>51513500041630001395</t>
  </si>
  <si>
    <t>51513500041630001396</t>
  </si>
  <si>
    <t>51513500041630001397</t>
  </si>
  <si>
    <t>51513500041630001398</t>
  </si>
  <si>
    <t>51513500041630001399</t>
  </si>
  <si>
    <t>51513500041630001400</t>
  </si>
  <si>
    <t>51513500041630001401</t>
  </si>
  <si>
    <t>51513500041630001402</t>
  </si>
  <si>
    <t>51513500041630001403</t>
  </si>
  <si>
    <t>51513500041630001404</t>
  </si>
  <si>
    <t>51513500041630001405</t>
  </si>
  <si>
    <t>51113500010940003212</t>
  </si>
  <si>
    <t>ANAQUEL TIPO RACK DE METAL COLOR GRIS</t>
  </si>
  <si>
    <t>51113500010940003213</t>
  </si>
  <si>
    <t>51113500010940003214</t>
  </si>
  <si>
    <t>51113500010940003215</t>
  </si>
  <si>
    <t>51113500010940003216</t>
  </si>
  <si>
    <t>51113500010940003217</t>
  </si>
  <si>
    <t>51113500010940003218</t>
  </si>
  <si>
    <t>51113500010940003219</t>
  </si>
  <si>
    <t>51113500010940003220</t>
  </si>
  <si>
    <t>51113500010940003221</t>
  </si>
  <si>
    <t>51113500010940003222</t>
  </si>
  <si>
    <t>51113500010940003223</t>
  </si>
  <si>
    <t>51113500010940003224</t>
  </si>
  <si>
    <t>51113500010940003225</t>
  </si>
  <si>
    <t>51113500010940003226</t>
  </si>
  <si>
    <t>51113500010940003227</t>
  </si>
  <si>
    <t>51113500010940003228</t>
  </si>
  <si>
    <t>51113500010940003229</t>
  </si>
  <si>
    <t>51113500010940003230</t>
  </si>
  <si>
    <t>51113500010940003231</t>
  </si>
  <si>
    <t>51113500010940003232</t>
  </si>
  <si>
    <t>51113500010940003233</t>
  </si>
  <si>
    <t>51113500010940003234</t>
  </si>
  <si>
    <t>51113500010940003235</t>
  </si>
  <si>
    <t>51113500010940003236</t>
  </si>
  <si>
    <t>51113500010940003237</t>
  </si>
  <si>
    <t>51113500010940003238</t>
  </si>
  <si>
    <t>51113500010940003239</t>
  </si>
  <si>
    <t>51113500010940003240</t>
  </si>
  <si>
    <t>51113500010940003241</t>
  </si>
  <si>
    <t>51113500010940003242</t>
  </si>
  <si>
    <t>51113500010940003243</t>
  </si>
  <si>
    <t>51113500010940003244</t>
  </si>
  <si>
    <t>51113500010940003245</t>
  </si>
  <si>
    <t>51113500010940003246</t>
  </si>
  <si>
    <t>51113500010940003247</t>
  </si>
  <si>
    <t>51113500010940003248</t>
  </si>
  <si>
    <t>51113500010940003249</t>
  </si>
  <si>
    <t>51113500010940003250</t>
  </si>
  <si>
    <t>51113500010940003251</t>
  </si>
  <si>
    <t>51113500010940003252</t>
  </si>
  <si>
    <t>51113500010940003253</t>
  </si>
  <si>
    <t>51113500010940003254</t>
  </si>
  <si>
    <t>51113500010940003255</t>
  </si>
  <si>
    <t>51113500010940003256</t>
  </si>
  <si>
    <t>51113500010940003257</t>
  </si>
  <si>
    <t>51113500010940003258</t>
  </si>
  <si>
    <t>51113500010940003259</t>
  </si>
  <si>
    <t>51113500010940003260</t>
  </si>
  <si>
    <t>51113500010940003261</t>
  </si>
  <si>
    <t>51113500010940003262</t>
  </si>
  <si>
    <t>51113500010940003263</t>
  </si>
  <si>
    <t>51113500010940003264</t>
  </si>
  <si>
    <t>51113500010940003265</t>
  </si>
  <si>
    <t>51113500010940003266</t>
  </si>
  <si>
    <t>51113500010940003267</t>
  </si>
  <si>
    <t>51113500010940003268</t>
  </si>
  <si>
    <t>51113500010940003269</t>
  </si>
  <si>
    <t>51113500010940003270</t>
  </si>
  <si>
    <t>51113500010940003271</t>
  </si>
  <si>
    <t>51113500010940003272</t>
  </si>
  <si>
    <t>51113500010940003273</t>
  </si>
  <si>
    <t>51113500010940003274</t>
  </si>
  <si>
    <t>51113500010940003275</t>
  </si>
  <si>
    <t>51113500010940003276</t>
  </si>
  <si>
    <t>51113500010940003277</t>
  </si>
  <si>
    <t>51113500010940003278</t>
  </si>
  <si>
    <t>51113500010940003279</t>
  </si>
  <si>
    <t>51113500010940003280</t>
  </si>
  <si>
    <t>51113500010940003281</t>
  </si>
  <si>
    <t>51113500010940003282</t>
  </si>
  <si>
    <t>51113500010940003283</t>
  </si>
  <si>
    <t>51113500010940003284</t>
  </si>
  <si>
    <t>51113500010940003285</t>
  </si>
  <si>
    <t>51113500010940003286</t>
  </si>
  <si>
    <t>51113500010940003287</t>
  </si>
  <si>
    <t>51113500010940003288</t>
  </si>
  <si>
    <t>51113500010940003289</t>
  </si>
  <si>
    <t>51113500010940003290</t>
  </si>
  <si>
    <t>51113500010940003291</t>
  </si>
  <si>
    <t>51113500010940003292</t>
  </si>
  <si>
    <t>51113500010940003293</t>
  </si>
  <si>
    <t>51113500010940003294</t>
  </si>
  <si>
    <t>51113500010940003295</t>
  </si>
  <si>
    <t>51113500010940003296</t>
  </si>
  <si>
    <t>51113500010940003297</t>
  </si>
  <si>
    <t>51113500010940003298</t>
  </si>
  <si>
    <t>51113500010940003299</t>
  </si>
  <si>
    <t>51113500010940003300</t>
  </si>
  <si>
    <t>51113500010940003301</t>
  </si>
  <si>
    <t>51113500010940003302</t>
  </si>
  <si>
    <t>51113500010940003303</t>
  </si>
  <si>
    <t>51113500010940003304</t>
  </si>
  <si>
    <t>51113500010940003305</t>
  </si>
  <si>
    <t>51113500010940003306</t>
  </si>
  <si>
    <t>51113500010940003307</t>
  </si>
  <si>
    <t>51113500010940003308</t>
  </si>
  <si>
    <t>51113500010940003309</t>
  </si>
  <si>
    <t>51113500010940003310</t>
  </si>
  <si>
    <t>51113500010940003311</t>
  </si>
  <si>
    <t>51113500010940003312</t>
  </si>
  <si>
    <t>51113500010940003313</t>
  </si>
  <si>
    <t>51113500010940003314</t>
  </si>
  <si>
    <t>51113500010940003315</t>
  </si>
  <si>
    <t>51113500010940003316</t>
  </si>
  <si>
    <t>51113500010940003317</t>
  </si>
  <si>
    <t>51113500010940003318</t>
  </si>
  <si>
    <t>51113500010940003319</t>
  </si>
  <si>
    <t>51113500010940003320</t>
  </si>
  <si>
    <t>51113500010940003321</t>
  </si>
  <si>
    <t>51113500010940003322</t>
  </si>
  <si>
    <t>51113500010940003323</t>
  </si>
  <si>
    <t>51113500010940003324</t>
  </si>
  <si>
    <t>51113500010940003325</t>
  </si>
  <si>
    <t>51113500010940003326</t>
  </si>
  <si>
    <t>51113500010940003327</t>
  </si>
  <si>
    <t>51113500010940003328</t>
  </si>
  <si>
    <t>51113500010940003329</t>
  </si>
  <si>
    <t>51113500010940003330</t>
  </si>
  <si>
    <t>51113500010940003331</t>
  </si>
  <si>
    <t>51113500010940003332</t>
  </si>
  <si>
    <t>51113500010940003333</t>
  </si>
  <si>
    <t>51113500010940003334</t>
  </si>
  <si>
    <t>51113500010940003335</t>
  </si>
  <si>
    <t>51113500010940003336</t>
  </si>
  <si>
    <t>51113500010940003337</t>
  </si>
  <si>
    <t>51113500010940003338</t>
  </si>
  <si>
    <t>51113500010940003339</t>
  </si>
  <si>
    <t>51113500010940003340</t>
  </si>
  <si>
    <t>51113500010940003341</t>
  </si>
  <si>
    <t>51113500010940003342</t>
  </si>
  <si>
    <t>51113500010940003343</t>
  </si>
  <si>
    <t>51113500010940003344</t>
  </si>
  <si>
    <t>51113500010940003345</t>
  </si>
  <si>
    <t>51113500010940003346</t>
  </si>
  <si>
    <t>51113500010940003347</t>
  </si>
  <si>
    <t>51113500010940003348</t>
  </si>
  <si>
    <t>51113500010940003349</t>
  </si>
  <si>
    <t>51113500010940003350</t>
  </si>
  <si>
    <t>51113500010940003351</t>
  </si>
  <si>
    <t>51113500010940003352</t>
  </si>
  <si>
    <t>51113500010940003353</t>
  </si>
  <si>
    <t>51113500010940003354</t>
  </si>
  <si>
    <t>51113500010940003355</t>
  </si>
  <si>
    <t>51113500011210000005</t>
  </si>
  <si>
    <t>ESCRITORIO SECRETARIAL CON DOS CAJONES DE MELAMINA</t>
  </si>
  <si>
    <t>51113500011210000006</t>
  </si>
  <si>
    <t>51113500011210000007</t>
  </si>
  <si>
    <t>51113500011210000008</t>
  </si>
  <si>
    <t>51113500011210000009</t>
  </si>
  <si>
    <t>51113500011210000010</t>
  </si>
  <si>
    <t>51113500011210000011</t>
  </si>
  <si>
    <t>51113500011210000012</t>
  </si>
  <si>
    <t>51113500011210000013</t>
  </si>
  <si>
    <t>51113500011210000014</t>
  </si>
  <si>
    <t>51113500011210000015</t>
  </si>
  <si>
    <t>51113500011210000016</t>
  </si>
  <si>
    <t>ESCRITORIO SECRETARIAL CON DOS CAJONES DE MELAMINA COLOR GRIS</t>
  </si>
  <si>
    <t>51113500011210000017</t>
  </si>
  <si>
    <t>51113500011210000018</t>
  </si>
  <si>
    <t>51113500011210000019</t>
  </si>
  <si>
    <t>51113500011210000020</t>
  </si>
  <si>
    <t>51113500011210000021</t>
  </si>
  <si>
    <t>51113500011210000022</t>
  </si>
  <si>
    <t>51113500011210000023</t>
  </si>
  <si>
    <t>51113500011210000024</t>
  </si>
  <si>
    <t>51113500011210000025</t>
  </si>
  <si>
    <t>C156</t>
  </si>
  <si>
    <t>MOTOCICLETA</t>
  </si>
  <si>
    <t>C155</t>
  </si>
  <si>
    <t>C151</t>
  </si>
  <si>
    <t>VEHICULO COMPACTO</t>
  </si>
  <si>
    <t>C142</t>
  </si>
  <si>
    <t>C152</t>
  </si>
  <si>
    <t>C146</t>
  </si>
  <si>
    <t>C145</t>
  </si>
  <si>
    <t>C143</t>
  </si>
  <si>
    <t>C87</t>
  </si>
  <si>
    <t>C88</t>
  </si>
  <si>
    <t>C84</t>
  </si>
  <si>
    <t>C92</t>
  </si>
  <si>
    <t>C160</t>
  </si>
  <si>
    <t>C116</t>
  </si>
  <si>
    <t>C124</t>
  </si>
  <si>
    <t>C86</t>
  </si>
  <si>
    <t>C96</t>
  </si>
  <si>
    <t>C125</t>
  </si>
  <si>
    <t>C94</t>
  </si>
  <si>
    <t>C91</t>
  </si>
  <si>
    <t>C153</t>
  </si>
  <si>
    <t>C117</t>
  </si>
  <si>
    <t>C123</t>
  </si>
  <si>
    <t>C150</t>
  </si>
  <si>
    <t>C129</t>
  </si>
  <si>
    <t>C97</t>
  </si>
  <si>
    <t>C127</t>
  </si>
  <si>
    <t>C99</t>
  </si>
  <si>
    <t>C85</t>
  </si>
  <si>
    <t>C126</t>
  </si>
  <si>
    <t>C109</t>
  </si>
  <si>
    <t>C121</t>
  </si>
  <si>
    <t>C111</t>
  </si>
  <si>
    <t>C118</t>
  </si>
  <si>
    <t>C105</t>
  </si>
  <si>
    <t>C112</t>
  </si>
  <si>
    <t>C115</t>
  </si>
  <si>
    <t>C101</t>
  </si>
  <si>
    <t>C144</t>
  </si>
  <si>
    <t>C89</t>
  </si>
  <si>
    <t>C158</t>
  </si>
  <si>
    <t>C98</t>
  </si>
  <si>
    <t>C147</t>
  </si>
  <si>
    <t>C106</t>
  </si>
  <si>
    <t>C102</t>
  </si>
  <si>
    <t>C104</t>
  </si>
  <si>
    <t>C122</t>
  </si>
  <si>
    <t>C103</t>
  </si>
  <si>
    <t>C95</t>
  </si>
  <si>
    <t>C128</t>
  </si>
  <si>
    <t>C157</t>
  </si>
  <si>
    <t>C154</t>
  </si>
  <si>
    <t>C113</t>
  </si>
  <si>
    <t>C90</t>
  </si>
  <si>
    <t>C93</t>
  </si>
  <si>
    <t>C120</t>
  </si>
  <si>
    <t>C114</t>
  </si>
  <si>
    <t>C100</t>
  </si>
  <si>
    <t>C149</t>
  </si>
  <si>
    <t>C25</t>
  </si>
  <si>
    <t xml:space="preserve">PICK UP </t>
  </si>
  <si>
    <t>C58</t>
  </si>
  <si>
    <t>C26</t>
  </si>
  <si>
    <t>C57</t>
  </si>
  <si>
    <t>C28</t>
  </si>
  <si>
    <t>C39</t>
  </si>
  <si>
    <t>C40</t>
  </si>
  <si>
    <t>C55</t>
  </si>
  <si>
    <t>C59</t>
  </si>
  <si>
    <t>C37</t>
  </si>
  <si>
    <t>C60</t>
  </si>
  <si>
    <t>C38</t>
  </si>
  <si>
    <t>C48</t>
  </si>
  <si>
    <t>C42</t>
  </si>
  <si>
    <t>C35</t>
  </si>
  <si>
    <t>C52</t>
  </si>
  <si>
    <t>C24</t>
  </si>
  <si>
    <t>C27</t>
  </si>
  <si>
    <t>C22</t>
  </si>
  <si>
    <t>C47</t>
  </si>
  <si>
    <t>C32</t>
  </si>
  <si>
    <t>C36</t>
  </si>
  <si>
    <t>C23</t>
  </si>
  <si>
    <t>C30</t>
  </si>
  <si>
    <t>C33</t>
  </si>
  <si>
    <t>C31</t>
  </si>
  <si>
    <t>C16</t>
  </si>
  <si>
    <t>C29</t>
  </si>
  <si>
    <t>C21</t>
  </si>
  <si>
    <t>C34</t>
  </si>
  <si>
    <t>C43</t>
  </si>
  <si>
    <t>C18</t>
  </si>
  <si>
    <t>C17</t>
  </si>
  <si>
    <t>C19</t>
  </si>
  <si>
    <t>C11</t>
  </si>
  <si>
    <t>C10</t>
  </si>
  <si>
    <t>C20</t>
  </si>
  <si>
    <t>C44</t>
  </si>
  <si>
    <t>C03</t>
  </si>
  <si>
    <t>C15</t>
  </si>
  <si>
    <t>C12</t>
  </si>
  <si>
    <t>C41</t>
  </si>
  <si>
    <t>C05</t>
  </si>
  <si>
    <t>C01</t>
  </si>
  <si>
    <t>C04</t>
  </si>
  <si>
    <t>C06</t>
  </si>
  <si>
    <t>C13</t>
  </si>
  <si>
    <t>C08</t>
  </si>
  <si>
    <t>C07</t>
  </si>
  <si>
    <t>C02</t>
  </si>
  <si>
    <t>C14</t>
  </si>
  <si>
    <t>C09</t>
  </si>
  <si>
    <t>C53</t>
  </si>
  <si>
    <t>C54</t>
  </si>
  <si>
    <t>C67</t>
  </si>
  <si>
    <t>C66</t>
  </si>
  <si>
    <t>C73</t>
  </si>
  <si>
    <t>CAJA SECA</t>
  </si>
  <si>
    <t>C77</t>
  </si>
  <si>
    <t>C74</t>
  </si>
  <si>
    <t>C71</t>
  </si>
  <si>
    <t>C75</t>
  </si>
  <si>
    <t>C72</t>
  </si>
  <si>
    <t>51113500010940029456</t>
  </si>
  <si>
    <t>SILLA METALICA PLEGABLE COLOR NEGRO</t>
  </si>
  <si>
    <t>51113500010940029457</t>
  </si>
  <si>
    <t>51113500010940029458</t>
  </si>
  <si>
    <t>51113500010940029459</t>
  </si>
  <si>
    <t>51113500010940029460</t>
  </si>
  <si>
    <t>51113500010940029376</t>
  </si>
  <si>
    <t>51113500010940029377</t>
  </si>
  <si>
    <t>51113500010940029378</t>
  </si>
  <si>
    <t>51113500010940029379</t>
  </si>
  <si>
    <t>51113500010940029380</t>
  </si>
  <si>
    <t>51113500010940029441</t>
  </si>
  <si>
    <t>51113500010940029442</t>
  </si>
  <si>
    <t>51113500010940029443</t>
  </si>
  <si>
    <t>51113500010940029444</t>
  </si>
  <si>
    <t>51113500010940029445</t>
  </si>
  <si>
    <t>51113500010940029461</t>
  </si>
  <si>
    <t>51113500010940029462</t>
  </si>
  <si>
    <t>51113500010940029463</t>
  </si>
  <si>
    <t>51113500010940029464</t>
  </si>
  <si>
    <t>51113500010940029465</t>
  </si>
  <si>
    <t>51113500010940029451</t>
  </si>
  <si>
    <t>51113500010940029452</t>
  </si>
  <si>
    <t>51113500010940029453</t>
  </si>
  <si>
    <t>51113500010940029454</t>
  </si>
  <si>
    <t>51113500010940029455</t>
  </si>
  <si>
    <t>51113500010940029471</t>
  </si>
  <si>
    <t>51113500010940029472</t>
  </si>
  <si>
    <t>51113500010940029473</t>
  </si>
  <si>
    <t>51113500010940029474</t>
  </si>
  <si>
    <t>51113500010940029475</t>
  </si>
  <si>
    <t>51113500010940029401</t>
  </si>
  <si>
    <t>51113500010940029402</t>
  </si>
  <si>
    <t>51113500010940029403</t>
  </si>
  <si>
    <t>51113500010940029404</t>
  </si>
  <si>
    <t>51113500010940029405</t>
  </si>
  <si>
    <t>51113500010940029366</t>
  </si>
  <si>
    <t>51113500010940029367</t>
  </si>
  <si>
    <t>51113500010940029368</t>
  </si>
  <si>
    <t>51113500010940029369</t>
  </si>
  <si>
    <t>51113500010940029370</t>
  </si>
  <si>
    <t>51113500010940029361</t>
  </si>
  <si>
    <t>51113500010940029362</t>
  </si>
  <si>
    <t>51113500010940029363</t>
  </si>
  <si>
    <t>51113500010940029364</t>
  </si>
  <si>
    <t>51113500010940029365</t>
  </si>
  <si>
    <t>51113500010940029481</t>
  </si>
  <si>
    <t>51113500010940029482</t>
  </si>
  <si>
    <t>51113500010940029483</t>
  </si>
  <si>
    <t>51113500010940029484</t>
  </si>
  <si>
    <t>51113500010940029485</t>
  </si>
  <si>
    <t>51113500010940029486</t>
  </si>
  <si>
    <t>51113500010940029487</t>
  </si>
  <si>
    <t>51113500010940029488</t>
  </si>
  <si>
    <t>51113500010940029489</t>
  </si>
  <si>
    <t>51113500010940029490</t>
  </si>
  <si>
    <t>51113500010940029391</t>
  </si>
  <si>
    <t>51113500010940029392</t>
  </si>
  <si>
    <t>51113500010940029393</t>
  </si>
  <si>
    <t>51113500010940029394</t>
  </si>
  <si>
    <t>51113500010940029395</t>
  </si>
  <si>
    <t>51113500010940029356</t>
  </si>
  <si>
    <t>51113500010940029357</t>
  </si>
  <si>
    <t>51113500010940029358</t>
  </si>
  <si>
    <t>51113500010940029359</t>
  </si>
  <si>
    <t>51113500010940029360</t>
  </si>
  <si>
    <t>51113500010940029491</t>
  </si>
  <si>
    <t>51113500010940029492</t>
  </si>
  <si>
    <t>51113500010940029493</t>
  </si>
  <si>
    <t>51113500010940029494</t>
  </si>
  <si>
    <t>51113500010940029495</t>
  </si>
  <si>
    <t>51113500010940029466</t>
  </si>
  <si>
    <t>51113500010940029467</t>
  </si>
  <si>
    <t>51113500010940029468</t>
  </si>
  <si>
    <t>51113500010940029469</t>
  </si>
  <si>
    <t>51113500010940029470</t>
  </si>
  <si>
    <t>51113500010940029291</t>
  </si>
  <si>
    <t>51113500010940029292</t>
  </si>
  <si>
    <t>51113500010940029293</t>
  </si>
  <si>
    <t>51113500010940029294</t>
  </si>
  <si>
    <t>51113500010940029295</t>
  </si>
  <si>
    <t>51113500010940029316</t>
  </si>
  <si>
    <t>51113500010940029317</t>
  </si>
  <si>
    <t>51113500010940029318</t>
  </si>
  <si>
    <t>51113500010940029319</t>
  </si>
  <si>
    <t>51113500010940029320</t>
  </si>
  <si>
    <t>51113500010940029306</t>
  </si>
  <si>
    <t>51113500010940029307</t>
  </si>
  <si>
    <t>51113500010940029308</t>
  </si>
  <si>
    <t>51113500010940029309</t>
  </si>
  <si>
    <t>51113500010940029310</t>
  </si>
  <si>
    <t>51113500010940029311</t>
  </si>
  <si>
    <t>51113500010940029312</t>
  </si>
  <si>
    <t>51113500010940029313</t>
  </si>
  <si>
    <t>51113500010940029314</t>
  </si>
  <si>
    <t>51113500010940029315</t>
  </si>
  <si>
    <t>51113500010940029351</t>
  </si>
  <si>
    <t>51113500010940029352</t>
  </si>
  <si>
    <t>51113500010940029353</t>
  </si>
  <si>
    <t>51113500010940029354</t>
  </si>
  <si>
    <t>51113500010940029355</t>
  </si>
  <si>
    <t>51113500010940029446</t>
  </si>
  <si>
    <t>51113500010940029447</t>
  </si>
  <si>
    <t>51113500010940029448</t>
  </si>
  <si>
    <t>51113500010940029449</t>
  </si>
  <si>
    <t>51113500010940029450</t>
  </si>
  <si>
    <t>51113500010940029436</t>
  </si>
  <si>
    <t>51113500010940029437</t>
  </si>
  <si>
    <t>51113500010940029438</t>
  </si>
  <si>
    <t>51113500010940029439</t>
  </si>
  <si>
    <t>51113500010940029440</t>
  </si>
  <si>
    <t>51113500010940029421</t>
  </si>
  <si>
    <t>51113500010940029422</t>
  </si>
  <si>
    <t>51113500010940029423</t>
  </si>
  <si>
    <t>51113500010940029424</t>
  </si>
  <si>
    <t>51113500010940029425</t>
  </si>
  <si>
    <t>51113500010940029426</t>
  </si>
  <si>
    <t>51113500010940029427</t>
  </si>
  <si>
    <t>51113500010940029428</t>
  </si>
  <si>
    <t>51113500010940029429</t>
  </si>
  <si>
    <t>51113500010940029430</t>
  </si>
  <si>
    <t>51113500010940029431</t>
  </si>
  <si>
    <t>51113500010940029432</t>
  </si>
  <si>
    <t>51113500010940029433</t>
  </si>
  <si>
    <t>51113500010940029434</t>
  </si>
  <si>
    <t>51113500010940029435</t>
  </si>
  <si>
    <t>51113500010940029396</t>
  </si>
  <si>
    <t>51113500010940029397</t>
  </si>
  <si>
    <t>51113500010940029398</t>
  </si>
  <si>
    <t>51113500010940029399</t>
  </si>
  <si>
    <t>51113500010940029400</t>
  </si>
  <si>
    <t>51113500010940029371</t>
  </si>
  <si>
    <t>51113500010940029372</t>
  </si>
  <si>
    <t>51113500010940029323</t>
  </si>
  <si>
    <t>51113500010940029374</t>
  </si>
  <si>
    <t>51113500010940029375</t>
  </si>
  <si>
    <t>51113500010940029406</t>
  </si>
  <si>
    <t>51113500010940029407</t>
  </si>
  <si>
    <t>51113500010940029408</t>
  </si>
  <si>
    <t>51113500010940029409</t>
  </si>
  <si>
    <t>51113500010940029410</t>
  </si>
  <si>
    <t>51113500010940029411</t>
  </si>
  <si>
    <t>51113500010940029412</t>
  </si>
  <si>
    <t>51113500010940029413</t>
  </si>
  <si>
    <t>51113500010940029414</t>
  </si>
  <si>
    <t>51113500010940029415</t>
  </si>
  <si>
    <t>51113500010940029416</t>
  </si>
  <si>
    <t>51113500010940029417</t>
  </si>
  <si>
    <t>51113500010940029418</t>
  </si>
  <si>
    <t>51113500010940029419</t>
  </si>
  <si>
    <t>51113500010940029420</t>
  </si>
  <si>
    <t>51113500010940029381</t>
  </si>
  <si>
    <t>51113500010940029382</t>
  </si>
  <si>
    <t>51113500010940029383</t>
  </si>
  <si>
    <t>51113500010940029384</t>
  </si>
  <si>
    <t>51113500010940029385</t>
  </si>
  <si>
    <t>51113500010940029476</t>
  </si>
  <si>
    <t>51113500010940029477</t>
  </si>
  <si>
    <t>51113500010940029478</t>
  </si>
  <si>
    <t>51113500010940029479</t>
  </si>
  <si>
    <t>51113500010940029480</t>
  </si>
  <si>
    <t>51113500010940029346</t>
  </si>
  <si>
    <t>51113500010940029347</t>
  </si>
  <si>
    <t>51113500010940029348</t>
  </si>
  <si>
    <t>51113500010940029349</t>
  </si>
  <si>
    <t>51113500010940029350</t>
  </si>
  <si>
    <t>51113500010940029301</t>
  </si>
  <si>
    <t>51113500010940029302</t>
  </si>
  <si>
    <t>51113500010940029303</t>
  </si>
  <si>
    <t>51113500010940029304</t>
  </si>
  <si>
    <t>51113500010940029305</t>
  </si>
  <si>
    <t>51113500010940029386</t>
  </si>
  <si>
    <t>51113500010940029387</t>
  </si>
  <si>
    <t>51113500010940029388</t>
  </si>
  <si>
    <t>51113500010940029389</t>
  </si>
  <si>
    <t>51113500010940029390</t>
  </si>
  <si>
    <t>51113500010940029496</t>
  </si>
  <si>
    <t>51113500010940029497</t>
  </si>
  <si>
    <t>51113500010940029498</t>
  </si>
  <si>
    <t>51113500010940029499</t>
  </si>
  <si>
    <t>51113500010940029500</t>
  </si>
  <si>
    <t>51113500010940029296</t>
  </si>
  <si>
    <t>51113500010940029297</t>
  </si>
  <si>
    <t>51113500010940029298</t>
  </si>
  <si>
    <t>51113500010940029299</t>
  </si>
  <si>
    <t>51113500010940029300</t>
  </si>
  <si>
    <t>51113500010940029336</t>
  </si>
  <si>
    <t>51113500010940029337</t>
  </si>
  <si>
    <t>51113500010940029338</t>
  </si>
  <si>
    <t>51113500010940029339</t>
  </si>
  <si>
    <t>51113500010940029340</t>
  </si>
  <si>
    <t>51113500010940029501</t>
  </si>
  <si>
    <t>51113500010940029502</t>
  </si>
  <si>
    <t>51113500010940029503</t>
  </si>
  <si>
    <t>51113500010940029504</t>
  </si>
  <si>
    <t>51113500010940029505</t>
  </si>
  <si>
    <t>51113500010940029321</t>
  </si>
  <si>
    <t>51113500010940029322</t>
  </si>
  <si>
    <t>51113500010940029324</t>
  </si>
  <si>
    <t>51113500010940029325</t>
  </si>
  <si>
    <t>51113500010630003085</t>
  </si>
  <si>
    <t>MESA MALETIN TIPO TABLON COLOR BLANCO 1.80 CM</t>
  </si>
  <si>
    <t>51113500010630003086</t>
  </si>
  <si>
    <t>51113500010630003087</t>
  </si>
  <si>
    <t>51113500010630003088</t>
  </si>
  <si>
    <t>51113500010630003089</t>
  </si>
  <si>
    <t>51113500010630003090</t>
  </si>
  <si>
    <t>51113500010630003091</t>
  </si>
  <si>
    <t>51113500010630003092</t>
  </si>
  <si>
    <t>51113500010630003093</t>
  </si>
  <si>
    <t>51113500010630003094</t>
  </si>
  <si>
    <t>51113500010630003194</t>
  </si>
  <si>
    <t>51113500010630003195</t>
  </si>
  <si>
    <t>51113500010630003196</t>
  </si>
  <si>
    <t>51113500010630003197</t>
  </si>
  <si>
    <t>51113500010630003198</t>
  </si>
  <si>
    <t>51113500010630003199</t>
  </si>
  <si>
    <t>51113500010630003200</t>
  </si>
  <si>
    <t>51113500010630003201</t>
  </si>
  <si>
    <t>51113500010630003202</t>
  </si>
  <si>
    <t>51113500010630003203</t>
  </si>
  <si>
    <t>51113500010630003204</t>
  </si>
  <si>
    <t>51113500010630003205</t>
  </si>
  <si>
    <t>51113500010630003206</t>
  </si>
  <si>
    <t>51113500010630003207</t>
  </si>
  <si>
    <t>51113500010630003208</t>
  </si>
  <si>
    <t>51113500010630003209</t>
  </si>
  <si>
    <t>51113500010630003210</t>
  </si>
  <si>
    <t>51113500010630003211</t>
  </si>
  <si>
    <t>51113500010630003212</t>
  </si>
  <si>
    <t>51113500010630003213</t>
  </si>
  <si>
    <t>51113500010630003214</t>
  </si>
  <si>
    <t>51113500010630003215</t>
  </si>
  <si>
    <t>51113500010630003216</t>
  </si>
  <si>
    <t>51113500010630003217</t>
  </si>
  <si>
    <t>51113500010630003218</t>
  </si>
  <si>
    <t>51113500010630003219</t>
  </si>
  <si>
    <t>51113500010630003220</t>
  </si>
  <si>
    <t>51113500010630003221</t>
  </si>
  <si>
    <t>51113500010630003222</t>
  </si>
  <si>
    <t>51113500010630003223</t>
  </si>
  <si>
    <t>51113500010630003224</t>
  </si>
  <si>
    <t>51113500010630003225</t>
  </si>
  <si>
    <t>51113500010630003226</t>
  </si>
  <si>
    <t>51113500010630003227</t>
  </si>
  <si>
    <t>51113500010630003228</t>
  </si>
  <si>
    <t>51113500010630003229</t>
  </si>
  <si>
    <t>51113500010630003230</t>
  </si>
  <si>
    <t>51113500010630003231</t>
  </si>
  <si>
    <t>51113500010630003232</t>
  </si>
  <si>
    <t>51113500010630003233</t>
  </si>
  <si>
    <t>51513500040850003300</t>
  </si>
  <si>
    <t>MONITOR</t>
  </si>
  <si>
    <t>51513500040850003301</t>
  </si>
  <si>
    <t>51513500040850003302</t>
  </si>
  <si>
    <t>51513500040850003303</t>
  </si>
  <si>
    <t>51513500040850003304</t>
  </si>
  <si>
    <t>51513500040850003305</t>
  </si>
  <si>
    <t>51513500040850003306</t>
  </si>
  <si>
    <t>51513500040850003307</t>
  </si>
  <si>
    <t>51513500040850003308</t>
  </si>
  <si>
    <t>51513500040850003309</t>
  </si>
  <si>
    <t>51513500040850003310</t>
  </si>
  <si>
    <t>51513500040850003311</t>
  </si>
  <si>
    <t>51513500040850003312</t>
  </si>
  <si>
    <t>51513500040850003313</t>
  </si>
  <si>
    <t>51513500040850003314</t>
  </si>
  <si>
    <t>51513500040850003315</t>
  </si>
  <si>
    <t>51513500040850003316</t>
  </si>
  <si>
    <t>51513500040850003317</t>
  </si>
  <si>
    <t>51513500040850003318</t>
  </si>
  <si>
    <t>51513500040850003319</t>
  </si>
  <si>
    <t>51513500040850003320</t>
  </si>
  <si>
    <t>51513500040850003321</t>
  </si>
  <si>
    <t>51513500040850003322</t>
  </si>
  <si>
    <t>51513500040850003323</t>
  </si>
  <si>
    <t>51513500040850003324</t>
  </si>
  <si>
    <t>51513500040850003325</t>
  </si>
  <si>
    <t>51513500040850003326</t>
  </si>
  <si>
    <t>51513500040850003327</t>
  </si>
  <si>
    <t>51513500040850003328</t>
  </si>
  <si>
    <t>51513500040850003329</t>
  </si>
  <si>
    <t>51513500040850003330</t>
  </si>
  <si>
    <t>51513500040850003331</t>
  </si>
  <si>
    <t>51513500040850003332</t>
  </si>
  <si>
    <t>51513500040850003333</t>
  </si>
  <si>
    <t>51513500040850003334</t>
  </si>
  <si>
    <t>51513500040850003335</t>
  </si>
  <si>
    <t>51513500040850003336</t>
  </si>
  <si>
    <t>51513500040850003337</t>
  </si>
  <si>
    <t>51513500040850003338</t>
  </si>
  <si>
    <t>51513500040850003339</t>
  </si>
  <si>
    <t>51513500040850003340</t>
  </si>
  <si>
    <t>51513500040850003341</t>
  </si>
  <si>
    <t>51513500040850003342</t>
  </si>
  <si>
    <t>51513500040850003343</t>
  </si>
  <si>
    <t>51513500040850003344</t>
  </si>
  <si>
    <t>51513500040850003345</t>
  </si>
  <si>
    <t>51513500040850003346</t>
  </si>
  <si>
    <t>51513500040850003347</t>
  </si>
  <si>
    <t>51513500040850003348</t>
  </si>
  <si>
    <t>51513500040850003349</t>
  </si>
  <si>
    <t>51513500040850003350</t>
  </si>
  <si>
    <t>51513500040850003351</t>
  </si>
  <si>
    <t>51513500040850003352</t>
  </si>
  <si>
    <t>51513500040850003353</t>
  </si>
  <si>
    <t>51513500040850003354</t>
  </si>
  <si>
    <t>51513500040850003355</t>
  </si>
  <si>
    <t>51513500040850003356</t>
  </si>
  <si>
    <t>51513500040850003357</t>
  </si>
  <si>
    <t>51513500040850003358</t>
  </si>
  <si>
    <t>51513500040850003359</t>
  </si>
  <si>
    <t>51513500040850003360</t>
  </si>
  <si>
    <t>51513500040850003361</t>
  </si>
  <si>
    <t>51513500040850003362</t>
  </si>
  <si>
    <t>51513500040850003363</t>
  </si>
  <si>
    <t>51513500040850003364</t>
  </si>
  <si>
    <t>51513500040850003365</t>
  </si>
  <si>
    <t>51513500040850003366</t>
  </si>
  <si>
    <t>51513500040850003367</t>
  </si>
  <si>
    <t>51513500040850003368</t>
  </si>
  <si>
    <t>51513500040850003369</t>
  </si>
  <si>
    <t>51513500040850003370</t>
  </si>
  <si>
    <t>51513500040850003371</t>
  </si>
  <si>
    <t>51513500040850003372</t>
  </si>
  <si>
    <t>51513500040850003373</t>
  </si>
  <si>
    <t>51513500040850003374</t>
  </si>
  <si>
    <t>51513500040850003375</t>
  </si>
  <si>
    <t>51513500040850003376</t>
  </si>
  <si>
    <t>51513500040850003377</t>
  </si>
  <si>
    <t>51513500040850003378</t>
  </si>
  <si>
    <t>51513500040850003379</t>
  </si>
  <si>
    <t>51513500040850003380</t>
  </si>
  <si>
    <t>51513500040850003381</t>
  </si>
  <si>
    <t>51513500040850003382</t>
  </si>
  <si>
    <t>51513500040850003383</t>
  </si>
  <si>
    <t>51513500040850003384</t>
  </si>
  <si>
    <t>51513500040850003385</t>
  </si>
  <si>
    <t>51513500040850003386</t>
  </si>
  <si>
    <t>51513500040850003387</t>
  </si>
  <si>
    <t>51513500040850003388</t>
  </si>
  <si>
    <t>51513500040850003389</t>
  </si>
  <si>
    <t>51513500040850003390</t>
  </si>
  <si>
    <t>51513500040850003391</t>
  </si>
  <si>
    <t>51513500040850003392</t>
  </si>
  <si>
    <t>51513500040850003393</t>
  </si>
  <si>
    <t>51513500040850003394</t>
  </si>
  <si>
    <t>51513500040850003395</t>
  </si>
  <si>
    <t>51513500040850003396</t>
  </si>
  <si>
    <t>51513500040850003397</t>
  </si>
  <si>
    <t>51513500040850003398</t>
  </si>
  <si>
    <t>51513500040850003399</t>
  </si>
  <si>
    <t>51513500040850003400</t>
  </si>
  <si>
    <t>51513500040850003401</t>
  </si>
  <si>
    <t>51513500040850003402</t>
  </si>
  <si>
    <t>51513500040850003403</t>
  </si>
  <si>
    <t>51513500040850003404</t>
  </si>
  <si>
    <t>51513500040850003405</t>
  </si>
  <si>
    <t>51513500040850003406</t>
  </si>
  <si>
    <t>51513500040850003407</t>
  </si>
  <si>
    <t>51513500040850003408</t>
  </si>
  <si>
    <t>51513500040850003409</t>
  </si>
  <si>
    <t>51513500040850003410</t>
  </si>
  <si>
    <t>51513500040850003411</t>
  </si>
  <si>
    <t>51513500040850003412</t>
  </si>
  <si>
    <t>51513500040850003413</t>
  </si>
  <si>
    <t>51513500040850003414</t>
  </si>
  <si>
    <t>51513500040850003415</t>
  </si>
  <si>
    <t>51513500040850003416</t>
  </si>
  <si>
    <t>51513500040850003417</t>
  </si>
  <si>
    <t>51513500040850003418</t>
  </si>
  <si>
    <t>51513500040850003419</t>
  </si>
  <si>
    <t>51513500040850003420</t>
  </si>
  <si>
    <t>51513500040850003421</t>
  </si>
  <si>
    <t>51513500040850003422</t>
  </si>
  <si>
    <t>51513500040850003423</t>
  </si>
  <si>
    <t>51513500040850003424</t>
  </si>
  <si>
    <t>51513500040850003425</t>
  </si>
  <si>
    <t>51513500040850003426</t>
  </si>
  <si>
    <t>51513500040850003427</t>
  </si>
  <si>
    <t>51513500040850003428</t>
  </si>
  <si>
    <t>51513500040850003429</t>
  </si>
  <si>
    <t>51513500040850003430</t>
  </si>
  <si>
    <t>51513500040850003431</t>
  </si>
  <si>
    <t>51513500040850003432</t>
  </si>
  <si>
    <t>51513500040850003433</t>
  </si>
  <si>
    <t>51513500040850003434</t>
  </si>
  <si>
    <t>51513500040850003435</t>
  </si>
  <si>
    <t>51513500040850003436</t>
  </si>
  <si>
    <t>51513500040850003437</t>
  </si>
  <si>
    <t>51513500040850003438</t>
  </si>
  <si>
    <t>51513500040850003439</t>
  </si>
  <si>
    <t>51513500040850003440</t>
  </si>
  <si>
    <t>51513500040850003441</t>
  </si>
  <si>
    <t>51513500040850003442</t>
  </si>
  <si>
    <t>51513500040850003443</t>
  </si>
  <si>
    <t>51513500040850003444</t>
  </si>
  <si>
    <t>51513500040850003445</t>
  </si>
  <si>
    <t>51513500040850003446</t>
  </si>
  <si>
    <t>51513500040850003447</t>
  </si>
  <si>
    <t>51513500040850003448</t>
  </si>
  <si>
    <t>51513500040850003449</t>
  </si>
  <si>
    <t>51513500040850003450</t>
  </si>
  <si>
    <t>51513500040850003451</t>
  </si>
  <si>
    <t>51513500040850003452</t>
  </si>
  <si>
    <t>51513500040850003453</t>
  </si>
  <si>
    <t>51513500040850003454</t>
  </si>
  <si>
    <t>51513500040850003455</t>
  </si>
  <si>
    <t>51513500040850003456</t>
  </si>
  <si>
    <t>51513500040850003457</t>
  </si>
  <si>
    <t>51513500040850003458</t>
  </si>
  <si>
    <t>51513500040850003459</t>
  </si>
  <si>
    <t>51513500040850003460</t>
  </si>
  <si>
    <t>51513500040850003461</t>
  </si>
  <si>
    <t>51513500040850003462</t>
  </si>
  <si>
    <t>51513500040850003463</t>
  </si>
  <si>
    <t>51513500040850003464</t>
  </si>
  <si>
    <t>51513500040850003465</t>
  </si>
  <si>
    <t>51513500040850003466</t>
  </si>
  <si>
    <t>51513500040850003467</t>
  </si>
  <si>
    <t>51513500040850003468</t>
  </si>
  <si>
    <t>MONITOR MARCA LENOVO MODELO E24</t>
  </si>
  <si>
    <t>51513500040850003469</t>
  </si>
  <si>
    <t>51513500040850003470</t>
  </si>
  <si>
    <t>51513500040850003471</t>
  </si>
  <si>
    <t>51513500040850003472</t>
  </si>
  <si>
    <t>51513500040850003473</t>
  </si>
  <si>
    <t>51513500040850003474</t>
  </si>
  <si>
    <t>51513500040850003475</t>
  </si>
  <si>
    <t>51513500040850003476</t>
  </si>
  <si>
    <t>51513500040850003477</t>
  </si>
  <si>
    <t>51513500040850003478</t>
  </si>
  <si>
    <t>51513500040850003479</t>
  </si>
  <si>
    <t>51513500040850003480</t>
  </si>
  <si>
    <t>51513500040850003481</t>
  </si>
  <si>
    <t>51513500040850003482</t>
  </si>
  <si>
    <t>51513500040850003483</t>
  </si>
  <si>
    <t>51513500040850003484</t>
  </si>
  <si>
    <t>51513500040850003485</t>
  </si>
  <si>
    <t>51513500040850003486</t>
  </si>
  <si>
    <t>51513500040850003487</t>
  </si>
  <si>
    <t>51513500040850003488</t>
  </si>
  <si>
    <t>51513500040850003489</t>
  </si>
  <si>
    <t>51513500040850003490</t>
  </si>
  <si>
    <t>51513500040850003491</t>
  </si>
  <si>
    <t>51513500040850003492</t>
  </si>
  <si>
    <t>51513500040850003493</t>
  </si>
  <si>
    <t>51513500040850003494</t>
  </si>
  <si>
    <t>51513500040850003495</t>
  </si>
  <si>
    <t>51513500040850003496</t>
  </si>
  <si>
    <t>51513500040850003497</t>
  </si>
  <si>
    <t>51513500040850003498</t>
  </si>
  <si>
    <t>51513500040850003499</t>
  </si>
  <si>
    <t>51513500040850003500</t>
  </si>
  <si>
    <t>51513500040850003501</t>
  </si>
  <si>
    <t>51513500040850003502</t>
  </si>
  <si>
    <t>51513500040850003503</t>
  </si>
  <si>
    <t>51513500040850003504</t>
  </si>
  <si>
    <t>51513500040850003505</t>
  </si>
  <si>
    <t>51513500040850003506</t>
  </si>
  <si>
    <t>51513500040850003507</t>
  </si>
  <si>
    <t>51513500040850003508</t>
  </si>
  <si>
    <t>51513500040850003509</t>
  </si>
  <si>
    <t>51513500040850003510</t>
  </si>
  <si>
    <t>51513500040850003511</t>
  </si>
  <si>
    <t>51513500040850003512</t>
  </si>
  <si>
    <t>51513500040850003513</t>
  </si>
  <si>
    <t>51513500040850003514</t>
  </si>
  <si>
    <t>51513500040850003515</t>
  </si>
  <si>
    <t>51513500040850003516</t>
  </si>
  <si>
    <t>51513500040850003517</t>
  </si>
  <si>
    <t>51513500040850003518</t>
  </si>
  <si>
    <t>51513500040850003519</t>
  </si>
  <si>
    <t>51513500040850003520</t>
  </si>
  <si>
    <t>51513500040850003521</t>
  </si>
  <si>
    <t>51513500040850003522</t>
  </si>
  <si>
    <t>51513500040850003523</t>
  </si>
  <si>
    <t>51513500040850003524</t>
  </si>
  <si>
    <t>51513500040850003525</t>
  </si>
  <si>
    <t>51513500040850003526</t>
  </si>
  <si>
    <t>51513500040850003527</t>
  </si>
  <si>
    <t>51513500040850003528</t>
  </si>
  <si>
    <t>51513500040850003529</t>
  </si>
  <si>
    <t>51513500040850003530</t>
  </si>
  <si>
    <t>51513500040850003531</t>
  </si>
  <si>
    <t>51513500040850003532</t>
  </si>
  <si>
    <t>51513500040850003533</t>
  </si>
  <si>
    <t>51513500040850003534</t>
  </si>
  <si>
    <t>51513500040850003535</t>
  </si>
  <si>
    <t>51513500040850003536</t>
  </si>
  <si>
    <t>51513500040850003537</t>
  </si>
  <si>
    <t>51513500040850003538</t>
  </si>
  <si>
    <t>51513500040850003539</t>
  </si>
  <si>
    <t>51513500040850003540</t>
  </si>
  <si>
    <t>51513500040850003541</t>
  </si>
  <si>
    <t>51513500040850003542</t>
  </si>
  <si>
    <t>51513500040850003543</t>
  </si>
  <si>
    <t>51513500040850003544</t>
  </si>
  <si>
    <t>51513500040850003545</t>
  </si>
  <si>
    <t>51513500040850003546</t>
  </si>
  <si>
    <t>51513500040850003547</t>
  </si>
  <si>
    <t>51513500040850003548</t>
  </si>
  <si>
    <t>51513500040850003549</t>
  </si>
  <si>
    <t>51513500040850003550</t>
  </si>
  <si>
    <t>51513500040850003551</t>
  </si>
  <si>
    <t>51513500040850003552</t>
  </si>
  <si>
    <t>51513500040850003553</t>
  </si>
  <si>
    <t>51513500040850003554</t>
  </si>
  <si>
    <t>51513500040850003555</t>
  </si>
  <si>
    <t>51513500040850003556</t>
  </si>
  <si>
    <t>51513500040850003557</t>
  </si>
  <si>
    <t>51513500040850003558</t>
  </si>
  <si>
    <t>51513500040850003559</t>
  </si>
  <si>
    <t>51513500040850003560</t>
  </si>
  <si>
    <t>51513500040850003561</t>
  </si>
  <si>
    <t>51513500040850003562</t>
  </si>
  <si>
    <t>51513500040850003563</t>
  </si>
  <si>
    <t>51513500040850003564</t>
  </si>
  <si>
    <t>51513500040850003565</t>
  </si>
  <si>
    <t>51513500040850003566</t>
  </si>
  <si>
    <t>51513500040850003567</t>
  </si>
  <si>
    <t>51513500040850003568</t>
  </si>
  <si>
    <t>51513500040850003569</t>
  </si>
  <si>
    <t>51513500040850003570</t>
  </si>
  <si>
    <t>51513500040850003571</t>
  </si>
  <si>
    <t>51513500040850003572</t>
  </si>
  <si>
    <t>51513500040850003573</t>
  </si>
  <si>
    <t>51513500040850003574</t>
  </si>
  <si>
    <t>51513500040850003575</t>
  </si>
  <si>
    <t>51513500040850003576</t>
  </si>
  <si>
    <t>51513500040850003577</t>
  </si>
  <si>
    <t>51513500040850003578</t>
  </si>
  <si>
    <t>51513500040850003579</t>
  </si>
  <si>
    <t>51513500040850003580</t>
  </si>
  <si>
    <t>51513500040850003581</t>
  </si>
  <si>
    <t>51513500040850003582</t>
  </si>
  <si>
    <t>51513500040850003583</t>
  </si>
  <si>
    <t>51513500040850003584</t>
  </si>
  <si>
    <t>51513500040850003585</t>
  </si>
  <si>
    <t>51513500040850003586</t>
  </si>
  <si>
    <t>51513500040850003587</t>
  </si>
  <si>
    <t>51513500040850003588</t>
  </si>
  <si>
    <t>51513500040850003589</t>
  </si>
  <si>
    <t>51513500040850003590</t>
  </si>
  <si>
    <t>51513500040850003591</t>
  </si>
  <si>
    <t>51513500040850003592</t>
  </si>
  <si>
    <t>51513500040850003593</t>
  </si>
  <si>
    <t>51513500040850003594</t>
  </si>
  <si>
    <t>51513500040850003595</t>
  </si>
  <si>
    <t>51513500040850003596</t>
  </si>
  <si>
    <t>51513500040850003597</t>
  </si>
  <si>
    <t>51513500040850003598</t>
  </si>
  <si>
    <t>51513500040850003599</t>
  </si>
  <si>
    <t>51513500040850003600</t>
  </si>
  <si>
    <t>51513500040850003601</t>
  </si>
  <si>
    <t>51513500040850003602</t>
  </si>
  <si>
    <t>51513500040850003603</t>
  </si>
  <si>
    <t>51513500040850003604</t>
  </si>
  <si>
    <t>51513500040850003605</t>
  </si>
  <si>
    <t>51513500040850003606</t>
  </si>
  <si>
    <t>51513500040850003607</t>
  </si>
  <si>
    <t>51513500040850003608</t>
  </si>
  <si>
    <t>51513500040850003609</t>
  </si>
  <si>
    <t>51513500040850003610</t>
  </si>
  <si>
    <t>51513500040850003611</t>
  </si>
  <si>
    <t>51513500040850003612</t>
  </si>
  <si>
    <t>51513500040850003613</t>
  </si>
  <si>
    <t>51513500040850003614</t>
  </si>
  <si>
    <t>51513500040850003615</t>
  </si>
  <si>
    <t>51513500040850003616</t>
  </si>
  <si>
    <t>51513500040850003617</t>
  </si>
  <si>
    <t>51513500040850003618</t>
  </si>
  <si>
    <t>51513500040850003619</t>
  </si>
  <si>
    <t>51513500040850003620</t>
  </si>
  <si>
    <t>51513500040850003621</t>
  </si>
  <si>
    <t>51513500040850003622</t>
  </si>
  <si>
    <t>51513500040850003623</t>
  </si>
  <si>
    <t>51513500040850003624</t>
  </si>
  <si>
    <t>51513500040850003625</t>
  </si>
  <si>
    <t>51513500040850003626</t>
  </si>
  <si>
    <t>51513500040850003627</t>
  </si>
  <si>
    <t>51513500040850003628</t>
  </si>
  <si>
    <t>51513500040850003629</t>
  </si>
  <si>
    <t>51513500040850003630</t>
  </si>
  <si>
    <t>51513500040850003631</t>
  </si>
  <si>
    <t>51513500040850003632</t>
  </si>
  <si>
    <t>51513500040850003633</t>
  </si>
  <si>
    <t>51513500040850003634</t>
  </si>
  <si>
    <t>51513500040850003635</t>
  </si>
  <si>
    <t>51513500040850003636</t>
  </si>
  <si>
    <t>51513500040850003637</t>
  </si>
  <si>
    <t>51513500040850003638</t>
  </si>
  <si>
    <t>51513500040850003639</t>
  </si>
  <si>
    <t>51513500040850003640</t>
  </si>
  <si>
    <t>51513500040850003641</t>
  </si>
  <si>
    <t>51513500040850003642</t>
  </si>
  <si>
    <t>51513500040850003643</t>
  </si>
  <si>
    <t>51513500040850003644</t>
  </si>
  <si>
    <t>51513500040850003645</t>
  </si>
  <si>
    <t>51513500040850003646</t>
  </si>
  <si>
    <t>51513500040850003647</t>
  </si>
  <si>
    <t>51513500040850003648</t>
  </si>
  <si>
    <t>51513500040850003649</t>
  </si>
  <si>
    <t>51513500040850003650</t>
  </si>
  <si>
    <t>51513500040850003651</t>
  </si>
  <si>
    <t>51513500040850003652</t>
  </si>
  <si>
    <t>51513500040850003653</t>
  </si>
  <si>
    <t>51513500040850003654</t>
  </si>
  <si>
    <t>51513500040850003655</t>
  </si>
  <si>
    <t>51513500040850003656</t>
  </si>
  <si>
    <t>51513500040850003657</t>
  </si>
  <si>
    <t>51513500040850003658</t>
  </si>
  <si>
    <t>51513500040850003659</t>
  </si>
  <si>
    <t>51513500040850003660</t>
  </si>
  <si>
    <t>51513500040850003661</t>
  </si>
  <si>
    <t>MONITOR E24-29</t>
  </si>
  <si>
    <t>51513500040850003662</t>
  </si>
  <si>
    <t>51513500040850003663</t>
  </si>
  <si>
    <t>51513500040850003664</t>
  </si>
  <si>
    <t>51513500040850003665</t>
  </si>
  <si>
    <t>51513500040850003666</t>
  </si>
  <si>
    <t>51513500040850003667</t>
  </si>
  <si>
    <t>51513500040850003668</t>
  </si>
  <si>
    <t>51513500040850003669</t>
  </si>
  <si>
    <t>51513500040850003670</t>
  </si>
  <si>
    <t>51513500040850003671</t>
  </si>
  <si>
    <t>51513500040850003672</t>
  </si>
  <si>
    <t>51513500040850003673</t>
  </si>
  <si>
    <t>51513500040850003674</t>
  </si>
  <si>
    <t>51513500040850003675</t>
  </si>
  <si>
    <t>51513500040850003676</t>
  </si>
  <si>
    <t>51513500040850003677</t>
  </si>
  <si>
    <t>51513500040850003678</t>
  </si>
  <si>
    <t>51513500040850003679</t>
  </si>
  <si>
    <t>51513500040850003680</t>
  </si>
  <si>
    <t>51513500040850003681</t>
  </si>
  <si>
    <t>51513500040850003682</t>
  </si>
  <si>
    <t>51513500040850003683</t>
  </si>
  <si>
    <t>51513500040850003684</t>
  </si>
  <si>
    <t>51513500040850003685</t>
  </si>
  <si>
    <t>51513500040850003686</t>
  </si>
  <si>
    <t>51513500040850003687</t>
  </si>
  <si>
    <t>51513500040850003688</t>
  </si>
  <si>
    <t>51513500040850003689</t>
  </si>
  <si>
    <t>51513500040850003690</t>
  </si>
  <si>
    <t>51513500040850003691</t>
  </si>
  <si>
    <t>51513500040850003692</t>
  </si>
  <si>
    <t>51513500040850003693</t>
  </si>
  <si>
    <t>51513500040850003694</t>
  </si>
  <si>
    <t>51513500040850003695</t>
  </si>
  <si>
    <t>51513500040850003696</t>
  </si>
  <si>
    <t>51513500040850003697</t>
  </si>
  <si>
    <t>51513500040850003698</t>
  </si>
  <si>
    <t>51513500040850003699</t>
  </si>
  <si>
    <t>51513500040850003700</t>
  </si>
  <si>
    <t>51513500040850003701</t>
  </si>
  <si>
    <t>51513500040850003702</t>
  </si>
  <si>
    <t>51513500040850003703</t>
  </si>
  <si>
    <t>51513500040850003704</t>
  </si>
  <si>
    <t>51513500040850003705</t>
  </si>
  <si>
    <t>51513500040850003706</t>
  </si>
  <si>
    <t>51513500040850003707</t>
  </si>
  <si>
    <t>51513500040850003708</t>
  </si>
  <si>
    <t>51513500040850003709</t>
  </si>
  <si>
    <t>51513500040850003710</t>
  </si>
  <si>
    <t>51513500040850003711</t>
  </si>
  <si>
    <t>51513500040850003712</t>
  </si>
  <si>
    <t>51513500040850003713</t>
  </si>
  <si>
    <t>51513500040850003714</t>
  </si>
  <si>
    <t>51513500040850003715</t>
  </si>
  <si>
    <t>51513500040850003716</t>
  </si>
  <si>
    <t>51513500040850003717</t>
  </si>
  <si>
    <t>51513500040850003718</t>
  </si>
  <si>
    <t>51513500040850003719</t>
  </si>
  <si>
    <t>51513500040850003720</t>
  </si>
  <si>
    <t>51513500040850003721</t>
  </si>
  <si>
    <t>51513500040850003722</t>
  </si>
  <si>
    <t>51513500040850003723</t>
  </si>
  <si>
    <t>51513500040850003724</t>
  </si>
  <si>
    <t>51513500040850003725</t>
  </si>
  <si>
    <t>51513500040850003726</t>
  </si>
  <si>
    <t>51513500040850003727</t>
  </si>
  <si>
    <t>51513500040850003728</t>
  </si>
  <si>
    <t>51513500040850003729</t>
  </si>
  <si>
    <t>51513500040850003730</t>
  </si>
  <si>
    <t>51513500040850003731</t>
  </si>
  <si>
    <t>51513500040850003732</t>
  </si>
  <si>
    <t>51513500040850003733</t>
  </si>
  <si>
    <t>51513500040850003734</t>
  </si>
  <si>
    <t>51513500040850003735</t>
  </si>
  <si>
    <t>51513500040850003736</t>
  </si>
  <si>
    <t>51513500040850003737</t>
  </si>
  <si>
    <t>51513500040850003738</t>
  </si>
  <si>
    <t>51513500040850003739</t>
  </si>
  <si>
    <t>51513500040850003740</t>
  </si>
  <si>
    <t>51513500040850003741</t>
  </si>
  <si>
    <t>51513500040850003742</t>
  </si>
  <si>
    <t>51513500040850003743</t>
  </si>
  <si>
    <t>51513500040850003744</t>
  </si>
  <si>
    <t>51513500040850003745</t>
  </si>
  <si>
    <t>51513500040850003746</t>
  </si>
  <si>
    <t>51513500040850003747</t>
  </si>
  <si>
    <t>51513500040850003748</t>
  </si>
  <si>
    <t>51513500040850003749</t>
  </si>
  <si>
    <t>51513500040850003750</t>
  </si>
  <si>
    <t>51513500040850003751</t>
  </si>
  <si>
    <t>51513500040850003752</t>
  </si>
  <si>
    <t>51513500040850003753</t>
  </si>
  <si>
    <t>51513500040850003754</t>
  </si>
  <si>
    <t>51513500040850003755</t>
  </si>
  <si>
    <t>51513500040850003756</t>
  </si>
  <si>
    <t>51513500040850003757</t>
  </si>
  <si>
    <t>51513500040850003758</t>
  </si>
  <si>
    <t>51513500040850003759</t>
  </si>
  <si>
    <t>51513500040850003760</t>
  </si>
  <si>
    <t>51513500040850003761</t>
  </si>
  <si>
    <t>51513500040850003762</t>
  </si>
  <si>
    <t>51513500040850003763</t>
  </si>
  <si>
    <t>51513500040850003764</t>
  </si>
  <si>
    <t>51513500040850003765</t>
  </si>
  <si>
    <t>51513500040850003766</t>
  </si>
  <si>
    <t>51513500040850003767</t>
  </si>
  <si>
    <t>51513500040850003768</t>
  </si>
  <si>
    <t>51513500040850003769</t>
  </si>
  <si>
    <t>51513500040850003770</t>
  </si>
  <si>
    <t>51513500040850003771</t>
  </si>
  <si>
    <t>51513500040850003772</t>
  </si>
  <si>
    <t>51513500040850003773</t>
  </si>
  <si>
    <t>51513500040850003774</t>
  </si>
  <si>
    <t>51513500040850003775</t>
  </si>
  <si>
    <t>51513500040850003776</t>
  </si>
  <si>
    <t>51513500040850003777</t>
  </si>
  <si>
    <t>51513500040850003778</t>
  </si>
  <si>
    <t>51513500040850003779</t>
  </si>
  <si>
    <t>51513500040850003780</t>
  </si>
  <si>
    <t>51513500040850003781</t>
  </si>
  <si>
    <t>51513500040850003782</t>
  </si>
  <si>
    <t>51513500040850003783</t>
  </si>
  <si>
    <t>51513500040850003784</t>
  </si>
  <si>
    <t>51513500040850003785</t>
  </si>
  <si>
    <t>51513500040850003786</t>
  </si>
  <si>
    <t>51513500040850003787</t>
  </si>
  <si>
    <t>51513500040850003788</t>
  </si>
  <si>
    <t>51513500040850003789</t>
  </si>
  <si>
    <t>51513500040850003790</t>
  </si>
  <si>
    <t>51513500040850003791</t>
  </si>
  <si>
    <t>51513500040850003792</t>
  </si>
  <si>
    <t>51513500040850003793</t>
  </si>
  <si>
    <t>51513500040850003794</t>
  </si>
  <si>
    <t>51513500040850003795</t>
  </si>
  <si>
    <t>51513500040850003796</t>
  </si>
  <si>
    <t>51513500040850003797</t>
  </si>
  <si>
    <t>51513500040850003798</t>
  </si>
  <si>
    <t>51513500040850003799</t>
  </si>
  <si>
    <t>51513500040850003800</t>
  </si>
  <si>
    <t>51513500040850003801</t>
  </si>
  <si>
    <t>51513500040850003802</t>
  </si>
  <si>
    <t>51513500040850003803</t>
  </si>
  <si>
    <t>51513500040850003804</t>
  </si>
  <si>
    <t>51513500040850003805</t>
  </si>
  <si>
    <t>51513500040850003806</t>
  </si>
  <si>
    <t>51513500040850003807</t>
  </si>
  <si>
    <t>51513500040850003808</t>
  </si>
  <si>
    <t>51513500040850003809</t>
  </si>
  <si>
    <t>51513500040850003810</t>
  </si>
  <si>
    <t>51513500040850003811</t>
  </si>
  <si>
    <t>51513500040850003812</t>
  </si>
  <si>
    <t>51513500040850003813</t>
  </si>
  <si>
    <t>51513500040850003814</t>
  </si>
  <si>
    <t>51513500040850003815</t>
  </si>
  <si>
    <t>51513500040850003816</t>
  </si>
  <si>
    <t>51513500040850003817</t>
  </si>
  <si>
    <t>51513500040850003818</t>
  </si>
  <si>
    <t>51513500040850003819</t>
  </si>
  <si>
    <t>51513500040850003820</t>
  </si>
  <si>
    <t>51513500040850003821</t>
  </si>
  <si>
    <t>51513500040850003822</t>
  </si>
  <si>
    <t>51513500040850003823</t>
  </si>
  <si>
    <t>51513500040850003824</t>
  </si>
  <si>
    <t>51513500040850003825</t>
  </si>
  <si>
    <t>51513500040850003826</t>
  </si>
  <si>
    <t>51513500040850003827</t>
  </si>
  <si>
    <t>51513500040850003828</t>
  </si>
  <si>
    <t>51513500040850003829</t>
  </si>
  <si>
    <t>51513500040850003830</t>
  </si>
  <si>
    <t>51513500040850003831</t>
  </si>
  <si>
    <t>51513500040850003832</t>
  </si>
  <si>
    <t>51513500040850003833</t>
  </si>
  <si>
    <t>51513500040850003834</t>
  </si>
  <si>
    <t>51513500040850003835</t>
  </si>
  <si>
    <t>51513500040850003836</t>
  </si>
  <si>
    <t>51513500040850003837</t>
  </si>
  <si>
    <t>51513500040850003838</t>
  </si>
  <si>
    <t>51513500040850003839</t>
  </si>
  <si>
    <t>51513500040850003840</t>
  </si>
  <si>
    <t>51513500040850003841</t>
  </si>
  <si>
    <t>51513500040850003842</t>
  </si>
  <si>
    <t>51513500040850003843</t>
  </si>
  <si>
    <t>51513500040850003844</t>
  </si>
  <si>
    <t>51513500040850003845</t>
  </si>
  <si>
    <t>51513500040850003846</t>
  </si>
  <si>
    <t>51513500040850003847</t>
  </si>
  <si>
    <t>51513500040850003848</t>
  </si>
  <si>
    <t>51513500040850003849</t>
  </si>
  <si>
    <t>51513500040850003850</t>
  </si>
  <si>
    <t>51513500040850003851</t>
  </si>
  <si>
    <t>51513500040850003852</t>
  </si>
  <si>
    <t>51513500040850003853</t>
  </si>
  <si>
    <t>51513500040850003854</t>
  </si>
  <si>
    <t>51513500040850003855</t>
  </si>
  <si>
    <t>51513500040850003856</t>
  </si>
  <si>
    <t>51513500040850003857</t>
  </si>
  <si>
    <t>51513500040850003858</t>
  </si>
  <si>
    <t>51513500040850003859</t>
  </si>
  <si>
    <t>51513500040850003860</t>
  </si>
  <si>
    <t>51513500040850003861</t>
  </si>
  <si>
    <t>51513500040850003862</t>
  </si>
  <si>
    <t>51513500040850003863</t>
  </si>
  <si>
    <t>51513500040850003864</t>
  </si>
  <si>
    <t>51513500040850003865</t>
  </si>
  <si>
    <t>51513500040850003866</t>
  </si>
  <si>
    <t>51513500040850003867</t>
  </si>
  <si>
    <t>51513500040850003868</t>
  </si>
  <si>
    <t>51513500040850003869</t>
  </si>
  <si>
    <t>51513500040850003870</t>
  </si>
  <si>
    <t>51513500040850003871</t>
  </si>
  <si>
    <t>51513500040850003872</t>
  </si>
  <si>
    <t>51513500040850003873</t>
  </si>
  <si>
    <t>51513500040850003874</t>
  </si>
  <si>
    <t>51513500040850003875</t>
  </si>
  <si>
    <t>51513500040850003876</t>
  </si>
  <si>
    <t>51513500040850003877</t>
  </si>
  <si>
    <t>51513500040850003878</t>
  </si>
  <si>
    <t>51513500040850003879</t>
  </si>
  <si>
    <t>51513500040850003880</t>
  </si>
  <si>
    <t>51513500040850003881</t>
  </si>
  <si>
    <t>51513500040850003882</t>
  </si>
  <si>
    <t>51513500040850003883</t>
  </si>
  <si>
    <t>51513500040850003884</t>
  </si>
  <si>
    <t>51513500040850003885</t>
  </si>
  <si>
    <t>51513500040850003886</t>
  </si>
  <si>
    <t>51513500040850003887</t>
  </si>
  <si>
    <t>51513500040850003888</t>
  </si>
  <si>
    <t>51513500040850003889</t>
  </si>
  <si>
    <t>51513500040850003890</t>
  </si>
  <si>
    <t>51513500040850003891</t>
  </si>
  <si>
    <t>51513500040850003892</t>
  </si>
  <si>
    <t>51513500040850003893</t>
  </si>
  <si>
    <t>51513500040850003894</t>
  </si>
  <si>
    <t>51513500040850003895</t>
  </si>
  <si>
    <t>51513500040850003896</t>
  </si>
  <si>
    <t>51513500040850003897</t>
  </si>
  <si>
    <t>51513500040850003898</t>
  </si>
  <si>
    <t>51513500040850003899</t>
  </si>
  <si>
    <t>51513500040850003900</t>
  </si>
  <si>
    <t>51513500040850003901</t>
  </si>
  <si>
    <t>51513500040850003902</t>
  </si>
  <si>
    <t>51513500040850003903</t>
  </si>
  <si>
    <t>51513500040850003904</t>
  </si>
  <si>
    <t>51513500040850003905</t>
  </si>
  <si>
    <t>51513500040850003906</t>
  </si>
  <si>
    <t>51513500040850003907</t>
  </si>
  <si>
    <t>51513500040850003908</t>
  </si>
  <si>
    <t>51513500040850003909</t>
  </si>
  <si>
    <t>51513500040850003910</t>
  </si>
  <si>
    <t>51513500040850003911</t>
  </si>
  <si>
    <t>51513500040850003912</t>
  </si>
  <si>
    <t>51513500040850003913</t>
  </si>
  <si>
    <t>51513500040850003914</t>
  </si>
  <si>
    <t>51513500040850003915</t>
  </si>
  <si>
    <t>51513500040850003916</t>
  </si>
  <si>
    <t>51513500040850003917</t>
  </si>
  <si>
    <t>51513500040850003918</t>
  </si>
  <si>
    <t>51513500040850003919</t>
  </si>
  <si>
    <t>51513500040850003920</t>
  </si>
  <si>
    <t>51513500040850003921</t>
  </si>
  <si>
    <t>51513500040850003922</t>
  </si>
  <si>
    <t>51513500040850003923</t>
  </si>
  <si>
    <t>51513500040850003924</t>
  </si>
  <si>
    <t>51513500040850003925</t>
  </si>
  <si>
    <t>51513500040850003926</t>
  </si>
  <si>
    <t>51513500040850003927</t>
  </si>
  <si>
    <t>51513500040850003928</t>
  </si>
  <si>
    <t>51513500040850003929</t>
  </si>
  <si>
    <t>51513500040850003930</t>
  </si>
  <si>
    <t>51513500040850003931</t>
  </si>
  <si>
    <t>51513500040850003932</t>
  </si>
  <si>
    <t>51513500040850003933</t>
  </si>
  <si>
    <t>51513500040850003934</t>
  </si>
  <si>
    <t>51513500040850003935</t>
  </si>
  <si>
    <t>51513500040850003936</t>
  </si>
  <si>
    <t>51513500040850003937</t>
  </si>
  <si>
    <t>51513500040850003938</t>
  </si>
  <si>
    <t>51513500040850003939</t>
  </si>
  <si>
    <t>51513500040850003940</t>
  </si>
  <si>
    <t>51513500040850003941</t>
  </si>
  <si>
    <t>51513500040850003942</t>
  </si>
  <si>
    <t>51513500040850003943</t>
  </si>
  <si>
    <t>51513500040850003944</t>
  </si>
  <si>
    <t>51513500040850003945</t>
  </si>
  <si>
    <t>51513500040850003946</t>
  </si>
  <si>
    <t>51513500040850003947</t>
  </si>
  <si>
    <t>51513500040850003948</t>
  </si>
  <si>
    <t>51513500040850003949</t>
  </si>
  <si>
    <t>51513500040850003950</t>
  </si>
  <si>
    <t>51513500040850003951</t>
  </si>
  <si>
    <t>51513500040850003952</t>
  </si>
  <si>
    <t>51513500040850003953</t>
  </si>
  <si>
    <t>51513500040850003954</t>
  </si>
  <si>
    <t>51513500040850003955</t>
  </si>
  <si>
    <t>51513500040850003956</t>
  </si>
  <si>
    <t>51513500040850003957</t>
  </si>
  <si>
    <t>51513500040850003958</t>
  </si>
  <si>
    <t>51513500040850003959</t>
  </si>
  <si>
    <t>51513500040850003960</t>
  </si>
  <si>
    <t>51513500040850003961</t>
  </si>
  <si>
    <t>51513500040850003962</t>
  </si>
  <si>
    <t>51513500040850003963</t>
  </si>
  <si>
    <t>51513500040850003964</t>
  </si>
  <si>
    <t>51513500040850003965</t>
  </si>
  <si>
    <t>51513500040850003966</t>
  </si>
  <si>
    <t>51513500040850003967</t>
  </si>
  <si>
    <t>51513500040850003968</t>
  </si>
  <si>
    <t>51513500040850003969</t>
  </si>
  <si>
    <t>51513500040850003970</t>
  </si>
  <si>
    <t>51513500040850003971</t>
  </si>
  <si>
    <t>51513500040850003972</t>
  </si>
  <si>
    <t>51513500040850003973</t>
  </si>
  <si>
    <t>51513500040850003974</t>
  </si>
  <si>
    <t>51513500040850003975</t>
  </si>
  <si>
    <t>51513500040850003976</t>
  </si>
  <si>
    <t>51513500040850003977</t>
  </si>
  <si>
    <t>51513500040850003978</t>
  </si>
  <si>
    <t>51513500040850003979</t>
  </si>
  <si>
    <t>51513500040850003980</t>
  </si>
  <si>
    <t>51513500040850003981</t>
  </si>
  <si>
    <t>51513500040850003982</t>
  </si>
  <si>
    <t>51513500040850003983</t>
  </si>
  <si>
    <t>51513500040850003984</t>
  </si>
  <si>
    <t>51513500040850003985</t>
  </si>
  <si>
    <t>51513500040850003986</t>
  </si>
  <si>
    <t>51513500040850003987</t>
  </si>
  <si>
    <t>51513500040850003988</t>
  </si>
  <si>
    <t>51513500040850003989</t>
  </si>
  <si>
    <t>51513500040850003990</t>
  </si>
  <si>
    <t>51513500040850003991</t>
  </si>
  <si>
    <t>51513500040850003992</t>
  </si>
  <si>
    <t>51513500040850003993</t>
  </si>
  <si>
    <t>51513500040850003994</t>
  </si>
  <si>
    <t>51513500040850003995</t>
  </si>
  <si>
    <t>51513500040850003996</t>
  </si>
  <si>
    <t>51513500040850003997</t>
  </si>
  <si>
    <t>51513500040850003998</t>
  </si>
  <si>
    <t>51513500040850003999</t>
  </si>
  <si>
    <t>51513500040850004000</t>
  </si>
  <si>
    <t>51513500040850004001</t>
  </si>
  <si>
    <t>51513500040850004002</t>
  </si>
  <si>
    <t>51513500040850004003</t>
  </si>
  <si>
    <t>51513500040850004004</t>
  </si>
  <si>
    <t>51513500040850004005</t>
  </si>
  <si>
    <t>51513500040850004006</t>
  </si>
  <si>
    <t>51513500040850004007</t>
  </si>
  <si>
    <t>51513500040850004008</t>
  </si>
  <si>
    <t>51513500040850004009</t>
  </si>
  <si>
    <t>51513500040850004010</t>
  </si>
  <si>
    <t>51513500040850004011</t>
  </si>
  <si>
    <t>51513500040850004012</t>
  </si>
  <si>
    <t>51513500040850004013</t>
  </si>
  <si>
    <t>51513500040850004014</t>
  </si>
  <si>
    <t>51513500040850004015</t>
  </si>
  <si>
    <t>51513500040850004016</t>
  </si>
  <si>
    <t>51513500040850004017</t>
  </si>
  <si>
    <t>51513500040850004018</t>
  </si>
  <si>
    <t>51513500040850004019</t>
  </si>
  <si>
    <t>51513500040850004020</t>
  </si>
  <si>
    <t>51513500040850004021</t>
  </si>
  <si>
    <t>51513500040850004022</t>
  </si>
  <si>
    <t>51513500040850004023</t>
  </si>
  <si>
    <t>51513500040850004024</t>
  </si>
  <si>
    <t>51513500040850004025</t>
  </si>
  <si>
    <t>51513500040850004026</t>
  </si>
  <si>
    <t>51513500040850004027</t>
  </si>
  <si>
    <t>51513500040850004028</t>
  </si>
  <si>
    <t>51513500040850004029</t>
  </si>
  <si>
    <t>51513500040850004030</t>
  </si>
  <si>
    <t>51513500040850004031</t>
  </si>
  <si>
    <t>51513500040850004032</t>
  </si>
  <si>
    <t>51513500040850004033</t>
  </si>
  <si>
    <t>51513500040850004034</t>
  </si>
  <si>
    <t>51513500040850004035</t>
  </si>
  <si>
    <t>51513500040850004036</t>
  </si>
  <si>
    <t>51513500040850004037</t>
  </si>
  <si>
    <t>51513500040850004038</t>
  </si>
  <si>
    <t>51513500040850004039</t>
  </si>
  <si>
    <t>51513500040850004040</t>
  </si>
  <si>
    <t>51513500040850004041</t>
  </si>
  <si>
    <t>51513500040850004042</t>
  </si>
  <si>
    <t>51513500040850004043</t>
  </si>
  <si>
    <t>51513500040850004044</t>
  </si>
  <si>
    <t>51513500040850004045</t>
  </si>
  <si>
    <t>51513500040850004046</t>
  </si>
  <si>
    <t>51513500040850004047</t>
  </si>
  <si>
    <t>51513500040850004048</t>
  </si>
  <si>
    <t>51513500040850004049</t>
  </si>
  <si>
    <t>51513500040850004050</t>
  </si>
  <si>
    <t>51513500040850004051</t>
  </si>
  <si>
    <t>51513500040180001701</t>
  </si>
  <si>
    <t>PC  LENOVO</t>
  </si>
  <si>
    <t>51513500040180001702</t>
  </si>
  <si>
    <t>51513500040180001703</t>
  </si>
  <si>
    <t>51513500040180001704</t>
  </si>
  <si>
    <t>51513500040180001705</t>
  </si>
  <si>
    <t>51513500040180001706</t>
  </si>
  <si>
    <t>51513500040180001707</t>
  </si>
  <si>
    <t>51513500040180001708</t>
  </si>
  <si>
    <t>51513500040180001709</t>
  </si>
  <si>
    <t>51513500040180001710</t>
  </si>
  <si>
    <t>51513500040180001711</t>
  </si>
  <si>
    <t>51513500040180001712</t>
  </si>
  <si>
    <t>51513500040180001713</t>
  </si>
  <si>
    <t>51513500040180001714</t>
  </si>
  <si>
    <t>51513500040180001715</t>
  </si>
  <si>
    <t>51513500040180001716</t>
  </si>
  <si>
    <t>51513500040180001717</t>
  </si>
  <si>
    <t>51513500040180001718</t>
  </si>
  <si>
    <t>51513500040180001719</t>
  </si>
  <si>
    <t>51513500040180001720</t>
  </si>
  <si>
    <t>51513500040180001721</t>
  </si>
  <si>
    <t>51513500040180001722</t>
  </si>
  <si>
    <t>51513500040180001723</t>
  </si>
  <si>
    <t>51513500040180001724</t>
  </si>
  <si>
    <t>51513500040180001725</t>
  </si>
  <si>
    <t>51513500040180001726</t>
  </si>
  <si>
    <t>51513500040180001727</t>
  </si>
  <si>
    <t>51513500040180001728</t>
  </si>
  <si>
    <t>51513500040180001729</t>
  </si>
  <si>
    <t>51513500040180001730</t>
  </si>
  <si>
    <t>51513500040180001731</t>
  </si>
  <si>
    <t>51513500040180001732</t>
  </si>
  <si>
    <t>51513500040180001733</t>
  </si>
  <si>
    <t>51513500040180001734</t>
  </si>
  <si>
    <t>51513500040180001735</t>
  </si>
  <si>
    <t>51513500040180001736</t>
  </si>
  <si>
    <t>51513500040180001737</t>
  </si>
  <si>
    <t>51513500040180001738</t>
  </si>
  <si>
    <t>51513500040180001739</t>
  </si>
  <si>
    <t>51513500040180001740</t>
  </si>
  <si>
    <t>51513500040180001741</t>
  </si>
  <si>
    <t>51513500040180001742</t>
  </si>
  <si>
    <t>51513500040180001743</t>
  </si>
  <si>
    <t>51513500040180001744</t>
  </si>
  <si>
    <t>51513500040180001745</t>
  </si>
  <si>
    <t>51513500040180001746</t>
  </si>
  <si>
    <t>51513500040180001747</t>
  </si>
  <si>
    <t>51513500040180001748</t>
  </si>
  <si>
    <t>51513500040180001749</t>
  </si>
  <si>
    <t>51513500040180001750</t>
  </si>
  <si>
    <t>51513500040180001751</t>
  </si>
  <si>
    <t>51513500040180001752</t>
  </si>
  <si>
    <t>51513500040180001753</t>
  </si>
  <si>
    <t>51513500040180001754</t>
  </si>
  <si>
    <t>51513500040180001755</t>
  </si>
  <si>
    <t>51513500040180001756</t>
  </si>
  <si>
    <t>51513500040180001757</t>
  </si>
  <si>
    <t>51513500040180001758</t>
  </si>
  <si>
    <t>51513500040180001759</t>
  </si>
  <si>
    <t>51513500040180001760</t>
  </si>
  <si>
    <t>51513500040180001761</t>
  </si>
  <si>
    <t>51513500040180001762</t>
  </si>
  <si>
    <t>51513500040180001763</t>
  </si>
  <si>
    <t>51513500040180001764</t>
  </si>
  <si>
    <t>51513500040180001765</t>
  </si>
  <si>
    <t>51513500040180001766</t>
  </si>
  <si>
    <t>51513500040180001767</t>
  </si>
  <si>
    <t>51513500040180001768</t>
  </si>
  <si>
    <t>51513500040180001769</t>
  </si>
  <si>
    <t>51513500040180001770</t>
  </si>
  <si>
    <t>51513500040180001771</t>
  </si>
  <si>
    <t>51513500040180001772</t>
  </si>
  <si>
    <t>51513500040180001773</t>
  </si>
  <si>
    <t>51513500040180001774</t>
  </si>
  <si>
    <t>51513500040180001775</t>
  </si>
  <si>
    <t>51513500040180001776</t>
  </si>
  <si>
    <t>51513500040180001777</t>
  </si>
  <si>
    <t>51513500040180001778</t>
  </si>
  <si>
    <t>51513500040180001779</t>
  </si>
  <si>
    <t>51513500040180001780</t>
  </si>
  <si>
    <t>51513500040180001781</t>
  </si>
  <si>
    <t>51513500040180001782</t>
  </si>
  <si>
    <t>51513500040180001783</t>
  </si>
  <si>
    <t>51513500040180001784</t>
  </si>
  <si>
    <t>51513500040180001785</t>
  </si>
  <si>
    <t>51513500040180001786</t>
  </si>
  <si>
    <t>51513500040180001787</t>
  </si>
  <si>
    <t>51513500040180001788</t>
  </si>
  <si>
    <t>51513500040180001789</t>
  </si>
  <si>
    <t>51513500040180001790</t>
  </si>
  <si>
    <t>51513500040180001791</t>
  </si>
  <si>
    <t>51513500040180001792</t>
  </si>
  <si>
    <t>51513500040180001793</t>
  </si>
  <si>
    <t>51513500040180001794</t>
  </si>
  <si>
    <t>51513500040180001795</t>
  </si>
  <si>
    <t>51513500040180001796</t>
  </si>
  <si>
    <t>51513500040180001797</t>
  </si>
  <si>
    <t>51513500040180001798</t>
  </si>
  <si>
    <t>51513500040180001799</t>
  </si>
  <si>
    <t>51513500040180001800</t>
  </si>
  <si>
    <t>51513500040180001801</t>
  </si>
  <si>
    <t>51513500040180001802</t>
  </si>
  <si>
    <t>51513500040180001803</t>
  </si>
  <si>
    <t>51513500040180001804</t>
  </si>
  <si>
    <t>51513500040180001805</t>
  </si>
  <si>
    <t>51513500040180001806</t>
  </si>
  <si>
    <t>51513500040180001807</t>
  </si>
  <si>
    <t>51513500040180001808</t>
  </si>
  <si>
    <t>51513500040180001809</t>
  </si>
  <si>
    <t>51513500040180001810</t>
  </si>
  <si>
    <t>51513500040180001811</t>
  </si>
  <si>
    <t>51513500040180001812</t>
  </si>
  <si>
    <t>51513500040180001813</t>
  </si>
  <si>
    <t>51513500040180001814</t>
  </si>
  <si>
    <t>51513500040180001815</t>
  </si>
  <si>
    <t>51513500040180001816</t>
  </si>
  <si>
    <t>51513500040180001817</t>
  </si>
  <si>
    <t>51513500040180001818</t>
  </si>
  <si>
    <t>51513500040180001819</t>
  </si>
  <si>
    <t>51513500040180001820</t>
  </si>
  <si>
    <t>51513500040180001821</t>
  </si>
  <si>
    <t>51513500040180001822</t>
  </si>
  <si>
    <t>51513500040180001823</t>
  </si>
  <si>
    <t>51513500040180001824</t>
  </si>
  <si>
    <t>51513500040180001825</t>
  </si>
  <si>
    <t>51513500040180001826</t>
  </si>
  <si>
    <t>51513500040180001827</t>
  </si>
  <si>
    <t>51513500040180001828</t>
  </si>
  <si>
    <t>51513500040180001829</t>
  </si>
  <si>
    <t>51513500040180001830</t>
  </si>
  <si>
    <t>51513500040180001831</t>
  </si>
  <si>
    <t>51513500040180001832</t>
  </si>
  <si>
    <t>51513500040180001833</t>
  </si>
  <si>
    <t>51513500040180001834</t>
  </si>
  <si>
    <t>51513500040180001835</t>
  </si>
  <si>
    <t>51513500040180001836</t>
  </si>
  <si>
    <t>51513500040180001837</t>
  </si>
  <si>
    <t>51513500040180001838</t>
  </si>
  <si>
    <t>51513500040180001839</t>
  </si>
  <si>
    <t>51513500040180001840</t>
  </si>
  <si>
    <t>51513500040180001841</t>
  </si>
  <si>
    <t>51513500040180001842</t>
  </si>
  <si>
    <t>51513500040180001843</t>
  </si>
  <si>
    <t>51513500040180001844</t>
  </si>
  <si>
    <t>51513500040180001845</t>
  </si>
  <si>
    <t>51513500040180001846</t>
  </si>
  <si>
    <t>51513500040180001847</t>
  </si>
  <si>
    <t>51513500040180001848</t>
  </si>
  <si>
    <t>51513500040180001849</t>
  </si>
  <si>
    <t>51513500040180001850</t>
  </si>
  <si>
    <t>51513500040180001851</t>
  </si>
  <si>
    <t>51513500040180001852</t>
  </si>
  <si>
    <t>51513500040180001853</t>
  </si>
  <si>
    <t>51513500040180001854</t>
  </si>
  <si>
    <t>51513500040180001855</t>
  </si>
  <si>
    <t>51513500040180001856</t>
  </si>
  <si>
    <t>51513500040180001857</t>
  </si>
  <si>
    <t>51513500040180001858</t>
  </si>
  <si>
    <t>51513500040180001859</t>
  </si>
  <si>
    <t>51513500040180001860</t>
  </si>
  <si>
    <t>51513500040180001861</t>
  </si>
  <si>
    <t>51513500040180001862</t>
  </si>
  <si>
    <t>51513500040180001863</t>
  </si>
  <si>
    <t>51513500040180001864</t>
  </si>
  <si>
    <t>51513500040180001865</t>
  </si>
  <si>
    <t>51513500040180001866</t>
  </si>
  <si>
    <t>51513500040180001867</t>
  </si>
  <si>
    <t>51513500040180001868</t>
  </si>
  <si>
    <t>51513500040180001869</t>
  </si>
  <si>
    <t>51513500040180001870</t>
  </si>
  <si>
    <t>51513500040180001871</t>
  </si>
  <si>
    <t>51513500040180001872</t>
  </si>
  <si>
    <t>51513500040180001873</t>
  </si>
  <si>
    <t>51513500040180001874</t>
  </si>
  <si>
    <t>51513500040180001875</t>
  </si>
  <si>
    <t>51513500040180001876</t>
  </si>
  <si>
    <t>51513500040180001877</t>
  </si>
  <si>
    <t>51513500040180001878</t>
  </si>
  <si>
    <t>51513500040180001879</t>
  </si>
  <si>
    <t>51513500040180001880</t>
  </si>
  <si>
    <t>51513500040180001881</t>
  </si>
  <si>
    <t>51513500040180001882</t>
  </si>
  <si>
    <t>51513500040180001883</t>
  </si>
  <si>
    <t>51513500040180001884</t>
  </si>
  <si>
    <t>51513500040180001885</t>
  </si>
  <si>
    <t>51513500040180001886</t>
  </si>
  <si>
    <t>51513500040180001887</t>
  </si>
  <si>
    <t>51513500040180001888</t>
  </si>
  <si>
    <t>51513500040180001889</t>
  </si>
  <si>
    <t>51513500040180001890</t>
  </si>
  <si>
    <t>51513500040180001891</t>
  </si>
  <si>
    <t>51513500040180001892</t>
  </si>
  <si>
    <t>51513500040180001893</t>
  </si>
  <si>
    <t>51513500040180001894</t>
  </si>
  <si>
    <t>51513500040180001895</t>
  </si>
  <si>
    <t>51513500040180001896</t>
  </si>
  <si>
    <t>51513500040180001897</t>
  </si>
  <si>
    <t>51513500040180001898</t>
  </si>
  <si>
    <t>51513500040180001899</t>
  </si>
  <si>
    <t>51513500040180001900</t>
  </si>
  <si>
    <t>51513500040180001901</t>
  </si>
  <si>
    <t>51513500040180001902</t>
  </si>
  <si>
    <t>51513500040180001903</t>
  </si>
  <si>
    <t>51513500040180001904</t>
  </si>
  <si>
    <t>51513500040180001905</t>
  </si>
  <si>
    <t>51513500040180001906</t>
  </si>
  <si>
    <t>51513500040180001907</t>
  </si>
  <si>
    <t>51513500040180001908</t>
  </si>
  <si>
    <t>51513500040180001909</t>
  </si>
  <si>
    <t>51513500040180001910</t>
  </si>
  <si>
    <t>51513500040180001911</t>
  </si>
  <si>
    <t>51513500040180001912</t>
  </si>
  <si>
    <t>51513500040180001913</t>
  </si>
  <si>
    <t>51513500040180001914</t>
  </si>
  <si>
    <t>51513500040180001915</t>
  </si>
  <si>
    <t>51513500040180001916</t>
  </si>
  <si>
    <t>51513500040180001917</t>
  </si>
  <si>
    <t>51513500040180001918</t>
  </si>
  <si>
    <t>51513500040180001919</t>
  </si>
  <si>
    <t>51513500040180001920</t>
  </si>
  <si>
    <t>51513500040180001921</t>
  </si>
  <si>
    <t>51513500040180001922</t>
  </si>
  <si>
    <t>51513500040180001923</t>
  </si>
  <si>
    <t>51513500040180001924</t>
  </si>
  <si>
    <t>51513500040180001925</t>
  </si>
  <si>
    <t>51513500040180001926</t>
  </si>
  <si>
    <t>51513500040180001927</t>
  </si>
  <si>
    <t>51513500040180001928</t>
  </si>
  <si>
    <t>51513500040180001929</t>
  </si>
  <si>
    <t>51513500040180001930</t>
  </si>
  <si>
    <t>51513500040180001931</t>
  </si>
  <si>
    <t>51513500040180001932</t>
  </si>
  <si>
    <t>51513500040180001933</t>
  </si>
  <si>
    <t>51513500040180001934</t>
  </si>
  <si>
    <t>51513500040180001935</t>
  </si>
  <si>
    <t>51513500040180001936</t>
  </si>
  <si>
    <t>51513500040180001937</t>
  </si>
  <si>
    <t>51513500040180001938</t>
  </si>
  <si>
    <t>51513500040180001939</t>
  </si>
  <si>
    <t>51513500040180001940</t>
  </si>
  <si>
    <t>51513500040180001941</t>
  </si>
  <si>
    <t>51513500040180001942</t>
  </si>
  <si>
    <t>51513500040180001943</t>
  </si>
  <si>
    <t>51513500040180001944</t>
  </si>
  <si>
    <t>51513500040180001945</t>
  </si>
  <si>
    <t>51513500040180001946</t>
  </si>
  <si>
    <t>51513500040180001947</t>
  </si>
  <si>
    <t>51513500040180001948</t>
  </si>
  <si>
    <t>51513500040180001949</t>
  </si>
  <si>
    <t>51513500040180001950</t>
  </si>
  <si>
    <t>51513500040180001951</t>
  </si>
  <si>
    <t>51513500040180001952</t>
  </si>
  <si>
    <t>51513500040180001953</t>
  </si>
  <si>
    <t>51513500040180001954</t>
  </si>
  <si>
    <t>51513500040180001955</t>
  </si>
  <si>
    <t>51513500040180001956</t>
  </si>
  <si>
    <t>51513500040180001957</t>
  </si>
  <si>
    <t>51513500040180001958</t>
  </si>
  <si>
    <t>51513500040180001959</t>
  </si>
  <si>
    <t>51513500040180001960</t>
  </si>
  <si>
    <t>51513500040180001961</t>
  </si>
  <si>
    <t>51513500040180001962</t>
  </si>
  <si>
    <t>51513500040180001963</t>
  </si>
  <si>
    <t>51513500040180001964</t>
  </si>
  <si>
    <t>51513500040180001965</t>
  </si>
  <si>
    <t>51513500040180001966</t>
  </si>
  <si>
    <t>51513500040180001967</t>
  </si>
  <si>
    <t>51513500040180001968</t>
  </si>
  <si>
    <t>51513500040180001969</t>
  </si>
  <si>
    <t>51513500040180001970</t>
  </si>
  <si>
    <t>51513500040180001971</t>
  </si>
  <si>
    <t>51513500040180001972</t>
  </si>
  <si>
    <t>51513500040180001973</t>
  </si>
  <si>
    <t>51513500040180001974</t>
  </si>
  <si>
    <t>51513500040180001975</t>
  </si>
  <si>
    <t>51513500040180001976</t>
  </si>
  <si>
    <t>51513500040180001977</t>
  </si>
  <si>
    <t>51513500040180001978</t>
  </si>
  <si>
    <t>51513500040180001979</t>
  </si>
  <si>
    <t>51513500040180001980</t>
  </si>
  <si>
    <t>51513500040180001981</t>
  </si>
  <si>
    <t>51513500040180001982</t>
  </si>
  <si>
    <t>51513500040180001983</t>
  </si>
  <si>
    <t>51513500040180001984</t>
  </si>
  <si>
    <t>51513500040180001985</t>
  </si>
  <si>
    <t>51513500040180001986</t>
  </si>
  <si>
    <t>51513500040180001987</t>
  </si>
  <si>
    <t>51513500040180001988</t>
  </si>
  <si>
    <t>51513500040180001989</t>
  </si>
  <si>
    <t>51513500040180001990</t>
  </si>
  <si>
    <t>51513500040180001991</t>
  </si>
  <si>
    <t>51513500040180001992</t>
  </si>
  <si>
    <t>51513500040180001993</t>
  </si>
  <si>
    <t>51513500040180001994</t>
  </si>
  <si>
    <t>51513500040180001995</t>
  </si>
  <si>
    <t>51513500040180001996</t>
  </si>
  <si>
    <t>51513500040180001997</t>
  </si>
  <si>
    <t>51513500040180001998</t>
  </si>
  <si>
    <t>51513500040180001999</t>
  </si>
  <si>
    <t>51513500040180002000</t>
  </si>
  <si>
    <t>51513500040180002001</t>
  </si>
  <si>
    <t>51513500040180002002</t>
  </si>
  <si>
    <t>51513500040180002003</t>
  </si>
  <si>
    <t>51513500040180002004</t>
  </si>
  <si>
    <t>51513500040180002005</t>
  </si>
  <si>
    <t>51513500040180002006</t>
  </si>
  <si>
    <t>51513500040180002007</t>
  </si>
  <si>
    <t>51513500040180002008</t>
  </si>
  <si>
    <t>51513500040180002009</t>
  </si>
  <si>
    <t>51513500040180002010</t>
  </si>
  <si>
    <t>51513500040180002011</t>
  </si>
  <si>
    <t>51513500040180002012</t>
  </si>
  <si>
    <t>51513500040180002013</t>
  </si>
  <si>
    <t>51513500040180002014</t>
  </si>
  <si>
    <t>51513500040180002015</t>
  </si>
  <si>
    <t>51513500040180002016</t>
  </si>
  <si>
    <t>51513500040180002017</t>
  </si>
  <si>
    <t>51513500040180002018</t>
  </si>
  <si>
    <t>51513500040180002019</t>
  </si>
  <si>
    <t>51513500040180002020</t>
  </si>
  <si>
    <t>51513500040180002021</t>
  </si>
  <si>
    <t>51513500040180002022</t>
  </si>
  <si>
    <t>51513500040180002023</t>
  </si>
  <si>
    <t>51513500040180002024</t>
  </si>
  <si>
    <t>51513500040180002025</t>
  </si>
  <si>
    <t>51513500040180002026</t>
  </si>
  <si>
    <t>51513500040180002027</t>
  </si>
  <si>
    <t>51513500040180002028</t>
  </si>
  <si>
    <t>51513500040180002029</t>
  </si>
  <si>
    <t>51513500040180002030</t>
  </si>
  <si>
    <t>51513500040180002031</t>
  </si>
  <si>
    <t>51513500040180002032</t>
  </si>
  <si>
    <t>51513500040180002033</t>
  </si>
  <si>
    <t>51513500040180002034</t>
  </si>
  <si>
    <t>51513500040180002035</t>
  </si>
  <si>
    <t>51513500040180002036</t>
  </si>
  <si>
    <t>51513500040180002037</t>
  </si>
  <si>
    <t>51513500040180002038</t>
  </si>
  <si>
    <t>51513500040180002039</t>
  </si>
  <si>
    <t>51513500040180002040</t>
  </si>
  <si>
    <t>51513500040180002041</t>
  </si>
  <si>
    <t>51513500040180002042</t>
  </si>
  <si>
    <t>51513500040180002043</t>
  </si>
  <si>
    <t>51513500040180002044</t>
  </si>
  <si>
    <t>51513500040180002045</t>
  </si>
  <si>
    <t>51513500040180002046</t>
  </si>
  <si>
    <t>51513500040180002047</t>
  </si>
  <si>
    <t>51513500040180002048</t>
  </si>
  <si>
    <t>51513500040180002049</t>
  </si>
  <si>
    <t>51513500040180002050</t>
  </si>
  <si>
    <t>51513500040180002051</t>
  </si>
  <si>
    <t>51513500040180002052</t>
  </si>
  <si>
    <t>51513500040180002053</t>
  </si>
  <si>
    <t>51513500040180002054</t>
  </si>
  <si>
    <t>51513500040180002055</t>
  </si>
  <si>
    <t>51513500040180002056</t>
  </si>
  <si>
    <t>51513500040180002057</t>
  </si>
  <si>
    <t>51513500040180002058</t>
  </si>
  <si>
    <t>51513500040180002059</t>
  </si>
  <si>
    <t>51513500040180002060</t>
  </si>
  <si>
    <t>51513500040180002061</t>
  </si>
  <si>
    <t>51513500040180002062</t>
  </si>
  <si>
    <t>51513500040180002063</t>
  </si>
  <si>
    <t>51513500040180002064</t>
  </si>
  <si>
    <t>51513500040180002065</t>
  </si>
  <si>
    <t>51513500040180002066</t>
  </si>
  <si>
    <t>51513500040180002067</t>
  </si>
  <si>
    <t>51513500040180002068</t>
  </si>
  <si>
    <t>51513500040180002069</t>
  </si>
  <si>
    <t>51513500040180002070</t>
  </si>
  <si>
    <t>51513500040180002071</t>
  </si>
  <si>
    <t>51513500040180002072</t>
  </si>
  <si>
    <t>51513500040180002073</t>
  </si>
  <si>
    <t>51513500040180002074</t>
  </si>
  <si>
    <t>51513500040180002075</t>
  </si>
  <si>
    <t>51513500040180002076</t>
  </si>
  <si>
    <t>51513500040180002077</t>
  </si>
  <si>
    <t>51513500040180002078</t>
  </si>
  <si>
    <t>51513500040180002079</t>
  </si>
  <si>
    <t>51513500040180002080</t>
  </si>
  <si>
    <t>51513500040180002081</t>
  </si>
  <si>
    <t>51513500040180002082</t>
  </si>
  <si>
    <t>51513500040180002083</t>
  </si>
  <si>
    <t>51513500040180002084</t>
  </si>
  <si>
    <t>51513500040180002085</t>
  </si>
  <si>
    <t>51513500040180002086</t>
  </si>
  <si>
    <t>51513500040180002087</t>
  </si>
  <si>
    <t>51513500040180002088</t>
  </si>
  <si>
    <t>51513500040180002089</t>
  </si>
  <si>
    <t>51513500040180002090</t>
  </si>
  <si>
    <t>51513500040180002091</t>
  </si>
  <si>
    <t>51513500040180002092</t>
  </si>
  <si>
    <t>51513500040180002093</t>
  </si>
  <si>
    <t>51513500040180002094</t>
  </si>
  <si>
    <t>51513500040180002095</t>
  </si>
  <si>
    <t>51513500040180002096</t>
  </si>
  <si>
    <t>51513500040180002097</t>
  </si>
  <si>
    <t>51513500040180002098</t>
  </si>
  <si>
    <t>51513500040180002099</t>
  </si>
  <si>
    <t>51513500040180002100</t>
  </si>
  <si>
    <t>51513500040180002101</t>
  </si>
  <si>
    <t>51513500040180002102</t>
  </si>
  <si>
    <t>51513500040180002103</t>
  </si>
  <si>
    <t>51513500040180002104</t>
  </si>
  <si>
    <t>51513500040180002105</t>
  </si>
  <si>
    <t>51513500040180002106</t>
  </si>
  <si>
    <t>51513500040180002107</t>
  </si>
  <si>
    <t>51513500040180002108</t>
  </si>
  <si>
    <t>51513500040180002109</t>
  </si>
  <si>
    <t>51513500040180002110</t>
  </si>
  <si>
    <t>51513500040180002111</t>
  </si>
  <si>
    <t>51513500040180002112</t>
  </si>
  <si>
    <t>51513500040180002113</t>
  </si>
  <si>
    <t>51513500040180002114</t>
  </si>
  <si>
    <t>51513500040180002115</t>
  </si>
  <si>
    <t>51513500040180002116</t>
  </si>
  <si>
    <t>51513500040180002117</t>
  </si>
  <si>
    <t>51513500040180002118</t>
  </si>
  <si>
    <t>51513500040180002119</t>
  </si>
  <si>
    <t>51513500040180002120</t>
  </si>
  <si>
    <t>51513500040180002121</t>
  </si>
  <si>
    <t>51513500040180002122</t>
  </si>
  <si>
    <t>51513500040180002123</t>
  </si>
  <si>
    <t>51513500040180002124</t>
  </si>
  <si>
    <t>51513500040180002125</t>
  </si>
  <si>
    <t>51513500040180002126</t>
  </si>
  <si>
    <t>51513500040180002127</t>
  </si>
  <si>
    <t>51513500040180002128</t>
  </si>
  <si>
    <t>51513500040180002129</t>
  </si>
  <si>
    <t>51513500040180002130</t>
  </si>
  <si>
    <t>51513500040180002131</t>
  </si>
  <si>
    <t>51513500040180002132</t>
  </si>
  <si>
    <t>51513500040180002133</t>
  </si>
  <si>
    <t>51513500040180002134</t>
  </si>
  <si>
    <t>51513500040180002135</t>
  </si>
  <si>
    <t>51513500040180002136</t>
  </si>
  <si>
    <t>51513500040180002137</t>
  </si>
  <si>
    <t>51513500040180002138</t>
  </si>
  <si>
    <t>51513500040180002139</t>
  </si>
  <si>
    <t>51513500040180002140</t>
  </si>
  <si>
    <t>51513500040180002141</t>
  </si>
  <si>
    <t>51513500040180002142</t>
  </si>
  <si>
    <t>51513500040180002143</t>
  </si>
  <si>
    <t>51513500040180002144</t>
  </si>
  <si>
    <t>51513500040180002145</t>
  </si>
  <si>
    <t>51513500040180002146</t>
  </si>
  <si>
    <t>51513500040180002147</t>
  </si>
  <si>
    <t>51513500040180002148</t>
  </si>
  <si>
    <t>51513500040180002149</t>
  </si>
  <si>
    <t>51513500040180002150</t>
  </si>
  <si>
    <t>51513500040180002151</t>
  </si>
  <si>
    <t>51513500040180002152</t>
  </si>
  <si>
    <t>51513500040180002153</t>
  </si>
  <si>
    <t>51513500040180002154</t>
  </si>
  <si>
    <t>51513500040180002155</t>
  </si>
  <si>
    <t>51513500040180002156</t>
  </si>
  <si>
    <t>51513500040180002157</t>
  </si>
  <si>
    <t>51513500040180002158</t>
  </si>
  <si>
    <t>51513500040180002159</t>
  </si>
  <si>
    <t>51513500040180002160</t>
  </si>
  <si>
    <t>51513500040180002161</t>
  </si>
  <si>
    <t>51513500040180002162</t>
  </si>
  <si>
    <t>51513500040180002163</t>
  </si>
  <si>
    <t>51513500040180002164</t>
  </si>
  <si>
    <t>51513500040180002165</t>
  </si>
  <si>
    <t>51513500040180002166</t>
  </si>
  <si>
    <t>51513500040180002167</t>
  </si>
  <si>
    <t>51513500040180002168</t>
  </si>
  <si>
    <t>51513500040180002169</t>
  </si>
  <si>
    <t>51513500040180002170</t>
  </si>
  <si>
    <t>51513500040180002171</t>
  </si>
  <si>
    <t>51513500040180002172</t>
  </si>
  <si>
    <t>51513500040180002173</t>
  </si>
  <si>
    <t>51513500040180002174</t>
  </si>
  <si>
    <t>51513500040180002175</t>
  </si>
  <si>
    <t>51513500040180002176</t>
  </si>
  <si>
    <t>51513500040180002177</t>
  </si>
  <si>
    <t>51513500040180002178</t>
  </si>
  <si>
    <t>51513500040180002179</t>
  </si>
  <si>
    <t>51513500040180002180</t>
  </si>
  <si>
    <t>51513500040180002181</t>
  </si>
  <si>
    <t>51513500040180002182</t>
  </si>
  <si>
    <t>51513500040180002183</t>
  </si>
  <si>
    <t>51513500040180002184</t>
  </si>
  <si>
    <t>51513500040180002185</t>
  </si>
  <si>
    <t>51513500040180002186</t>
  </si>
  <si>
    <t>51513500040180002187</t>
  </si>
  <si>
    <t>51513500040180002188</t>
  </si>
  <si>
    <t>51513500040180002189</t>
  </si>
  <si>
    <t>51513500040180002190</t>
  </si>
  <si>
    <t>51513500040180002191</t>
  </si>
  <si>
    <t>51513500040180002192</t>
  </si>
  <si>
    <t>51513500040180002193</t>
  </si>
  <si>
    <t>51513500040180002194</t>
  </si>
  <si>
    <t>51513500040180002195</t>
  </si>
  <si>
    <t>51513500040180002196</t>
  </si>
  <si>
    <t>51513500040180002197</t>
  </si>
  <si>
    <t>51513500040180002198</t>
  </si>
  <si>
    <t>51513500040180002199</t>
  </si>
  <si>
    <t>51513500040180002200</t>
  </si>
  <si>
    <t>51513500040180002201</t>
  </si>
  <si>
    <t>51513500040180002202</t>
  </si>
  <si>
    <t>51513500040180002203</t>
  </si>
  <si>
    <t>51513500040180002204</t>
  </si>
  <si>
    <t>51513500040180002205</t>
  </si>
  <si>
    <t>51513500040180002206</t>
  </si>
  <si>
    <t>51513500040180002207</t>
  </si>
  <si>
    <t>51513500040180002208</t>
  </si>
  <si>
    <t>51513500040180002209</t>
  </si>
  <si>
    <t>51513500040180002210</t>
  </si>
  <si>
    <t>51513500040180002211</t>
  </si>
  <si>
    <t>51513500040180002212</t>
  </si>
  <si>
    <t>51513500040180002213</t>
  </si>
  <si>
    <t>51513500040180002214</t>
  </si>
  <si>
    <t>51513500040180002215</t>
  </si>
  <si>
    <t>51513500040180002216</t>
  </si>
  <si>
    <t>51513500040180002217</t>
  </si>
  <si>
    <t>51513500040180002218</t>
  </si>
  <si>
    <t>51513500040180002219</t>
  </si>
  <si>
    <t>51513500040180002220</t>
  </si>
  <si>
    <t>51513500040180002221</t>
  </si>
  <si>
    <t>51513500040180002222</t>
  </si>
  <si>
    <t>51513500040180002223</t>
  </si>
  <si>
    <t>51513500040180002224</t>
  </si>
  <si>
    <t>51513500040180002225</t>
  </si>
  <si>
    <t>51513500040180002226</t>
  </si>
  <si>
    <t>51513500040180002227</t>
  </si>
  <si>
    <t>51513500040180002228</t>
  </si>
  <si>
    <t>51513500040180002229</t>
  </si>
  <si>
    <t>51513500040180002230</t>
  </si>
  <si>
    <t>51513500040180002231</t>
  </si>
  <si>
    <t>51513500040180002232</t>
  </si>
  <si>
    <t>51513500040180002233</t>
  </si>
  <si>
    <t>51513500040180002234</t>
  </si>
  <si>
    <t>51513500040180002235</t>
  </si>
  <si>
    <t>51513500040180002236</t>
  </si>
  <si>
    <t>51513500040180002237</t>
  </si>
  <si>
    <t>51513500040180002238</t>
  </si>
  <si>
    <t>51513500040180002239</t>
  </si>
  <si>
    <t>51513500040180002240</t>
  </si>
  <si>
    <t>51513500040180002241</t>
  </si>
  <si>
    <t>51513500040180002242</t>
  </si>
  <si>
    <t>51513500040180002243</t>
  </si>
  <si>
    <t>51513500040180002244</t>
  </si>
  <si>
    <t>51513500040180002245</t>
  </si>
  <si>
    <t>51513500040180002246</t>
  </si>
  <si>
    <t>51513500040180002247</t>
  </si>
  <si>
    <t>51513500040180002248</t>
  </si>
  <si>
    <t>51513500040180002249</t>
  </si>
  <si>
    <t>51513500040180002250</t>
  </si>
  <si>
    <t>51513500040180002251</t>
  </si>
  <si>
    <t>51513500040180002252</t>
  </si>
  <si>
    <t>51513500040180002253</t>
  </si>
  <si>
    <t>51513500040180002254</t>
  </si>
  <si>
    <t>51513500040180002255</t>
  </si>
  <si>
    <t>51513500040180002256</t>
  </si>
  <si>
    <t>51513500040180002257</t>
  </si>
  <si>
    <t>51513500040180002258</t>
  </si>
  <si>
    <t>51513500040180002259</t>
  </si>
  <si>
    <t>51513500040180002260</t>
  </si>
  <si>
    <t>51513500040180002261</t>
  </si>
  <si>
    <t>51513500040180002262</t>
  </si>
  <si>
    <t>51513500040180002263</t>
  </si>
  <si>
    <t>51513500040180002264</t>
  </si>
  <si>
    <t>51513500040180002265</t>
  </si>
  <si>
    <t>51513500040180002266</t>
  </si>
  <si>
    <t>51513500040180002267</t>
  </si>
  <si>
    <t>51513500040180002268</t>
  </si>
  <si>
    <t>51513500040180002269</t>
  </si>
  <si>
    <t>51513500040180002270</t>
  </si>
  <si>
    <t>51513500040180002271</t>
  </si>
  <si>
    <t>51513500040180002272</t>
  </si>
  <si>
    <t>51513500040180002273</t>
  </si>
  <si>
    <t>51513500040180002274</t>
  </si>
  <si>
    <t>51513500040180002275</t>
  </si>
  <si>
    <t>51513500040180002276</t>
  </si>
  <si>
    <t>51513500040180002277</t>
  </si>
  <si>
    <t>51513500040180002278</t>
  </si>
  <si>
    <t>51513500040180002279</t>
  </si>
  <si>
    <t>51513500040180002280</t>
  </si>
  <si>
    <t>51513500040180002281</t>
  </si>
  <si>
    <t>51513500040180002282</t>
  </si>
  <si>
    <t>51513500040180002283</t>
  </si>
  <si>
    <t>51513500040180002284</t>
  </si>
  <si>
    <t>51513500040180002285</t>
  </si>
  <si>
    <t>51513500040180002286</t>
  </si>
  <si>
    <t>51513500040180002287</t>
  </si>
  <si>
    <t>51513500040180002288</t>
  </si>
  <si>
    <t>51513500040180002289</t>
  </si>
  <si>
    <t>51513500040180002290</t>
  </si>
  <si>
    <t>51513500040180002291</t>
  </si>
  <si>
    <t>51513500040180002292</t>
  </si>
  <si>
    <t>51513500040180002293</t>
  </si>
  <si>
    <t>51513500040180002294</t>
  </si>
  <si>
    <t>51513500040180002295</t>
  </si>
  <si>
    <t>51513500040180002296</t>
  </si>
  <si>
    <t>51513500040180002297</t>
  </si>
  <si>
    <t>51513500040180002298</t>
  </si>
  <si>
    <t>51513500040180002299</t>
  </si>
  <si>
    <t>51513500040180002300</t>
  </si>
  <si>
    <t>51513500040180002301</t>
  </si>
  <si>
    <t>51513500040180002302</t>
  </si>
  <si>
    <t>51513500040180002303</t>
  </si>
  <si>
    <t>51513500040180002304</t>
  </si>
  <si>
    <t>51513500040180002305</t>
  </si>
  <si>
    <t>51513500040180002306</t>
  </si>
  <si>
    <t>51513500040180002307</t>
  </si>
  <si>
    <t>51513500040180002308</t>
  </si>
  <si>
    <t>51513500040180002309</t>
  </si>
  <si>
    <t>51513500040180002310</t>
  </si>
  <si>
    <t>51513500040180002311</t>
  </si>
  <si>
    <t>51513500040180002312</t>
  </si>
  <si>
    <t>51513500040180002313</t>
  </si>
  <si>
    <t>51513500040180002314</t>
  </si>
  <si>
    <t>51513500040180002315</t>
  </si>
  <si>
    <t>51513500040180002316</t>
  </si>
  <si>
    <t>51513500040180002317</t>
  </si>
  <si>
    <t>51513500040180002318</t>
  </si>
  <si>
    <t>51513500040180002319</t>
  </si>
  <si>
    <t>51513500040180002320</t>
  </si>
  <si>
    <t>51513500040180002321</t>
  </si>
  <si>
    <t>51513500040180002322</t>
  </si>
  <si>
    <t>51513500040180002323</t>
  </si>
  <si>
    <t>51513500040180002324</t>
  </si>
  <si>
    <t>51513500040180002325</t>
  </si>
  <si>
    <t>51513500040180002326</t>
  </si>
  <si>
    <t>51513500040180002327</t>
  </si>
  <si>
    <t>51513500040180002328</t>
  </si>
  <si>
    <t>51513500040180002329</t>
  </si>
  <si>
    <t>51513500040180002330</t>
  </si>
  <si>
    <t>51513500040180002331</t>
  </si>
  <si>
    <t>51513500040180002332</t>
  </si>
  <si>
    <t>51513500040180002333</t>
  </si>
  <si>
    <t>51513500040180002334</t>
  </si>
  <si>
    <t>51513500040180002335</t>
  </si>
  <si>
    <t>51513500040180002336</t>
  </si>
  <si>
    <t>51513500040180002337</t>
  </si>
  <si>
    <t>51513500040180002338</t>
  </si>
  <si>
    <t>51513500040180002339</t>
  </si>
  <si>
    <t>51513500040180002340</t>
  </si>
  <si>
    <t>51513500040180002341</t>
  </si>
  <si>
    <t>51513500040180002342</t>
  </si>
  <si>
    <t>51513500040180002343</t>
  </si>
  <si>
    <t>51513500040180002344</t>
  </si>
  <si>
    <t>51513500040180002345</t>
  </si>
  <si>
    <t>51513500040180002346</t>
  </si>
  <si>
    <t>51513500040180002347</t>
  </si>
  <si>
    <t>51513500040180002348</t>
  </si>
  <si>
    <t>51513500040180002349</t>
  </si>
  <si>
    <t>51513500040180002350</t>
  </si>
  <si>
    <t>51513500040180002351</t>
  </si>
  <si>
    <t>51513500040180002352</t>
  </si>
  <si>
    <t>51513500040180002353</t>
  </si>
  <si>
    <t>51513500040180002354</t>
  </si>
  <si>
    <t>51513500040180002355</t>
  </si>
  <si>
    <t>51513500040180002356</t>
  </si>
  <si>
    <t>51513500040180002357</t>
  </si>
  <si>
    <t>51513500040180002358</t>
  </si>
  <si>
    <t>51513500040180002359</t>
  </si>
  <si>
    <t>51513500040180002360</t>
  </si>
  <si>
    <t>51513500040180002361</t>
  </si>
  <si>
    <t>51513500040180002362</t>
  </si>
  <si>
    <t>51513500040180002363</t>
  </si>
  <si>
    <t>51513500040180002364</t>
  </si>
  <si>
    <t>51513500040180002365</t>
  </si>
  <si>
    <t>51513500040180002366</t>
  </si>
  <si>
    <t>51513500040180002367</t>
  </si>
  <si>
    <t>51513500040180002368</t>
  </si>
  <si>
    <t>51513500040180002369</t>
  </si>
  <si>
    <t>51513500040180002370</t>
  </si>
  <si>
    <t>51513500040180002371</t>
  </si>
  <si>
    <t>51513500040180002372</t>
  </si>
  <si>
    <t>51513500040180002373</t>
  </si>
  <si>
    <t>51513500040180002374</t>
  </si>
  <si>
    <t>51513500040180002375</t>
  </si>
  <si>
    <t>51513500040180002376</t>
  </si>
  <si>
    <t>51513500040180002377</t>
  </si>
  <si>
    <t>51513500040180002378</t>
  </si>
  <si>
    <t>51513500040180002379</t>
  </si>
  <si>
    <t>51513500040180002380</t>
  </si>
  <si>
    <t>51513500040180002381</t>
  </si>
  <si>
    <t>51513500040180002382</t>
  </si>
  <si>
    <t>51513500040180002383</t>
  </si>
  <si>
    <t>51513500040180002384</t>
  </si>
  <si>
    <t>51513500040180002385</t>
  </si>
  <si>
    <t>51513500040180002386</t>
  </si>
  <si>
    <t>51513500040180002387</t>
  </si>
  <si>
    <t>51513500040180002388</t>
  </si>
  <si>
    <t>51513500040180002389</t>
  </si>
  <si>
    <t>51513500040180002390</t>
  </si>
  <si>
    <t>51513500040180002391</t>
  </si>
  <si>
    <t>51513500040180002392</t>
  </si>
  <si>
    <t>51513500040180002393</t>
  </si>
  <si>
    <t>51513500040180002394</t>
  </si>
  <si>
    <t>51513500040180002395</t>
  </si>
  <si>
    <t>51513500040180002396</t>
  </si>
  <si>
    <t>51513500040180002397</t>
  </si>
  <si>
    <t>51513500040180002398</t>
  </si>
  <si>
    <t>51513500040180002399</t>
  </si>
  <si>
    <t>51513500040180002400</t>
  </si>
  <si>
    <t>51513500040180002401</t>
  </si>
  <si>
    <t>51513500040180002402</t>
  </si>
  <si>
    <t>51513500040180002403</t>
  </si>
  <si>
    <t>51513500040180002404</t>
  </si>
  <si>
    <t>51513500040180002405</t>
  </si>
  <si>
    <t>51513500040180002406</t>
  </si>
  <si>
    <t>51513500040180002407</t>
  </si>
  <si>
    <t>51513500040180002408</t>
  </si>
  <si>
    <t>51513500040180002409</t>
  </si>
  <si>
    <t>51513500040180002410</t>
  </si>
  <si>
    <t>51513500040180002411</t>
  </si>
  <si>
    <t>51513500040180002412</t>
  </si>
  <si>
    <t>51513500040180002413</t>
  </si>
  <si>
    <t>51513500040180002414</t>
  </si>
  <si>
    <t>51513500040180002415</t>
  </si>
  <si>
    <t>51513500040180002416</t>
  </si>
  <si>
    <t>51513500040180002417</t>
  </si>
  <si>
    <t>51513500040180002418</t>
  </si>
  <si>
    <t>51513500040180002419</t>
  </si>
  <si>
    <t>51513500040180002420</t>
  </si>
  <si>
    <t>51513500040180002421</t>
  </si>
  <si>
    <t>51513500040180002422</t>
  </si>
  <si>
    <t>51513500040180002423</t>
  </si>
  <si>
    <t>51513500040180002424</t>
  </si>
  <si>
    <t>51513500040180002425</t>
  </si>
  <si>
    <t>51513500040180002426</t>
  </si>
  <si>
    <t>51513500040180002427</t>
  </si>
  <si>
    <t>51513500040180002428</t>
  </si>
  <si>
    <t>51513500040180002429</t>
  </si>
  <si>
    <t>51513500040180002430</t>
  </si>
  <si>
    <t>51513500040180002431</t>
  </si>
  <si>
    <t>51513500040180002432</t>
  </si>
  <si>
    <t>51513500040180002433</t>
  </si>
  <si>
    <t>51513500040180002434</t>
  </si>
  <si>
    <t>51513500040180002435</t>
  </si>
  <si>
    <t>51513500040180002436</t>
  </si>
  <si>
    <t>51513500040180002437</t>
  </si>
  <si>
    <t>51513500040180002438</t>
  </si>
  <si>
    <t>51513500040180002439</t>
  </si>
  <si>
    <t>51513500040180002440</t>
  </si>
  <si>
    <t>51513500040180002441</t>
  </si>
  <si>
    <t>51513500040180002442</t>
  </si>
  <si>
    <t>51513500040180002443</t>
  </si>
  <si>
    <t>51513500040180002444</t>
  </si>
  <si>
    <t>51513500040180002445</t>
  </si>
  <si>
    <t>51513500040180002446</t>
  </si>
  <si>
    <t>51513500040180002447</t>
  </si>
  <si>
    <t>51513500040180002448</t>
  </si>
  <si>
    <t>51513500040180002449</t>
  </si>
  <si>
    <t>51513500040180002450</t>
  </si>
  <si>
    <t>51513500040180002451</t>
  </si>
  <si>
    <t>51513500040180002452</t>
  </si>
  <si>
    <t>51513500042830000001</t>
  </si>
  <si>
    <t xml:space="preserve">TABLET ANDROID
</t>
  </si>
  <si>
    <t>51513500042830000002</t>
  </si>
  <si>
    <t>51513500042830000003</t>
  </si>
  <si>
    <t>51513500042830000004</t>
  </si>
  <si>
    <t>51513500042830000005</t>
  </si>
  <si>
    <t>51513500042830000006</t>
  </si>
  <si>
    <t>51513500042830000007</t>
  </si>
  <si>
    <t>51513500042830000008</t>
  </si>
  <si>
    <t>51513500042830000009</t>
  </si>
  <si>
    <t>51513500042830000010</t>
  </si>
  <si>
    <t>51513500042830000011</t>
  </si>
  <si>
    <t>51513500042830000012</t>
  </si>
  <si>
    <t>51513500042830000013</t>
  </si>
  <si>
    <t>51513500042830000014</t>
  </si>
  <si>
    <t>51513500042830000015</t>
  </si>
  <si>
    <t>51513500042830000016</t>
  </si>
  <si>
    <t>51513500042830000017</t>
  </si>
  <si>
    <t>51513500042830000018</t>
  </si>
  <si>
    <t>51513500042830000019</t>
  </si>
  <si>
    <t>51513500042830000020</t>
  </si>
  <si>
    <t>51513500042830000021</t>
  </si>
  <si>
    <t>51513500042830000022</t>
  </si>
  <si>
    <t>51513500042830000023</t>
  </si>
  <si>
    <t>51513500042830000024</t>
  </si>
  <si>
    <t>51513500042830000025</t>
  </si>
  <si>
    <t>51513500042830000026</t>
  </si>
  <si>
    <t>51513500042830000027</t>
  </si>
  <si>
    <t>51513500042830000028</t>
  </si>
  <si>
    <t>51513500042830000029</t>
  </si>
  <si>
    <t>51513500042830000030</t>
  </si>
  <si>
    <t>51513500042830000031</t>
  </si>
  <si>
    <t>51513500042830000032</t>
  </si>
  <si>
    <t>51513500042830000033</t>
  </si>
  <si>
    <t>51513500042830000034</t>
  </si>
  <si>
    <t>51513500042830000035</t>
  </si>
  <si>
    <t>51513500042830000036</t>
  </si>
  <si>
    <t>51513500042830000037</t>
  </si>
  <si>
    <t>51513500042830000038</t>
  </si>
  <si>
    <t>51513500042830000039</t>
  </si>
  <si>
    <t>51513500042830000040</t>
  </si>
  <si>
    <t>51513500042830000041</t>
  </si>
  <si>
    <t>51513500042830000042</t>
  </si>
  <si>
    <t>51513500042830000043</t>
  </si>
  <si>
    <t>51513500042830000044</t>
  </si>
  <si>
    <t>51513500042830000045</t>
  </si>
  <si>
    <t>51513500042830000046</t>
  </si>
  <si>
    <t>51513500042830000047</t>
  </si>
  <si>
    <t>51513500042830000048</t>
  </si>
  <si>
    <t>51513500042830000049</t>
  </si>
  <si>
    <t>51513500042830000050</t>
  </si>
  <si>
    <t>51513500042830000051</t>
  </si>
  <si>
    <t>51513500042830000052</t>
  </si>
  <si>
    <t>51513500042830000053</t>
  </si>
  <si>
    <t>51513500042830000054</t>
  </si>
  <si>
    <t>51513500042830000055</t>
  </si>
  <si>
    <t>51513500042830000056</t>
  </si>
  <si>
    <t>51513500042830000057</t>
  </si>
  <si>
    <t>51513500042830000058</t>
  </si>
  <si>
    <t>51513500042830000059</t>
  </si>
  <si>
    <t>51513500042830000060</t>
  </si>
  <si>
    <t>51513500042830000061</t>
  </si>
  <si>
    <t>51513500042830000062</t>
  </si>
  <si>
    <t>51513500042830000063</t>
  </si>
  <si>
    <t>51513500042830000064</t>
  </si>
  <si>
    <t>51513500042830000065</t>
  </si>
  <si>
    <t>51513500042830000066</t>
  </si>
  <si>
    <t>51513500042830000067</t>
  </si>
  <si>
    <t>51513500042830000068</t>
  </si>
  <si>
    <t>51513500042830000069</t>
  </si>
  <si>
    <t>51513500042830000070</t>
  </si>
  <si>
    <t>51513500042830000071</t>
  </si>
  <si>
    <t>51513500042830000072</t>
  </si>
  <si>
    <t>51513500042830000073</t>
  </si>
  <si>
    <t>51513500042830000074</t>
  </si>
  <si>
    <t>51513500042830000075</t>
  </si>
  <si>
    <t>51513500042830000076</t>
  </si>
  <si>
    <t>51513500042830000077</t>
  </si>
  <si>
    <t>51513500042830000078</t>
  </si>
  <si>
    <t>51513500042830000079</t>
  </si>
  <si>
    <t>51513500042830000080</t>
  </si>
  <si>
    <t>51513500042830000081</t>
  </si>
  <si>
    <t>51513500042830000082</t>
  </si>
  <si>
    <t>51513500042830000083</t>
  </si>
  <si>
    <t>51513500042830000084</t>
  </si>
  <si>
    <t>51513500042830000085</t>
  </si>
  <si>
    <t>51513500042830000086</t>
  </si>
  <si>
    <t>51513500042830000087</t>
  </si>
  <si>
    <t>51513500042830000088</t>
  </si>
  <si>
    <t>51513500042830000089</t>
  </si>
  <si>
    <t>51513500042830000090</t>
  </si>
  <si>
    <t>51513500042830000091</t>
  </si>
  <si>
    <t>51513500042830000092</t>
  </si>
  <si>
    <t>51513500042830000093</t>
  </si>
  <si>
    <t>51513500042830000094</t>
  </si>
  <si>
    <t>51513500042830000095</t>
  </si>
  <si>
    <t>51513500042830000096</t>
  </si>
  <si>
    <t>51513500042830000097</t>
  </si>
  <si>
    <t>51513500042830000098</t>
  </si>
  <si>
    <t>51513500042830000099</t>
  </si>
  <si>
    <t>51513500042830000100</t>
  </si>
  <si>
    <t>51513500042830000101</t>
  </si>
  <si>
    <t>51513500042830000102</t>
  </si>
  <si>
    <t>51513500042830000103</t>
  </si>
  <si>
    <t>51513500042830000104</t>
  </si>
  <si>
    <t>51513500042830000105</t>
  </si>
  <si>
    <t>51513500042830000106</t>
  </si>
  <si>
    <t>51513500042830000107</t>
  </si>
  <si>
    <t>51513500042830000108</t>
  </si>
  <si>
    <t>51513500042830000109</t>
  </si>
  <si>
    <t>51513500042830000110</t>
  </si>
  <si>
    <t>51513500042830000111</t>
  </si>
  <si>
    <t>51513500042830000112</t>
  </si>
  <si>
    <t>51513500042830000113</t>
  </si>
  <si>
    <t>51513500042830000114</t>
  </si>
  <si>
    <t>51513500042830000115</t>
  </si>
  <si>
    <t>51513500042830000116</t>
  </si>
  <si>
    <t>51513500042830000117</t>
  </si>
  <si>
    <t>51513500042830000118</t>
  </si>
  <si>
    <t>51513500042830000119</t>
  </si>
  <si>
    <t>51513500042830000120</t>
  </si>
  <si>
    <t>51513500042830000121</t>
  </si>
  <si>
    <t>51513500042830000122</t>
  </si>
  <si>
    <t>51513500042830000123</t>
  </si>
  <si>
    <t>51513500042830000124</t>
  </si>
  <si>
    <t>51513500042830000125</t>
  </si>
  <si>
    <t>51513500042830000126</t>
  </si>
  <si>
    <t>51513500042830000127</t>
  </si>
  <si>
    <t>51513500042830000128</t>
  </si>
  <si>
    <t>51513500042830000129</t>
  </si>
  <si>
    <t>51513500042830000130</t>
  </si>
  <si>
    <t>51513500042830000131</t>
  </si>
  <si>
    <t>51513500042830000132</t>
  </si>
  <si>
    <t>51513500042830000133</t>
  </si>
  <si>
    <t>51513500042830000134</t>
  </si>
  <si>
    <t>51513500042830000135</t>
  </si>
  <si>
    <t>51513500042830000136</t>
  </si>
  <si>
    <t>51513500042830000137</t>
  </si>
  <si>
    <t>51513500042830000138</t>
  </si>
  <si>
    <t>51513500042830000139</t>
  </si>
  <si>
    <t>51513500042830000140</t>
  </si>
  <si>
    <t>51513500042830000141</t>
  </si>
  <si>
    <t>51513500042830000142</t>
  </si>
  <si>
    <t>51513500042830000143</t>
  </si>
  <si>
    <t>51513500042830000144</t>
  </si>
  <si>
    <t>51513500042830000145</t>
  </si>
  <si>
    <t>51513500042820000001</t>
  </si>
  <si>
    <t xml:space="preserve">VIDEOPROYECTOR </t>
  </si>
  <si>
    <t>51513500042820000002</t>
  </si>
  <si>
    <t>51513500042820000003</t>
  </si>
  <si>
    <t>51513500042820000004</t>
  </si>
  <si>
    <t>51513500042820000005</t>
  </si>
  <si>
    <t>51513500042820000006</t>
  </si>
  <si>
    <t>51513500042820000007</t>
  </si>
  <si>
    <t>51513500042820000008</t>
  </si>
  <si>
    <t>51513500042820000009</t>
  </si>
  <si>
    <t>51513500042820000010</t>
  </si>
  <si>
    <t>51513500042820000011</t>
  </si>
  <si>
    <t>51513500042820000012</t>
  </si>
  <si>
    <t>51513500042820000013</t>
  </si>
  <si>
    <t>51513500042820000014</t>
  </si>
  <si>
    <t>51513500042820000015</t>
  </si>
  <si>
    <t>51513500042820000016</t>
  </si>
  <si>
    <t>51513500042820000017</t>
  </si>
  <si>
    <t>51513500042820000018</t>
  </si>
  <si>
    <t>51513500042820000019</t>
  </si>
  <si>
    <t>51513500042820000020</t>
  </si>
  <si>
    <t>51513500042820000021</t>
  </si>
  <si>
    <t>51513500042820000022</t>
  </si>
  <si>
    <t>51513500042820000023</t>
  </si>
  <si>
    <t>51513500042820000024</t>
  </si>
  <si>
    <t>51513500042820000025</t>
  </si>
  <si>
    <t>51513500042820000026</t>
  </si>
  <si>
    <t>51513500042820000027</t>
  </si>
  <si>
    <t>51513500042820000028</t>
  </si>
  <si>
    <t>51513500042820000029</t>
  </si>
  <si>
    <t>51513500042820000030</t>
  </si>
  <si>
    <t>51513500042820000031</t>
  </si>
  <si>
    <t>51513500042820000032</t>
  </si>
  <si>
    <t>51513500042820000033</t>
  </si>
  <si>
    <t>51513500042820000034</t>
  </si>
  <si>
    <t>51513500042820000035</t>
  </si>
  <si>
    <t>51513500042820000036</t>
  </si>
  <si>
    <t>51513500042820000037</t>
  </si>
  <si>
    <t>51513500042820000038</t>
  </si>
  <si>
    <t>51513500042820000039</t>
  </si>
  <si>
    <t>51513500042820000040</t>
  </si>
  <si>
    <t>51513500042820000041</t>
  </si>
  <si>
    <t>51513500042820000042</t>
  </si>
  <si>
    <t>51513500042820000043</t>
  </si>
  <si>
    <t>51513500042820000044</t>
  </si>
  <si>
    <t>51513500042820000045</t>
  </si>
  <si>
    <t>51513500042820000046</t>
  </si>
  <si>
    <t>51513500042820000047</t>
  </si>
  <si>
    <t>51513500042820000048</t>
  </si>
  <si>
    <t>51513500042820000049</t>
  </si>
  <si>
    <t>51513500042820000050</t>
  </si>
  <si>
    <t>51513500042820000051</t>
  </si>
  <si>
    <t>51513500042820000052</t>
  </si>
  <si>
    <t>51513500042820000053</t>
  </si>
  <si>
    <t>51513500042820000054</t>
  </si>
  <si>
    <t>51513500042820000055</t>
  </si>
  <si>
    <t>51513500042820000056</t>
  </si>
  <si>
    <t>51513500042820000057</t>
  </si>
  <si>
    <t>51513500042820000058</t>
  </si>
  <si>
    <t>51513500042820000059</t>
  </si>
  <si>
    <t>51513500042820000060</t>
  </si>
  <si>
    <t>51513500042820000061</t>
  </si>
  <si>
    <t>51513500042820000062</t>
  </si>
  <si>
    <t>51513500042820000063</t>
  </si>
  <si>
    <t>51513500042820000064</t>
  </si>
  <si>
    <t>51513500042820000065</t>
  </si>
  <si>
    <t>51513500042820000066</t>
  </si>
  <si>
    <t>51513500042820000067</t>
  </si>
  <si>
    <t>51513500042820000068</t>
  </si>
  <si>
    <t>51513500042820000069</t>
  </si>
  <si>
    <t>51513500042820000070</t>
  </si>
  <si>
    <t>51513500042820000071</t>
  </si>
  <si>
    <t>51513500042820000072</t>
  </si>
  <si>
    <t>51513500042820000073</t>
  </si>
  <si>
    <t>51513500042820000074</t>
  </si>
  <si>
    <t>51513500042820000075</t>
  </si>
  <si>
    <t>51513500042820000076</t>
  </si>
  <si>
    <t>51513500042820000077</t>
  </si>
  <si>
    <t>51513500042820000078</t>
  </si>
  <si>
    <t>51513500042820000079</t>
  </si>
  <si>
    <t>51513500042820000080</t>
  </si>
  <si>
    <t>51513500042820000081</t>
  </si>
  <si>
    <t>51513500042820000082</t>
  </si>
  <si>
    <t>51513500042820000083</t>
  </si>
  <si>
    <t>51513500042820000084</t>
  </si>
  <si>
    <t>51513500042820000085</t>
  </si>
  <si>
    <t>51513500042820000086</t>
  </si>
  <si>
    <t>51513500042820000087</t>
  </si>
  <si>
    <t>51513500042820000088</t>
  </si>
  <si>
    <t>51513500042820000089</t>
  </si>
  <si>
    <t>51513500042820000090</t>
  </si>
  <si>
    <t>51513500042820000091</t>
  </si>
  <si>
    <t>51513500042820000092</t>
  </si>
  <si>
    <t>51513500042820000093</t>
  </si>
  <si>
    <t>51513500042820000094</t>
  </si>
  <si>
    <t>51513500042820000095</t>
  </si>
  <si>
    <t>51513500042820000096</t>
  </si>
  <si>
    <t>51513500042820000097</t>
  </si>
  <si>
    <t>51513500042820000098</t>
  </si>
  <si>
    <t>51513500042820000099</t>
  </si>
  <si>
    <t>51513500042820000100</t>
  </si>
  <si>
    <t>51513500042820000101</t>
  </si>
  <si>
    <t>51513500042820000102</t>
  </si>
  <si>
    <t>51513500042820000103</t>
  </si>
  <si>
    <t>51513500042820000104</t>
  </si>
  <si>
    <t>51513500042820000105</t>
  </si>
  <si>
    <t>51513500042820000106</t>
  </si>
  <si>
    <t>51513500042820000107</t>
  </si>
  <si>
    <t>51513500042820000108</t>
  </si>
  <si>
    <t>51513500042820000109</t>
  </si>
  <si>
    <t>51513500042820000110</t>
  </si>
  <si>
    <t>51513500042820000111</t>
  </si>
  <si>
    <t>51513500042820000112</t>
  </si>
  <si>
    <t>51513500042820000113</t>
  </si>
  <si>
    <t>51513500042820000114</t>
  </si>
  <si>
    <t>51513500042820000115</t>
  </si>
  <si>
    <t>51513500042820000116</t>
  </si>
  <si>
    <t>51513500042820000117</t>
  </si>
  <si>
    <t>51513500042820000118</t>
  </si>
  <si>
    <t>51513500042820000119</t>
  </si>
  <si>
    <t>51513500042820000120</t>
  </si>
  <si>
    <t>51513500042820000121</t>
  </si>
  <si>
    <t>51513500042820000122</t>
  </si>
  <si>
    <t>51513500042820000123</t>
  </si>
  <si>
    <t>51513500042820000124</t>
  </si>
  <si>
    <t>51513500042820000125</t>
  </si>
  <si>
    <t>51513500042820000126</t>
  </si>
  <si>
    <t>51513500042820000127</t>
  </si>
  <si>
    <t>51513500042820000128</t>
  </si>
  <si>
    <t>51513500042820000129</t>
  </si>
  <si>
    <t>51513500042820000130</t>
  </si>
  <si>
    <t>51513500042820000131</t>
  </si>
  <si>
    <t>51513500042820000132</t>
  </si>
  <si>
    <t>51513500042820000133</t>
  </si>
  <si>
    <t>51513500042820000134</t>
  </si>
  <si>
    <t>51513500042820000135</t>
  </si>
  <si>
    <t>51513500042820000136</t>
  </si>
  <si>
    <t>51513500042820000137</t>
  </si>
  <si>
    <t>51513500042820000138</t>
  </si>
  <si>
    <t>51513500042820000139</t>
  </si>
  <si>
    <t>51513500042820000140</t>
  </si>
  <si>
    <t>51513500042820000141</t>
  </si>
  <si>
    <t>51513500040730001309</t>
  </si>
  <si>
    <t>LAPTOP APPLE</t>
  </si>
  <si>
    <t>51513500040730001310</t>
  </si>
  <si>
    <t>51513500040730001311</t>
  </si>
  <si>
    <t>51513500040280000464</t>
  </si>
  <si>
    <t>COMPUTADORA APPLE</t>
  </si>
  <si>
    <t>51513500040280000465</t>
  </si>
  <si>
    <t>51513500040280000466</t>
  </si>
  <si>
    <t>51513500040280000467</t>
  </si>
  <si>
    <t>51513500040280000468</t>
  </si>
  <si>
    <t>51513500040280000469</t>
  </si>
  <si>
    <t>51513500040280000470</t>
  </si>
  <si>
    <t>51513500040280000471</t>
  </si>
  <si>
    <t>51513500040280000472</t>
  </si>
  <si>
    <t>51513500040280000473</t>
  </si>
  <si>
    <t>C70</t>
  </si>
  <si>
    <t>PICK UP</t>
  </si>
  <si>
    <t>51513500040730001522</t>
  </si>
  <si>
    <t>LAP TOP TACTIL</t>
  </si>
  <si>
    <t>51513500040730001781</t>
  </si>
  <si>
    <t>51513500040730002027</t>
  </si>
  <si>
    <t>51513500040730001961</t>
  </si>
  <si>
    <t>51513500040730001674</t>
  </si>
  <si>
    <t>51513500040730001976</t>
  </si>
  <si>
    <t>51513500040730001678</t>
  </si>
  <si>
    <t>51513500040730001703</t>
  </si>
  <si>
    <t>51513500040730001888</t>
  </si>
  <si>
    <t>51513500040730002007</t>
  </si>
  <si>
    <t>51513500040730001945</t>
  </si>
  <si>
    <t>51513500040730001425</t>
  </si>
  <si>
    <t>51513500040730001978</t>
  </si>
  <si>
    <t>51513500040730001905</t>
  </si>
  <si>
    <t>51513500040730001944</t>
  </si>
  <si>
    <t>51513500040730001731</t>
  </si>
  <si>
    <t>51513500040730001877</t>
  </si>
  <si>
    <t>51513500040730002054</t>
  </si>
  <si>
    <t>51513500040730001537</t>
  </si>
  <si>
    <t>51513500040730001789</t>
  </si>
  <si>
    <t>51513500040730001793</t>
  </si>
  <si>
    <t>51513500040730001581</t>
  </si>
  <si>
    <t>51513500040730002006</t>
  </si>
  <si>
    <t>51513500040730002059</t>
  </si>
  <si>
    <t>51513500040730001538</t>
  </si>
  <si>
    <t>51513500040730001924</t>
  </si>
  <si>
    <t>51513500040730001553</t>
  </si>
  <si>
    <t>51513500040730002035</t>
  </si>
  <si>
    <t>51513500040730001424</t>
  </si>
  <si>
    <t>51513500040730001754</t>
  </si>
  <si>
    <t>51513500040730001356</t>
  </si>
  <si>
    <t>51513500040730001712</t>
  </si>
  <si>
    <t>51513500040730001611</t>
  </si>
  <si>
    <t>51513500040730001688</t>
  </si>
  <si>
    <t>51513500040730001991</t>
  </si>
  <si>
    <t>51513500040730001928</t>
  </si>
  <si>
    <t>51513500040730001774</t>
  </si>
  <si>
    <t>51513500040730001874</t>
  </si>
  <si>
    <t>51513500040730001508</t>
  </si>
  <si>
    <t>51513500040730001519</t>
  </si>
  <si>
    <t>51513500040730001999</t>
  </si>
  <si>
    <t>51513500040730001683</t>
  </si>
  <si>
    <t>51513500040730001768</t>
  </si>
  <si>
    <t>51513500040730001900</t>
  </si>
  <si>
    <t>51513500040730001517</t>
  </si>
  <si>
    <t>51513500040730001656</t>
  </si>
  <si>
    <t>51513500040730001526</t>
  </si>
  <si>
    <t>51513500040730001535</t>
  </si>
  <si>
    <t>51513500040730001509</t>
  </si>
  <si>
    <t>51513500040730001495</t>
  </si>
  <si>
    <t>51513500040730001669</t>
  </si>
  <si>
    <t>51513500040730001658</t>
  </si>
  <si>
    <t>51513500040730002001</t>
  </si>
  <si>
    <t>51513500040730001909</t>
  </si>
  <si>
    <t>51513500040730001735</t>
  </si>
  <si>
    <t>51513500040730001477</t>
  </si>
  <si>
    <t>51513500040730001639</t>
  </si>
  <si>
    <t>51513500040730001983</t>
  </si>
  <si>
    <t>51513500040730002005</t>
  </si>
  <si>
    <t>51513500040730001748</t>
  </si>
  <si>
    <t>51513500040730001417</t>
  </si>
  <si>
    <t>51513500040730001757</t>
  </si>
  <si>
    <t>51513500040730001938</t>
  </si>
  <si>
    <t>51513500040730001407</t>
  </si>
  <si>
    <t>51513500040730001496</t>
  </si>
  <si>
    <t>51513500040730001435</t>
  </si>
  <si>
    <t>51513500040730001878</t>
  </si>
  <si>
    <t>51513500040730001776</t>
  </si>
  <si>
    <t>51513500040730001524</t>
  </si>
  <si>
    <t>51513500040730001478</t>
  </si>
  <si>
    <t>51513500040730001649</t>
  </si>
  <si>
    <t>51513500040730001479</t>
  </si>
  <si>
    <t>51513500040730001771</t>
  </si>
  <si>
    <t>51513500040730001418</t>
  </si>
  <si>
    <t>51513500040730002023</t>
  </si>
  <si>
    <t>51513500040730002025</t>
  </si>
  <si>
    <t>51513500040730001778</t>
  </si>
  <si>
    <t>51513500040730001397</t>
  </si>
  <si>
    <t>51513500040730001476</t>
  </si>
  <si>
    <t>51513500040730001681</t>
  </si>
  <si>
    <t>51513500040730001463</t>
  </si>
  <si>
    <t>51513500040730001695</t>
  </si>
  <si>
    <t>51513500040730001697</t>
  </si>
  <si>
    <t>51513500040730001685</t>
  </si>
  <si>
    <t>51513500040730001993</t>
  </si>
  <si>
    <t>51513500040730001965</t>
  </si>
  <si>
    <t>51513500040730001420</t>
  </si>
  <si>
    <t>51513500040730001404</t>
  </si>
  <si>
    <t>51513500040730001921</t>
  </si>
  <si>
    <t>51513500040730001701</t>
  </si>
  <si>
    <t>51513500040730001377</t>
  </si>
  <si>
    <t>51513500040730001694</t>
  </si>
  <si>
    <t>51513500040730001985</t>
  </si>
  <si>
    <t>51513500040730001982</t>
  </si>
  <si>
    <t>51513500040730001487</t>
  </si>
  <si>
    <t>51513500040730001716</t>
  </si>
  <si>
    <t>51513500040730001923</t>
  </si>
  <si>
    <t>51513500040730001734</t>
  </si>
  <si>
    <t>51513500040730001391</t>
  </si>
  <si>
    <t>51513500040730001444</t>
  </si>
  <si>
    <t>51513500040730001393</t>
  </si>
  <si>
    <t>51513500040730001724</t>
  </si>
  <si>
    <t>51513500040730002062</t>
  </si>
  <si>
    <t>LAP TOP</t>
  </si>
  <si>
    <t>51513500040730002063</t>
  </si>
  <si>
    <t>51513500040730002064</t>
  </si>
  <si>
    <t>51513500040730002065</t>
  </si>
  <si>
    <t>51513500040730002066</t>
  </si>
  <si>
    <t>51513500040730002067</t>
  </si>
  <si>
    <t>51513500040730002068</t>
  </si>
  <si>
    <t>51513500040730002069</t>
  </si>
  <si>
    <t>51513500040730002070</t>
  </si>
  <si>
    <t>51513500040730002071</t>
  </si>
  <si>
    <t>51513500040730002072</t>
  </si>
  <si>
    <t>51513500040730002073</t>
  </si>
  <si>
    <t>51513500040730002074</t>
  </si>
  <si>
    <t>51513500040730002075</t>
  </si>
  <si>
    <t>51513500040730002076</t>
  </si>
  <si>
    <t>51513500040730002077</t>
  </si>
  <si>
    <t>51513500040730002078</t>
  </si>
  <si>
    <t>51513500040730002079</t>
  </si>
  <si>
    <t>51513500040730002080</t>
  </si>
  <si>
    <t>51513500040730002081</t>
  </si>
  <si>
    <t>51513500040730002082</t>
  </si>
  <si>
    <t>51513500040730002083</t>
  </si>
  <si>
    <t>51513500040730002084</t>
  </si>
  <si>
    <t>51513500040730002085</t>
  </si>
  <si>
    <t>51513500040730002086</t>
  </si>
  <si>
    <t>51513500040730002087</t>
  </si>
  <si>
    <t>51513500040730002088</t>
  </si>
  <si>
    <t>51513500040730002089</t>
  </si>
  <si>
    <t>51513500040730002090</t>
  </si>
  <si>
    <t>51513500040730002091</t>
  </si>
  <si>
    <t>51513500040730002092</t>
  </si>
  <si>
    <t>51513500040730002093</t>
  </si>
  <si>
    <t>51513500040730002094</t>
  </si>
  <si>
    <t>51513500040730002095</t>
  </si>
  <si>
    <t>51513500040730002096</t>
  </si>
  <si>
    <t>51513500040730002097</t>
  </si>
  <si>
    <t>51513500040730002098</t>
  </si>
  <si>
    <t>51513500040730002099</t>
  </si>
  <si>
    <t>51513500040730002100</t>
  </si>
  <si>
    <t>51513500040730002101</t>
  </si>
  <si>
    <t>51513500040730002102</t>
  </si>
  <si>
    <t>51513500040730002103</t>
  </si>
  <si>
    <t>51513500040730002104</t>
  </si>
  <si>
    <t>51513500040730002105</t>
  </si>
  <si>
    <t>51513500040730002106</t>
  </si>
  <si>
    <t>51513500040730002107</t>
  </si>
  <si>
    <t>51513500040730002108</t>
  </si>
  <si>
    <t>51513500040730002109</t>
  </si>
  <si>
    <t>51513500040730002110</t>
  </si>
  <si>
    <t>51513500041260000743</t>
  </si>
  <si>
    <t>SCANNER</t>
  </si>
  <si>
    <t>51513500041260000744</t>
  </si>
  <si>
    <t>51513500041260000745</t>
  </si>
  <si>
    <t>51513500041260000746</t>
  </si>
  <si>
    <t>51513500041260000747</t>
  </si>
  <si>
    <t>51513500041260000748</t>
  </si>
  <si>
    <t>51513500041260000749</t>
  </si>
  <si>
    <t>51513500041260000750</t>
  </si>
  <si>
    <t>51513500041260000751</t>
  </si>
  <si>
    <t>51513500041260000752</t>
  </si>
  <si>
    <t>51513500041260000753</t>
  </si>
  <si>
    <t>51513500041260000754</t>
  </si>
  <si>
    <t>51513500041260000755</t>
  </si>
  <si>
    <t>51513500041260000756</t>
  </si>
  <si>
    <t>51513500041260000757</t>
  </si>
  <si>
    <t>51513500041260000758</t>
  </si>
  <si>
    <t>51513500041260000759</t>
  </si>
  <si>
    <t>51513500041260000760</t>
  </si>
  <si>
    <t>51513500041260000761</t>
  </si>
  <si>
    <t>51513500041260000762</t>
  </si>
  <si>
    <t>51513500041260000763</t>
  </si>
  <si>
    <t>51513500041260000764</t>
  </si>
  <si>
    <t>51513500041260000765</t>
  </si>
  <si>
    <t>51513500041260000766</t>
  </si>
  <si>
    <t>51513500041260000767</t>
  </si>
  <si>
    <t>51513500041260000768</t>
  </si>
  <si>
    <t>51513500041260000769</t>
  </si>
  <si>
    <t>51513500041260000770</t>
  </si>
  <si>
    <t>51513500041260000771</t>
  </si>
  <si>
    <t>51513500041260000772</t>
  </si>
  <si>
    <t>51513500041260000773</t>
  </si>
  <si>
    <t>51513500041260000774</t>
  </si>
  <si>
    <t>51513500041260000775</t>
  </si>
  <si>
    <t>51513500041260000776</t>
  </si>
  <si>
    <t>51513500041260000777</t>
  </si>
  <si>
    <t>51513500041260000778</t>
  </si>
  <si>
    <t>51513500041260000779</t>
  </si>
  <si>
    <t>51513500041260000780</t>
  </si>
  <si>
    <t>51513500041260000781</t>
  </si>
  <si>
    <t>51513500041260000782</t>
  </si>
  <si>
    <t>51513500041260000783</t>
  </si>
  <si>
    <t>51513500041260000784</t>
  </si>
  <si>
    <t>51513500041260000785</t>
  </si>
  <si>
    <t>51513500041260000786</t>
  </si>
  <si>
    <t>51513500041260000787</t>
  </si>
  <si>
    <t>51513500041260000788</t>
  </si>
  <si>
    <t>51513500041260000789</t>
  </si>
  <si>
    <t>51513500041260000790</t>
  </si>
  <si>
    <t>51513500041260000791</t>
  </si>
  <si>
    <t>51513500041260000792</t>
  </si>
  <si>
    <t>51513500041260000793</t>
  </si>
  <si>
    <t>51513500041260000794</t>
  </si>
  <si>
    <t>51513500041260000795</t>
  </si>
  <si>
    <t>51513500041260000796</t>
  </si>
  <si>
    <t>51513500041260000797</t>
  </si>
  <si>
    <t>51513500041260000798</t>
  </si>
  <si>
    <t>51513500041260000799</t>
  </si>
  <si>
    <t>51513500041260000800</t>
  </si>
  <si>
    <t>51513500041260000801</t>
  </si>
  <si>
    <t>51513500041260000802</t>
  </si>
  <si>
    <t>51513500041260000803</t>
  </si>
  <si>
    <t>51513500041260000804</t>
  </si>
  <si>
    <t>51513500041260000805</t>
  </si>
  <si>
    <t>51513500041260000806</t>
  </si>
  <si>
    <t>51513500041260000807</t>
  </si>
  <si>
    <t>51513500041260000808</t>
  </si>
  <si>
    <t>51513500041260000809</t>
  </si>
  <si>
    <t>51513500041260000810</t>
  </si>
  <si>
    <t>51513500041260000811</t>
  </si>
  <si>
    <t>51513500041260000812</t>
  </si>
  <si>
    <t>51513500041260000813</t>
  </si>
  <si>
    <t>51513500041260000814</t>
  </si>
  <si>
    <t>51513500041260000815</t>
  </si>
  <si>
    <t>51513500041260000816</t>
  </si>
  <si>
    <t>51513500041260000817</t>
  </si>
  <si>
    <t>51513500041260000818</t>
  </si>
  <si>
    <t>51513500041260000819</t>
  </si>
  <si>
    <t>51513500041260000820</t>
  </si>
  <si>
    <t>51513500041260000821</t>
  </si>
  <si>
    <t>51513500041260000822</t>
  </si>
  <si>
    <t>51513500041260000823</t>
  </si>
  <si>
    <t>51513500041260000824</t>
  </si>
  <si>
    <t>51513500041260000825</t>
  </si>
  <si>
    <t>51513500041260000826</t>
  </si>
  <si>
    <t>51513500041260000827</t>
  </si>
  <si>
    <t>51513500041260000828</t>
  </si>
  <si>
    <t>51513500041260000829</t>
  </si>
  <si>
    <t>51513500041260000830</t>
  </si>
  <si>
    <t>51513500041260000831</t>
  </si>
  <si>
    <t>51513500041260000832</t>
  </si>
  <si>
    <t>51513500041260000833</t>
  </si>
  <si>
    <t>51513500041260000834</t>
  </si>
  <si>
    <t>51513500041260000835</t>
  </si>
  <si>
    <t>51513500041260000836</t>
  </si>
  <si>
    <t>51513500041260000837</t>
  </si>
  <si>
    <t>51513500041260000838</t>
  </si>
  <si>
    <t>51513500041260000839</t>
  </si>
  <si>
    <t>51513500041260000840</t>
  </si>
  <si>
    <t>51513500041260000841</t>
  </si>
  <si>
    <t>51513500041260000842</t>
  </si>
  <si>
    <t>51513500041260000843</t>
  </si>
  <si>
    <t>51513500041260000844</t>
  </si>
  <si>
    <t>51513500041260000845</t>
  </si>
  <si>
    <t>51513500041260000846</t>
  </si>
  <si>
    <t>51513500041260000847</t>
  </si>
  <si>
    <t>51513500041260000848</t>
  </si>
  <si>
    <t>51513500041260000849</t>
  </si>
  <si>
    <t>51513500041260000850</t>
  </si>
  <si>
    <t>51513500041260000851</t>
  </si>
  <si>
    <t>51513500041260000852</t>
  </si>
  <si>
    <t>51513500041260000853</t>
  </si>
  <si>
    <t>51513500041260000854</t>
  </si>
  <si>
    <t>51513500041260000855</t>
  </si>
  <si>
    <t>51513500041260000856</t>
  </si>
  <si>
    <t>51513500041260000857</t>
  </si>
  <si>
    <t>51513500041260000858</t>
  </si>
  <si>
    <t>51513500041260000859</t>
  </si>
  <si>
    <t>51513500041260000860</t>
  </si>
  <si>
    <t>51513500041260000861</t>
  </si>
  <si>
    <t>51513500041260000862</t>
  </si>
  <si>
    <t>51513500041260000863</t>
  </si>
  <si>
    <t>51513500041260000864</t>
  </si>
  <si>
    <t>51513500041260000865</t>
  </si>
  <si>
    <t>51513500041260000866</t>
  </si>
  <si>
    <t>51513500041260000867</t>
  </si>
  <si>
    <t>51513500041260000868</t>
  </si>
  <si>
    <t>51513500041260000869</t>
  </si>
  <si>
    <t>51513500041260000870</t>
  </si>
  <si>
    <t>51513500041260000871</t>
  </si>
  <si>
    <t>51513500041260000872</t>
  </si>
  <si>
    <t>51513500041260000873</t>
  </si>
  <si>
    <t>51513500041260000874</t>
  </si>
  <si>
    <t>51513500041260000875</t>
  </si>
  <si>
    <t>51513500041260000876</t>
  </si>
  <si>
    <t>51513500041260000877</t>
  </si>
  <si>
    <t>51513500041260000878</t>
  </si>
  <si>
    <t>51513500041260000879</t>
  </si>
  <si>
    <t>51513500041260000880</t>
  </si>
  <si>
    <t>51513500041260000881</t>
  </si>
  <si>
    <t>51513500041260000882</t>
  </si>
  <si>
    <t>51513500041260000883</t>
  </si>
  <si>
    <t>51513500041260000884</t>
  </si>
  <si>
    <t>51513500041260000885</t>
  </si>
  <si>
    <t>51513500041260000886</t>
  </si>
  <si>
    <t>51513500041260000887</t>
  </si>
  <si>
    <t>51513500041260000888</t>
  </si>
  <si>
    <t>51513500041260000889</t>
  </si>
  <si>
    <t>51513500041260000890</t>
  </si>
  <si>
    <t>51513500041260000891</t>
  </si>
  <si>
    <t>51513500041260000892</t>
  </si>
  <si>
    <t>51513500041260000893</t>
  </si>
  <si>
    <t>51513500041260000894</t>
  </si>
  <si>
    <t>51513500041260000895</t>
  </si>
  <si>
    <t>51513500041260000896</t>
  </si>
  <si>
    <t>51513500041260000897</t>
  </si>
  <si>
    <t>51513500041260000898</t>
  </si>
  <si>
    <t>51513500041260000899</t>
  </si>
  <si>
    <t>51513500041260000900</t>
  </si>
  <si>
    <t>51513500041260000901</t>
  </si>
  <si>
    <t>51513500041260000902</t>
  </si>
  <si>
    <t>51513500041260000903</t>
  </si>
  <si>
    <t>51513500041260000904</t>
  </si>
  <si>
    <t>51513500041260000905</t>
  </si>
  <si>
    <t>51513500041260000906</t>
  </si>
  <si>
    <t>C 78</t>
  </si>
  <si>
    <t>CAMIONETA DE CARGA</t>
  </si>
  <si>
    <t>C 76</t>
  </si>
  <si>
    <t>C 81</t>
  </si>
  <si>
    <t xml:space="preserve">CAMIONETA DE CARGA </t>
  </si>
  <si>
    <t>C80</t>
  </si>
  <si>
    <t>C51</t>
  </si>
  <si>
    <t>C56</t>
  </si>
  <si>
    <t>C61</t>
  </si>
  <si>
    <t>C62</t>
  </si>
  <si>
    <t>C63</t>
  </si>
  <si>
    <t>C64</t>
  </si>
  <si>
    <t>C65</t>
  </si>
  <si>
    <t>C68</t>
  </si>
  <si>
    <t>C69</t>
  </si>
  <si>
    <t>C79</t>
  </si>
  <si>
    <t>C82</t>
  </si>
  <si>
    <t>C83</t>
  </si>
  <si>
    <t>C119</t>
  </si>
  <si>
    <t>C132</t>
  </si>
  <si>
    <t>C148</t>
  </si>
  <si>
    <t>C159</t>
  </si>
  <si>
    <t>C161</t>
  </si>
  <si>
    <t>C162</t>
  </si>
  <si>
    <t>51113500011600000015</t>
  </si>
  <si>
    <t>LOCKER DE METAL COLOR GRIS DE 3 COMPARTIMENTOS</t>
  </si>
  <si>
    <t>51113500011600000016</t>
  </si>
  <si>
    <t>51113500011600000017</t>
  </si>
  <si>
    <t>51113500011600000018</t>
  </si>
  <si>
    <t>51113500011600000019</t>
  </si>
  <si>
    <t>51113500011600000020</t>
  </si>
  <si>
    <t>51113500011600000021</t>
  </si>
  <si>
    <t>51113500011600000022</t>
  </si>
  <si>
    <t>51113500011600000023</t>
  </si>
  <si>
    <t>51113500011600000024</t>
  </si>
  <si>
    <t>51113500011600000025</t>
  </si>
  <si>
    <t>51113500011600000026</t>
  </si>
  <si>
    <t>51113500011600000027</t>
  </si>
  <si>
    <t>51113500011600000028</t>
  </si>
  <si>
    <t>51113500011600000029</t>
  </si>
  <si>
    <t>51113500011600000030</t>
  </si>
  <si>
    <t>51113500011600000031</t>
  </si>
  <si>
    <t>51113500011600000032</t>
  </si>
  <si>
    <t>51113500011600000033</t>
  </si>
  <si>
    <t>51113500011600000034</t>
  </si>
  <si>
    <t>51113500011600000035</t>
  </si>
  <si>
    <t>51113500011600000036</t>
  </si>
  <si>
    <t>51113500011600000037</t>
  </si>
  <si>
    <t>51113500011600000038</t>
  </si>
  <si>
    <t>51113500011600000039</t>
  </si>
  <si>
    <t>51113500011600000040</t>
  </si>
  <si>
    <t>51113500011600000041</t>
  </si>
  <si>
    <t>51113500011600000042</t>
  </si>
  <si>
    <t>51113500011600000043</t>
  </si>
  <si>
    <t>51113500011600000044</t>
  </si>
  <si>
    <t>51113500011600000045</t>
  </si>
  <si>
    <t>51113500011600000046</t>
  </si>
  <si>
    <t>51113500011600000047</t>
  </si>
  <si>
    <t>51113500011600000048</t>
  </si>
  <si>
    <t>51113500011600000049</t>
  </si>
  <si>
    <t>51113500011600000050</t>
  </si>
  <si>
    <t>51113500011600000051</t>
  </si>
  <si>
    <t>51113500011600000052</t>
  </si>
  <si>
    <t>51113500011600000053</t>
  </si>
  <si>
    <t>51113500011600000054</t>
  </si>
  <si>
    <t>51113500011600000055</t>
  </si>
  <si>
    <t>51113500011600000056</t>
  </si>
  <si>
    <t>51113500011600000057</t>
  </si>
  <si>
    <t>51113500011600000058</t>
  </si>
  <si>
    <t>51113500011600000059</t>
  </si>
  <si>
    <t>51113500011600000060</t>
  </si>
  <si>
    <t>51113500011600000061</t>
  </si>
  <si>
    <t>51113500010940030167</t>
  </si>
  <si>
    <t>51113500010940030168</t>
  </si>
  <si>
    <t>51113500010940030169</t>
  </si>
  <si>
    <t>51113500010940030170</t>
  </si>
  <si>
    <t>51113500010940030171</t>
  </si>
  <si>
    <t>51113500010940030172</t>
  </si>
  <si>
    <t>51113500010940030173</t>
  </si>
  <si>
    <t>51113500010940030174</t>
  </si>
  <si>
    <t>51113500010940030175</t>
  </si>
  <si>
    <t>51113500010940030176</t>
  </si>
  <si>
    <t>51113500010940030177</t>
  </si>
  <si>
    <t>51113500010940030178</t>
  </si>
  <si>
    <t>51113500010940030179</t>
  </si>
  <si>
    <t>51113500010940030180</t>
  </si>
  <si>
    <t>51113500010940030181</t>
  </si>
  <si>
    <t>51113500010940030182</t>
  </si>
  <si>
    <t>51113500010940030183</t>
  </si>
  <si>
    <t>51113500010940030184</t>
  </si>
  <si>
    <t>51113500010940030185</t>
  </si>
  <si>
    <t>51113500010940030186</t>
  </si>
  <si>
    <t>51113500010940030187</t>
  </si>
  <si>
    <t>51113500010940030188</t>
  </si>
  <si>
    <t>51113500010940030189</t>
  </si>
  <si>
    <t>51113500010940030190</t>
  </si>
  <si>
    <t>51113500010940030191</t>
  </si>
  <si>
    <t>51113500010940030192</t>
  </si>
  <si>
    <t>51113500010940030193</t>
  </si>
  <si>
    <t>51113500010940030194</t>
  </si>
  <si>
    <t>51113500010940030195</t>
  </si>
  <si>
    <t>51113500010940030196</t>
  </si>
  <si>
    <t>51113500010940030197</t>
  </si>
  <si>
    <t>51113500010940030198</t>
  </si>
  <si>
    <t>51113500010940030199</t>
  </si>
  <si>
    <t>51113500010940030200</t>
  </si>
  <si>
    <t>51113500010940030201</t>
  </si>
  <si>
    <t>51113500010940030202</t>
  </si>
  <si>
    <t>51113500010940030203</t>
  </si>
  <si>
    <t>51113500010940030204</t>
  </si>
  <si>
    <t>51113500010940030205</t>
  </si>
  <si>
    <t>51113500010940030206</t>
  </si>
  <si>
    <t>51113500010940030207</t>
  </si>
  <si>
    <t>51113500010940030208</t>
  </si>
  <si>
    <t>51113500010940030209</t>
  </si>
  <si>
    <t>51113500010940030210</t>
  </si>
  <si>
    <t>51113500010940030211</t>
  </si>
  <si>
    <t>51113500010940030212</t>
  </si>
  <si>
    <t>51113500010940030213</t>
  </si>
  <si>
    <t>51113500010940030214</t>
  </si>
  <si>
    <t>51113500010940030215</t>
  </si>
  <si>
    <t>51113500010940030216</t>
  </si>
  <si>
    <t>51113500010940030217</t>
  </si>
  <si>
    <t>51113500010940030218</t>
  </si>
  <si>
    <t>51113500010940030219</t>
  </si>
  <si>
    <t>51113500010940030220</t>
  </si>
  <si>
    <t>51113500010940030221</t>
  </si>
  <si>
    <t>51113500010940030222</t>
  </si>
  <si>
    <t>51113500010940030223</t>
  </si>
  <si>
    <t>51113500010940030224</t>
  </si>
  <si>
    <t>51113500010940030225</t>
  </si>
  <si>
    <t>51113500010940030226</t>
  </si>
  <si>
    <t>51113500010940030227</t>
  </si>
  <si>
    <t>51113500010940030228</t>
  </si>
  <si>
    <t>51113500010940030229</t>
  </si>
  <si>
    <t>51113500010940030230</t>
  </si>
  <si>
    <t>51113500010940030231</t>
  </si>
  <si>
    <t>51113500010940030232</t>
  </si>
  <si>
    <t>51113500010940030233</t>
  </si>
  <si>
    <t>51113500010940030234</t>
  </si>
  <si>
    <t>51113500010940030235</t>
  </si>
  <si>
    <t>51113500010940030236</t>
  </si>
  <si>
    <t>51113500010940030237</t>
  </si>
  <si>
    <t>51113500010940030238</t>
  </si>
  <si>
    <t>51113500010940030239</t>
  </si>
  <si>
    <t>51113500010940030240</t>
  </si>
  <si>
    <t>51113500010940030241</t>
  </si>
  <si>
    <t>51113500010940030242</t>
  </si>
  <si>
    <t>51113500010940030243</t>
  </si>
  <si>
    <t>51113500010940030244</t>
  </si>
  <si>
    <t>51113500010940030245</t>
  </si>
  <si>
    <t>51113500010940030246</t>
  </si>
  <si>
    <t>51113500010940030247</t>
  </si>
  <si>
    <t>51113500010940030248</t>
  </si>
  <si>
    <t>51113500010940030249</t>
  </si>
  <si>
    <t>51113500010940030250</t>
  </si>
  <si>
    <t>51113500010940030251</t>
  </si>
  <si>
    <t>51113500010940030252</t>
  </si>
  <si>
    <t>51113500010940030253</t>
  </si>
  <si>
    <t>51113500010940030254</t>
  </si>
  <si>
    <t>51113500010940030255</t>
  </si>
  <si>
    <t>51113500010940030256</t>
  </si>
  <si>
    <t>51113500010940030257</t>
  </si>
  <si>
    <t>51113500010940030258</t>
  </si>
  <si>
    <t>51113500010940030259</t>
  </si>
  <si>
    <t>51113500010940030260</t>
  </si>
  <si>
    <t>51113500010940030261</t>
  </si>
  <si>
    <t>51113500010940030262</t>
  </si>
  <si>
    <t>51113500010940030263</t>
  </si>
  <si>
    <t>51113500010940030264</t>
  </si>
  <si>
    <t>51113500010940030265</t>
  </si>
  <si>
    <t>51113500010940030266</t>
  </si>
  <si>
    <t>51113500010940030267</t>
  </si>
  <si>
    <t>51113500010940030268</t>
  </si>
  <si>
    <t>51113500010940030269</t>
  </si>
  <si>
    <t>51113500010940030270</t>
  </si>
  <si>
    <t>51113500010940030271</t>
  </si>
  <si>
    <t>51113500010940030272</t>
  </si>
  <si>
    <t>51113500010940030273</t>
  </si>
  <si>
    <t>51113500010940030274</t>
  </si>
  <si>
    <t>51113500010940030275</t>
  </si>
  <si>
    <t>51113500010940030276</t>
  </si>
  <si>
    <t>51113500010940030277</t>
  </si>
  <si>
    <t>51113500010940030278</t>
  </si>
  <si>
    <t>51113500010940030279</t>
  </si>
  <si>
    <t>51113500010940030280</t>
  </si>
  <si>
    <t>51113500010940030281</t>
  </si>
  <si>
    <t>51113500010940030282</t>
  </si>
  <si>
    <t>51113500010940030283</t>
  </si>
  <si>
    <t>51113500010940030284</t>
  </si>
  <si>
    <t>51113500010940030285</t>
  </si>
  <si>
    <t>51113500010940030286</t>
  </si>
  <si>
    <t>51113500010940030287</t>
  </si>
  <si>
    <t>51113500010940030288</t>
  </si>
  <si>
    <t>51113500010940030289</t>
  </si>
  <si>
    <t>51113500010940030290</t>
  </si>
  <si>
    <t>51113500010940030291</t>
  </si>
  <si>
    <t>51113500010940030292</t>
  </si>
  <si>
    <t>51113500010940030293</t>
  </si>
  <si>
    <t>51113500010940030294</t>
  </si>
  <si>
    <t>51113500010940030295</t>
  </si>
  <si>
    <t>51113500010940030296</t>
  </si>
  <si>
    <t>51113500010940030297</t>
  </si>
  <si>
    <t>51113500010940030298</t>
  </si>
  <si>
    <t>51113500010940030299</t>
  </si>
  <si>
    <t>51113500010940030300</t>
  </si>
  <si>
    <t>51113500010940030301</t>
  </si>
  <si>
    <t>51113500010940030302</t>
  </si>
  <si>
    <t>51113500010940030303</t>
  </si>
  <si>
    <t>51113500010940030304</t>
  </si>
  <si>
    <t>51113500010940030305</t>
  </si>
  <si>
    <t>51113500010940030306</t>
  </si>
  <si>
    <t>51113500010940030307</t>
  </si>
  <si>
    <t>51113500010940030308</t>
  </si>
  <si>
    <t>51113500010940030309</t>
  </si>
  <si>
    <t>51113500010940030310</t>
  </si>
  <si>
    <t>51113500010940030311</t>
  </si>
  <si>
    <t>51113500010940030312</t>
  </si>
  <si>
    <t>51113500010940030313</t>
  </si>
  <si>
    <t>51113500010940030314</t>
  </si>
  <si>
    <t>51113500010940030315</t>
  </si>
  <si>
    <t>51113500010940030316</t>
  </si>
  <si>
    <t>51113500010940030317</t>
  </si>
  <si>
    <t>51113500010940030318</t>
  </si>
  <si>
    <t>51113500010940030319</t>
  </si>
  <si>
    <t>51113500010940030320</t>
  </si>
  <si>
    <t>51113500010940030321</t>
  </si>
  <si>
    <t>51113500010940030322</t>
  </si>
  <si>
    <t>51113500010940030323</t>
  </si>
  <si>
    <t>51113500010940030324</t>
  </si>
  <si>
    <t>51113500010940030325</t>
  </si>
  <si>
    <t>51113500010940030326</t>
  </si>
  <si>
    <t>51113500010940030327</t>
  </si>
  <si>
    <t>51113500010940030328</t>
  </si>
  <si>
    <t>51113500010940030329</t>
  </si>
  <si>
    <t>51113500010940030330</t>
  </si>
  <si>
    <t>51113500010940030331</t>
  </si>
  <si>
    <t>51113500010940030332</t>
  </si>
  <si>
    <t>51113500010940030333</t>
  </si>
  <si>
    <t>51113500010940030334</t>
  </si>
  <si>
    <t>51113500010940030335</t>
  </si>
  <si>
    <t>51113500010940030336</t>
  </si>
  <si>
    <t>51113500010940030337</t>
  </si>
  <si>
    <t>51113500010940030338</t>
  </si>
  <si>
    <t>51113500010940030339</t>
  </si>
  <si>
    <t>51113500010940030340</t>
  </si>
  <si>
    <t>51113500010940030341</t>
  </si>
  <si>
    <t>51113500010940030342</t>
  </si>
  <si>
    <t>51113500010940030343</t>
  </si>
  <si>
    <t>51113500010940030344</t>
  </si>
  <si>
    <t>51113500010940030345</t>
  </si>
  <si>
    <t>51113500010940030346</t>
  </si>
  <si>
    <t>51113500010940030347</t>
  </si>
  <si>
    <t>51113500010940030348</t>
  </si>
  <si>
    <t>51113500010940030349</t>
  </si>
  <si>
    <t>51113500010940030350</t>
  </si>
  <si>
    <t>51113500010940030351</t>
  </si>
  <si>
    <t>51113500010940030352</t>
  </si>
  <si>
    <t>51113500010940030353</t>
  </si>
  <si>
    <t>51113500010940030354</t>
  </si>
  <si>
    <t>51113500010940030355</t>
  </si>
  <si>
    <t>51113500010940030356</t>
  </si>
  <si>
    <t>51113500010940030357</t>
  </si>
  <si>
    <t>51113500010940030358</t>
  </si>
  <si>
    <t>51113500010940030359</t>
  </si>
  <si>
    <t>51113500010940030360</t>
  </si>
  <si>
    <t>51113500010940030361</t>
  </si>
  <si>
    <t>51113500010940030362</t>
  </si>
  <si>
    <t>51113500010940030363</t>
  </si>
  <si>
    <t>51113500010940030364</t>
  </si>
  <si>
    <t>51113500010940030365</t>
  </si>
  <si>
    <t>51113500010940030366</t>
  </si>
  <si>
    <t>51113500010940030367</t>
  </si>
  <si>
    <t>51113500010940030368</t>
  </si>
  <si>
    <t>51113500010940030369</t>
  </si>
  <si>
    <t>51113500010940030370</t>
  </si>
  <si>
    <t>51113500010940030371</t>
  </si>
  <si>
    <t>51113500010940030372</t>
  </si>
  <si>
    <t>51113500010940030373</t>
  </si>
  <si>
    <t>51113500010940030374</t>
  </si>
  <si>
    <t>51113500010940030375</t>
  </si>
  <si>
    <t>51113500010940030376</t>
  </si>
  <si>
    <t>51113500010940030377</t>
  </si>
  <si>
    <t>51113500010940030378</t>
  </si>
  <si>
    <t>51113500010940030379</t>
  </si>
  <si>
    <t>51113500010940030380</t>
  </si>
  <si>
    <t>51113500010940030381</t>
  </si>
  <si>
    <t>51113500010940030382</t>
  </si>
  <si>
    <t>51113500010940030383</t>
  </si>
  <si>
    <t>51113500010940030384</t>
  </si>
  <si>
    <t>51113500010940030385</t>
  </si>
  <si>
    <t>51113500010940030386</t>
  </si>
  <si>
    <t>51113500010940030387</t>
  </si>
  <si>
    <t>51113500010940030388</t>
  </si>
  <si>
    <t>51113500010940030389</t>
  </si>
  <si>
    <t>51113500010940030390</t>
  </si>
  <si>
    <t>51113500010940030391</t>
  </si>
  <si>
    <t>51113500010940030392</t>
  </si>
  <si>
    <t>51113500010940030393</t>
  </si>
  <si>
    <t>51113500010940030394</t>
  </si>
  <si>
    <t>51113500010940030395</t>
  </si>
  <si>
    <t>51113500010940030396</t>
  </si>
  <si>
    <t>51113500010940030397</t>
  </si>
  <si>
    <t>51113500010940030398</t>
  </si>
  <si>
    <t>51113500010940030399</t>
  </si>
  <si>
    <t>51113500010940030400</t>
  </si>
  <si>
    <t>51113500010940030401</t>
  </si>
  <si>
    <t>51113500010940030402</t>
  </si>
  <si>
    <t>51113500010940030403</t>
  </si>
  <si>
    <t>51113500010940030404</t>
  </si>
  <si>
    <t>51113500010940030405</t>
  </si>
  <si>
    <t>51113500010940030406</t>
  </si>
  <si>
    <t>51113500010940030407</t>
  </si>
  <si>
    <t>51113500010940030408</t>
  </si>
  <si>
    <t>51113500010940030409</t>
  </si>
  <si>
    <t>51113500010940030410</t>
  </si>
  <si>
    <t>51113500010940030411</t>
  </si>
  <si>
    <t>51113500010940030412</t>
  </si>
  <si>
    <t>51113500010940030413</t>
  </si>
  <si>
    <t>51113500010940030414</t>
  </si>
  <si>
    <t>51113500010940030415</t>
  </si>
  <si>
    <t>51113500010940030416</t>
  </si>
  <si>
    <t>51113500010940030417</t>
  </si>
  <si>
    <t>51113500010940030418</t>
  </si>
  <si>
    <t>51113500010940030419</t>
  </si>
  <si>
    <t>51113500010940030420</t>
  </si>
  <si>
    <t>51113500010940030421</t>
  </si>
  <si>
    <t>51113500010940030422</t>
  </si>
  <si>
    <t>51113500010940030423</t>
  </si>
  <si>
    <t>51113500010940030424</t>
  </si>
  <si>
    <t>51113500010940030425</t>
  </si>
  <si>
    <t>51113500010940030426</t>
  </si>
  <si>
    <t>51113500010940030427</t>
  </si>
  <si>
    <t>51113500010940030428</t>
  </si>
  <si>
    <t>51113500010940030429</t>
  </si>
  <si>
    <t>51113500010940030430</t>
  </si>
  <si>
    <t>51113500010940030431</t>
  </si>
  <si>
    <t>51113500010940030432</t>
  </si>
  <si>
    <t>51113500010940030433</t>
  </si>
  <si>
    <t>51113500010940030434</t>
  </si>
  <si>
    <t>51113500010940030435</t>
  </si>
  <si>
    <t>51113500010940030436</t>
  </si>
  <si>
    <t>51113500010940030437</t>
  </si>
  <si>
    <t>51113500010940030438</t>
  </si>
  <si>
    <t>51113500010940030439</t>
  </si>
  <si>
    <t>51113500010940030440</t>
  </si>
  <si>
    <t>51113500010940030441</t>
  </si>
  <si>
    <t>51113500010940030442</t>
  </si>
  <si>
    <t>51113500010940030443</t>
  </si>
  <si>
    <t>51113500010940030444</t>
  </si>
  <si>
    <t>51113500010940030445</t>
  </si>
  <si>
    <t>51113500010940030446</t>
  </si>
  <si>
    <t>51113500010940030447</t>
  </si>
  <si>
    <t>51113500010940030448</t>
  </si>
  <si>
    <t>51113500010940030449</t>
  </si>
  <si>
    <t>51113500010940030450</t>
  </si>
  <si>
    <t>51113500010940030451</t>
  </si>
  <si>
    <t>51113500010940030452</t>
  </si>
  <si>
    <t>51113500010940030453</t>
  </si>
  <si>
    <t>51113500010940030454</t>
  </si>
  <si>
    <t>51113500010940030455</t>
  </si>
  <si>
    <t>51113500010940030456</t>
  </si>
  <si>
    <t>51113500010940030457</t>
  </si>
  <si>
    <t>51113500010940030458</t>
  </si>
  <si>
    <t>51113500010940030459</t>
  </si>
  <si>
    <t>51113500010940030460</t>
  </si>
  <si>
    <t>51113500010940030461</t>
  </si>
  <si>
    <t>51113500010940030462</t>
  </si>
  <si>
    <t>51113500010940030463</t>
  </si>
  <si>
    <t>51113500010940030464</t>
  </si>
  <si>
    <t>51113500010940030465</t>
  </si>
  <si>
    <t>51113500010940030466</t>
  </si>
  <si>
    <t>51113500010940030467</t>
  </si>
  <si>
    <t>51113500010940030468</t>
  </si>
  <si>
    <t>51113500010940030469</t>
  </si>
  <si>
    <t>51113500010940030470</t>
  </si>
  <si>
    <t>51113500010940030471</t>
  </si>
  <si>
    <t>51113500010940030472</t>
  </si>
  <si>
    <t>51113500010940030473</t>
  </si>
  <si>
    <t>51113500010940030474</t>
  </si>
  <si>
    <t>51113500010940030475</t>
  </si>
  <si>
    <t>51113500010940030476</t>
  </si>
  <si>
    <t>51113500010940030477</t>
  </si>
  <si>
    <t>51113500010940030478</t>
  </si>
  <si>
    <t>51113500010940030479</t>
  </si>
  <si>
    <t>51113500010940030480</t>
  </si>
  <si>
    <t>51113500010940030481</t>
  </si>
  <si>
    <t>51113500010940030482</t>
  </si>
  <si>
    <t>51113500010940030483</t>
  </si>
  <si>
    <t>51113500010940030484</t>
  </si>
  <si>
    <t>51113500010940030485</t>
  </si>
  <si>
    <t>51113500010940030486</t>
  </si>
  <si>
    <t>51113500010940030487</t>
  </si>
  <si>
    <t>51113500010940030488</t>
  </si>
  <si>
    <t>51113500010940030489</t>
  </si>
  <si>
    <t>51113500010940030490</t>
  </si>
  <si>
    <t>51113500010940030491</t>
  </si>
  <si>
    <t>51113500010940030492</t>
  </si>
  <si>
    <t>51113500010940030493</t>
  </si>
  <si>
    <t>51113500010940030494</t>
  </si>
  <si>
    <t>51113500010940030495</t>
  </si>
  <si>
    <t>51113500010940030496</t>
  </si>
  <si>
    <t>51113500010940030497</t>
  </si>
  <si>
    <t>51113500010940030498</t>
  </si>
  <si>
    <t>51113500010940030499</t>
  </si>
  <si>
    <t>51113500010940030500</t>
  </si>
  <si>
    <t>51113500010940030501</t>
  </si>
  <si>
    <t>51113500010940030502</t>
  </si>
  <si>
    <t>51113500010940030503</t>
  </si>
  <si>
    <t>51113500010940030504</t>
  </si>
  <si>
    <t>51113500010940030505</t>
  </si>
  <si>
    <t>51113500010940030506</t>
  </si>
  <si>
    <t>51113500010940030507</t>
  </si>
  <si>
    <t>51113500010940030508</t>
  </si>
  <si>
    <t>51113500010940030509</t>
  </si>
  <si>
    <t>51113500010940030510</t>
  </si>
  <si>
    <t>51113500010940030511</t>
  </si>
  <si>
    <t>51113500010940030512</t>
  </si>
  <si>
    <t>51113500010940030513</t>
  </si>
  <si>
    <t>51113500010940030514</t>
  </si>
  <si>
    <t>51113500010940030515</t>
  </si>
  <si>
    <t>51113500010940030516</t>
  </si>
  <si>
    <t>51113500010940030517</t>
  </si>
  <si>
    <t>51113500010940030518</t>
  </si>
  <si>
    <t>51113500010940030519</t>
  </si>
  <si>
    <t>51113500010940030520</t>
  </si>
  <si>
    <t>51113500010940030521</t>
  </si>
  <si>
    <t>51113500010940030522</t>
  </si>
  <si>
    <t>51113500010940030523</t>
  </si>
  <si>
    <t>51113500010940030524</t>
  </si>
  <si>
    <t>51113500010940030525</t>
  </si>
  <si>
    <t>51113500010940030526</t>
  </si>
  <si>
    <t>51113500010940030527</t>
  </si>
  <si>
    <t>51113500010940030528</t>
  </si>
  <si>
    <t>51113500010940030529</t>
  </si>
  <si>
    <t>51113500010940030530</t>
  </si>
  <si>
    <t>51113500010940030531</t>
  </si>
  <si>
    <t>51113500010940030532</t>
  </si>
  <si>
    <t>51113500010940030533</t>
  </si>
  <si>
    <t>51113500010940030534</t>
  </si>
  <si>
    <t>51113500010940030535</t>
  </si>
  <si>
    <t>51113500010940030536</t>
  </si>
  <si>
    <t>51113500010940030537</t>
  </si>
  <si>
    <t>51113500010940030538</t>
  </si>
  <si>
    <t>51113500010940030539</t>
  </si>
  <si>
    <t>51113500010940030540</t>
  </si>
  <si>
    <t>51113500010940030541</t>
  </si>
  <si>
    <t>51113500010940030542</t>
  </si>
  <si>
    <t>51113500010940030543</t>
  </si>
  <si>
    <t>51113500010940030544</t>
  </si>
  <si>
    <t>51113500010940030545</t>
  </si>
  <si>
    <t>51113500010940030546</t>
  </si>
  <si>
    <t>51113500010940030547</t>
  </si>
  <si>
    <t>51113500010940030548</t>
  </si>
  <si>
    <t>51113500010940030549</t>
  </si>
  <si>
    <t>51113500010940030550</t>
  </si>
  <si>
    <t>51113500010940030551</t>
  </si>
  <si>
    <t>51113500010940030552</t>
  </si>
  <si>
    <t>51113500010940030553</t>
  </si>
  <si>
    <t>51113500010940030554</t>
  </si>
  <si>
    <t>51113500010940030555</t>
  </si>
  <si>
    <t>51113500010940030556</t>
  </si>
  <si>
    <t>51113500010940030557</t>
  </si>
  <si>
    <t>51113500010940030558</t>
  </si>
  <si>
    <t>51113500010940030559</t>
  </si>
  <si>
    <t>51113500010940030560</t>
  </si>
  <si>
    <t>51113500010940030561</t>
  </si>
  <si>
    <t>51113500010940030562</t>
  </si>
  <si>
    <t>51113500010940030563</t>
  </si>
  <si>
    <t>51113500010940030564</t>
  </si>
  <si>
    <t>51113500010940030565</t>
  </si>
  <si>
    <t>51113500010940030566</t>
  </si>
  <si>
    <t>51113500010940030567</t>
  </si>
  <si>
    <t>51113500010940030568</t>
  </si>
  <si>
    <t>51113500010940030569</t>
  </si>
  <si>
    <t>51113500010940030570</t>
  </si>
  <si>
    <t>51113500010940030571</t>
  </si>
  <si>
    <t>51113500010940030572</t>
  </si>
  <si>
    <t>51113500010940030573</t>
  </si>
  <si>
    <t>51113500010940030574</t>
  </si>
  <si>
    <t>51113500010940030575</t>
  </si>
  <si>
    <t>51113500010940030576</t>
  </si>
  <si>
    <t>51113500010940030577</t>
  </si>
  <si>
    <t>51113500010940030578</t>
  </si>
  <si>
    <t>51113500010940030579</t>
  </si>
  <si>
    <t>51113500010940030580</t>
  </si>
  <si>
    <t>51113500010940030581</t>
  </si>
  <si>
    <t>51113500010940030582</t>
  </si>
  <si>
    <t>51113500010940030583</t>
  </si>
  <si>
    <t>51113500010940030584</t>
  </si>
  <si>
    <t>51113500010940030585</t>
  </si>
  <si>
    <t>51113500010940030586</t>
  </si>
  <si>
    <t>51113500010940030587</t>
  </si>
  <si>
    <t>51113500010940030588</t>
  </si>
  <si>
    <t>51113500010940030589</t>
  </si>
  <si>
    <t>51113500010940030590</t>
  </si>
  <si>
    <t>51113500010940030591</t>
  </si>
  <si>
    <t>51113500010940030592</t>
  </si>
  <si>
    <t>51113500010940030593</t>
  </si>
  <si>
    <t>51113500010940030594</t>
  </si>
  <si>
    <t>51113500010940030595</t>
  </si>
  <si>
    <t>51113500010940030596</t>
  </si>
  <si>
    <t>51113500010940030597</t>
  </si>
  <si>
    <t>51113500010940030598</t>
  </si>
  <si>
    <t>51113500010940030599</t>
  </si>
  <si>
    <t>51113500010940030600</t>
  </si>
  <si>
    <t>51113500010940030601</t>
  </si>
  <si>
    <t>51113500010940030602</t>
  </si>
  <si>
    <t>51113500010940030603</t>
  </si>
  <si>
    <t>51113500010940030604</t>
  </si>
  <si>
    <t>51113500010940030605</t>
  </si>
  <si>
    <t>51113500010940030606</t>
  </si>
  <si>
    <t>51113500010940030607</t>
  </si>
  <si>
    <t>51113500010940030608</t>
  </si>
  <si>
    <t>51113500010940030609</t>
  </si>
  <si>
    <t>51113500010940030610</t>
  </si>
  <si>
    <t>51113500010940030611</t>
  </si>
  <si>
    <t>51113500010940030612</t>
  </si>
  <si>
    <t>51113500010940030613</t>
  </si>
  <si>
    <t>51113500010940030614</t>
  </si>
  <si>
    <t>51113500010940030615</t>
  </si>
  <si>
    <t>51113500010940030616</t>
  </si>
  <si>
    <t>51113500010940030617</t>
  </si>
  <si>
    <t>51113500010940030618</t>
  </si>
  <si>
    <t>51113500010940030619</t>
  </si>
  <si>
    <t>51113500010940030620</t>
  </si>
  <si>
    <t>51113500010940030621</t>
  </si>
  <si>
    <t>51113500010940030622</t>
  </si>
  <si>
    <t>51113500010940030623</t>
  </si>
  <si>
    <t>51113500010940030624</t>
  </si>
  <si>
    <t>51113500010940030625</t>
  </si>
  <si>
    <t>51113500010940030626</t>
  </si>
  <si>
    <t>51113500010940030627</t>
  </si>
  <si>
    <t>51113500010940030628</t>
  </si>
  <si>
    <t>51113500010940030629</t>
  </si>
  <si>
    <t>51113500010940030630</t>
  </si>
  <si>
    <t>51113500010940030631</t>
  </si>
  <si>
    <t>51113500010940030632</t>
  </si>
  <si>
    <t>51113500010940030633</t>
  </si>
  <si>
    <t>51113500010940030634</t>
  </si>
  <si>
    <t>51113500010940030635</t>
  </si>
  <si>
    <t>51113500010940030636</t>
  </si>
  <si>
    <t>51113500010940030637</t>
  </si>
  <si>
    <t>51113500010940030638</t>
  </si>
  <si>
    <t>51113500010940030639</t>
  </si>
  <si>
    <t>51113500010940030640</t>
  </si>
  <si>
    <t>51113500010940030641</t>
  </si>
  <si>
    <t>51113500010940030642</t>
  </si>
  <si>
    <t>51113500010940030643</t>
  </si>
  <si>
    <t>51113500010940030644</t>
  </si>
  <si>
    <t>51113500010940030645</t>
  </si>
  <si>
    <t>51113500010940030646</t>
  </si>
  <si>
    <t>51113500010940030647</t>
  </si>
  <si>
    <t>51113500010940030648</t>
  </si>
  <si>
    <t>51113500010940030649</t>
  </si>
  <si>
    <t>51113500010940030650</t>
  </si>
  <si>
    <t>51113500010940030651</t>
  </si>
  <si>
    <t>51113500010940030652</t>
  </si>
  <si>
    <t>51113500010940030653</t>
  </si>
  <si>
    <t>51113500010940030654</t>
  </si>
  <si>
    <t>51113500010940030655</t>
  </si>
  <si>
    <t>51113500010940030656</t>
  </si>
  <si>
    <t>51113500010940030657</t>
  </si>
  <si>
    <t>51113500010940030658</t>
  </si>
  <si>
    <t>51113500010940030659</t>
  </si>
  <si>
    <t>51113500010940030660</t>
  </si>
  <si>
    <t>51113500010940030661</t>
  </si>
  <si>
    <t>51113500010940030662</t>
  </si>
  <si>
    <t>51113500010940030663</t>
  </si>
  <si>
    <t>51113500010940030664</t>
  </si>
  <si>
    <t>51113500010940030665</t>
  </si>
  <si>
    <t>51113500010940030666</t>
  </si>
  <si>
    <t>51113500010940030667</t>
  </si>
  <si>
    <t>51113500010940030668</t>
  </si>
  <si>
    <t>51113500010940030669</t>
  </si>
  <si>
    <t>51113500010940030670</t>
  </si>
  <si>
    <t>51113500010940030671</t>
  </si>
  <si>
    <t>51113500010940030672</t>
  </si>
  <si>
    <t>51113500010940030673</t>
  </si>
  <si>
    <t>51113500010940030674</t>
  </si>
  <si>
    <t>51113500010940030675</t>
  </si>
  <si>
    <t>51113500010940030676</t>
  </si>
  <si>
    <t>51113500010940030677</t>
  </si>
  <si>
    <t>51113500010940030678</t>
  </si>
  <si>
    <t>51113500010940030679</t>
  </si>
  <si>
    <t>51113500010940030680</t>
  </si>
  <si>
    <t>51113500010940030681</t>
  </si>
  <si>
    <t>51113500010940030682</t>
  </si>
  <si>
    <t>51113500010940030683</t>
  </si>
  <si>
    <t>51113500010940030684</t>
  </si>
  <si>
    <t>51113500010940030685</t>
  </si>
  <si>
    <t>51113500010940030686</t>
  </si>
  <si>
    <t>51113500010940030687</t>
  </si>
  <si>
    <t>51113500010940030688</t>
  </si>
  <si>
    <t>51113500010940030689</t>
  </si>
  <si>
    <t>51113500010940030690</t>
  </si>
  <si>
    <t>51113500010940030691</t>
  </si>
  <si>
    <t>51113500010940030692</t>
  </si>
  <si>
    <t>51113500010940030693</t>
  </si>
  <si>
    <t>51113500010940030694</t>
  </si>
  <si>
    <t>51113500010940030695</t>
  </si>
  <si>
    <t>51113500010940030696</t>
  </si>
  <si>
    <t>51113500010940030697</t>
  </si>
  <si>
    <t>51113500010940030698</t>
  </si>
  <si>
    <t>51113500010940030699</t>
  </si>
  <si>
    <t>51113500010940030700</t>
  </si>
  <si>
    <t>51113500010940030701</t>
  </si>
  <si>
    <t>51113500010940030702</t>
  </si>
  <si>
    <t>51113500010940030703</t>
  </si>
  <si>
    <t>51113500010940030704</t>
  </si>
  <si>
    <t>51113500010940030705</t>
  </si>
  <si>
    <t>51113500010940030706</t>
  </si>
  <si>
    <t>51113500010940030707</t>
  </si>
  <si>
    <t>51113500010940030708</t>
  </si>
  <si>
    <t>51113500010940030709</t>
  </si>
  <si>
    <t>51113500010940030710</t>
  </si>
  <si>
    <t>51113500010940030711</t>
  </si>
  <si>
    <t>51113500010940030712</t>
  </si>
  <si>
    <t>51113500010940030713</t>
  </si>
  <si>
    <t>51113500010940030714</t>
  </si>
  <si>
    <t>51113500010940030715</t>
  </si>
  <si>
    <t>51113500010940030716</t>
  </si>
  <si>
    <t>51113500010940030717</t>
  </si>
  <si>
    <t>51113500010940030718</t>
  </si>
  <si>
    <t>51113500010940030719</t>
  </si>
  <si>
    <t>51113500010940030720</t>
  </si>
  <si>
    <t>51113500010940030721</t>
  </si>
  <si>
    <t>51113500010940030722</t>
  </si>
  <si>
    <t>51113500010940030723</t>
  </si>
  <si>
    <t>51113500010940030724</t>
  </si>
  <si>
    <t>51113500010940030725</t>
  </si>
  <si>
    <t>51113500010940030726</t>
  </si>
  <si>
    <t>51113500010940030727</t>
  </si>
  <si>
    <t>51113500010940030728</t>
  </si>
  <si>
    <t>51113500010940030729</t>
  </si>
  <si>
    <t>51113500010940030730</t>
  </si>
  <si>
    <t>51113500010940030731</t>
  </si>
  <si>
    <t>51113500010940030732</t>
  </si>
  <si>
    <t>51113500010940030733</t>
  </si>
  <si>
    <t>51113500010940030734</t>
  </si>
  <si>
    <t>51113500010940030735</t>
  </si>
  <si>
    <t>51113500010940030736</t>
  </si>
  <si>
    <t>51113500010940030737</t>
  </si>
  <si>
    <t>51113500010940030738</t>
  </si>
  <si>
    <t>51113500010940030739</t>
  </si>
  <si>
    <t>51113500010940030740</t>
  </si>
  <si>
    <t>51113500010940030741</t>
  </si>
  <si>
    <t>51113500010940030742</t>
  </si>
  <si>
    <t>51113500010940030743</t>
  </si>
  <si>
    <t>51113500010940030744</t>
  </si>
  <si>
    <t>51113500010940030745</t>
  </si>
  <si>
    <t>51113500010940030746</t>
  </si>
  <si>
    <t>51113500010940030747</t>
  </si>
  <si>
    <t>51113500010940030748</t>
  </si>
  <si>
    <t>51113500010940030749</t>
  </si>
  <si>
    <t>51113500010940030750</t>
  </si>
  <si>
    <t>51113500010940030751</t>
  </si>
  <si>
    <t>51113500010940030752</t>
  </si>
  <si>
    <t>51113500010940030753</t>
  </si>
  <si>
    <t>51113500010940030754</t>
  </si>
  <si>
    <t>51113500010940030755</t>
  </si>
  <si>
    <t>51113500010940030756</t>
  </si>
  <si>
    <t>51113500010940030757</t>
  </si>
  <si>
    <t>51113500010940030758</t>
  </si>
  <si>
    <t>51113500010940030759</t>
  </si>
  <si>
    <t>51113500010940030760</t>
  </si>
  <si>
    <t>51113500010940030761</t>
  </si>
  <si>
    <t>51113500010940030762</t>
  </si>
  <si>
    <t>51113500010940030763</t>
  </si>
  <si>
    <t>51113500010940030764</t>
  </si>
  <si>
    <t>51113500010940030765</t>
  </si>
  <si>
    <t>51113500010940030766</t>
  </si>
  <si>
    <t>51113500010940030767</t>
  </si>
  <si>
    <t>51113500010940030768</t>
  </si>
  <si>
    <t>51113500010940030769</t>
  </si>
  <si>
    <t>51113500010940030770</t>
  </si>
  <si>
    <t>51113500010940030771</t>
  </si>
  <si>
    <t>51113500010940030772</t>
  </si>
  <si>
    <t>51113500010940030773</t>
  </si>
  <si>
    <t>51113500010940030774</t>
  </si>
  <si>
    <t>51113500010940030775</t>
  </si>
  <si>
    <t>51113500010940030776</t>
  </si>
  <si>
    <t>51113500010940030777</t>
  </si>
  <si>
    <t>51113500010940030778</t>
  </si>
  <si>
    <t>51113500010940030779</t>
  </si>
  <si>
    <t>51113500010940030780</t>
  </si>
  <si>
    <t>51113500010940030781</t>
  </si>
  <si>
    <t>51113500010940030782</t>
  </si>
  <si>
    <t>51113500010940030783</t>
  </si>
  <si>
    <t>51113500010940030784</t>
  </si>
  <si>
    <t>51113500010940030785</t>
  </si>
  <si>
    <t>51113500010940030786</t>
  </si>
  <si>
    <t>51113500010940030787</t>
  </si>
  <si>
    <t>51113500010940030788</t>
  </si>
  <si>
    <t>51113500010940030789</t>
  </si>
  <si>
    <t>51113500010940030790</t>
  </si>
  <si>
    <t>51113500010940030791</t>
  </si>
  <si>
    <t>51113500010940030792</t>
  </si>
  <si>
    <t>51113500010940030793</t>
  </si>
  <si>
    <t>51113500010940030794</t>
  </si>
  <si>
    <t>51113500010940030795</t>
  </si>
  <si>
    <t>51113500010940030796</t>
  </si>
  <si>
    <t>51113500010940030797</t>
  </si>
  <si>
    <t>51113500010940030798</t>
  </si>
  <si>
    <t>51113500010940030799</t>
  </si>
  <si>
    <t>51113500010940030800</t>
  </si>
  <si>
    <t>51113500010940030801</t>
  </si>
  <si>
    <t>51113500010940030802</t>
  </si>
  <si>
    <t>51113500010940030803</t>
  </si>
  <si>
    <t>51113500010940030804</t>
  </si>
  <si>
    <t>51113500010940030805</t>
  </si>
  <si>
    <t>51113500010940030806</t>
  </si>
  <si>
    <t>51113500010940030807</t>
  </si>
  <si>
    <t>51113500010940030808</t>
  </si>
  <si>
    <t>51113500010940030809</t>
  </si>
  <si>
    <t>51113500010940030810</t>
  </si>
  <si>
    <t>51113500010940030811</t>
  </si>
  <si>
    <t>51113500010940030812</t>
  </si>
  <si>
    <t>51113500010940030813</t>
  </si>
  <si>
    <t>51113500010940030814</t>
  </si>
  <si>
    <t>51113500010940030815</t>
  </si>
  <si>
    <t>51113500010940030816</t>
  </si>
  <si>
    <t>51113500010940030817</t>
  </si>
  <si>
    <t>51113500010940030818</t>
  </si>
  <si>
    <t>51113500010940030819</t>
  </si>
  <si>
    <t>51113500010940030820</t>
  </si>
  <si>
    <t>51113500010940030821</t>
  </si>
  <si>
    <t>51113500010940030822</t>
  </si>
  <si>
    <t>51113500010940030823</t>
  </si>
  <si>
    <t>51113500010940030824</t>
  </si>
  <si>
    <t>51113500010940030825</t>
  </si>
  <si>
    <t>51113500010940030826</t>
  </si>
  <si>
    <t>51113500010940030827</t>
  </si>
  <si>
    <t>51113500010940030828</t>
  </si>
  <si>
    <t>51113500010940030829</t>
  </si>
  <si>
    <t>51113500010940030830</t>
  </si>
  <si>
    <t>51113500010940030831</t>
  </si>
  <si>
    <t>51113500010940030832</t>
  </si>
  <si>
    <t>51113500010940030833</t>
  </si>
  <si>
    <t>51113500010940030834</t>
  </si>
  <si>
    <t>51113500010940030835</t>
  </si>
  <si>
    <t>51113500010940030836</t>
  </si>
  <si>
    <t>51113500010940030837</t>
  </si>
  <si>
    <t>51113500010940030838</t>
  </si>
  <si>
    <t>51113500010940030839</t>
  </si>
  <si>
    <t>51113500010940030840</t>
  </si>
  <si>
    <t>51113500010940030841</t>
  </si>
  <si>
    <t>51113500010940030842</t>
  </si>
  <si>
    <t>51113500010940030843</t>
  </si>
  <si>
    <t>51113500010940030844</t>
  </si>
  <si>
    <t>51113500010940030845</t>
  </si>
  <si>
    <t>51113500010940030846</t>
  </si>
  <si>
    <t>51113500010940030847</t>
  </si>
  <si>
    <t>51113500010940030848</t>
  </si>
  <si>
    <t>51113500010940030849</t>
  </si>
  <si>
    <t>51113500010940030850</t>
  </si>
  <si>
    <t>51113500010940030851</t>
  </si>
  <si>
    <t>51113500010940030852</t>
  </si>
  <si>
    <t>51113500010940030853</t>
  </si>
  <si>
    <t>51113500010940030854</t>
  </si>
  <si>
    <t>51113500010940030855</t>
  </si>
  <si>
    <t>51113500010940030856</t>
  </si>
  <si>
    <t>51113500010940030857</t>
  </si>
  <si>
    <t>51113500010940030858</t>
  </si>
  <si>
    <t>51113500010940030859</t>
  </si>
  <si>
    <t>51113500010940030860</t>
  </si>
  <si>
    <t>51113500010940030861</t>
  </si>
  <si>
    <t>51113500010940030862</t>
  </si>
  <si>
    <t>51113500010940030863</t>
  </si>
  <si>
    <t>51113500010940030864</t>
  </si>
  <si>
    <t>51113500010940030865</t>
  </si>
  <si>
    <t>51113500010940030866</t>
  </si>
  <si>
    <t>51113500010940030867</t>
  </si>
  <si>
    <t>51113500010940030868</t>
  </si>
  <si>
    <t>51113500010940030869</t>
  </si>
  <si>
    <t>51113500010940030870</t>
  </si>
  <si>
    <t>51113500010940030871</t>
  </si>
  <si>
    <t>51113500010940030872</t>
  </si>
  <si>
    <t>51113500010940030873</t>
  </si>
  <si>
    <t>51113500010940030874</t>
  </si>
  <si>
    <t>51113500010940030875</t>
  </si>
  <si>
    <t>51113500010940030876</t>
  </si>
  <si>
    <t>51113500010940030877</t>
  </si>
  <si>
    <t>51113500010940030878</t>
  </si>
  <si>
    <t>51113500010940030879</t>
  </si>
  <si>
    <t>51113500010940030880</t>
  </si>
  <si>
    <t>51113500010940030881</t>
  </si>
  <si>
    <t>51113500010940030882</t>
  </si>
  <si>
    <t>51113500010940030883</t>
  </si>
  <si>
    <t>51113500010940030884</t>
  </si>
  <si>
    <t>51113500010940030885</t>
  </si>
  <si>
    <t>51113500010940030886</t>
  </si>
  <si>
    <t>51113500010940030887</t>
  </si>
  <si>
    <t>51113500010940030888</t>
  </si>
  <si>
    <t>51113500010940030889</t>
  </si>
  <si>
    <t>51113500010940030890</t>
  </si>
  <si>
    <t>51113500010940030891</t>
  </si>
  <si>
    <t>51113500010940030892</t>
  </si>
  <si>
    <t>51113500010940030893</t>
  </si>
  <si>
    <t>51113500010940030894</t>
  </si>
  <si>
    <t>51113500010940030895</t>
  </si>
  <si>
    <t>51113500010940030896</t>
  </si>
  <si>
    <t>51113500010940030897</t>
  </si>
  <si>
    <t>51113500010940030898</t>
  </si>
  <si>
    <t>51113500010940030899</t>
  </si>
  <si>
    <t>51113500010940030900</t>
  </si>
  <si>
    <t>51113500010940030901</t>
  </si>
  <si>
    <t>51113500010940030902</t>
  </si>
  <si>
    <t>51113500010940030903</t>
  </si>
  <si>
    <t>51113500010940030904</t>
  </si>
  <si>
    <t>51113500010940030905</t>
  </si>
  <si>
    <t>51113500010940030906</t>
  </si>
  <si>
    <t>51113500010940030907</t>
  </si>
  <si>
    <t>51113500010940030908</t>
  </si>
  <si>
    <t>51113500010940030909</t>
  </si>
  <si>
    <t>51113500010940030910</t>
  </si>
  <si>
    <t>51113500010940030911</t>
  </si>
  <si>
    <t>51113500010940030912</t>
  </si>
  <si>
    <t>51113500010940030913</t>
  </si>
  <si>
    <t>51113500010940030914</t>
  </si>
  <si>
    <t>51113500010940030915</t>
  </si>
  <si>
    <t>51113500010940030916</t>
  </si>
  <si>
    <t>51113500010940030917</t>
  </si>
  <si>
    <t>51113500010940030918</t>
  </si>
  <si>
    <t>51113500010940030919</t>
  </si>
  <si>
    <t>51113500010940030920</t>
  </si>
  <si>
    <t>51113500010940030921</t>
  </si>
  <si>
    <t>51113500010940030922</t>
  </si>
  <si>
    <t>51113500010940030923</t>
  </si>
  <si>
    <t>51113500010940030924</t>
  </si>
  <si>
    <t>51113500010940030925</t>
  </si>
  <si>
    <t>51113500010940030926</t>
  </si>
  <si>
    <t>51113500010940030927</t>
  </si>
  <si>
    <t>51113500010940030928</t>
  </si>
  <si>
    <t>51113500010940030929</t>
  </si>
  <si>
    <t>51113500010940030930</t>
  </si>
  <si>
    <t>51113500010940030931</t>
  </si>
  <si>
    <t>51113500010940030932</t>
  </si>
  <si>
    <t>51113500010940030933</t>
  </si>
  <si>
    <t>51113500010940030934</t>
  </si>
  <si>
    <t>51113500010940030935</t>
  </si>
  <si>
    <t>51113500010940030936</t>
  </si>
  <si>
    <t>51113500010940030937</t>
  </si>
  <si>
    <t>51113500010940030938</t>
  </si>
  <si>
    <t>51113500010940030939</t>
  </si>
  <si>
    <t>51113500010940030940</t>
  </si>
  <si>
    <t>51113500010940030941</t>
  </si>
  <si>
    <t>51113500010940030942</t>
  </si>
  <si>
    <t>51113500010940030943</t>
  </si>
  <si>
    <t>51113500010940030944</t>
  </si>
  <si>
    <t>51113500010940030945</t>
  </si>
  <si>
    <t>51113500010940030946</t>
  </si>
  <si>
    <t>51113500010940030947</t>
  </si>
  <si>
    <t>51113500010940030948</t>
  </si>
  <si>
    <t>51113500010940030949</t>
  </si>
  <si>
    <t>51113500010940030950</t>
  </si>
  <si>
    <t>51113500010940030951</t>
  </si>
  <si>
    <t>51113500010940030952</t>
  </si>
  <si>
    <t>51113500010940030953</t>
  </si>
  <si>
    <t>51113500010940030954</t>
  </si>
  <si>
    <t>51113500010940030955</t>
  </si>
  <si>
    <t>51113500010940030956</t>
  </si>
  <si>
    <t>51113500010940030957</t>
  </si>
  <si>
    <t>51113500010940030958</t>
  </si>
  <si>
    <t>51113500010940030959</t>
  </si>
  <si>
    <t>51113500010940030960</t>
  </si>
  <si>
    <t>51113500010940030961</t>
  </si>
  <si>
    <t>51113500010940030962</t>
  </si>
  <si>
    <t>51113500010940030963</t>
  </si>
  <si>
    <t>51113500010940030964</t>
  </si>
  <si>
    <t>51113500010940030965</t>
  </si>
  <si>
    <t>51113500010940030966</t>
  </si>
  <si>
    <t>51113500010940030967</t>
  </si>
  <si>
    <t>51113500010940030968</t>
  </si>
  <si>
    <t>51113500010940030969</t>
  </si>
  <si>
    <t>51113500010940030970</t>
  </si>
  <si>
    <t>51113500010940030971</t>
  </si>
  <si>
    <t>51113500010940030972</t>
  </si>
  <si>
    <t>51113500010940030973</t>
  </si>
  <si>
    <t>51113500010940030974</t>
  </si>
  <si>
    <t>51113500010940030975</t>
  </si>
  <si>
    <t>51113500010940030976</t>
  </si>
  <si>
    <t>51113500010940030977</t>
  </si>
  <si>
    <t>51113500010940030978</t>
  </si>
  <si>
    <t>51113500010940030979</t>
  </si>
  <si>
    <t>51113500010940030980</t>
  </si>
  <si>
    <t>51113500010940030981</t>
  </si>
  <si>
    <t>51113500010940030982</t>
  </si>
  <si>
    <t>51113500010940030983</t>
  </si>
  <si>
    <t>51113500010940030984</t>
  </si>
  <si>
    <t>51113500010940030985</t>
  </si>
  <si>
    <t>51113500010940030986</t>
  </si>
  <si>
    <t>51113500010940030987</t>
  </si>
  <si>
    <t>51113500010940030988</t>
  </si>
  <si>
    <t>51113500010940030989</t>
  </si>
  <si>
    <t>51113500010940030990</t>
  </si>
  <si>
    <t>51113500010940030991</t>
  </si>
  <si>
    <t>51113500010940030992</t>
  </si>
  <si>
    <t>51113500010940030993</t>
  </si>
  <si>
    <t>51113500010940030994</t>
  </si>
  <si>
    <t>51113500010940030995</t>
  </si>
  <si>
    <t>51113500010940030996</t>
  </si>
  <si>
    <t>51113500010940030997</t>
  </si>
  <si>
    <t>51113500010940030998</t>
  </si>
  <si>
    <t>51113500010940030999</t>
  </si>
  <si>
    <t>51113500010940031000</t>
  </si>
  <si>
    <t>51113500010940031001</t>
  </si>
  <si>
    <t>51113500010940031002</t>
  </si>
  <si>
    <t>51113500010940031003</t>
  </si>
  <si>
    <t>51113500010940031004</t>
  </si>
  <si>
    <t>51113500010940031005</t>
  </si>
  <si>
    <t>51113500010940031006</t>
  </si>
  <si>
    <t>51113500010940031007</t>
  </si>
  <si>
    <t>51113500010940031008</t>
  </si>
  <si>
    <t>51113500010940031009</t>
  </si>
  <si>
    <t>51113500010940031010</t>
  </si>
  <si>
    <t>51113500010940031011</t>
  </si>
  <si>
    <t>51113500010940031012</t>
  </si>
  <si>
    <t>51113500010940031013</t>
  </si>
  <si>
    <t>51113500010940031014</t>
  </si>
  <si>
    <t>51113500010940031015</t>
  </si>
  <si>
    <t>51113500010940031016</t>
  </si>
  <si>
    <t>51113500010940031017</t>
  </si>
  <si>
    <t>51113500010940031018</t>
  </si>
  <si>
    <t>51113500010940031019</t>
  </si>
  <si>
    <t>51113500010940031020</t>
  </si>
  <si>
    <t>51113500010940031021</t>
  </si>
  <si>
    <t>51113500010940031022</t>
  </si>
  <si>
    <t>51113500010940031023</t>
  </si>
  <si>
    <t>51113500010940031024</t>
  </si>
  <si>
    <t>51113500010940031025</t>
  </si>
  <si>
    <t>51113500010940031026</t>
  </si>
  <si>
    <t>51113500010940031027</t>
  </si>
  <si>
    <t>51113500010940031028</t>
  </si>
  <si>
    <t>51113500010940031029</t>
  </si>
  <si>
    <t>51113500010940031030</t>
  </si>
  <si>
    <t>51113500010940031031</t>
  </si>
  <si>
    <t>51113500010940031032</t>
  </si>
  <si>
    <t>51113500010940031033</t>
  </si>
  <si>
    <t>51113500010940031034</t>
  </si>
  <si>
    <t>51113500010940031035</t>
  </si>
  <si>
    <t>51113500010940031036</t>
  </si>
  <si>
    <t>51113500010940031037</t>
  </si>
  <si>
    <t>51113500010940031038</t>
  </si>
  <si>
    <t>51113500010940031039</t>
  </si>
  <si>
    <t>51113500010940031040</t>
  </si>
  <si>
    <t>51113500010940031041</t>
  </si>
  <si>
    <t>51113500010940031042</t>
  </si>
  <si>
    <t>51113500010940031043</t>
  </si>
  <si>
    <t>51113500010940031044</t>
  </si>
  <si>
    <t>51113500010940031045</t>
  </si>
  <si>
    <t>51113500010940031046</t>
  </si>
  <si>
    <t>51113500010940031047</t>
  </si>
  <si>
    <t>51113500010940031048</t>
  </si>
  <si>
    <t>51113500010940031049</t>
  </si>
  <si>
    <t>51113500010940031050</t>
  </si>
  <si>
    <t>51113500010940031051</t>
  </si>
  <si>
    <t>51113500010940031052</t>
  </si>
  <si>
    <t>51113500010940031053</t>
  </si>
  <si>
    <t>51113500010940031054</t>
  </si>
  <si>
    <t>51113500010940031055</t>
  </si>
  <si>
    <t>51113500010940031056</t>
  </si>
  <si>
    <t>51113500010940031057</t>
  </si>
  <si>
    <t>51113500010940031058</t>
  </si>
  <si>
    <t>51113500010940031059</t>
  </si>
  <si>
    <t>51113500010940031060</t>
  </si>
  <si>
    <t>51113500010940031061</t>
  </si>
  <si>
    <t>51113500010940031062</t>
  </si>
  <si>
    <t>51113500010940031063</t>
  </si>
  <si>
    <t>51113500010940031064</t>
  </si>
  <si>
    <t>51113500010940031065</t>
  </si>
  <si>
    <t>51113500010940031066</t>
  </si>
  <si>
    <t>51113500010940031067</t>
  </si>
  <si>
    <t>51113500010940031068</t>
  </si>
  <si>
    <t>51113500010940031069</t>
  </si>
  <si>
    <t>51113500010940031070</t>
  </si>
  <si>
    <t>51113500010940031071</t>
  </si>
  <si>
    <t>51113500010940031072</t>
  </si>
  <si>
    <t>51113500010940031073</t>
  </si>
  <si>
    <t>51113500010940031074</t>
  </si>
  <si>
    <t>51113500010940031075</t>
  </si>
  <si>
    <t>51113500010940031076</t>
  </si>
  <si>
    <t>51113500010940031077</t>
  </si>
  <si>
    <t>51113500010940031078</t>
  </si>
  <si>
    <t>51113500010940031079</t>
  </si>
  <si>
    <t>51113500010940031080</t>
  </si>
  <si>
    <t>51113500010940031081</t>
  </si>
  <si>
    <t>51113500010940031082</t>
  </si>
  <si>
    <t>51113500010940031083</t>
  </si>
  <si>
    <t>51113500010940031084</t>
  </si>
  <si>
    <t>51113500010940031085</t>
  </si>
  <si>
    <t>51113500010940031086</t>
  </si>
  <si>
    <t>51113500010940031087</t>
  </si>
  <si>
    <t>51113500010940031088</t>
  </si>
  <si>
    <t>51113500010940031089</t>
  </si>
  <si>
    <t>51113500010940031090</t>
  </si>
  <si>
    <t>51113500010940031091</t>
  </si>
  <si>
    <t>51113500010940031092</t>
  </si>
  <si>
    <t>51113500010940031093</t>
  </si>
  <si>
    <t>51113500010940031094</t>
  </si>
  <si>
    <t>51113500010940031095</t>
  </si>
  <si>
    <t>51113500010940031096</t>
  </si>
  <si>
    <t>51113500010940031597</t>
  </si>
  <si>
    <t>51113500010940031598</t>
  </si>
  <si>
    <t>51113500010940031599</t>
  </si>
  <si>
    <t>51113500010940031600</t>
  </si>
  <si>
    <t>51113500010940031601</t>
  </si>
  <si>
    <t>51113500010940031602</t>
  </si>
  <si>
    <t>51113500010940031603</t>
  </si>
  <si>
    <t>51113500010940031604</t>
  </si>
  <si>
    <t>51113500010940031605</t>
  </si>
  <si>
    <t>51113500010940031606</t>
  </si>
  <si>
    <t>51113500010940031607</t>
  </si>
  <si>
    <t>51113500010940031608</t>
  </si>
  <si>
    <t>51113500010940031609</t>
  </si>
  <si>
    <t>51113500010940031610</t>
  </si>
  <si>
    <t>51113500010940031611</t>
  </si>
  <si>
    <t>51113500010940031612</t>
  </si>
  <si>
    <t>51113500010940031613</t>
  </si>
  <si>
    <t>51113500010940031614</t>
  </si>
  <si>
    <t>51113500010940031615</t>
  </si>
  <si>
    <t>51113500010940031616</t>
  </si>
  <si>
    <t>51113500010940031617</t>
  </si>
  <si>
    <t>51113500010940031618</t>
  </si>
  <si>
    <t>51113500010940031619</t>
  </si>
  <si>
    <t>51113500010940031620</t>
  </si>
  <si>
    <t>51113500010940031621</t>
  </si>
  <si>
    <t>51113500010940031622</t>
  </si>
  <si>
    <t>51113500010940031623</t>
  </si>
  <si>
    <t>51113500010940031624</t>
  </si>
  <si>
    <t>51113500010940031625</t>
  </si>
  <si>
    <t>51113500010940031626</t>
  </si>
  <si>
    <t>51113500010940031627</t>
  </si>
  <si>
    <t>51113500010940031628</t>
  </si>
  <si>
    <t>51113500010940031629</t>
  </si>
  <si>
    <t>51113500010940031630</t>
  </si>
  <si>
    <t>51113500010940031631</t>
  </si>
  <si>
    <t>51113500010940031632</t>
  </si>
  <si>
    <t>51113500010940031633</t>
  </si>
  <si>
    <t>51113500010940031634</t>
  </si>
  <si>
    <t>51113500010940031635</t>
  </si>
  <si>
    <t>51113500010940031636</t>
  </si>
  <si>
    <t>51113500010940031637</t>
  </si>
  <si>
    <t>51113500010940031638</t>
  </si>
  <si>
    <t>51113500010940031639</t>
  </si>
  <si>
    <t>51113500010940031640</t>
  </si>
  <si>
    <t>51113500010940031641</t>
  </si>
  <si>
    <t>51113500010940031642</t>
  </si>
  <si>
    <t>51113500010940031643</t>
  </si>
  <si>
    <t>51113500010940031644</t>
  </si>
  <si>
    <t>51113500010940031645</t>
  </si>
  <si>
    <t>51113500010940031646</t>
  </si>
  <si>
    <t>51113500010940031647</t>
  </si>
  <si>
    <t>51113500010940031648</t>
  </si>
  <si>
    <t>51113500010940031649</t>
  </si>
  <si>
    <t>51113500010940031650</t>
  </si>
  <si>
    <t>51113500010940031651</t>
  </si>
  <si>
    <t>51113500010940031652</t>
  </si>
  <si>
    <t>51113500010940031653</t>
  </si>
  <si>
    <t>51113500010940031654</t>
  </si>
  <si>
    <t>51113500010940031655</t>
  </si>
  <si>
    <t>51113500010940031656</t>
  </si>
  <si>
    <t>51113500010940031657</t>
  </si>
  <si>
    <t>51113500010940031658</t>
  </si>
  <si>
    <t>51113500010940031659</t>
  </si>
  <si>
    <t>51113500010940031660</t>
  </si>
  <si>
    <t>51113500010940031661</t>
  </si>
  <si>
    <t>51113500010940031662</t>
  </si>
  <si>
    <t>51113500010940031663</t>
  </si>
  <si>
    <t>51113500010940031664</t>
  </si>
  <si>
    <t>51113500010940031665</t>
  </si>
  <si>
    <t>51113500010940031666</t>
  </si>
  <si>
    <t>51113500010940031667</t>
  </si>
  <si>
    <t>51113500010940031668</t>
  </si>
  <si>
    <t>51113500010940031669</t>
  </si>
  <si>
    <t>51113500010940031670</t>
  </si>
  <si>
    <t>51113500010940031671</t>
  </si>
  <si>
    <t>51113500010940031672</t>
  </si>
  <si>
    <t>51113500010940031673</t>
  </si>
  <si>
    <t>51113500010940031674</t>
  </si>
  <si>
    <t>51113500010940031675</t>
  </si>
  <si>
    <t>51113500010940031676</t>
  </si>
  <si>
    <t>51113500010940031677</t>
  </si>
  <si>
    <t>51113500010940031678</t>
  </si>
  <si>
    <t>51113500010940031679</t>
  </si>
  <si>
    <t>51113500010940031680</t>
  </si>
  <si>
    <t>51113500010940031681</t>
  </si>
  <si>
    <t>51113500010940031682</t>
  </si>
  <si>
    <t>51113500010940031683</t>
  </si>
  <si>
    <t>51113500010940031684</t>
  </si>
  <si>
    <t>51113500010940031685</t>
  </si>
  <si>
    <t>51113500010940031686</t>
  </si>
  <si>
    <t>51113500010940031687</t>
  </si>
  <si>
    <t>51113500010940031688</t>
  </si>
  <si>
    <t>51113500010940031689</t>
  </si>
  <si>
    <t>51113500010940031690</t>
  </si>
  <si>
    <t>51113500010940031691</t>
  </si>
  <si>
    <t>51113500010940031692</t>
  </si>
  <si>
    <t>51113500010940031693</t>
  </si>
  <si>
    <t>51113500010940031694</t>
  </si>
  <si>
    <t>51113500010940031695</t>
  </si>
  <si>
    <t>51113500010940031696</t>
  </si>
  <si>
    <t>51113500010940031697</t>
  </si>
  <si>
    <t>51113500010940031698</t>
  </si>
  <si>
    <t>51113500010940031699</t>
  </si>
  <si>
    <t>51113500010940031700</t>
  </si>
  <si>
    <t>51113500010940031701</t>
  </si>
  <si>
    <t>51113500010940031702</t>
  </si>
  <si>
    <t>51113500010940031703</t>
  </si>
  <si>
    <t>51113500010940031704</t>
  </si>
  <si>
    <t>51113500010940031705</t>
  </si>
  <si>
    <t>51113500010940031706</t>
  </si>
  <si>
    <t>51113500010940031707</t>
  </si>
  <si>
    <t>51113500010940031708</t>
  </si>
  <si>
    <t>51113500010940031709</t>
  </si>
  <si>
    <t>51113500010940031710</t>
  </si>
  <si>
    <t>51113500010940031711</t>
  </si>
  <si>
    <t>51113500010940031712</t>
  </si>
  <si>
    <t>51113500010940031713</t>
  </si>
  <si>
    <t>51113500010940031714</t>
  </si>
  <si>
    <t>51113500010940031715</t>
  </si>
  <si>
    <t>51113500010940031716</t>
  </si>
  <si>
    <t>51113500010940031717</t>
  </si>
  <si>
    <t>51113500010940031718</t>
  </si>
  <si>
    <t>51113500010940031719</t>
  </si>
  <si>
    <t>51113500010940031720</t>
  </si>
  <si>
    <t>51113500010940031721</t>
  </si>
  <si>
    <t>51113500010940031722</t>
  </si>
  <si>
    <t>51113500010940031723</t>
  </si>
  <si>
    <t>51113500010940031724</t>
  </si>
  <si>
    <t>51113500010940031725</t>
  </si>
  <si>
    <t>51113500010940031726</t>
  </si>
  <si>
    <t>51113500010940031727</t>
  </si>
  <si>
    <t>51113500010940031728</t>
  </si>
  <si>
    <t>51113500010940031729</t>
  </si>
  <si>
    <t>51113500010940031730</t>
  </si>
  <si>
    <t>51113500010940031731</t>
  </si>
  <si>
    <t>51113500010940031732</t>
  </si>
  <si>
    <t>51113500010940031733</t>
  </si>
  <si>
    <t>51113500010940031734</t>
  </si>
  <si>
    <t>51113500010940031735</t>
  </si>
  <si>
    <t>51113500010940031736</t>
  </si>
  <si>
    <t>51113500010940031737</t>
  </si>
  <si>
    <t>51113500010940031738</t>
  </si>
  <si>
    <t>51113500010940031739</t>
  </si>
  <si>
    <t>51113500010940031740</t>
  </si>
  <si>
    <t>51113500010940031741</t>
  </si>
  <si>
    <t>51113500010940031742</t>
  </si>
  <si>
    <t>51113500010940031743</t>
  </si>
  <si>
    <t>51113500010940031744</t>
  </si>
  <si>
    <t>51113500010940031745</t>
  </si>
  <si>
    <t>51113500010940031746</t>
  </si>
  <si>
    <t>51113500010940031747</t>
  </si>
  <si>
    <t>51113500010940031748</t>
  </si>
  <si>
    <t>51113500010940031749</t>
  </si>
  <si>
    <t>51113500010940031750</t>
  </si>
  <si>
    <t>51113500010940031751</t>
  </si>
  <si>
    <t>51113500010940031752</t>
  </si>
  <si>
    <t>51113500010940031753</t>
  </si>
  <si>
    <t>51113500010940031754</t>
  </si>
  <si>
    <t>51113500010940031755</t>
  </si>
  <si>
    <t>51113500010940031756</t>
  </si>
  <si>
    <t>51113500010940031757</t>
  </si>
  <si>
    <t>51113500010940031758</t>
  </si>
  <si>
    <t>51113500010940031759</t>
  </si>
  <si>
    <t>51113500010940031760</t>
  </si>
  <si>
    <t>51113500010940031761</t>
  </si>
  <si>
    <t>51113500010940031762</t>
  </si>
  <si>
    <t>51113500010940031763</t>
  </si>
  <si>
    <t>51113500010940031764</t>
  </si>
  <si>
    <t>51113500010940031765</t>
  </si>
  <si>
    <t>51113500010940031766</t>
  </si>
  <si>
    <t>51113500010940031767</t>
  </si>
  <si>
    <t>51113500010940031768</t>
  </si>
  <si>
    <t>51113500010940031769</t>
  </si>
  <si>
    <t>51113500010940031770</t>
  </si>
  <si>
    <t>51113500010940031771</t>
  </si>
  <si>
    <t>51113500010940031772</t>
  </si>
  <si>
    <t>51113500010940031773</t>
  </si>
  <si>
    <t>51113500010940031774</t>
  </si>
  <si>
    <t>51113500010940031775</t>
  </si>
  <si>
    <t>51113500010940031776</t>
  </si>
  <si>
    <t>51113500010940031777</t>
  </si>
  <si>
    <t>51113500010940031778</t>
  </si>
  <si>
    <t>51113500010940031779</t>
  </si>
  <si>
    <t>51113500010940031780</t>
  </si>
  <si>
    <t>51113500010940031781</t>
  </si>
  <si>
    <t>51113500010940031782</t>
  </si>
  <si>
    <t>51113500010940031783</t>
  </si>
  <si>
    <t>51113500010940031784</t>
  </si>
  <si>
    <t>51113500010940031785</t>
  </si>
  <si>
    <t>51113500010940031786</t>
  </si>
  <si>
    <t>51113500010940031787</t>
  </si>
  <si>
    <t>51113500010940031788</t>
  </si>
  <si>
    <t>51113500010940031789</t>
  </si>
  <si>
    <t>51113500010940031790</t>
  </si>
  <si>
    <t>51113500010940031791</t>
  </si>
  <si>
    <t>51113500010940031792</t>
  </si>
  <si>
    <t>51113500010940031793</t>
  </si>
  <si>
    <t>51113500010940031794</t>
  </si>
  <si>
    <t>51113500010940031795</t>
  </si>
  <si>
    <t>51113500010940031796</t>
  </si>
  <si>
    <t>51113500010940031797</t>
  </si>
  <si>
    <t>51113500010940031798</t>
  </si>
  <si>
    <t>51113500010940031799</t>
  </si>
  <si>
    <t>51113500010940031800</t>
  </si>
  <si>
    <t>51113500010940031801</t>
  </si>
  <si>
    <t>51113500010940031802</t>
  </si>
  <si>
    <t>51113500010940031803</t>
  </si>
  <si>
    <t>51113500010940031804</t>
  </si>
  <si>
    <t>51113500010940031805</t>
  </si>
  <si>
    <t>51113500010940031806</t>
  </si>
  <si>
    <t>51113500010940031807</t>
  </si>
  <si>
    <t>51113500010940031808</t>
  </si>
  <si>
    <t>51113500010940031809</t>
  </si>
  <si>
    <t>51113500010940031810</t>
  </si>
  <si>
    <t>51113500010940031811</t>
  </si>
  <si>
    <t>51113500010940031812</t>
  </si>
  <si>
    <t>51113500010940031813</t>
  </si>
  <si>
    <t>51113500010940031814</t>
  </si>
  <si>
    <t>51113500010940031815</t>
  </si>
  <si>
    <t>51113500010940031816</t>
  </si>
  <si>
    <t>51113500010940031817</t>
  </si>
  <si>
    <t>51113500010940031818</t>
  </si>
  <si>
    <t>51113500010940031819</t>
  </si>
  <si>
    <t>51113500010940031820</t>
  </si>
  <si>
    <t>51113500010940031821</t>
  </si>
  <si>
    <t>51113500010940031822</t>
  </si>
  <si>
    <t>51113500010940031823</t>
  </si>
  <si>
    <t>51113500010940031824</t>
  </si>
  <si>
    <t>51113500010940031825</t>
  </si>
  <si>
    <t>51113500010940031826</t>
  </si>
  <si>
    <t>51113500010940031827</t>
  </si>
  <si>
    <t>51113500010940031828</t>
  </si>
  <si>
    <t>51113500010940031829</t>
  </si>
  <si>
    <t>51113500010940031830</t>
  </si>
  <si>
    <t>51113500010940031831</t>
  </si>
  <si>
    <t>51113500010940031832</t>
  </si>
  <si>
    <t>51113500010940031833</t>
  </si>
  <si>
    <t>51113500010940031834</t>
  </si>
  <si>
    <t>51113500010940031835</t>
  </si>
  <si>
    <t>51113500010940031836</t>
  </si>
  <si>
    <t>51113500010940031837</t>
  </si>
  <si>
    <t>51113500010940031838</t>
  </si>
  <si>
    <t>51113500010940031839</t>
  </si>
  <si>
    <t>51113500010940031840</t>
  </si>
  <si>
    <t>51113500010940031841</t>
  </si>
  <si>
    <t>51113500010940031842</t>
  </si>
  <si>
    <t>51113500010940031843</t>
  </si>
  <si>
    <t>51113500010940031844</t>
  </si>
  <si>
    <t>51113500010940031845</t>
  </si>
  <si>
    <t>51113500010940031846</t>
  </si>
  <si>
    <t>51113500010940031847</t>
  </si>
  <si>
    <t>51113500010940031848</t>
  </si>
  <si>
    <t>51113500010940031849</t>
  </si>
  <si>
    <t>51113500010940031850</t>
  </si>
  <si>
    <t>51113500010940031851</t>
  </si>
  <si>
    <t>51113500010940031852</t>
  </si>
  <si>
    <t>51113500010940031853</t>
  </si>
  <si>
    <t>51113500010940031854</t>
  </si>
  <si>
    <t>51113500010940031855</t>
  </si>
  <si>
    <t>51113500010940031856</t>
  </si>
  <si>
    <t>51113500010940031857</t>
  </si>
  <si>
    <t>51113500010940031858</t>
  </si>
  <si>
    <t>51113500010940031859</t>
  </si>
  <si>
    <t>51113500010940031860</t>
  </si>
  <si>
    <t>51113500010940031861</t>
  </si>
  <si>
    <t>51113500010940031862</t>
  </si>
  <si>
    <t>51113500010940031863</t>
  </si>
  <si>
    <t>51113500010940031864</t>
  </si>
  <si>
    <t>51113500010940031865</t>
  </si>
  <si>
    <t>51113500010940031866</t>
  </si>
  <si>
    <t>51113500010940031867</t>
  </si>
  <si>
    <t>51113500010940031868</t>
  </si>
  <si>
    <t>51113500010940031869</t>
  </si>
  <si>
    <t>51113500010940031870</t>
  </si>
  <si>
    <t>51113500010940031871</t>
  </si>
  <si>
    <t>51113500010940031872</t>
  </si>
  <si>
    <t>51113500010940031873</t>
  </si>
  <si>
    <t>51113500010940031874</t>
  </si>
  <si>
    <t>51113500010940031875</t>
  </si>
  <si>
    <t>51113500010940031876</t>
  </si>
  <si>
    <t>51113500010940031877</t>
  </si>
  <si>
    <t>51113500010940031878</t>
  </si>
  <si>
    <t>51113500010940031879</t>
  </si>
  <si>
    <t>51113500010940031880</t>
  </si>
  <si>
    <t>51113500010940031881</t>
  </si>
  <si>
    <t>51113500010940031882</t>
  </si>
  <si>
    <t>51113500010940031883</t>
  </si>
  <si>
    <t>51113500010940031884</t>
  </si>
  <si>
    <t>51113500010940031885</t>
  </si>
  <si>
    <t>51113500010940031886</t>
  </si>
  <si>
    <t>51113500010940031887</t>
  </si>
  <si>
    <t>51113500010940031888</t>
  </si>
  <si>
    <t>51113500010940031889</t>
  </si>
  <si>
    <t>51113500010940031890</t>
  </si>
  <si>
    <t>51113500010940031891</t>
  </si>
  <si>
    <t>51113500010940031892</t>
  </si>
  <si>
    <t>51113500010940031893</t>
  </si>
  <si>
    <t>51113500010940031894</t>
  </si>
  <si>
    <t>51113500010940031895</t>
  </si>
  <si>
    <t>51113500010940031896</t>
  </si>
  <si>
    <t>51113500010940031897</t>
  </si>
  <si>
    <t>51113500010940031898</t>
  </si>
  <si>
    <t>51113500010940031899</t>
  </si>
  <si>
    <t>51113500010940031900</t>
  </si>
  <si>
    <t>51113500010940031901</t>
  </si>
  <si>
    <t>51113500010940031902</t>
  </si>
  <si>
    <t>51113500010940031903</t>
  </si>
  <si>
    <t>51113500010940031904</t>
  </si>
  <si>
    <t>51113500010940031905</t>
  </si>
  <si>
    <t>51113500010940031906</t>
  </si>
  <si>
    <t>51113500010940031907</t>
  </si>
  <si>
    <t>51113500010940031908</t>
  </si>
  <si>
    <t>51113500010940031909</t>
  </si>
  <si>
    <t>51113500010940031910</t>
  </si>
  <si>
    <t>51113500010940031911</t>
  </si>
  <si>
    <t>51113500010940031912</t>
  </si>
  <si>
    <t>51113500010940031913</t>
  </si>
  <si>
    <t>51113500010940031914</t>
  </si>
  <si>
    <t>51113500010940031915</t>
  </si>
  <si>
    <t>51113500010940031916</t>
  </si>
  <si>
    <t>51113500010940031917</t>
  </si>
  <si>
    <t>51113500010940031918</t>
  </si>
  <si>
    <t>51113500010940031919</t>
  </si>
  <si>
    <t>51113500010940031920</t>
  </si>
  <si>
    <t>51113500010940031921</t>
  </si>
  <si>
    <t>51113500010940031922</t>
  </si>
  <si>
    <t>51113500010940031923</t>
  </si>
  <si>
    <t>51113500010940031924</t>
  </si>
  <si>
    <t>51113500010940031925</t>
  </si>
  <si>
    <t>51113500010940031926</t>
  </si>
  <si>
    <t>51113500010940031927</t>
  </si>
  <si>
    <t>51113500010940031928</t>
  </si>
  <si>
    <t>51113500010940031929</t>
  </si>
  <si>
    <t>51113500010940031930</t>
  </si>
  <si>
    <t>51113500010940031931</t>
  </si>
  <si>
    <t>51113500010940031932</t>
  </si>
  <si>
    <t>51113500010940031933</t>
  </si>
  <si>
    <t>51113500010940031934</t>
  </si>
  <si>
    <t>51113500010940031935</t>
  </si>
  <si>
    <t>51113500010940031936</t>
  </si>
  <si>
    <t>51113500010940031937</t>
  </si>
  <si>
    <t>51113500010940031938</t>
  </si>
  <si>
    <t>51113500010940031939</t>
  </si>
  <si>
    <t>51113500010940031940</t>
  </si>
  <si>
    <t>51113500010940031941</t>
  </si>
  <si>
    <t>51113500010940031942</t>
  </si>
  <si>
    <t>51113500010940031943</t>
  </si>
  <si>
    <t>51113500010940031944</t>
  </si>
  <si>
    <t>51113500010940031945</t>
  </si>
  <si>
    <t>51113500010940031946</t>
  </si>
  <si>
    <t>51113500010940031947</t>
  </si>
  <si>
    <t>51113500010940031948</t>
  </si>
  <si>
    <t>51113500010940031949</t>
  </si>
  <si>
    <t>51113500010940031950</t>
  </si>
  <si>
    <t>51113500010940031951</t>
  </si>
  <si>
    <t>51113500010940031952</t>
  </si>
  <si>
    <t>51113500010940031953</t>
  </si>
  <si>
    <t>51113500010940031954</t>
  </si>
  <si>
    <t>51113500010940031955</t>
  </si>
  <si>
    <t>51113500010940031956</t>
  </si>
  <si>
    <t>51113500010940031957</t>
  </si>
  <si>
    <t>51113500010940031958</t>
  </si>
  <si>
    <t>51113500010940031959</t>
  </si>
  <si>
    <t>51113500010940031960</t>
  </si>
  <si>
    <t>51113500010940031961</t>
  </si>
  <si>
    <t>51113500010940031962</t>
  </si>
  <si>
    <t>51113500010940031963</t>
  </si>
  <si>
    <t>51113500010940031964</t>
  </si>
  <si>
    <t>51113500010940031965</t>
  </si>
  <si>
    <t>51113500010940031966</t>
  </si>
  <si>
    <t>51113500010940031967</t>
  </si>
  <si>
    <t>51113500010940031968</t>
  </si>
  <si>
    <t>51113500010940031969</t>
  </si>
  <si>
    <t>51113500010940031970</t>
  </si>
  <si>
    <t>51113500010940031971</t>
  </si>
  <si>
    <t>51113500010030002493</t>
  </si>
  <si>
    <t>ANAQUEL TIPO RACK DE METAL</t>
  </si>
  <si>
    <t>51113500010940002494</t>
  </si>
  <si>
    <t>51113500010940002495</t>
  </si>
  <si>
    <t>51113500010940002496</t>
  </si>
  <si>
    <t>51113500010940002497</t>
  </si>
  <si>
    <t>51113500010940002498</t>
  </si>
  <si>
    <t>51113500010940002499</t>
  </si>
  <si>
    <t>51113500010940002500</t>
  </si>
  <si>
    <t>51113500010940002501</t>
  </si>
  <si>
    <t>51113500010940002502</t>
  </si>
  <si>
    <t>51113500010940002503</t>
  </si>
  <si>
    <t>51113500010940002504</t>
  </si>
  <si>
    <t>51113500010940002505</t>
  </si>
  <si>
    <t>51113500010940002506</t>
  </si>
  <si>
    <t>51113500010940002507</t>
  </si>
  <si>
    <t>51113500010940002508</t>
  </si>
  <si>
    <t>51113500010940002509</t>
  </si>
  <si>
    <t>51113500010940002510</t>
  </si>
  <si>
    <t>51113500010940002511</t>
  </si>
  <si>
    <t>51113500010940002512</t>
  </si>
  <si>
    <t>51113500010940002513</t>
  </si>
  <si>
    <t>51113500010940002514</t>
  </si>
  <si>
    <t>51113500010940002515</t>
  </si>
  <si>
    <t>51113500010940002516</t>
  </si>
  <si>
    <t>51113500010940002517</t>
  </si>
  <si>
    <t>51113500010940002518</t>
  </si>
  <si>
    <t>51113500010940002519</t>
  </si>
  <si>
    <t>51113500010940002520</t>
  </si>
  <si>
    <t>51113500010940002521</t>
  </si>
  <si>
    <t>51113500010940002522</t>
  </si>
  <si>
    <t>51113500010940002523</t>
  </si>
  <si>
    <t>51113500010940002524</t>
  </si>
  <si>
    <t>51113500010940002525</t>
  </si>
  <si>
    <t>51113500010940002526</t>
  </si>
  <si>
    <t>51113500010940002527</t>
  </si>
  <si>
    <t>51113500010940002528</t>
  </si>
  <si>
    <t>51113500010940002529</t>
  </si>
  <si>
    <t>51113500010940002530</t>
  </si>
  <si>
    <t>51113500010940002531</t>
  </si>
  <si>
    <t>51113500010940002532</t>
  </si>
  <si>
    <t>51113500010940002533</t>
  </si>
  <si>
    <t>51113500010940002534</t>
  </si>
  <si>
    <t>51113500010940002535</t>
  </si>
  <si>
    <t>51113500010940002536</t>
  </si>
  <si>
    <t>51113500010940002537</t>
  </si>
  <si>
    <t>51113500010940002538</t>
  </si>
  <si>
    <t>51113500010940002539</t>
  </si>
  <si>
    <t>51113500010940002540</t>
  </si>
  <si>
    <t>51113500010940002541</t>
  </si>
  <si>
    <t>51113500010940002542</t>
  </si>
  <si>
    <t>51113500010940002543</t>
  </si>
  <si>
    <t>51113500010940002544</t>
  </si>
  <si>
    <t>51113500010940002545</t>
  </si>
  <si>
    <t>51113500010940002546</t>
  </si>
  <si>
    <t>51113500010940002547</t>
  </si>
  <si>
    <t>51113500010940002548</t>
  </si>
  <si>
    <t>51113500010940002549</t>
  </si>
  <si>
    <t>51113500010940002550</t>
  </si>
  <si>
    <t>51113500010940002551</t>
  </si>
  <si>
    <t>51113500010940002552</t>
  </si>
  <si>
    <t>51113500010940002553</t>
  </si>
  <si>
    <t>51113500010940002554</t>
  </si>
  <si>
    <t>51113500010940002555</t>
  </si>
  <si>
    <t>51113500010940002556</t>
  </si>
  <si>
    <t>51113500010940002557</t>
  </si>
  <si>
    <t>51113500010940002558</t>
  </si>
  <si>
    <t>51113500010940002559</t>
  </si>
  <si>
    <t>51113500010940002560</t>
  </si>
  <si>
    <t>51113500010940002561</t>
  </si>
  <si>
    <t>51113500010940002562</t>
  </si>
  <si>
    <t>51113500010940002563</t>
  </si>
  <si>
    <t>51113500010940002564</t>
  </si>
  <si>
    <t>51113500010940002565</t>
  </si>
  <si>
    <t>51113500010940002566</t>
  </si>
  <si>
    <t>51113500010940002567</t>
  </si>
  <si>
    <t>51113500010940002568</t>
  </si>
  <si>
    <t>51113500010940002569</t>
  </si>
  <si>
    <t>51113500010940002570</t>
  </si>
  <si>
    <t>51113500010940002571</t>
  </si>
  <si>
    <t>51113500010940002572</t>
  </si>
  <si>
    <t>51113500010940002573</t>
  </si>
  <si>
    <t>51113500010940002574</t>
  </si>
  <si>
    <t>51113500010940002575</t>
  </si>
  <si>
    <t>51113500010940002576</t>
  </si>
  <si>
    <t>51113500010940002577</t>
  </si>
  <si>
    <t>51113500010940002578</t>
  </si>
  <si>
    <t>51113500010940002579</t>
  </si>
  <si>
    <t>51113500010940002580</t>
  </si>
  <si>
    <t>51113500010940002581</t>
  </si>
  <si>
    <t>51113500010940002582</t>
  </si>
  <si>
    <t>51113500010940002583</t>
  </si>
  <si>
    <t>51113500010940002584</t>
  </si>
  <si>
    <t>51113500010940002585</t>
  </si>
  <si>
    <t>51113500010940002586</t>
  </si>
  <si>
    <t>51113500010940002587</t>
  </si>
  <si>
    <t>51113500010940002588</t>
  </si>
  <si>
    <t>51113500010940002589</t>
  </si>
  <si>
    <t>51113500010940002590</t>
  </si>
  <si>
    <t>51113500010940002591</t>
  </si>
  <si>
    <t>51113500010940002592</t>
  </si>
  <si>
    <t>51113500010940002593</t>
  </si>
  <si>
    <t>51113500010940002594</t>
  </si>
  <si>
    <t>51113500010940002595</t>
  </si>
  <si>
    <t>51113500010940002596</t>
  </si>
  <si>
    <t>51113500010940002597</t>
  </si>
  <si>
    <t>51113500010940002598</t>
  </si>
  <si>
    <t>51113500010940002599</t>
  </si>
  <si>
    <t>51113500010940002600</t>
  </si>
  <si>
    <t>51113500010940002601</t>
  </si>
  <si>
    <t>51113500010940002602</t>
  </si>
  <si>
    <t>51113500010940002603</t>
  </si>
  <si>
    <t>51113500010940002604</t>
  </si>
  <si>
    <t>51113500010940002605</t>
  </si>
  <si>
    <t>51113500010940002606</t>
  </si>
  <si>
    <t>51113500010940002607</t>
  </si>
  <si>
    <t>51113500010940002608</t>
  </si>
  <si>
    <t>51113500010940002609</t>
  </si>
  <si>
    <t>51113500010940002610</t>
  </si>
  <si>
    <t>51113500010940002611</t>
  </si>
  <si>
    <t>51113500010940002612</t>
  </si>
  <si>
    <t>51113500010940002613</t>
  </si>
  <si>
    <t>51113500010940002614</t>
  </si>
  <si>
    <t>51113500010940002615</t>
  </si>
  <si>
    <t>51113500010940002616</t>
  </si>
  <si>
    <t>51113500010940002617</t>
  </si>
  <si>
    <t>51113500010940002618</t>
  </si>
  <si>
    <t>51113500010940002619</t>
  </si>
  <si>
    <t>51113500010940002620</t>
  </si>
  <si>
    <t>51113500010940002621</t>
  </si>
  <si>
    <t>51113500010940002622</t>
  </si>
  <si>
    <t>51113500010940002623</t>
  </si>
  <si>
    <t>51113500010940002624</t>
  </si>
  <si>
    <t>51113500010940002625</t>
  </si>
  <si>
    <t>51113500010940002626</t>
  </si>
  <si>
    <t>51113500010940002627</t>
  </si>
  <si>
    <t>51113500010940002628</t>
  </si>
  <si>
    <t>51113500010940002629</t>
  </si>
  <si>
    <t>51113500010940002630</t>
  </si>
  <si>
    <t>51113500010940002631</t>
  </si>
  <si>
    <t>51113500010940002632</t>
  </si>
  <si>
    <t>51113500010940002633</t>
  </si>
  <si>
    <t>51113500010940002634</t>
  </si>
  <si>
    <t>51113500010940002635</t>
  </si>
  <si>
    <t>51113500010940002636</t>
  </si>
  <si>
    <t>51113500010940002637</t>
  </si>
  <si>
    <t>51113500010940002638</t>
  </si>
  <si>
    <t>51113500010940002639</t>
  </si>
  <si>
    <t>51113500010940002640</t>
  </si>
  <si>
    <t>51113500010940002641</t>
  </si>
  <si>
    <t>51113500010940002642</t>
  </si>
  <si>
    <t>51113500010940002643</t>
  </si>
  <si>
    <t>51113500010940002644</t>
  </si>
  <si>
    <t>51113500010940002645</t>
  </si>
  <si>
    <t>51113500010940002646</t>
  </si>
  <si>
    <t>51113500010940002647</t>
  </si>
  <si>
    <t>51113500010940002648</t>
  </si>
  <si>
    <t>51113500010940002649</t>
  </si>
  <si>
    <t>51113500010940002650</t>
  </si>
  <si>
    <t>51113500010940002651</t>
  </si>
  <si>
    <t>51113500010940002652</t>
  </si>
  <si>
    <t>51113500010940002653</t>
  </si>
  <si>
    <t>51113500010940002654</t>
  </si>
  <si>
    <t>51113500010940002655</t>
  </si>
  <si>
    <t>51113500010940002656</t>
  </si>
  <si>
    <t>51113500010940002657</t>
  </si>
  <si>
    <t>51113500010940002658</t>
  </si>
  <si>
    <t>51113500010940002659</t>
  </si>
  <si>
    <t>51113500010940002660</t>
  </si>
  <si>
    <t>51113500010940002661</t>
  </si>
  <si>
    <t>51113500010940002662</t>
  </si>
  <si>
    <t>51113500010940002663</t>
  </si>
  <si>
    <t>51113500010940002664</t>
  </si>
  <si>
    <t>51113500010940002665</t>
  </si>
  <si>
    <t>51113500010940002666</t>
  </si>
  <si>
    <t>51113500010940002667</t>
  </si>
  <si>
    <t>51113500010940002668</t>
  </si>
  <si>
    <t>51113500010940002669</t>
  </si>
  <si>
    <t>51113500010940002670</t>
  </si>
  <si>
    <t>51113500010940002671</t>
  </si>
  <si>
    <t>51113500010940002672</t>
  </si>
  <si>
    <t>51113500010940002673</t>
  </si>
  <si>
    <t>51113500010940002674</t>
  </si>
  <si>
    <t>51113500010940002675</t>
  </si>
  <si>
    <t>51113500010940002676</t>
  </si>
  <si>
    <t>51113500010940002677</t>
  </si>
  <si>
    <t>51113500010940002678</t>
  </si>
  <si>
    <t>51113500010940002679</t>
  </si>
  <si>
    <t>51113500010940002680</t>
  </si>
  <si>
    <t>51113500010940002681</t>
  </si>
  <si>
    <t>51113500010940002682</t>
  </si>
  <si>
    <t>51113500010940002683</t>
  </si>
  <si>
    <t>51113500010940002684</t>
  </si>
  <si>
    <t>51113500010940002685</t>
  </si>
  <si>
    <t>51113500010940002686</t>
  </si>
  <si>
    <t>51113500010940002687</t>
  </si>
  <si>
    <t>51113500010940002688</t>
  </si>
  <si>
    <t>51113500010940002689</t>
  </si>
  <si>
    <t>51113500010940002690</t>
  </si>
  <si>
    <t>51113500010940002691</t>
  </si>
  <si>
    <t>51113500010940002692</t>
  </si>
  <si>
    <t>51113500010940002693</t>
  </si>
  <si>
    <t>51113500010940002694</t>
  </si>
  <si>
    <t>51113500010940002695</t>
  </si>
  <si>
    <t>51113500010940002696</t>
  </si>
  <si>
    <t>51113500010940002697</t>
  </si>
  <si>
    <t>51113500010940002698</t>
  </si>
  <si>
    <t>51113500010940002699</t>
  </si>
  <si>
    <t>51113500010940002700</t>
  </si>
  <si>
    <t>51113500010940002701</t>
  </si>
  <si>
    <t>51113500010940002702</t>
  </si>
  <si>
    <t>51113500010940002703</t>
  </si>
  <si>
    <t>51113500010940002704</t>
  </si>
  <si>
    <t>51113500010940002705</t>
  </si>
  <si>
    <t>51113500010940002706</t>
  </si>
  <si>
    <t>51113500010940002707</t>
  </si>
  <si>
    <t>51113500010940002708</t>
  </si>
  <si>
    <t>51113500010940002709</t>
  </si>
  <si>
    <t>51113500010940002710</t>
  </si>
  <si>
    <t>51113500010940002711</t>
  </si>
  <si>
    <t>51113500010940002712</t>
  </si>
  <si>
    <t>51113500010940002713</t>
  </si>
  <si>
    <t>51113500010940002714</t>
  </si>
  <si>
    <t>51113500010940002715</t>
  </si>
  <si>
    <t>51113500010940002716</t>
  </si>
  <si>
    <t>51113500010940002717</t>
  </si>
  <si>
    <t>51113500010940002718</t>
  </si>
  <si>
    <t>51113500010940002719</t>
  </si>
  <si>
    <t>51113500010940002720</t>
  </si>
  <si>
    <t>51113500010940002721</t>
  </si>
  <si>
    <t>51113500010940002722</t>
  </si>
  <si>
    <t>51113500010940002723</t>
  </si>
  <si>
    <t>51113500010940002724</t>
  </si>
  <si>
    <t>51113500010940002725</t>
  </si>
  <si>
    <t>51113500010940002726</t>
  </si>
  <si>
    <t>51113500010940002727</t>
  </si>
  <si>
    <t>51113500010940002728</t>
  </si>
  <si>
    <t>51113500010940002729</t>
  </si>
  <si>
    <t>51113500010940002730</t>
  </si>
  <si>
    <t>51113500010940002731</t>
  </si>
  <si>
    <t>51113500010940002732</t>
  </si>
  <si>
    <t>51113500010940002733</t>
  </si>
  <si>
    <t>51113500010940002734</t>
  </si>
  <si>
    <t>51113500010940002735</t>
  </si>
  <si>
    <t>51113500010940002736</t>
  </si>
  <si>
    <t>51113500010940002737</t>
  </si>
  <si>
    <t>51113500010940002738</t>
  </si>
  <si>
    <t>51113500010940002739</t>
  </si>
  <si>
    <t>51113500010940002740</t>
  </si>
  <si>
    <t>51113500010940002741</t>
  </si>
  <si>
    <t>51113500010940002742</t>
  </si>
  <si>
    <t>51113500010940002743</t>
  </si>
  <si>
    <t>51113500010940002744</t>
  </si>
  <si>
    <t>51113500010940002745</t>
  </si>
  <si>
    <t>51113500010940002746</t>
  </si>
  <si>
    <t>51113500012000000667</t>
  </si>
  <si>
    <t>SILLA SECRETARIAL DE 5 PUNTAS</t>
  </si>
  <si>
    <t>51113500012000000668</t>
  </si>
  <si>
    <t>51113500012000000669</t>
  </si>
  <si>
    <t>51113500012000000670</t>
  </si>
  <si>
    <t>51113500012000000671</t>
  </si>
  <si>
    <t>51113500012000000672</t>
  </si>
  <si>
    <t>51113500012000000673</t>
  </si>
  <si>
    <t>51113500012000000674</t>
  </si>
  <si>
    <t>51113500012000000675</t>
  </si>
  <si>
    <t>51113500012000000676</t>
  </si>
  <si>
    <t>51113500012000000677</t>
  </si>
  <si>
    <t>51113500012000000678</t>
  </si>
  <si>
    <t>51113500012000000679</t>
  </si>
  <si>
    <t>51113500012000000680</t>
  </si>
  <si>
    <t>51113500012000000681</t>
  </si>
  <si>
    <t>51113500012000000682</t>
  </si>
  <si>
    <t>51113500012000000683</t>
  </si>
  <si>
    <t>51113500012000000684</t>
  </si>
  <si>
    <t>51113500012000000685</t>
  </si>
  <si>
    <t>51113500012000000686</t>
  </si>
  <si>
    <t>51113500012000000687</t>
  </si>
  <si>
    <t>51113500012000000688</t>
  </si>
  <si>
    <t>51113500012000000689</t>
  </si>
  <si>
    <t>51113500012000000690</t>
  </si>
  <si>
    <t>51113500012000000691</t>
  </si>
  <si>
    <t>51113500012000000692</t>
  </si>
  <si>
    <t>51113500012000000693</t>
  </si>
  <si>
    <t>51113500012000000694</t>
  </si>
  <si>
    <t>51113500012000000695</t>
  </si>
  <si>
    <t>51113500012000000696</t>
  </si>
  <si>
    <t>51113500012000000697</t>
  </si>
  <si>
    <t>51113500012000000698</t>
  </si>
  <si>
    <t>51113500012000000699</t>
  </si>
  <si>
    <t>51113500012000000700</t>
  </si>
  <si>
    <t>51113500012000000701</t>
  </si>
  <si>
    <t>51113500012000000702</t>
  </si>
  <si>
    <t>51113500012000000703</t>
  </si>
  <si>
    <t>51113500012000000704</t>
  </si>
  <si>
    <t>51113500012000000705</t>
  </si>
  <si>
    <t>51113500012000000706</t>
  </si>
  <si>
    <t>51113500012000000707</t>
  </si>
  <si>
    <t>51113500012000000708</t>
  </si>
  <si>
    <t>51113500012000000709</t>
  </si>
  <si>
    <t>51113500012000000710</t>
  </si>
  <si>
    <t>51113500012000000711</t>
  </si>
  <si>
    <t>51113500012000000712</t>
  </si>
  <si>
    <t>51113500012000000713</t>
  </si>
  <si>
    <t>51113500012000000714</t>
  </si>
  <si>
    <t>51113500012000000715</t>
  </si>
  <si>
    <t>51113500012000000716</t>
  </si>
  <si>
    <t>51113500012000000717</t>
  </si>
  <si>
    <t>51113500012000000718</t>
  </si>
  <si>
    <t>51113500012000000719</t>
  </si>
  <si>
    <t>51113500012000000720</t>
  </si>
  <si>
    <t>51113500012000000721</t>
  </si>
  <si>
    <t>51113500012000000722</t>
  </si>
  <si>
    <t>51113500012000000723</t>
  </si>
  <si>
    <t>51113500012000000724</t>
  </si>
  <si>
    <t>51113500012000000725</t>
  </si>
  <si>
    <t>51113500012000000726</t>
  </si>
  <si>
    <t>51113500012000000727</t>
  </si>
  <si>
    <t>51113500012000000728</t>
  </si>
  <si>
    <t>51113500012000000729</t>
  </si>
  <si>
    <t>51113500012000000730</t>
  </si>
  <si>
    <t>51113500012000000731</t>
  </si>
  <si>
    <t>51113500012000000732</t>
  </si>
  <si>
    <t>51113500012000000733</t>
  </si>
  <si>
    <t>51113500012000000734</t>
  </si>
  <si>
    <t>51113500012000000735</t>
  </si>
  <si>
    <t>51113500012000000736</t>
  </si>
  <si>
    <t>51113500012000000737</t>
  </si>
  <si>
    <t>51113500012000000738</t>
  </si>
  <si>
    <t>51113500012000000739</t>
  </si>
  <si>
    <t>51113500012000000740</t>
  </si>
  <si>
    <t>51113500012000000741</t>
  </si>
  <si>
    <t>51113500012000000742</t>
  </si>
  <si>
    <t>51113500012000000743</t>
  </si>
  <si>
    <t>51113500012000000744</t>
  </si>
  <si>
    <t>51113500012000000745</t>
  </si>
  <si>
    <t>51113500012000000746</t>
  </si>
  <si>
    <t>51113500012000000747</t>
  </si>
  <si>
    <t>51113500012000000748</t>
  </si>
  <si>
    <t>51113500012000000749</t>
  </si>
  <si>
    <t>51113500012000000750</t>
  </si>
  <si>
    <t>51113500012000000751</t>
  </si>
  <si>
    <t>51113500012000000752</t>
  </si>
  <si>
    <t>51113500012000000753</t>
  </si>
  <si>
    <t>51113500012000000754</t>
  </si>
  <si>
    <t>51113500012000000755</t>
  </si>
  <si>
    <t>51113500012000000756</t>
  </si>
  <si>
    <t>51113500012000000757</t>
  </si>
  <si>
    <t>51113500012000000758</t>
  </si>
  <si>
    <t>51113500012000000759</t>
  </si>
  <si>
    <t>51113500012000000760</t>
  </si>
  <si>
    <t>51113500012000000761</t>
  </si>
  <si>
    <t>51113500012000000762</t>
  </si>
  <si>
    <t>51113500012000000763</t>
  </si>
  <si>
    <t>51113500012000000764</t>
  </si>
  <si>
    <t>51113500012000000765</t>
  </si>
  <si>
    <t>51113500012000000766</t>
  </si>
  <si>
    <t>51113500012000000767</t>
  </si>
  <si>
    <t>51113500012000000768</t>
  </si>
  <si>
    <t>51113500012000000769</t>
  </si>
  <si>
    <t>51113500012000000770</t>
  </si>
  <si>
    <t>51113500012000000771</t>
  </si>
  <si>
    <t>51113500012000000772</t>
  </si>
  <si>
    <t>51113500012000000773</t>
  </si>
  <si>
    <t>51113500012000000774</t>
  </si>
  <si>
    <t>51113500012000000775</t>
  </si>
  <si>
    <t>51113500012000000776</t>
  </si>
  <si>
    <t>51113500012000000777</t>
  </si>
  <si>
    <t>51113500012000000778</t>
  </si>
  <si>
    <t>51113500012000000779</t>
  </si>
  <si>
    <t>51113500012000000780</t>
  </si>
  <si>
    <t>51113500012000000781</t>
  </si>
  <si>
    <t>51113500012000000782</t>
  </si>
  <si>
    <t>51113500012000000783</t>
  </si>
  <si>
    <t>51113500012000000784</t>
  </si>
  <si>
    <t>51113500012000000785</t>
  </si>
  <si>
    <t>51113500012000000786</t>
  </si>
  <si>
    <t>51113500012000000787</t>
  </si>
  <si>
    <t>51113500012000000788</t>
  </si>
  <si>
    <t>51113500012000000789</t>
  </si>
  <si>
    <t>51113500012000000790</t>
  </si>
  <si>
    <t>51113500012000000791</t>
  </si>
  <si>
    <t>51113500012000000792</t>
  </si>
  <si>
    <t>51113500012000000793</t>
  </si>
  <si>
    <t>51113500012000000794</t>
  </si>
  <si>
    <t>51113500012000000795</t>
  </si>
  <si>
    <t>51113500012000000796</t>
  </si>
  <si>
    <t>51113500012000000797</t>
  </si>
  <si>
    <t>51113500012000000798</t>
  </si>
  <si>
    <t>51113500012000000799</t>
  </si>
  <si>
    <t>51113500012000000800</t>
  </si>
  <si>
    <t>51113500012000000801</t>
  </si>
  <si>
    <t>51113500012000000802</t>
  </si>
  <si>
    <t>51113500012000000803</t>
  </si>
  <si>
    <t>51113500012000000804</t>
  </si>
  <si>
    <t>51113500012000000805</t>
  </si>
  <si>
    <t>51113500012000000806</t>
  </si>
  <si>
    <t>51113500012000000807</t>
  </si>
  <si>
    <t>51113500012000000808</t>
  </si>
  <si>
    <t>51113500012000000809</t>
  </si>
  <si>
    <t>51113500012000000810</t>
  </si>
  <si>
    <t>51113500012000000811</t>
  </si>
  <si>
    <t>51113500012000000812</t>
  </si>
  <si>
    <t>51113500012000000813</t>
  </si>
  <si>
    <t>51113500012000000814</t>
  </si>
  <si>
    <t>51113500012000000815</t>
  </si>
  <si>
    <t>51113500012000000816</t>
  </si>
  <si>
    <t>51113500012000000817</t>
  </si>
  <si>
    <t>51113500012000000818</t>
  </si>
  <si>
    <t>51113500012000000819</t>
  </si>
  <si>
    <t>51113500012000000820</t>
  </si>
  <si>
    <t>51113500012000000821</t>
  </si>
  <si>
    <t>51113500012000000822</t>
  </si>
  <si>
    <t>51113500012000000823</t>
  </si>
  <si>
    <t>51113500012000000824</t>
  </si>
  <si>
    <t>51113500012000000825</t>
  </si>
  <si>
    <t>51113500012000000826</t>
  </si>
  <si>
    <t>51113500012000000827</t>
  </si>
  <si>
    <t>51113500012000000828</t>
  </si>
  <si>
    <t>51113500012000000829</t>
  </si>
  <si>
    <t>51113500012000000830</t>
  </si>
  <si>
    <t>51113500012000000831</t>
  </si>
  <si>
    <t>51113500012000000832</t>
  </si>
  <si>
    <t>51113500012000000833</t>
  </si>
  <si>
    <t>51113500012000000834</t>
  </si>
  <si>
    <t>51113500012000000835</t>
  </si>
  <si>
    <t>51113500012000000836</t>
  </si>
  <si>
    <t>51113500012000000837</t>
  </si>
  <si>
    <t>51113500012000000838</t>
  </si>
  <si>
    <t>51113500012000000839</t>
  </si>
  <si>
    <t>51113500012000000840</t>
  </si>
  <si>
    <t>51113500012000000841</t>
  </si>
  <si>
    <t>51113500012000000842</t>
  </si>
  <si>
    <t>51113500012000000843</t>
  </si>
  <si>
    <t>51113500012000000844</t>
  </si>
  <si>
    <t>51113500012000000845</t>
  </si>
  <si>
    <t>51113500012000000846</t>
  </si>
  <si>
    <t>51113500012000000847</t>
  </si>
  <si>
    <t>51113500012000000848</t>
  </si>
  <si>
    <t>51113500012000000849</t>
  </si>
  <si>
    <t>51113500012000000850</t>
  </si>
  <si>
    <t>51113500012000000851</t>
  </si>
  <si>
    <t>51113500012000000852</t>
  </si>
  <si>
    <t>51113500012000000853</t>
  </si>
  <si>
    <t>51113500012000000854</t>
  </si>
  <si>
    <t>51113500012000000855</t>
  </si>
  <si>
    <t>51113500012000000856</t>
  </si>
  <si>
    <t>51113500012000000857</t>
  </si>
  <si>
    <t>51113500012000000858</t>
  </si>
  <si>
    <t>51113500012000000859</t>
  </si>
  <si>
    <t>51113500012000000860</t>
  </si>
  <si>
    <t>51113500012000000861</t>
  </si>
  <si>
    <t>51113500012000000862</t>
  </si>
  <si>
    <t>51113500012000000863</t>
  </si>
  <si>
    <t>51113500012000000864</t>
  </si>
  <si>
    <t>51113500012000000865</t>
  </si>
  <si>
    <t>51113500012000000866</t>
  </si>
  <si>
    <t>51113500012000000867</t>
  </si>
  <si>
    <t>51113500012000000868</t>
  </si>
  <si>
    <t>51113500012000000869</t>
  </si>
  <si>
    <t>51113500012000000870</t>
  </si>
  <si>
    <t>51113500012000000871</t>
  </si>
  <si>
    <t>51113500012000000872</t>
  </si>
  <si>
    <t>51113500012000000873</t>
  </si>
  <si>
    <t>51113500012000000874</t>
  </si>
  <si>
    <t>51113500012000000875</t>
  </si>
  <si>
    <t>51113500012000000876</t>
  </si>
  <si>
    <t>51113500012000000877</t>
  </si>
  <si>
    <t>51113500012000000878</t>
  </si>
  <si>
    <t>51113500012000000879</t>
  </si>
  <si>
    <t>51113500012000000880</t>
  </si>
  <si>
    <t>51113500012000000881</t>
  </si>
  <si>
    <t>51113500012000000882</t>
  </si>
  <si>
    <t>51113500012000000883</t>
  </si>
  <si>
    <t>51113500012000000884</t>
  </si>
  <si>
    <t>51113500012000000885</t>
  </si>
  <si>
    <t>51113500012000000886</t>
  </si>
  <si>
    <t>51113500012000000887</t>
  </si>
  <si>
    <t>51113500012000000888</t>
  </si>
  <si>
    <t>51113500012000000889</t>
  </si>
  <si>
    <t>51113500012000000890</t>
  </si>
  <si>
    <t>51113500012000000891</t>
  </si>
  <si>
    <t>51113500012000000892</t>
  </si>
  <si>
    <t>51113500012000000893</t>
  </si>
  <si>
    <t>51113500012000000894</t>
  </si>
  <si>
    <t>51113500012000000895</t>
  </si>
  <si>
    <t>51113500012000000896</t>
  </si>
  <si>
    <t>51113500012000000897</t>
  </si>
  <si>
    <t>51113500012000000898</t>
  </si>
  <si>
    <t>51113500012000000899</t>
  </si>
  <si>
    <t>51113500012000000900</t>
  </si>
  <si>
    <t>51113500012000000901</t>
  </si>
  <si>
    <t>51113500012000000902</t>
  </si>
  <si>
    <t>51113500012000000903</t>
  </si>
  <si>
    <t>51113500012000000904</t>
  </si>
  <si>
    <t>51113500012000000905</t>
  </si>
  <si>
    <t>51113500012000000906</t>
  </si>
  <si>
    <t>51113500012000000907</t>
  </si>
  <si>
    <t>51113500012000000908</t>
  </si>
  <si>
    <t>51113500012000000909</t>
  </si>
  <si>
    <t>51113500012000000910</t>
  </si>
  <si>
    <t>51113500012000000911</t>
  </si>
  <si>
    <t>51113500012000000912</t>
  </si>
  <si>
    <t>51113500012000000913</t>
  </si>
  <si>
    <t>51113500012000000914</t>
  </si>
  <si>
    <t>51113500012000000915</t>
  </si>
  <si>
    <t>51113500012000000916</t>
  </si>
  <si>
    <t>51113500012000000917</t>
  </si>
  <si>
    <t>51113500012000000918</t>
  </si>
  <si>
    <t>51113500012000000919</t>
  </si>
  <si>
    <t>51113500012000000920</t>
  </si>
  <si>
    <t>51113500012000000921</t>
  </si>
  <si>
    <t>51113500012000000922</t>
  </si>
  <si>
    <t>51113500012000000923</t>
  </si>
  <si>
    <t>51113500012000000924</t>
  </si>
  <si>
    <t>51113500012000000925</t>
  </si>
  <si>
    <t>51113500012000000926</t>
  </si>
  <si>
    <t>51113500012000000927</t>
  </si>
  <si>
    <t>51113500012000000928</t>
  </si>
  <si>
    <t>51113500012000000929</t>
  </si>
  <si>
    <t>51113500012000000930</t>
  </si>
  <si>
    <t>51113500012000000931</t>
  </si>
  <si>
    <t>51113500012000000932</t>
  </si>
  <si>
    <t>51113500012000000933</t>
  </si>
  <si>
    <t>51113500012000000934</t>
  </si>
  <si>
    <t>51113500012000000935</t>
  </si>
  <si>
    <t>51113500012000000936</t>
  </si>
  <si>
    <t>51113500012000000937</t>
  </si>
  <si>
    <t>51113500012000000938</t>
  </si>
  <si>
    <t>51113500012000000939</t>
  </si>
  <si>
    <t>51113500012000000940</t>
  </si>
  <si>
    <t>51113500012000000941</t>
  </si>
  <si>
    <t>51113500012000000942</t>
  </si>
  <si>
    <t>51113500012000000943</t>
  </si>
  <si>
    <t>51113500012000000944</t>
  </si>
  <si>
    <t>51113500012000000945</t>
  </si>
  <si>
    <t>51113500012000000946</t>
  </si>
  <si>
    <t>51113500012000000947</t>
  </si>
  <si>
    <t>51113500012000000948</t>
  </si>
  <si>
    <t>51113500012000000949</t>
  </si>
  <si>
    <t>51113500012000000950</t>
  </si>
  <si>
    <t>51113500012000000951</t>
  </si>
  <si>
    <t>51113500012000000952</t>
  </si>
  <si>
    <t>51113500012000000953</t>
  </si>
  <si>
    <t>51113500012000000954</t>
  </si>
  <si>
    <t>51113500012000000955</t>
  </si>
  <si>
    <t>51113500012000000956</t>
  </si>
  <si>
    <t>51113500012000000957</t>
  </si>
  <si>
    <t>51113500012000000958</t>
  </si>
  <si>
    <t>51113500012000000959</t>
  </si>
  <si>
    <t>51113500012000000960</t>
  </si>
  <si>
    <t>51113500012000000961</t>
  </si>
  <si>
    <t>51113500012000000962</t>
  </si>
  <si>
    <t>51113500012000000963</t>
  </si>
  <si>
    <t>51113500012000000964</t>
  </si>
  <si>
    <t>51113500012000000965</t>
  </si>
  <si>
    <t>51113500012000000966</t>
  </si>
  <si>
    <t>51113500012000000967</t>
  </si>
  <si>
    <t>51113500012000000968</t>
  </si>
  <si>
    <t>51113500012000000969</t>
  </si>
  <si>
    <t>51113500012000000970</t>
  </si>
  <si>
    <t>51113500012000000971</t>
  </si>
  <si>
    <t>51113500012000000972</t>
  </si>
  <si>
    <t>51113500012000000973</t>
  </si>
  <si>
    <t>51113500012000000974</t>
  </si>
  <si>
    <t>51113500012000000975</t>
  </si>
  <si>
    <t>51113500012000000976</t>
  </si>
  <si>
    <t>51113500012000000977</t>
  </si>
  <si>
    <t>51113500012000000978</t>
  </si>
  <si>
    <t>51113500012000000979</t>
  </si>
  <si>
    <t>51113500012000000980</t>
  </si>
  <si>
    <t>51113500012000000981</t>
  </si>
  <si>
    <t>51113500012000000982</t>
  </si>
  <si>
    <t>51113500012000000983</t>
  </si>
  <si>
    <t>51113500012000000984</t>
  </si>
  <si>
    <t>51113500012000000985</t>
  </si>
  <si>
    <t>51113500012000000986</t>
  </si>
  <si>
    <t>51113500012000000987</t>
  </si>
  <si>
    <t>51113500012000000988</t>
  </si>
  <si>
    <t>51113500012000000989</t>
  </si>
  <si>
    <t>51113500012000000990</t>
  </si>
  <si>
    <t>51113500012000000991</t>
  </si>
  <si>
    <t>51113500012000000992</t>
  </si>
  <si>
    <t>51113500012000000993</t>
  </si>
  <si>
    <t>51113500012000000994</t>
  </si>
  <si>
    <t>51113500012000000995</t>
  </si>
  <si>
    <t>51113500012000000996</t>
  </si>
  <si>
    <t>51113500012000000997</t>
  </si>
  <si>
    <t>51113500012000000998</t>
  </si>
  <si>
    <t>51113500012000000999</t>
  </si>
  <si>
    <t>51113500012000001000</t>
  </si>
  <si>
    <t>51113500012000001001</t>
  </si>
  <si>
    <t>51113500012000001002</t>
  </si>
  <si>
    <t>51113500012000001003</t>
  </si>
  <si>
    <t>51113500012000001004</t>
  </si>
  <si>
    <t>51113500012000001005</t>
  </si>
  <si>
    <t>51113500012000001006</t>
  </si>
  <si>
    <t>51113500012000001007</t>
  </si>
  <si>
    <t>51113500012000001008</t>
  </si>
  <si>
    <t>51113500012000001009</t>
  </si>
  <si>
    <t>51113500012000001010</t>
  </si>
  <si>
    <t>51113500012000001011</t>
  </si>
  <si>
    <t>51113500012000001012</t>
  </si>
  <si>
    <t>51113500012000001013</t>
  </si>
  <si>
    <t>51113500012000001014</t>
  </si>
  <si>
    <t>51113500012000001015</t>
  </si>
  <si>
    <t>51113500012000001016</t>
  </si>
  <si>
    <t>51113500012000001017</t>
  </si>
  <si>
    <t>51113500012000001018</t>
  </si>
  <si>
    <t>51113500012000001019</t>
  </si>
  <si>
    <t>51113500012000001020</t>
  </si>
  <si>
    <t>51113500012000001021</t>
  </si>
  <si>
    <t>51113500012000001022</t>
  </si>
  <si>
    <t>51113500012000001023</t>
  </si>
  <si>
    <t>51113500012000001024</t>
  </si>
  <si>
    <t>51113500012000001025</t>
  </si>
  <si>
    <t>51113500012000001026</t>
  </si>
  <si>
    <t>51113500012000001027</t>
  </si>
  <si>
    <t>51113500012000001028</t>
  </si>
  <si>
    <t>51113500012000001029</t>
  </si>
  <si>
    <t>51113500012000001030</t>
  </si>
  <si>
    <t>51113500012000001031</t>
  </si>
  <si>
    <t>51113500012000001032</t>
  </si>
  <si>
    <t>51113500012000001033</t>
  </si>
  <si>
    <t>51113500012000001034</t>
  </si>
  <si>
    <t>51113500012000001035</t>
  </si>
  <si>
    <t>51113500012000001036</t>
  </si>
  <si>
    <t>51113500012000001037</t>
  </si>
  <si>
    <t>51113500012000001038</t>
  </si>
  <si>
    <t>51113500012000001039</t>
  </si>
  <si>
    <t>51113500012000001040</t>
  </si>
  <si>
    <t>51113500012000001041</t>
  </si>
  <si>
    <t>51113500012000001042</t>
  </si>
  <si>
    <t>51113500012000001043</t>
  </si>
  <si>
    <t>51113500012000001044</t>
  </si>
  <si>
    <t>51113500012000001045</t>
  </si>
  <si>
    <t>51113500012000001046</t>
  </si>
  <si>
    <t>51113500012000001047</t>
  </si>
  <si>
    <t>51113500012000001048</t>
  </si>
  <si>
    <t>51113500012000001049</t>
  </si>
  <si>
    <t>51113500012000001050</t>
  </si>
  <si>
    <t>51113500012000001051</t>
  </si>
  <si>
    <t>51113500012000001052</t>
  </si>
  <si>
    <t>51113500012000001053</t>
  </si>
  <si>
    <t>51113500012000001054</t>
  </si>
  <si>
    <t>51113500012000001055</t>
  </si>
  <si>
    <t>51113500012000001056</t>
  </si>
  <si>
    <t>51113500012000001057</t>
  </si>
  <si>
    <t>51113500012000001058</t>
  </si>
  <si>
    <t>51113500012000001059</t>
  </si>
  <si>
    <t>51113500012000001060</t>
  </si>
  <si>
    <t>51113500012000001061</t>
  </si>
  <si>
    <t>51113500012000001062</t>
  </si>
  <si>
    <t>51113500012000001063</t>
  </si>
  <si>
    <t>51113500012000001064</t>
  </si>
  <si>
    <t>51113500012000001065</t>
  </si>
  <si>
    <t>51113500012000001066</t>
  </si>
  <si>
    <t>51113500012000001067</t>
  </si>
  <si>
    <t>51113500012000001068</t>
  </si>
  <si>
    <t>51113500012000001069</t>
  </si>
  <si>
    <t>51113500012000001070</t>
  </si>
  <si>
    <t>51113500012000001071</t>
  </si>
  <si>
    <t>51113500012000001072</t>
  </si>
  <si>
    <t>51113500012000001073</t>
  </si>
  <si>
    <t>51113500012000001074</t>
  </si>
  <si>
    <t>51113500012000001075</t>
  </si>
  <si>
    <t>51113500012000001076</t>
  </si>
  <si>
    <t>51113500012000001077</t>
  </si>
  <si>
    <t>51113500012000001078</t>
  </si>
  <si>
    <t>51113500012000001079</t>
  </si>
  <si>
    <t>51113500012000001080</t>
  </si>
  <si>
    <t>51113500012000001081</t>
  </si>
  <si>
    <t>51113500012000001082</t>
  </si>
  <si>
    <t>51113500012000001083</t>
  </si>
  <si>
    <t>51113500012000001084</t>
  </si>
  <si>
    <t>51113500012000001085</t>
  </si>
  <si>
    <t>51113500012000001086</t>
  </si>
  <si>
    <t>51113500012000001087</t>
  </si>
  <si>
    <t>51113500012000001088</t>
  </si>
  <si>
    <t>51113500012000001089</t>
  </si>
  <si>
    <t>51113500012000001090</t>
  </si>
  <si>
    <t>51113500012000001091</t>
  </si>
  <si>
    <t>51113500012000001092</t>
  </si>
  <si>
    <t>51113500012000001093</t>
  </si>
  <si>
    <t>51113500012000001094</t>
  </si>
  <si>
    <t>51113500012000001095</t>
  </si>
  <si>
    <t>51113500012000001096</t>
  </si>
  <si>
    <t>51113500012000001097</t>
  </si>
  <si>
    <t>51113500012000001098</t>
  </si>
  <si>
    <t>51113500012000001099</t>
  </si>
  <si>
    <t>51113500012000001100</t>
  </si>
  <si>
    <t>51113500012000001101</t>
  </si>
  <si>
    <t>51113500012000001102</t>
  </si>
  <si>
    <t>51113500012000001103</t>
  </si>
  <si>
    <t>51113500012000001104</t>
  </si>
  <si>
    <t>51113500012000001105</t>
  </si>
  <si>
    <t>51113500012000001106</t>
  </si>
  <si>
    <t>51113500012000001107</t>
  </si>
  <si>
    <t>51113500012000001108</t>
  </si>
  <si>
    <t>51113500012000001109</t>
  </si>
  <si>
    <t>51113500012000001110</t>
  </si>
  <si>
    <t>51113500012000001111</t>
  </si>
  <si>
    <t>51113500012000001112</t>
  </si>
  <si>
    <t>51113500012000001113</t>
  </si>
  <si>
    <t>51113500012000001114</t>
  </si>
  <si>
    <t>51113500012000001115</t>
  </si>
  <si>
    <t>51113500012000001116</t>
  </si>
  <si>
    <t>51113500012000001117</t>
  </si>
  <si>
    <t>51113500012000001118</t>
  </si>
  <si>
    <t>51113500012000001119</t>
  </si>
  <si>
    <t>51113500012000001120</t>
  </si>
  <si>
    <t>51113500012000001121</t>
  </si>
  <si>
    <t>51113500012000001122</t>
  </si>
  <si>
    <t>51113500012000001123</t>
  </si>
  <si>
    <t>51113500012000001124</t>
  </si>
  <si>
    <t>51113500012000001125</t>
  </si>
  <si>
    <t>51113500012000001126</t>
  </si>
  <si>
    <t>51113500012000001127</t>
  </si>
  <si>
    <t>51113500012000001128</t>
  </si>
  <si>
    <t>51113500012000001129</t>
  </si>
  <si>
    <t>51113500012000001130</t>
  </si>
  <si>
    <t>51113500012000001131</t>
  </si>
  <si>
    <t>51113500012000001132</t>
  </si>
  <si>
    <t>51113500012000001133</t>
  </si>
  <si>
    <t>51113500012000001134</t>
  </si>
  <si>
    <t>51113500012000001135</t>
  </si>
  <si>
    <t>51113500012000001136</t>
  </si>
  <si>
    <t>51113500012000001137</t>
  </si>
  <si>
    <t>51113500012000001138</t>
  </si>
  <si>
    <t>51113500012000001139</t>
  </si>
  <si>
    <t>51113500012000001140</t>
  </si>
  <si>
    <t>51113500012000001141</t>
  </si>
  <si>
    <t>51113500012000001142</t>
  </si>
  <si>
    <t>51113500012000001143</t>
  </si>
  <si>
    <t>51113500012000001144</t>
  </si>
  <si>
    <t>51113500012000001145</t>
  </si>
  <si>
    <t>51113500012000001146</t>
  </si>
  <si>
    <t>51113500012000001147</t>
  </si>
  <si>
    <t>51113500012000001148</t>
  </si>
  <si>
    <t>51113500012000001149</t>
  </si>
  <si>
    <t>51113500012000001150</t>
  </si>
  <si>
    <t>51113500012000001151</t>
  </si>
  <si>
    <t>51113500012000001152</t>
  </si>
  <si>
    <t>51113500012000001153</t>
  </si>
  <si>
    <t>51113500012000001154</t>
  </si>
  <si>
    <t>51113500012000001155</t>
  </si>
  <si>
    <t>51113500012000001156</t>
  </si>
  <si>
    <t>51113500012000001157</t>
  </si>
  <si>
    <t>51113500012000001158</t>
  </si>
  <si>
    <t>51113500012000001159</t>
  </si>
  <si>
    <t>51113500012000001160</t>
  </si>
  <si>
    <t>51113500012000001161</t>
  </si>
  <si>
    <t>51113500012000001162</t>
  </si>
  <si>
    <t>51113500012000001163</t>
  </si>
  <si>
    <t>51113500012000001164</t>
  </si>
  <si>
    <t>51113500012000001165</t>
  </si>
  <si>
    <t>51113500012000001166</t>
  </si>
  <si>
    <t>51113500012000001167</t>
  </si>
  <si>
    <t>51113500012000001168</t>
  </si>
  <si>
    <t>51113500012000001169</t>
  </si>
  <si>
    <t>51113500012000001170</t>
  </si>
  <si>
    <t>51113500012000001171</t>
  </si>
  <si>
    <t>51113500012000001172</t>
  </si>
  <si>
    <t>51113500012000001173</t>
  </si>
  <si>
    <t>51113500012000001174</t>
  </si>
  <si>
    <t>51113500012000001175</t>
  </si>
  <si>
    <t>51113500012000001176</t>
  </si>
  <si>
    <t>51113500012000001177</t>
  </si>
  <si>
    <t>51113500012000001178</t>
  </si>
  <si>
    <t>51113500012000001179</t>
  </si>
  <si>
    <t>51113500012000001180</t>
  </si>
  <si>
    <t>51113500012000001181</t>
  </si>
  <si>
    <t>51113500012000001182</t>
  </si>
  <si>
    <t>51113500012000001183</t>
  </si>
  <si>
    <t>51113500012000001184</t>
  </si>
  <si>
    <t>51113500012000001185</t>
  </si>
  <si>
    <t>51113500012000001186</t>
  </si>
  <si>
    <t>51113500012000001187</t>
  </si>
  <si>
    <t>51113500012000001188</t>
  </si>
  <si>
    <t>51113500012000001189</t>
  </si>
  <si>
    <t>51113500012000001190</t>
  </si>
  <si>
    <t>51113500012000001191</t>
  </si>
  <si>
    <t>51113500012000001192</t>
  </si>
  <si>
    <t>51113500012000001193</t>
  </si>
  <si>
    <t>51113500012000001194</t>
  </si>
  <si>
    <t>51113500012000001195</t>
  </si>
  <si>
    <t>51113500012000001196</t>
  </si>
  <si>
    <t>51113500012000001197</t>
  </si>
  <si>
    <t>51113500012000001198</t>
  </si>
  <si>
    <t>51113500012000001199</t>
  </si>
  <si>
    <t>51113500012000001200</t>
  </si>
  <si>
    <t>51113500012000001201</t>
  </si>
  <si>
    <t>51113500012000001202</t>
  </si>
  <si>
    <t>51113500012000001203</t>
  </si>
  <si>
    <t>51113500012000001204</t>
  </si>
  <si>
    <t>51113500012000001205</t>
  </si>
  <si>
    <t>51113500012000001206</t>
  </si>
  <si>
    <t>51113500012000001207</t>
  </si>
  <si>
    <t>51113500012000001208</t>
  </si>
  <si>
    <t>51113500012000001209</t>
  </si>
  <si>
    <t>51113500012000001210</t>
  </si>
  <si>
    <t>51113500012000001211</t>
  </si>
  <si>
    <t>51113500012000001212</t>
  </si>
  <si>
    <t>51113500012000001213</t>
  </si>
  <si>
    <t>51113500012000001214</t>
  </si>
  <si>
    <t>51113500012000001215</t>
  </si>
  <si>
    <t>51113500012000001216</t>
  </si>
  <si>
    <t>51113500012000001217</t>
  </si>
  <si>
    <t>51113500012000001218</t>
  </si>
  <si>
    <t>51113500012000001219</t>
  </si>
  <si>
    <t>51113500012000001220</t>
  </si>
  <si>
    <t>51113500012000001221</t>
  </si>
  <si>
    <t>51113500012000001222</t>
  </si>
  <si>
    <t>51113500012000001223</t>
  </si>
  <si>
    <t>51113500012000001224</t>
  </si>
  <si>
    <t>51113500012000001225</t>
  </si>
  <si>
    <t>51113500012000001226</t>
  </si>
  <si>
    <t>51113500012000001227</t>
  </si>
  <si>
    <t>51113500012000001228</t>
  </si>
  <si>
    <t>51113500012000001229</t>
  </si>
  <si>
    <t>51113500012000001230</t>
  </si>
  <si>
    <t>51113500012000001231</t>
  </si>
  <si>
    <t>51113500012000001232</t>
  </si>
  <si>
    <t>51113500012000001233</t>
  </si>
  <si>
    <t>51113500012000001234</t>
  </si>
  <si>
    <t>51113500012000001235</t>
  </si>
  <si>
    <t>51113500012000001236</t>
  </si>
  <si>
    <t>51113500012000001237</t>
  </si>
  <si>
    <t>51113500012000001238</t>
  </si>
  <si>
    <t>51113500012000001239</t>
  </si>
  <si>
    <t>51113500012000001240</t>
  </si>
  <si>
    <t>51113500012000001241</t>
  </si>
  <si>
    <t>51113500012000001242</t>
  </si>
  <si>
    <t>51113500012000001243</t>
  </si>
  <si>
    <t>51113500012000001244</t>
  </si>
  <si>
    <t>51113500012000001245</t>
  </si>
  <si>
    <t>51113500012000001246</t>
  </si>
  <si>
    <t>51113500012000001247</t>
  </si>
  <si>
    <t>51113500012000001248</t>
  </si>
  <si>
    <t>51113500012000001249</t>
  </si>
  <si>
    <t>51113500012000001250</t>
  </si>
  <si>
    <t>51113500012000001251</t>
  </si>
  <si>
    <t>51113500012000001252</t>
  </si>
  <si>
    <t>51113500012000001253</t>
  </si>
  <si>
    <t>51113500012000001254</t>
  </si>
  <si>
    <t>51113500012000001255</t>
  </si>
  <si>
    <t>51113500012000001256</t>
  </si>
  <si>
    <t>51113500012000001257</t>
  </si>
  <si>
    <t>51113500012000001258</t>
  </si>
  <si>
    <t>51113500012000001259</t>
  </si>
  <si>
    <t>51113500012000001260</t>
  </si>
  <si>
    <t>51113500012000001261</t>
  </si>
  <si>
    <t>51113500012000001262</t>
  </si>
  <si>
    <t>51113500012000001263</t>
  </si>
  <si>
    <t>51113500012000001264</t>
  </si>
  <si>
    <t>51113500012000001265</t>
  </si>
  <si>
    <t>51113500012000001266</t>
  </si>
  <si>
    <t>51113500012000001267</t>
  </si>
  <si>
    <t>51113500012000001268</t>
  </si>
  <si>
    <t>51113500012000001269</t>
  </si>
  <si>
    <t>51113500012000001270</t>
  </si>
  <si>
    <t>51113500012000001271</t>
  </si>
  <si>
    <t>51513500042840000001</t>
  </si>
  <si>
    <t>Pantalla LED de 55”</t>
  </si>
  <si>
    <t>51513500042840000002</t>
  </si>
  <si>
    <t>51513500042840000003</t>
  </si>
  <si>
    <t>51513500042840000004</t>
  </si>
  <si>
    <t>51513500042840000005</t>
  </si>
  <si>
    <t>51513500042840000006</t>
  </si>
  <si>
    <t>51513500042840000007</t>
  </si>
  <si>
    <t>51513500042840000008</t>
  </si>
  <si>
    <t>51513500042840000009</t>
  </si>
  <si>
    <t>51513500042840000010</t>
  </si>
  <si>
    <t>51513500042840000011</t>
  </si>
  <si>
    <t>51513500042840000012</t>
  </si>
  <si>
    <t>51513500042840000013</t>
  </si>
  <si>
    <t>51513500042840000014</t>
  </si>
  <si>
    <t>51513500042840000015</t>
  </si>
  <si>
    <t>51513500042840000016</t>
  </si>
  <si>
    <t>51513500042840000017</t>
  </si>
  <si>
    <t>51513500042840000018</t>
  </si>
  <si>
    <t>51513500042840000019</t>
  </si>
  <si>
    <t>51513500042840000020</t>
  </si>
  <si>
    <t>51513500042840000021</t>
  </si>
  <si>
    <t>51513500042840000022</t>
  </si>
  <si>
    <t>51513500042840000023</t>
  </si>
  <si>
    <t>51513500042840000024</t>
  </si>
  <si>
    <t>51513500042840000025</t>
  </si>
  <si>
    <t>51513500042840000026</t>
  </si>
  <si>
    <t>51513500042840000027</t>
  </si>
  <si>
    <t>51513500042840000028</t>
  </si>
  <si>
    <t>51513500042840000029</t>
  </si>
  <si>
    <t>51513500042840000030</t>
  </si>
  <si>
    <t>51513500042840000031</t>
  </si>
  <si>
    <t>51513500042840000032</t>
  </si>
  <si>
    <t>51513500042840000033</t>
  </si>
  <si>
    <t>51513500042840000034</t>
  </si>
  <si>
    <t>51513500042840000035</t>
  </si>
  <si>
    <t>51513500042840000036</t>
  </si>
  <si>
    <t>51513500042840000037</t>
  </si>
  <si>
    <t>51513500042840000038</t>
  </si>
  <si>
    <t>51513500042840000039</t>
  </si>
  <si>
    <t>51513500042840000040</t>
  </si>
  <si>
    <t>51513500042840000041</t>
  </si>
  <si>
    <t>51513500042840000042</t>
  </si>
  <si>
    <t>51513500042840000043</t>
  </si>
  <si>
    <t>51513500042840000044</t>
  </si>
  <si>
    <t>51513500042840000045</t>
  </si>
  <si>
    <t>51513500042840000046</t>
  </si>
  <si>
    <t>51513500042840000047</t>
  </si>
  <si>
    <t>51513500042840000048</t>
  </si>
  <si>
    <t>51513500042840000049</t>
  </si>
  <si>
    <t>51513500042840000050</t>
  </si>
  <si>
    <t>51513500042840000051</t>
  </si>
  <si>
    <t>51513500042840000052</t>
  </si>
  <si>
    <t>51513500042840000053</t>
  </si>
  <si>
    <t>51513500042840000054</t>
  </si>
  <si>
    <t>51513500042840000055</t>
  </si>
  <si>
    <t>51513500042840000056</t>
  </si>
  <si>
    <t>51513500042840000057</t>
  </si>
  <si>
    <t>51513500042840000058</t>
  </si>
  <si>
    <t>51513500042840000059</t>
  </si>
  <si>
    <t>51513500042840000060</t>
  </si>
  <si>
    <t>51513500042840000061</t>
  </si>
  <si>
    <t>51513500042840000062</t>
  </si>
  <si>
    <t>51513500042840000063</t>
  </si>
  <si>
    <t>51513500042840000064</t>
  </si>
  <si>
    <t>51513500042840000065</t>
  </si>
  <si>
    <t>51513500042840000066</t>
  </si>
  <si>
    <t>51513500042840000067</t>
  </si>
  <si>
    <t>51513500042840000068</t>
  </si>
  <si>
    <t>51513500042840000069</t>
  </si>
  <si>
    <t>51513500042840000070</t>
  </si>
  <si>
    <t>51513500042840000071</t>
  </si>
  <si>
    <t>51513500042840000072</t>
  </si>
  <si>
    <t>51513500042840000073</t>
  </si>
  <si>
    <t>51513500042840000074</t>
  </si>
  <si>
    <t>51513500042840000075</t>
  </si>
  <si>
    <t>51513500042840000076</t>
  </si>
  <si>
    <t>51513500042840000077</t>
  </si>
  <si>
    <t>51513500042840000078</t>
  </si>
  <si>
    <t>51513500042840000079</t>
  </si>
  <si>
    <t>51513500042840000080</t>
  </si>
  <si>
    <t>51513500042840000081</t>
  </si>
  <si>
    <t>51513500042840000082</t>
  </si>
  <si>
    <t>51513500042840000083</t>
  </si>
  <si>
    <t>51513500042840000084</t>
  </si>
  <si>
    <t>51513500042840000085</t>
  </si>
  <si>
    <t>51513500042840000086</t>
  </si>
  <si>
    <t>51513500042840000087</t>
  </si>
  <si>
    <t>51513500042840000088</t>
  </si>
  <si>
    <t>51513500042840000089</t>
  </si>
  <si>
    <t>51513500042840000090</t>
  </si>
  <si>
    <t>51513500042840000091</t>
  </si>
  <si>
    <t>51513500042840000092</t>
  </si>
  <si>
    <t>51513500042840000093</t>
  </si>
  <si>
    <t>51513500042840000094</t>
  </si>
  <si>
    <t>51513500042840000095</t>
  </si>
  <si>
    <t>51513500042840000096</t>
  </si>
  <si>
    <t>51513500042840000097</t>
  </si>
  <si>
    <t>51513500042840000098</t>
  </si>
  <si>
    <t>51513500042840000099</t>
  </si>
  <si>
    <t>51513500042840000100</t>
  </si>
  <si>
    <t>51513500042840000101</t>
  </si>
  <si>
    <t>51513500042840000102</t>
  </si>
  <si>
    <t>51513500042840000103</t>
  </si>
  <si>
    <t>51513500042840000104</t>
  </si>
  <si>
    <t>51513500042840000105</t>
  </si>
  <si>
    <t>51513500042840000106</t>
  </si>
  <si>
    <t>51513500042840000107</t>
  </si>
  <si>
    <t>51513500042840000108</t>
  </si>
  <si>
    <t>51513500042840000109</t>
  </si>
  <si>
    <t>51513500042840000110</t>
  </si>
  <si>
    <t>51513500042840000111</t>
  </si>
  <si>
    <t>51513500042840000112</t>
  </si>
  <si>
    <t>51513500042840000113</t>
  </si>
  <si>
    <t>51513500042840000114</t>
  </si>
  <si>
    <t>51513500042840000115</t>
  </si>
  <si>
    <t>51513500042840000116</t>
  </si>
  <si>
    <t>51513500042840000117</t>
  </si>
  <si>
    <t>51513500042840000118</t>
  </si>
  <si>
    <t>51513500042840000119</t>
  </si>
  <si>
    <t>51513500042840000120</t>
  </si>
  <si>
    <t>51513500042840000121</t>
  </si>
  <si>
    <t>51513500042840000122</t>
  </si>
  <si>
    <t>51513500042840000123</t>
  </si>
  <si>
    <t>51513500042840000124</t>
  </si>
  <si>
    <t>51513500042840000125</t>
  </si>
  <si>
    <t>51513500042840000126</t>
  </si>
  <si>
    <t>51513500042840000127</t>
  </si>
  <si>
    <t>51513500042840000128</t>
  </si>
  <si>
    <t>51513500042840000129</t>
  </si>
  <si>
    <t>51513500042840000130</t>
  </si>
  <si>
    <t>51513500042840000131</t>
  </si>
  <si>
    <t>51513500042840000132</t>
  </si>
  <si>
    <t>51513500042840000133</t>
  </si>
  <si>
    <t>51513500042840000134</t>
  </si>
  <si>
    <t>51513500042840000135</t>
  </si>
  <si>
    <t>51513500042840000136</t>
  </si>
  <si>
    <t>51513500042840000137</t>
  </si>
  <si>
    <t>51513500042840000138</t>
  </si>
  <si>
    <t>51513500042840000139</t>
  </si>
  <si>
    <t>51513500042840000140</t>
  </si>
  <si>
    <t>51513500042840000141</t>
  </si>
  <si>
    <t>51513500042840000142</t>
  </si>
  <si>
    <t>51513500042840000143</t>
  </si>
  <si>
    <t>51513500042840000144</t>
  </si>
  <si>
    <t>51513500042840000145</t>
  </si>
  <si>
    <t>51513500042840000146</t>
  </si>
  <si>
    <t>51513500042840000147</t>
  </si>
  <si>
    <t>51513500042840000148</t>
  </si>
  <si>
    <t>51513500042840000149</t>
  </si>
  <si>
    <t>51513500042840000150</t>
  </si>
  <si>
    <t>51513500042840000151</t>
  </si>
  <si>
    <t>51513500042840000152</t>
  </si>
  <si>
    <t>51513500042840000153</t>
  </si>
  <si>
    <t>51513500042840000154</t>
  </si>
  <si>
    <t>51513500042840000155</t>
  </si>
  <si>
    <t>51513500042840000156</t>
  </si>
  <si>
    <t>51513500042840000157</t>
  </si>
  <si>
    <t>51513500042840000158</t>
  </si>
  <si>
    <t>51513500042840000159</t>
  </si>
  <si>
    <t>51513500042840000160</t>
  </si>
  <si>
    <t>51513500042840000161</t>
  </si>
  <si>
    <t>51513500042840000162</t>
  </si>
  <si>
    <t>51513500042840000163</t>
  </si>
  <si>
    <t>51513500042840000164</t>
  </si>
  <si>
    <t>51513500042840000165</t>
  </si>
  <si>
    <t>51513500041340000422</t>
  </si>
  <si>
    <t>51513500041340000423</t>
  </si>
  <si>
    <t>51513500041340000424</t>
  </si>
  <si>
    <t>51513500041340000425</t>
  </si>
  <si>
    <t>51513500041340000426</t>
  </si>
  <si>
    <t>51513500041340000427</t>
  </si>
  <si>
    <t>51513500041340000428</t>
  </si>
  <si>
    <t>51513500041340000429</t>
  </si>
  <si>
    <t>51513500041340000430</t>
  </si>
  <si>
    <t>51513500041340000431</t>
  </si>
  <si>
    <t>51513500041340000432</t>
  </si>
  <si>
    <t>51513500041340000433</t>
  </si>
  <si>
    <t>51513500041340000434</t>
  </si>
  <si>
    <t>51513500041340000435</t>
  </si>
  <si>
    <t>51513500041340000436</t>
  </si>
  <si>
    <t>51513500041340000437</t>
  </si>
  <si>
    <t>51513500041340000438</t>
  </si>
  <si>
    <t>51513500041340000439</t>
  </si>
  <si>
    <t>51513500041340000440</t>
  </si>
  <si>
    <t>51513500041340000441</t>
  </si>
  <si>
    <t>51513500041340000442</t>
  </si>
  <si>
    <t>51513500041340000443</t>
  </si>
  <si>
    <t>51513500041340000444</t>
  </si>
  <si>
    <t>51513500041340000445</t>
  </si>
  <si>
    <t>51513500041340000446</t>
  </si>
  <si>
    <t>51513500041340000447</t>
  </si>
  <si>
    <t>51513500041340000448</t>
  </si>
  <si>
    <t>51513500041340000449</t>
  </si>
  <si>
    <t>51513500041340000450</t>
  </si>
  <si>
    <t>51513500041340000451</t>
  </si>
  <si>
    <t>51513500041340000452</t>
  </si>
  <si>
    <t>51513500041340000453</t>
  </si>
  <si>
    <t>51513500041340000454</t>
  </si>
  <si>
    <t>51513500041340000455</t>
  </si>
  <si>
    <t>51513500041340000456</t>
  </si>
  <si>
    <t>51513500041340000457</t>
  </si>
  <si>
    <t>51513500041340000458</t>
  </si>
  <si>
    <t>51513500041340000459</t>
  </si>
  <si>
    <t>51513500041340000460</t>
  </si>
  <si>
    <t>51513500041340000461</t>
  </si>
  <si>
    <t>51513500041340000462</t>
  </si>
  <si>
    <t>51513500041340000463</t>
  </si>
  <si>
    <t>51513500041340000464</t>
  </si>
  <si>
    <t>51513500041340000465</t>
  </si>
  <si>
    <t>51513500041340000466</t>
  </si>
  <si>
    <t>51513500041340000467</t>
  </si>
  <si>
    <t>51513500041340000468</t>
  </si>
  <si>
    <t>51513500041340000469</t>
  </si>
  <si>
    <t>51513500041340000470</t>
  </si>
  <si>
    <t>51513500041340000471</t>
  </si>
  <si>
    <t>51513500041340000472</t>
  </si>
  <si>
    <t>51513500041340000473</t>
  </si>
  <si>
    <t>51513500041340000474</t>
  </si>
  <si>
    <t>51513500041340000475</t>
  </si>
  <si>
    <t>51513500041340000476</t>
  </si>
  <si>
    <t>51513500041340000477</t>
  </si>
  <si>
    <t>51513500041340000478</t>
  </si>
  <si>
    <t>51513500041340000479</t>
  </si>
  <si>
    <t>51513500041340000480</t>
  </si>
  <si>
    <t>51513500041340000481</t>
  </si>
  <si>
    <t>51513500041340000482</t>
  </si>
  <si>
    <t>51513500041340000483</t>
  </si>
  <si>
    <t>51513500041340000484</t>
  </si>
  <si>
    <t>51513500041340000485</t>
  </si>
  <si>
    <t>51513500041340000486</t>
  </si>
  <si>
    <t>51513500041340000487</t>
  </si>
  <si>
    <t>51513500041340000488</t>
  </si>
  <si>
    <t>51513500041340000489</t>
  </si>
  <si>
    <t>51513500040010000047</t>
  </si>
  <si>
    <t>ACCES POINT</t>
  </si>
  <si>
    <t>51513500040010000048</t>
  </si>
  <si>
    <t>51513500040010000049</t>
  </si>
  <si>
    <t>51513500040010000050</t>
  </si>
  <si>
    <t>51513500040010000051</t>
  </si>
  <si>
    <t>51513500040010000052</t>
  </si>
  <si>
    <t>51513500040010000053</t>
  </si>
  <si>
    <t>51513500040010000054</t>
  </si>
  <si>
    <t>51513500040010000055</t>
  </si>
  <si>
    <t>51513500040010000056</t>
  </si>
  <si>
    <t>51513500040010000057</t>
  </si>
  <si>
    <t>51513500040010000058</t>
  </si>
  <si>
    <t>51513500040010000059</t>
  </si>
  <si>
    <t>51513500040010000060</t>
  </si>
  <si>
    <t>51513500040010000061</t>
  </si>
  <si>
    <t>51513500040010000062</t>
  </si>
  <si>
    <t>51513500040010000063</t>
  </si>
  <si>
    <t>51513500040010000064</t>
  </si>
  <si>
    <t>51513500040010000065</t>
  </si>
  <si>
    <t>51513500040010000066</t>
  </si>
  <si>
    <t>51513500040010000067</t>
  </si>
  <si>
    <t>51513500040010000068</t>
  </si>
  <si>
    <t>51513500040010000069</t>
  </si>
  <si>
    <t>51513500040010000070</t>
  </si>
  <si>
    <t>51513500040010000071</t>
  </si>
  <si>
    <t>51513500040010000072</t>
  </si>
  <si>
    <t>51513500040010000073</t>
  </si>
  <si>
    <t>51513500040010000074</t>
  </si>
  <si>
    <t>51513500040010000075</t>
  </si>
  <si>
    <t>51513500040010000076</t>
  </si>
  <si>
    <t>51513500040010000077</t>
  </si>
  <si>
    <t>51513500040010000078</t>
  </si>
  <si>
    <t>51513500040010000079</t>
  </si>
  <si>
    <t>51513500040010000080</t>
  </si>
  <si>
    <t>51513500040010000081</t>
  </si>
  <si>
    <t>51513500040010000082</t>
  </si>
  <si>
    <t>51513500040010000083</t>
  </si>
  <si>
    <t>51513500040010000084</t>
  </si>
  <si>
    <t>51513500040010000085</t>
  </si>
  <si>
    <t>51513500040010000086</t>
  </si>
  <si>
    <t>51513500040010000087</t>
  </si>
  <si>
    <t>51513500040010000088</t>
  </si>
  <si>
    <t>51513500040010000089</t>
  </si>
  <si>
    <t>51513500040010000090</t>
  </si>
  <si>
    <t>51513500040010000091</t>
  </si>
  <si>
    <t>51513500040010000092</t>
  </si>
  <si>
    <t>51513500040010000093</t>
  </si>
  <si>
    <t>51513500040010000094</t>
  </si>
  <si>
    <t>51513500040010000095</t>
  </si>
  <si>
    <t>51513500040010000096</t>
  </si>
  <si>
    <t>51513500040010000097</t>
  </si>
  <si>
    <t>51513500040010000098</t>
  </si>
  <si>
    <t>51513500040010000099</t>
  </si>
  <si>
    <t>51513500040010000100</t>
  </si>
  <si>
    <t>51513500040010000101</t>
  </si>
  <si>
    <t>51513500040010000102</t>
  </si>
  <si>
    <t>51513500040010000103</t>
  </si>
  <si>
    <t>51513500040010000104</t>
  </si>
  <si>
    <t>51513500040010000105</t>
  </si>
  <si>
    <t>51513500040010000106</t>
  </si>
  <si>
    <t>51513500040010000107</t>
  </si>
  <si>
    <t>51513500040010000108</t>
  </si>
  <si>
    <t>51513500040010000109</t>
  </si>
  <si>
    <t>51513500040010000110</t>
  </si>
  <si>
    <t>51513500040010000111</t>
  </si>
  <si>
    <t>51513500040010000112</t>
  </si>
  <si>
    <t>51513500040010000113</t>
  </si>
  <si>
    <t>51513500040010000114</t>
  </si>
  <si>
    <t>51513500040010000115</t>
  </si>
  <si>
    <t>51513500040010000116</t>
  </si>
  <si>
    <t>51113500011210000026</t>
  </si>
  <si>
    <t>51113500011210000027</t>
  </si>
  <si>
    <t>51113500011210000028</t>
  </si>
  <si>
    <t>51113500011210000029</t>
  </si>
  <si>
    <t>51113500011210000030</t>
  </si>
  <si>
    <t>51113500011210000031</t>
  </si>
  <si>
    <t>51113500011210000032</t>
  </si>
  <si>
    <t>51113500011210000033</t>
  </si>
  <si>
    <t>51113500010940026597</t>
  </si>
  <si>
    <t>51113500010940026598</t>
  </si>
  <si>
    <t>51113500010940026599</t>
  </si>
  <si>
    <t>51113500010940026600</t>
  </si>
  <si>
    <t>51113500010940026601</t>
  </si>
  <si>
    <t>51113500010940026602</t>
  </si>
  <si>
    <t>51113500010940026603</t>
  </si>
  <si>
    <t>51113500010940026604</t>
  </si>
  <si>
    <t>51113500010940026605</t>
  </si>
  <si>
    <t>51113500010940026606</t>
  </si>
  <si>
    <t>51113500010940026607</t>
  </si>
  <si>
    <t>51113500010940026608</t>
  </si>
  <si>
    <t>51113500010940026609</t>
  </si>
  <si>
    <t>51113500010940026610</t>
  </si>
  <si>
    <t>51113500010940026611</t>
  </si>
  <si>
    <t>51113500010940026612</t>
  </si>
  <si>
    <t>51113500010940026613</t>
  </si>
  <si>
    <t>51113500010940026614</t>
  </si>
  <si>
    <t>51113500010940026615</t>
  </si>
  <si>
    <t>51113500010940026616</t>
  </si>
  <si>
    <t>51113500010940026617</t>
  </si>
  <si>
    <t>51113500010940026618</t>
  </si>
  <si>
    <t>51113500010940026619</t>
  </si>
  <si>
    <t>51113500010940026620</t>
  </si>
  <si>
    <t>51113500010940026621</t>
  </si>
  <si>
    <t>51113500010940026622</t>
  </si>
  <si>
    <t>51113500010940026623</t>
  </si>
  <si>
    <t>51113500010940026624</t>
  </si>
  <si>
    <t>51113500010940026625</t>
  </si>
  <si>
    <t>51113500010940026626</t>
  </si>
  <si>
    <t>51113500010940026627</t>
  </si>
  <si>
    <t>51113500010940026628</t>
  </si>
  <si>
    <t>51113500010940026629</t>
  </si>
  <si>
    <t>51113500010940026630</t>
  </si>
  <si>
    <t>51113500010940026631</t>
  </si>
  <si>
    <t>51113500010940026632</t>
  </si>
  <si>
    <t>51113500010940026633</t>
  </si>
  <si>
    <t>51113500010940026634</t>
  </si>
  <si>
    <t>51113500010940026635</t>
  </si>
  <si>
    <t>51113500010940026636</t>
  </si>
  <si>
    <t>51113500010940026637</t>
  </si>
  <si>
    <t>51113500010940026638</t>
  </si>
  <si>
    <t>51113500010940026639</t>
  </si>
  <si>
    <t>51113500010940026640</t>
  </si>
  <si>
    <t>51113500010940026641</t>
  </si>
  <si>
    <t>51113500010940026642</t>
  </si>
  <si>
    <t>51113500010940026643</t>
  </si>
  <si>
    <t>51113500010940026644</t>
  </si>
  <si>
    <t>51113500010940026645</t>
  </si>
  <si>
    <t>51113500010940026646</t>
  </si>
  <si>
    <t>51113500010940026647</t>
  </si>
  <si>
    <t>51113500010940026648</t>
  </si>
  <si>
    <t>51113500010940026649</t>
  </si>
  <si>
    <t>51113500010940026650</t>
  </si>
  <si>
    <t>51113500010940026651</t>
  </si>
  <si>
    <t>51113500010940026652</t>
  </si>
  <si>
    <t>51113500010940026653</t>
  </si>
  <si>
    <t>51113500010940026654</t>
  </si>
  <si>
    <t>51113500010940026655</t>
  </si>
  <si>
    <t>51113500010940026656</t>
  </si>
  <si>
    <t>51113500010940026657</t>
  </si>
  <si>
    <t>51113500010940026658</t>
  </si>
  <si>
    <t>51113500010940026659</t>
  </si>
  <si>
    <t>51113500010940026660</t>
  </si>
  <si>
    <t>51113500010940026661</t>
  </si>
  <si>
    <t>51113500010940026662</t>
  </si>
  <si>
    <t>51113500010940026663</t>
  </si>
  <si>
    <t>51113500010940026664</t>
  </si>
  <si>
    <t>51113500010940026665</t>
  </si>
  <si>
    <t>51113500010940026666</t>
  </si>
  <si>
    <t>51113500010940026667</t>
  </si>
  <si>
    <t>51113500010940026668</t>
  </si>
  <si>
    <t>51113500010940026669</t>
  </si>
  <si>
    <t>51113500010940026670</t>
  </si>
  <si>
    <t>51113500010940026671</t>
  </si>
  <si>
    <t>51113500010940026672</t>
  </si>
  <si>
    <t>51113500010940026673</t>
  </si>
  <si>
    <t>51113500010940026674</t>
  </si>
  <si>
    <t>51113500010940026675</t>
  </si>
  <si>
    <t>51113500010940026676</t>
  </si>
  <si>
    <t>51113500010940026677</t>
  </si>
  <si>
    <t>51113500010940026678</t>
  </si>
  <si>
    <t>51113500010940026679</t>
  </si>
  <si>
    <t>51113500010940026680</t>
  </si>
  <si>
    <t>51113500010940026681</t>
  </si>
  <si>
    <t>51113500010940026682</t>
  </si>
  <si>
    <t>51113500010940026683</t>
  </si>
  <si>
    <t>51113500010940026684</t>
  </si>
  <si>
    <t>51113500010940026685</t>
  </si>
  <si>
    <t>51113500010940026686</t>
  </si>
  <si>
    <t>51113500010940026687</t>
  </si>
  <si>
    <t>51113500010940026688</t>
  </si>
  <si>
    <t>51113500010940026689</t>
  </si>
  <si>
    <t>51113500010940026690</t>
  </si>
  <si>
    <t>51113500010940026691</t>
  </si>
  <si>
    <t>51113500010940026692</t>
  </si>
  <si>
    <t>51113500010940026693</t>
  </si>
  <si>
    <t>51113500010940026694</t>
  </si>
  <si>
    <t>51113500010940026695</t>
  </si>
  <si>
    <t>51113500010940026696</t>
  </si>
  <si>
    <t>51113500010940026697</t>
  </si>
  <si>
    <t>51113500010940026698</t>
  </si>
  <si>
    <t>51113500010940026699</t>
  </si>
  <si>
    <t>51113500010940026700</t>
  </si>
  <si>
    <t>51113500010940026701</t>
  </si>
  <si>
    <t>51113500010940026702</t>
  </si>
  <si>
    <t>51113500010940026703</t>
  </si>
  <si>
    <t>51113500010940026704</t>
  </si>
  <si>
    <t>51113500010940026705</t>
  </si>
  <si>
    <t>51113500010940026706</t>
  </si>
  <si>
    <t>51113500010940026707</t>
  </si>
  <si>
    <t>51113500010940026708</t>
  </si>
  <si>
    <t>51113500010940026709</t>
  </si>
  <si>
    <t>51113500010940026710</t>
  </si>
  <si>
    <t>51113500010940026711</t>
  </si>
  <si>
    <t>51113500010940026712</t>
  </si>
  <si>
    <t>51113500010940026713</t>
  </si>
  <si>
    <t>51113500010940026714</t>
  </si>
  <si>
    <t>51113500010940026715</t>
  </si>
  <si>
    <t>51113500010940026716</t>
  </si>
  <si>
    <t>51113500010940026717</t>
  </si>
  <si>
    <t>51113500010940026718</t>
  </si>
  <si>
    <t>51113500010940026719</t>
  </si>
  <si>
    <t>51113500010940026720</t>
  </si>
  <si>
    <t>51113500010940026721</t>
  </si>
  <si>
    <t>51113500010940026722</t>
  </si>
  <si>
    <t>51113500010940026723</t>
  </si>
  <si>
    <t>51113500010940026724</t>
  </si>
  <si>
    <t>51113500010940026725</t>
  </si>
  <si>
    <t>51113500010940026726</t>
  </si>
  <si>
    <t>51113500010940026727</t>
  </si>
  <si>
    <t>51113500010940026728</t>
  </si>
  <si>
    <t>51113500010940026729</t>
  </si>
  <si>
    <t>51113500010940026730</t>
  </si>
  <si>
    <t>51113500010940026731</t>
  </si>
  <si>
    <t>51113500010940026732</t>
  </si>
  <si>
    <t>51113500010940026733</t>
  </si>
  <si>
    <t>51113500010940026734</t>
  </si>
  <si>
    <t>51113500010940026735</t>
  </si>
  <si>
    <t>51113500010940026736</t>
  </si>
  <si>
    <t>51113500010940026737</t>
  </si>
  <si>
    <t>51113500010940026738</t>
  </si>
  <si>
    <t>51113500010940026739</t>
  </si>
  <si>
    <t>51113500010940026740</t>
  </si>
  <si>
    <t>51113500010940026741</t>
  </si>
  <si>
    <t>51113500010940026742</t>
  </si>
  <si>
    <t>51113500010940026743</t>
  </si>
  <si>
    <t>51113500010940026744</t>
  </si>
  <si>
    <t>51113500010940026745</t>
  </si>
  <si>
    <t>51113500010940026746</t>
  </si>
  <si>
    <t>51113500010940026747</t>
  </si>
  <si>
    <t>51113500010940026748</t>
  </si>
  <si>
    <t>51113500010940026749</t>
  </si>
  <si>
    <t>51113500010940026750</t>
  </si>
  <si>
    <t>51113500010940026751</t>
  </si>
  <si>
    <t>51113500010940026752</t>
  </si>
  <si>
    <t>51113500010940026753</t>
  </si>
  <si>
    <t>51113500010940026754</t>
  </si>
  <si>
    <t>51113500010940026755</t>
  </si>
  <si>
    <t>51113500010940026756</t>
  </si>
  <si>
    <t>51113500010940026757</t>
  </si>
  <si>
    <t>51113500010940026758</t>
  </si>
  <si>
    <t>51113500010940026759</t>
  </si>
  <si>
    <t>51113500010940026760</t>
  </si>
  <si>
    <t>51113500010940026761</t>
  </si>
  <si>
    <t>51113500010940026762</t>
  </si>
  <si>
    <t>51113500010940026763</t>
  </si>
  <si>
    <t>51113500010940026764</t>
  </si>
  <si>
    <t>51113500010940026765</t>
  </si>
  <si>
    <t>51113500010940026766</t>
  </si>
  <si>
    <t>51113500010940026767</t>
  </si>
  <si>
    <t>51113500010940026768</t>
  </si>
  <si>
    <t>51113500010940026769</t>
  </si>
  <si>
    <t>51113500010940026770</t>
  </si>
  <si>
    <t>51113500010940026771</t>
  </si>
  <si>
    <t>51113500010940026772</t>
  </si>
  <si>
    <t>51113500010940026773</t>
  </si>
  <si>
    <t>51113500010940026774</t>
  </si>
  <si>
    <t>51113500010940026775</t>
  </si>
  <si>
    <t>51113500010940026776</t>
  </si>
  <si>
    <t>51113500010940026777</t>
  </si>
  <si>
    <t>51113500010940026778</t>
  </si>
  <si>
    <t>51113500010940026779</t>
  </si>
  <si>
    <t>51113500010940026780</t>
  </si>
  <si>
    <t>51113500010940026781</t>
  </si>
  <si>
    <t>51113500010940026782</t>
  </si>
  <si>
    <t>51113500010940026783</t>
  </si>
  <si>
    <t>51113500010940026784</t>
  </si>
  <si>
    <t>51113500010940026785</t>
  </si>
  <si>
    <t>51113500010940026786</t>
  </si>
  <si>
    <t>51113500010940026787</t>
  </si>
  <si>
    <t>51113500010940026788</t>
  </si>
  <si>
    <t>51113500010940026789</t>
  </si>
  <si>
    <t>51113500010940026790</t>
  </si>
  <si>
    <t>51113500010940026791</t>
  </si>
  <si>
    <t>51113500010940026792</t>
  </si>
  <si>
    <t>51113500010940026793</t>
  </si>
  <si>
    <t>51113500010940026794</t>
  </si>
  <si>
    <t>51113500010940026795</t>
  </si>
  <si>
    <t>51113500010940026796</t>
  </si>
  <si>
    <t>51113500010940026797</t>
  </si>
  <si>
    <t>51113500010940026798</t>
  </si>
  <si>
    <t>51113500010940026799</t>
  </si>
  <si>
    <t>51113500010940026800</t>
  </si>
  <si>
    <t>51113500010940026801</t>
  </si>
  <si>
    <t>51113500010940026802</t>
  </si>
  <si>
    <t>51113500010940026803</t>
  </si>
  <si>
    <t>51113500010940026804</t>
  </si>
  <si>
    <t>51113500010940026805</t>
  </si>
  <si>
    <t>51113500010940026806</t>
  </si>
  <si>
    <t>51113500010940026807</t>
  </si>
  <si>
    <t>51113500010940026808</t>
  </si>
  <si>
    <t>51113500010940026809</t>
  </si>
  <si>
    <t>51113500010940026810</t>
  </si>
  <si>
    <t>51113500010940026811</t>
  </si>
  <si>
    <t>51113500010940026812</t>
  </si>
  <si>
    <t>51113500010940026813</t>
  </si>
  <si>
    <t>51113500010940026814</t>
  </si>
  <si>
    <t>51113500010940026815</t>
  </si>
  <si>
    <t>51113500010940026816</t>
  </si>
  <si>
    <t>51113500010940026817</t>
  </si>
  <si>
    <t>51113500010940026818</t>
  </si>
  <si>
    <t>51113500010940026819</t>
  </si>
  <si>
    <t>51113500010940026820</t>
  </si>
  <si>
    <t>51113500010940026821</t>
  </si>
  <si>
    <t>51113500010940026822</t>
  </si>
  <si>
    <t>51113500010940026823</t>
  </si>
  <si>
    <t>51113500010940026824</t>
  </si>
  <si>
    <t>51113500010940026825</t>
  </si>
  <si>
    <t>51113500010940026826</t>
  </si>
  <si>
    <t>51113500010940026827</t>
  </si>
  <si>
    <t>51113500010940026828</t>
  </si>
  <si>
    <t>51113500010940026829</t>
  </si>
  <si>
    <t>51113500010940026830</t>
  </si>
  <si>
    <t>51113500010940026831</t>
  </si>
  <si>
    <t>51113500010940026832</t>
  </si>
  <si>
    <t>51113500010940026833</t>
  </si>
  <si>
    <t>51113500010940026834</t>
  </si>
  <si>
    <t>51113500010940026835</t>
  </si>
  <si>
    <t>51113500010940026836</t>
  </si>
  <si>
    <t>51113500010940026837</t>
  </si>
  <si>
    <t>51113500010940026838</t>
  </si>
  <si>
    <t>51113500010940026839</t>
  </si>
  <si>
    <t>51113500010940026840</t>
  </si>
  <si>
    <t>51113500010940026841</t>
  </si>
  <si>
    <t>51113500010940026842</t>
  </si>
  <si>
    <t>51113500010940026843</t>
  </si>
  <si>
    <t>51113500010940026844</t>
  </si>
  <si>
    <t>51113500010940026845</t>
  </si>
  <si>
    <t>51113500010940026846</t>
  </si>
  <si>
    <t>51113500010940026847</t>
  </si>
  <si>
    <t>51113500010940026848</t>
  </si>
  <si>
    <t>51113500010940026849</t>
  </si>
  <si>
    <t>51113500010940026850</t>
  </si>
  <si>
    <t>51113500010940026851</t>
  </si>
  <si>
    <t>51113500010940026852</t>
  </si>
  <si>
    <t>51113500010940026853</t>
  </si>
  <si>
    <t>51113500010940026854</t>
  </si>
  <si>
    <t>51113500010940026855</t>
  </si>
  <si>
    <t>51113500010940026856</t>
  </si>
  <si>
    <t>51113500010940026857</t>
  </si>
  <si>
    <t>51113500010940026858</t>
  </si>
  <si>
    <t>51113500010940026859</t>
  </si>
  <si>
    <t>51113500010940026860</t>
  </si>
  <si>
    <t>51113500010940026861</t>
  </si>
  <si>
    <t>51113500010940026862</t>
  </si>
  <si>
    <t>51113500010940026863</t>
  </si>
  <si>
    <t>51113500010940026864</t>
  </si>
  <si>
    <t>51113500010940026865</t>
  </si>
  <si>
    <t>51113500010940026866</t>
  </si>
  <si>
    <t>51113500010940026867</t>
  </si>
  <si>
    <t>51113500010940026868</t>
  </si>
  <si>
    <t>51113500010940026869</t>
  </si>
  <si>
    <t>51113500010940026870</t>
  </si>
  <si>
    <t>51113500010940026871</t>
  </si>
  <si>
    <t>51113500010940026872</t>
  </si>
  <si>
    <t>51113500010940026873</t>
  </si>
  <si>
    <t>51113500010940026874</t>
  </si>
  <si>
    <t>51113500010940026875</t>
  </si>
  <si>
    <t>51113500010940026876</t>
  </si>
  <si>
    <t>51113500010940026877</t>
  </si>
  <si>
    <t>51113500010940026878</t>
  </si>
  <si>
    <t>51113500010940026879</t>
  </si>
  <si>
    <t>51113500010940026880</t>
  </si>
  <si>
    <t>51113500010940026881</t>
  </si>
  <si>
    <t>51113500010940026882</t>
  </si>
  <si>
    <t>51113500010940026883</t>
  </si>
  <si>
    <t>51113500010940026884</t>
  </si>
  <si>
    <t>51113500010940026885</t>
  </si>
  <si>
    <t>51113500010940026886</t>
  </si>
  <si>
    <t>51113500010940026887</t>
  </si>
  <si>
    <t>51113500010940026888</t>
  </si>
  <si>
    <t>51113500010940026889</t>
  </si>
  <si>
    <t>51113500010940026890</t>
  </si>
  <si>
    <t>51113500010940026891</t>
  </si>
  <si>
    <t>51113500010940026892</t>
  </si>
  <si>
    <t>51113500010940026893</t>
  </si>
  <si>
    <t>51113500010940026894</t>
  </si>
  <si>
    <t>51113500010940026895</t>
  </si>
  <si>
    <t>51113500010940026896</t>
  </si>
  <si>
    <t>51113500010940026897</t>
  </si>
  <si>
    <t>51113500010940026898</t>
  </si>
  <si>
    <t>51113500010940026899</t>
  </si>
  <si>
    <t>51113500010940026900</t>
  </si>
  <si>
    <t>51113500010940026901</t>
  </si>
  <si>
    <t>51113500010940026902</t>
  </si>
  <si>
    <t>51113500010940026903</t>
  </si>
  <si>
    <t>51113500010940026904</t>
  </si>
  <si>
    <t>51113500010940026905</t>
  </si>
  <si>
    <t>51113500010940026906</t>
  </si>
  <si>
    <t>51113500010940026907</t>
  </si>
  <si>
    <t>51113500010940026908</t>
  </si>
  <si>
    <t>51113500010940026909</t>
  </si>
  <si>
    <t>51113500010940026910</t>
  </si>
  <si>
    <t>51113500010940026911</t>
  </si>
  <si>
    <t>51113500010940026912</t>
  </si>
  <si>
    <t>51113500010940026913</t>
  </si>
  <si>
    <t>51113500010940026914</t>
  </si>
  <si>
    <t>51113500010940026915</t>
  </si>
  <si>
    <t>51113500010940026916</t>
  </si>
  <si>
    <t>51113500010940026917</t>
  </si>
  <si>
    <t>51113500010940026918</t>
  </si>
  <si>
    <t>51113500010940026919</t>
  </si>
  <si>
    <t>51113500010940026920</t>
  </si>
  <si>
    <t>51113500010940026921</t>
  </si>
  <si>
    <t>51113500010940026922</t>
  </si>
  <si>
    <t>51113500010940026923</t>
  </si>
  <si>
    <t>51113500010940026924</t>
  </si>
  <si>
    <t>51113500010940026925</t>
  </si>
  <si>
    <t>51113500010940026926</t>
  </si>
  <si>
    <t>51113500010940026927</t>
  </si>
  <si>
    <t>51113500010940026928</t>
  </si>
  <si>
    <t>51113500010940026929</t>
  </si>
  <si>
    <t>51113500010940026930</t>
  </si>
  <si>
    <t>51113500010940026931</t>
  </si>
  <si>
    <t>51113500010940026932</t>
  </si>
  <si>
    <t>51113500010940026933</t>
  </si>
  <si>
    <t>51113500010940026934</t>
  </si>
  <si>
    <t>51113500010940026935</t>
  </si>
  <si>
    <t>51113500010940026936</t>
  </si>
  <si>
    <t>51113500010940026937</t>
  </si>
  <si>
    <t>51113500010940026938</t>
  </si>
  <si>
    <t>51113500010940026939</t>
  </si>
  <si>
    <t>51113500010940026940</t>
  </si>
  <si>
    <t>51113500010940026941</t>
  </si>
  <si>
    <t>51113500010940026942</t>
  </si>
  <si>
    <t>51113500010940026943</t>
  </si>
  <si>
    <t>51113500010940026944</t>
  </si>
  <si>
    <t>51113500010940026945</t>
  </si>
  <si>
    <t>51113500010940026946</t>
  </si>
  <si>
    <t>51113500010940026947</t>
  </si>
  <si>
    <t>51113500010940026948</t>
  </si>
  <si>
    <t>51113500010940026949</t>
  </si>
  <si>
    <t>51113500010940026950</t>
  </si>
  <si>
    <t>51113500010940026951</t>
  </si>
  <si>
    <t>51113500010940026952</t>
  </si>
  <si>
    <t>51113500010940026953</t>
  </si>
  <si>
    <t>51113500010940026954</t>
  </si>
  <si>
    <t>51113500010940026955</t>
  </si>
  <si>
    <t>51113500010940026956</t>
  </si>
  <si>
    <t>51113500010940026957</t>
  </si>
  <si>
    <t>51113500010940026958</t>
  </si>
  <si>
    <t>51113500010940026959</t>
  </si>
  <si>
    <t>51113500010940026960</t>
  </si>
  <si>
    <t>51113500010940026961</t>
  </si>
  <si>
    <t>51113500010940026962</t>
  </si>
  <si>
    <t>51113500010940026963</t>
  </si>
  <si>
    <t>51113500010940026964</t>
  </si>
  <si>
    <t>51113500010940026965</t>
  </si>
  <si>
    <t>51113500010940026966</t>
  </si>
  <si>
    <t>51113500010940026967</t>
  </si>
  <si>
    <t>51113500010940026968</t>
  </si>
  <si>
    <t>51113500010940026969</t>
  </si>
  <si>
    <t>51113500010940026970</t>
  </si>
  <si>
    <t>51113500010940026971</t>
  </si>
  <si>
    <t>51113500010940026972</t>
  </si>
  <si>
    <t>51113500010940026973</t>
  </si>
  <si>
    <t>51113500010940026974</t>
  </si>
  <si>
    <t>51113500010940026975</t>
  </si>
  <si>
    <t>51113500010940026976</t>
  </si>
  <si>
    <t>51113500010940026977</t>
  </si>
  <si>
    <t>51113500010940026978</t>
  </si>
  <si>
    <t>51113500010940026979</t>
  </si>
  <si>
    <t>51113500010940026980</t>
  </si>
  <si>
    <t>51113500010940026981</t>
  </si>
  <si>
    <t>51113500010940026982</t>
  </si>
  <si>
    <t>51113500010940026983</t>
  </si>
  <si>
    <t>51113500010940026984</t>
  </si>
  <si>
    <t>51113500010940026985</t>
  </si>
  <si>
    <t>51113500010940026986</t>
  </si>
  <si>
    <t>51113500010940026987</t>
  </si>
  <si>
    <t>51113500010940026988</t>
  </si>
  <si>
    <t>51113500010940026989</t>
  </si>
  <si>
    <t>51113500010940026990</t>
  </si>
  <si>
    <t>51113500010940026991</t>
  </si>
  <si>
    <t>51113500010940026992</t>
  </si>
  <si>
    <t>51113500010940026993</t>
  </si>
  <si>
    <t>51113500010940026994</t>
  </si>
  <si>
    <t>51113500010940026995</t>
  </si>
  <si>
    <t>51113500010940026996</t>
  </si>
  <si>
    <t>51113500010940026997</t>
  </si>
  <si>
    <t>51113500010940026998</t>
  </si>
  <si>
    <t>51113500010940026999</t>
  </si>
  <si>
    <t>51113500010940027000</t>
  </si>
  <si>
    <t>51113500010940027001</t>
  </si>
  <si>
    <t>51113500010940027002</t>
  </si>
  <si>
    <t>51113500010940027003</t>
  </si>
  <si>
    <t>51113500010940027004</t>
  </si>
  <si>
    <t>51113500010940027005</t>
  </si>
  <si>
    <t>51113500010940027006</t>
  </si>
  <si>
    <t>51113500010940027007</t>
  </si>
  <si>
    <t>51113500010940027008</t>
  </si>
  <si>
    <t>51113500010940027009</t>
  </si>
  <si>
    <t>51113500010940027010</t>
  </si>
  <si>
    <t>51113500010940027011</t>
  </si>
  <si>
    <t>51113500010940027012</t>
  </si>
  <si>
    <t>51113500010940027013</t>
  </si>
  <si>
    <t>51113500010940027014</t>
  </si>
  <si>
    <t>51113500010940027015</t>
  </si>
  <si>
    <t>51113500010940027016</t>
  </si>
  <si>
    <t>51113500010940027017</t>
  </si>
  <si>
    <t>51113500010940027018</t>
  </si>
  <si>
    <t>51113500010940027019</t>
  </si>
  <si>
    <t>51113500010940027020</t>
  </si>
  <si>
    <t>51113500010940027021</t>
  </si>
  <si>
    <t>51113500010940027022</t>
  </si>
  <si>
    <t>51113500010940027023</t>
  </si>
  <si>
    <t>51113500010940027024</t>
  </si>
  <si>
    <t>51113500010940027025</t>
  </si>
  <si>
    <t>51113500010940027026</t>
  </si>
  <si>
    <t>51113500010940027027</t>
  </si>
  <si>
    <t>51113500010940027028</t>
  </si>
  <si>
    <t>51113500010940027029</t>
  </si>
  <si>
    <t>51113500010940027030</t>
  </si>
  <si>
    <t>51113500010940027031</t>
  </si>
  <si>
    <t>51113500010940027032</t>
  </si>
  <si>
    <t>51113500010940027033</t>
  </si>
  <si>
    <t>51113500010940027034</t>
  </si>
  <si>
    <t>51113500010940027035</t>
  </si>
  <si>
    <t>51113500010940027036</t>
  </si>
  <si>
    <t>51113500010940027037</t>
  </si>
  <si>
    <t>51113500010940027038</t>
  </si>
  <si>
    <t>51113500010940027039</t>
  </si>
  <si>
    <t>51113500010940027040</t>
  </si>
  <si>
    <t>51113500010940027041</t>
  </si>
  <si>
    <t>51113500010940027042</t>
  </si>
  <si>
    <t>51113500010940027043</t>
  </si>
  <si>
    <t>51113500010940027044</t>
  </si>
  <si>
    <t>51113500010940027045</t>
  </si>
  <si>
    <t>51113500010940027046</t>
  </si>
  <si>
    <t>51113500010940027047</t>
  </si>
  <si>
    <t>51113500010940027048</t>
  </si>
  <si>
    <t>51113500010940027049</t>
  </si>
  <si>
    <t>51113500010940027050</t>
  </si>
  <si>
    <t>51113500010940027051</t>
  </si>
  <si>
    <t>51113500010940027052</t>
  </si>
  <si>
    <t>51113500010940027053</t>
  </si>
  <si>
    <t>51113500010940027054</t>
  </si>
  <si>
    <t>51113500010940027055</t>
  </si>
  <si>
    <t>51113500010940027056</t>
  </si>
  <si>
    <t>51113500010940027057</t>
  </si>
  <si>
    <t>51113500010940027058</t>
  </si>
  <si>
    <t>51113500010940027059</t>
  </si>
  <si>
    <t>51113500010940027060</t>
  </si>
  <si>
    <t>51113500010940027061</t>
  </si>
  <si>
    <t>51113500010940027062</t>
  </si>
  <si>
    <t>51113500010940027063</t>
  </si>
  <si>
    <t>51113500010940027064</t>
  </si>
  <si>
    <t>51113500010940027065</t>
  </si>
  <si>
    <t>51113500010940027066</t>
  </si>
  <si>
    <t>51113500010940027067</t>
  </si>
  <si>
    <t>51113500010940027068</t>
  </si>
  <si>
    <t>51113500010940027069</t>
  </si>
  <si>
    <t>51113500010940027070</t>
  </si>
  <si>
    <t>51113500010940027071</t>
  </si>
  <si>
    <t>51113500010940027072</t>
  </si>
  <si>
    <t>51113500010940027073</t>
  </si>
  <si>
    <t>51113500010940027074</t>
  </si>
  <si>
    <t>51113500010940027075</t>
  </si>
  <si>
    <t>51113500010940027076</t>
  </si>
  <si>
    <t>51113500010940027077</t>
  </si>
  <si>
    <t>51113500010940027078</t>
  </si>
  <si>
    <t>51113500010940027079</t>
  </si>
  <si>
    <t>51113500010940027080</t>
  </si>
  <si>
    <t>51113500010940027081</t>
  </si>
  <si>
    <t>51113500010940027082</t>
  </si>
  <si>
    <t>51113500010940027083</t>
  </si>
  <si>
    <t>51113500010940027084</t>
  </si>
  <si>
    <t>51113500010940027085</t>
  </si>
  <si>
    <t>51113500010940027086</t>
  </si>
  <si>
    <t>51113500010940027087</t>
  </si>
  <si>
    <t>51113500010940027088</t>
  </si>
  <si>
    <t>51113500010940027089</t>
  </si>
  <si>
    <t>51113500010940027090</t>
  </si>
  <si>
    <t>51113500010940027091</t>
  </si>
  <si>
    <t>51113500010940027092</t>
  </si>
  <si>
    <t>51113500010940027093</t>
  </si>
  <si>
    <t>51113500010940027094</t>
  </si>
  <si>
    <t>51113500010940027095</t>
  </si>
  <si>
    <t>51113500010940027096</t>
  </si>
  <si>
    <t>51113500010940027097</t>
  </si>
  <si>
    <t>51113500010940027098</t>
  </si>
  <si>
    <t>51113500010940027099</t>
  </si>
  <si>
    <t>51113500010940027100</t>
  </si>
  <si>
    <t>51113500010940027101</t>
  </si>
  <si>
    <t>51113500010940027102</t>
  </si>
  <si>
    <t>51113500010940027103</t>
  </si>
  <si>
    <t>51113500010940027104</t>
  </si>
  <si>
    <t>51113500010940027105</t>
  </si>
  <si>
    <t>51113500010940027106</t>
  </si>
  <si>
    <t>51113500010940027107</t>
  </si>
  <si>
    <t>51113500010940027108</t>
  </si>
  <si>
    <t>51113500010940027109</t>
  </si>
  <si>
    <t>51113500010940027110</t>
  </si>
  <si>
    <t>51113500010940027111</t>
  </si>
  <si>
    <t>51113500010940027112</t>
  </si>
  <si>
    <t>51113500010940027113</t>
  </si>
  <si>
    <t>51113500010940027114</t>
  </si>
  <si>
    <t>51113500010940027115</t>
  </si>
  <si>
    <t>51113500010940027116</t>
  </si>
  <si>
    <t>51113500010940027117</t>
  </si>
  <si>
    <t>51113500010940027118</t>
  </si>
  <si>
    <t>51113500010940027119</t>
  </si>
  <si>
    <t>51113500010940027120</t>
  </si>
  <si>
    <t>51113500010940027121</t>
  </si>
  <si>
    <t>51113500010940027122</t>
  </si>
  <si>
    <t>51113500010940027123</t>
  </si>
  <si>
    <t>51113500010940027124</t>
  </si>
  <si>
    <t>51113500010940027125</t>
  </si>
  <si>
    <t>51113500010940027126</t>
  </si>
  <si>
    <t>51113500010940027127</t>
  </si>
  <si>
    <t>51113500010940027128</t>
  </si>
  <si>
    <t>51113500010940027129</t>
  </si>
  <si>
    <t>51113500010940027130</t>
  </si>
  <si>
    <t>51113500010940027131</t>
  </si>
  <si>
    <t>51113500010940027132</t>
  </si>
  <si>
    <t>51113500010940027133</t>
  </si>
  <si>
    <t>51113500010940027134</t>
  </si>
  <si>
    <t>51113500010940027135</t>
  </si>
  <si>
    <t>51113500010940027136</t>
  </si>
  <si>
    <t>51113500010940027137</t>
  </si>
  <si>
    <t>51113500010940027138</t>
  </si>
  <si>
    <t>51113500010940027139</t>
  </si>
  <si>
    <t>51113500010940027140</t>
  </si>
  <si>
    <t>51113500010940027141</t>
  </si>
  <si>
    <t>51113500010940027142</t>
  </si>
  <si>
    <t>51113500010940027143</t>
  </si>
  <si>
    <t>51113500010940027144</t>
  </si>
  <si>
    <t>51113500010940027145</t>
  </si>
  <si>
    <t>51113500010940027146</t>
  </si>
  <si>
    <t>51113500010940027147</t>
  </si>
  <si>
    <t>51113500010940027148</t>
  </si>
  <si>
    <t>51113500010940027149</t>
  </si>
  <si>
    <t>51113500010940027150</t>
  </si>
  <si>
    <t>51113500010940027151</t>
  </si>
  <si>
    <t>51113500010940027152</t>
  </si>
  <si>
    <t>51113500010940027153</t>
  </si>
  <si>
    <t>51113500010940027154</t>
  </si>
  <si>
    <t>51113500010940027155</t>
  </si>
  <si>
    <t>51113500010940027156</t>
  </si>
  <si>
    <t>51113500010940027157</t>
  </si>
  <si>
    <t>51113500010940027158</t>
  </si>
  <si>
    <t>51113500010940027159</t>
  </si>
  <si>
    <t>51113500010940027160</t>
  </si>
  <si>
    <t>51113500010940027161</t>
  </si>
  <si>
    <t>51113500010940027162</t>
  </si>
  <si>
    <t>51113500010940027163</t>
  </si>
  <si>
    <t>51113500010940027164</t>
  </si>
  <si>
    <t>51113500010940027165</t>
  </si>
  <si>
    <t>51113500010940027166</t>
  </si>
  <si>
    <t>51113500010940027167</t>
  </si>
  <si>
    <t>51113500010940027168</t>
  </si>
  <si>
    <t>51113500010940027169</t>
  </si>
  <si>
    <t>51113500010940027170</t>
  </si>
  <si>
    <t>51113500010940027171</t>
  </si>
  <si>
    <t>51113500010940027172</t>
  </si>
  <si>
    <t>51113500010940027173</t>
  </si>
  <si>
    <t>51113500010940027174</t>
  </si>
  <si>
    <t>51113500010940027175</t>
  </si>
  <si>
    <t>51113500010940027176</t>
  </si>
  <si>
    <t>51113500010940027177</t>
  </si>
  <si>
    <t>51113500010940027178</t>
  </si>
  <si>
    <t>51113500010940027179</t>
  </si>
  <si>
    <t>51113500010940027180</t>
  </si>
  <si>
    <t>51113500010940027181</t>
  </si>
  <si>
    <t>51113500010940027182</t>
  </si>
  <si>
    <t>51113500010940027183</t>
  </si>
  <si>
    <t>51113500010940027184</t>
  </si>
  <si>
    <t>51113500010940027185</t>
  </si>
  <si>
    <t>51113500010940027186</t>
  </si>
  <si>
    <t>51113500010940027187</t>
  </si>
  <si>
    <t>51113500010940027188</t>
  </si>
  <si>
    <t>51113500010940027189</t>
  </si>
  <si>
    <t>51113500010940027190</t>
  </si>
  <si>
    <t>51113500010940027191</t>
  </si>
  <si>
    <t>51113500010940027192</t>
  </si>
  <si>
    <t>51113500010940027193</t>
  </si>
  <si>
    <t>51113500010940027194</t>
  </si>
  <si>
    <t>51113500010940027195</t>
  </si>
  <si>
    <t>51113500010940027196</t>
  </si>
  <si>
    <t>51113500010940027197</t>
  </si>
  <si>
    <t>51113500010940027198</t>
  </si>
  <si>
    <t>51113500010940027199</t>
  </si>
  <si>
    <t>51113500010940027200</t>
  </si>
  <si>
    <t>51113500010940027201</t>
  </si>
  <si>
    <t>51113500010940027202</t>
  </si>
  <si>
    <t>51113500010940027203</t>
  </si>
  <si>
    <t>51113500010940027204</t>
  </si>
  <si>
    <t>51113500010940027205</t>
  </si>
  <si>
    <t>51113500010940027206</t>
  </si>
  <si>
    <t>51113500010940027207</t>
  </si>
  <si>
    <t>51113500010940027208</t>
  </si>
  <si>
    <t>51113500010940027209</t>
  </si>
  <si>
    <t>51113500010940027210</t>
  </si>
  <si>
    <t>51113500010940027211</t>
  </si>
  <si>
    <t>51113500010940027212</t>
  </si>
  <si>
    <t>51113500010940027213</t>
  </si>
  <si>
    <t>51113500010940027214</t>
  </si>
  <si>
    <t>51113500010940027215</t>
  </si>
  <si>
    <t>51113500010940027216</t>
  </si>
  <si>
    <t>51113500010940027217</t>
  </si>
  <si>
    <t>51113500010940027218</t>
  </si>
  <si>
    <t>51113500010940027219</t>
  </si>
  <si>
    <t>51113500010940027220</t>
  </si>
  <si>
    <t>51113500010940027221</t>
  </si>
  <si>
    <t>51113500010940027222</t>
  </si>
  <si>
    <t>51113500010940027223</t>
  </si>
  <si>
    <t>51113500010940027224</t>
  </si>
  <si>
    <t>51113500010940027225</t>
  </si>
  <si>
    <t>51113500010940027226</t>
  </si>
  <si>
    <t>51113500010940027227</t>
  </si>
  <si>
    <t>51113500010940027228</t>
  </si>
  <si>
    <t>51113500010940027229</t>
  </si>
  <si>
    <t>51113500010940027230</t>
  </si>
  <si>
    <t>51113500010940027231</t>
  </si>
  <si>
    <t>51113500010940027232</t>
  </si>
  <si>
    <t>51113500010940027233</t>
  </si>
  <si>
    <t>51113500010940027234</t>
  </si>
  <si>
    <t>51113500010940027235</t>
  </si>
  <si>
    <t>51113500010940027236</t>
  </si>
  <si>
    <t>51113500010940027237</t>
  </si>
  <si>
    <t>51113500010940027238</t>
  </si>
  <si>
    <t>51113500010940027239</t>
  </si>
  <si>
    <t>51113500010940027240</t>
  </si>
  <si>
    <t>51113500010940027241</t>
  </si>
  <si>
    <t>51113500010940027242</t>
  </si>
  <si>
    <t>51113500010940027243</t>
  </si>
  <si>
    <t>51113500010940027244</t>
  </si>
  <si>
    <t>51113500010940027245</t>
  </si>
  <si>
    <t>51113500010940027246</t>
  </si>
  <si>
    <t>51113500010940027247</t>
  </si>
  <si>
    <t>51113500010940027248</t>
  </si>
  <si>
    <t>51113500010940027249</t>
  </si>
  <si>
    <t>51113500010940027250</t>
  </si>
  <si>
    <t>51113500010940027251</t>
  </si>
  <si>
    <t>51113500010940027252</t>
  </si>
  <si>
    <t>51113500010940027253</t>
  </si>
  <si>
    <t>51113500010940027254</t>
  </si>
  <si>
    <t>51113500010940027255</t>
  </si>
  <si>
    <t>51113500010940027256</t>
  </si>
  <si>
    <t>51113500010940027257</t>
  </si>
  <si>
    <t>51113500010940027258</t>
  </si>
  <si>
    <t>51113500010940027259</t>
  </si>
  <si>
    <t>51113500010940027260</t>
  </si>
  <si>
    <t>51113500010940027261</t>
  </si>
  <si>
    <t>51113500010940027262</t>
  </si>
  <si>
    <t>51113500010940027263</t>
  </si>
  <si>
    <t>51113500010940027264</t>
  </si>
  <si>
    <t>51113500010940027265</t>
  </si>
  <si>
    <t>51113500010940027266</t>
  </si>
  <si>
    <t>51113500010940027267</t>
  </si>
  <si>
    <t>51113500010940027268</t>
  </si>
  <si>
    <t>51113500010940027269</t>
  </si>
  <si>
    <t>51113500010940027270</t>
  </si>
  <si>
    <t>51113500010940027271</t>
  </si>
  <si>
    <t>51113500010940027272</t>
  </si>
  <si>
    <t>51113500010940027273</t>
  </si>
  <si>
    <t>51113500010940027274</t>
  </si>
  <si>
    <t>51113500010940027275</t>
  </si>
  <si>
    <t>51113500010940027276</t>
  </si>
  <si>
    <t>51113500010940027277</t>
  </si>
  <si>
    <t>51113500010940027278</t>
  </si>
  <si>
    <t>51113500010940027279</t>
  </si>
  <si>
    <t>51113500010940027280</t>
  </si>
  <si>
    <t>51113500010940027281</t>
  </si>
  <si>
    <t>51113500010940027282</t>
  </si>
  <si>
    <t>51113500010940027283</t>
  </si>
  <si>
    <t>51113500010940027284</t>
  </si>
  <si>
    <t>51113500010940027285</t>
  </si>
  <si>
    <t>51113500010940027286</t>
  </si>
  <si>
    <t>51113500010940027287</t>
  </si>
  <si>
    <t>51113500010940027288</t>
  </si>
  <si>
    <t>51113500010940027289</t>
  </si>
  <si>
    <t>51113500010940027290</t>
  </si>
  <si>
    <t>51113500010940027291</t>
  </si>
  <si>
    <t>51113500010940027292</t>
  </si>
  <si>
    <t>51113500010940027293</t>
  </si>
  <si>
    <t>51113500010940027294</t>
  </si>
  <si>
    <t>51113500010940027295</t>
  </si>
  <si>
    <t>51113500010940027296</t>
  </si>
  <si>
    <t>51113500010940027297</t>
  </si>
  <si>
    <t>51113500010940027298</t>
  </si>
  <si>
    <t>51113500010940027299</t>
  </si>
  <si>
    <t>51113500010940027300</t>
  </si>
  <si>
    <t>51113500010940027301</t>
  </si>
  <si>
    <t>51113500010940027302</t>
  </si>
  <si>
    <t>51113500010940027303</t>
  </si>
  <si>
    <t>51113500010940027304</t>
  </si>
  <si>
    <t>51113500010940027305</t>
  </si>
  <si>
    <t>51113500010940027306</t>
  </si>
  <si>
    <t>51113500010940027307</t>
  </si>
  <si>
    <t>51113500010940027308</t>
  </si>
  <si>
    <t>51113500010940027309</t>
  </si>
  <si>
    <t>51113500010940027310</t>
  </si>
  <si>
    <t>51113500010940027311</t>
  </si>
  <si>
    <t>51113500010940027312</t>
  </si>
  <si>
    <t>51113500010940027313</t>
  </si>
  <si>
    <t>51113500010940027314</t>
  </si>
  <si>
    <t>51113500010940027315</t>
  </si>
  <si>
    <t>51113500010940027316</t>
  </si>
  <si>
    <t>51113500010940027317</t>
  </si>
  <si>
    <t>51113500010940027318</t>
  </si>
  <si>
    <t>51113500010940027319</t>
  </si>
  <si>
    <t>51113500010940027320</t>
  </si>
  <si>
    <t>51113500010940027321</t>
  </si>
  <si>
    <t>51113500010940027322</t>
  </si>
  <si>
    <t>51113500010940027323</t>
  </si>
  <si>
    <t>51113500010940027324</t>
  </si>
  <si>
    <t>51113500010940027325</t>
  </si>
  <si>
    <t>51113500010940027326</t>
  </si>
  <si>
    <t>51113500010940027327</t>
  </si>
  <si>
    <t>51113500010940027328</t>
  </si>
  <si>
    <t>51113500010940027329</t>
  </si>
  <si>
    <t>51113500010940027330</t>
  </si>
  <si>
    <t>51113500010940027331</t>
  </si>
  <si>
    <t>51113500010940027332</t>
  </si>
  <si>
    <t>51113500010940027333</t>
  </si>
  <si>
    <t>51113500010940027334</t>
  </si>
  <si>
    <t>51113500010940027335</t>
  </si>
  <si>
    <t>51113500010940027336</t>
  </si>
  <si>
    <t>51113500010940027337</t>
  </si>
  <si>
    <t>51113500010940027338</t>
  </si>
  <si>
    <t>51113500010940027339</t>
  </si>
  <si>
    <t>51113500010940027340</t>
  </si>
  <si>
    <t>51113500010940027341</t>
  </si>
  <si>
    <t>51113500010940027342</t>
  </si>
  <si>
    <t>51113500010940027343</t>
  </si>
  <si>
    <t>51113500010940027344</t>
  </si>
  <si>
    <t>51113500010940027345</t>
  </si>
  <si>
    <t>51113500010940027346</t>
  </si>
  <si>
    <t>51113500010940027347</t>
  </si>
  <si>
    <t>51113500010940027348</t>
  </si>
  <si>
    <t>51113500010940027349</t>
  </si>
  <si>
    <t>51113500010940027350</t>
  </si>
  <si>
    <t>51113500010940027351</t>
  </si>
  <si>
    <t>51113500010940027352</t>
  </si>
  <si>
    <t>51113500010940027353</t>
  </si>
  <si>
    <t>51113500010940027354</t>
  </si>
  <si>
    <t>51113500010940027355</t>
  </si>
  <si>
    <t>51113500010940027356</t>
  </si>
  <si>
    <t>51113500010940027357</t>
  </si>
  <si>
    <t>51113500010940027358</t>
  </si>
  <si>
    <t>51113500010940027359</t>
  </si>
  <si>
    <t>51113500010940027360</t>
  </si>
  <si>
    <t>51113500010940027361</t>
  </si>
  <si>
    <t>51113500010940027362</t>
  </si>
  <si>
    <t>51113500010940027363</t>
  </si>
  <si>
    <t>51113500010940027364</t>
  </si>
  <si>
    <t>51113500010940027365</t>
  </si>
  <si>
    <t>51113500010940027366</t>
  </si>
  <si>
    <t>51113500010940027367</t>
  </si>
  <si>
    <t>51113500010940027368</t>
  </si>
  <si>
    <t>51113500010940027369</t>
  </si>
  <si>
    <t>51113500010940027370</t>
  </si>
  <si>
    <t>51113500010940027371</t>
  </si>
  <si>
    <t>51113500010940027372</t>
  </si>
  <si>
    <t>51113500010940027373</t>
  </si>
  <si>
    <t>51113500010940027374</t>
  </si>
  <si>
    <t>51113500010940027375</t>
  </si>
  <si>
    <t>51113500010940027376</t>
  </si>
  <si>
    <t>51113500010940027377</t>
  </si>
  <si>
    <t>51113500010940027378</t>
  </si>
  <si>
    <t>51113500010940027379</t>
  </si>
  <si>
    <t>51113500010940027380</t>
  </si>
  <si>
    <t>51113500010940027381</t>
  </si>
  <si>
    <t>51113500010940027382</t>
  </si>
  <si>
    <t>51113500010940027383</t>
  </si>
  <si>
    <t>51113500010940027384</t>
  </si>
  <si>
    <t>51113500010940027385</t>
  </si>
  <si>
    <t>51113500010940027386</t>
  </si>
  <si>
    <t>51113500010940027387</t>
  </si>
  <si>
    <t>51113500010940027388</t>
  </si>
  <si>
    <t>51113500010940027389</t>
  </si>
  <si>
    <t>51113500010940027390</t>
  </si>
  <si>
    <t>51113500010940027391</t>
  </si>
  <si>
    <t>51113500010940027392</t>
  </si>
  <si>
    <t>51113500010940027393</t>
  </si>
  <si>
    <t>51113500010940027394</t>
  </si>
  <si>
    <t>51113500010940027395</t>
  </si>
  <si>
    <t>51113500010940027396</t>
  </si>
  <si>
    <t>51113500010940027397</t>
  </si>
  <si>
    <t>51113500010940027398</t>
  </si>
  <si>
    <t>51113500010940027399</t>
  </si>
  <si>
    <t>51113500010940027400</t>
  </si>
  <si>
    <t>51113500010940027401</t>
  </si>
  <si>
    <t>51113500010940027402</t>
  </si>
  <si>
    <t>51113500010940027403</t>
  </si>
  <si>
    <t>51113500010940027404</t>
  </si>
  <si>
    <t>51113500010940027405</t>
  </si>
  <si>
    <t>51113500010940027406</t>
  </si>
  <si>
    <t>51113500010940027407</t>
  </si>
  <si>
    <t>51113500010940027408</t>
  </si>
  <si>
    <t>51113500010940027409</t>
  </si>
  <si>
    <t>51113500010940027410</t>
  </si>
  <si>
    <t>51113500010940027411</t>
  </si>
  <si>
    <t>51113500010940027412</t>
  </si>
  <si>
    <t>51113500010940027413</t>
  </si>
  <si>
    <t>51113500010940027414</t>
  </si>
  <si>
    <t>51113500010940027415</t>
  </si>
  <si>
    <t>51113500010940027416</t>
  </si>
  <si>
    <t>51113500010940027417</t>
  </si>
  <si>
    <t>51113500010940027418</t>
  </si>
  <si>
    <t>51113500010940027419</t>
  </si>
  <si>
    <t>51113500010940027420</t>
  </si>
  <si>
    <t>51113500010940027421</t>
  </si>
  <si>
    <t>51113500010940027422</t>
  </si>
  <si>
    <t>51113500010940027423</t>
  </si>
  <si>
    <t>51113500010940027424</t>
  </si>
  <si>
    <t>51113500010940027425</t>
  </si>
  <si>
    <t>51113500010940027426</t>
  </si>
  <si>
    <t>51113500010940027427</t>
  </si>
  <si>
    <t>51113500010940027428</t>
  </si>
  <si>
    <t>51113500010940027429</t>
  </si>
  <si>
    <t>51113500010940027430</t>
  </si>
  <si>
    <t>51113500010940027431</t>
  </si>
  <si>
    <t>51113500010940027432</t>
  </si>
  <si>
    <t>51113500010940027433</t>
  </si>
  <si>
    <t>51113500010940027434</t>
  </si>
  <si>
    <t>51113500010940027435</t>
  </si>
  <si>
    <t>51113500010940027436</t>
  </si>
  <si>
    <t>51113500010940027437</t>
  </si>
  <si>
    <t>51113500010940027438</t>
  </si>
  <si>
    <t>51113500010940027439</t>
  </si>
  <si>
    <t>51113500010940027440</t>
  </si>
  <si>
    <t>51113500010940027441</t>
  </si>
  <si>
    <t>51113500010940027442</t>
  </si>
  <si>
    <t>51113500010940027443</t>
  </si>
  <si>
    <t>51113500010940027444</t>
  </si>
  <si>
    <t>51113500010940027445</t>
  </si>
  <si>
    <t>51113500010940027446</t>
  </si>
  <si>
    <t>51113500010940027447</t>
  </si>
  <si>
    <t>51113500010940027448</t>
  </si>
  <si>
    <t>51113500010940027449</t>
  </si>
  <si>
    <t>51113500010940027450</t>
  </si>
  <si>
    <t>51113500010940027451</t>
  </si>
  <si>
    <t>51113500010940027452</t>
  </si>
  <si>
    <t>51113500010940027453</t>
  </si>
  <si>
    <t>51113500010940027454</t>
  </si>
  <si>
    <t>51113500010940027455</t>
  </si>
  <si>
    <t>51113500010940027456</t>
  </si>
  <si>
    <t>51113500010940027457</t>
  </si>
  <si>
    <t>51113500010940027458</t>
  </si>
  <si>
    <t>51113500010940027459</t>
  </si>
  <si>
    <t>51113500010940027460</t>
  </si>
  <si>
    <t>51113500010940027461</t>
  </si>
  <si>
    <t>51113500010940027462</t>
  </si>
  <si>
    <t>51113500010940027463</t>
  </si>
  <si>
    <t>51113500010940027464</t>
  </si>
  <si>
    <t>51113500010940027465</t>
  </si>
  <si>
    <t>51113500010940027466</t>
  </si>
  <si>
    <t>51113500010940027467</t>
  </si>
  <si>
    <t>51113500010940027468</t>
  </si>
  <si>
    <t>51113500010940027469</t>
  </si>
  <si>
    <t>51113500010940027470</t>
  </si>
  <si>
    <t>51113500010940027471</t>
  </si>
  <si>
    <t>51113500010940027472</t>
  </si>
  <si>
    <t>51113500010940027473</t>
  </si>
  <si>
    <t>51113500010940027474</t>
  </si>
  <si>
    <t>51113500010940027475</t>
  </si>
  <si>
    <t>51113500010940027476</t>
  </si>
  <si>
    <t>51113500010940027477</t>
  </si>
  <si>
    <t>51113500010940027478</t>
  </si>
  <si>
    <t>51113500010940027479</t>
  </si>
  <si>
    <t>51113500010940027480</t>
  </si>
  <si>
    <t>51113500010940027481</t>
  </si>
  <si>
    <t>51113500010940027482</t>
  </si>
  <si>
    <t>51113500010940027483</t>
  </si>
  <si>
    <t>51113500010940027484</t>
  </si>
  <si>
    <t>51113500010940027485</t>
  </si>
  <si>
    <t>51113500010940027486</t>
  </si>
  <si>
    <t>51113500010940027487</t>
  </si>
  <si>
    <t>51113500010940027488</t>
  </si>
  <si>
    <t>51113500010940027489</t>
  </si>
  <si>
    <t>51113500010940027490</t>
  </si>
  <si>
    <t>51113500010940027491</t>
  </si>
  <si>
    <t>51113500010940027492</t>
  </si>
  <si>
    <t>51113500010940027493</t>
  </si>
  <si>
    <t>51113500010940027494</t>
  </si>
  <si>
    <t>51113500010940027495</t>
  </si>
  <si>
    <t>51113500010940027496</t>
  </si>
  <si>
    <t>51113500010940027497</t>
  </si>
  <si>
    <t>51113500010940027498</t>
  </si>
  <si>
    <t>51113500010940027499</t>
  </si>
  <si>
    <t>51113500010940027500</t>
  </si>
  <si>
    <t>51113500010940027501</t>
  </si>
  <si>
    <t>51113500010940027502</t>
  </si>
  <si>
    <t>51113500010940027503</t>
  </si>
  <si>
    <t>51113500010940027504</t>
  </si>
  <si>
    <t>51113500010940027505</t>
  </si>
  <si>
    <t>51113500010940027506</t>
  </si>
  <si>
    <t>51113500010940027507</t>
  </si>
  <si>
    <t>51113500010940027508</t>
  </si>
  <si>
    <t>51113500010940027509</t>
  </si>
  <si>
    <t>51113500010940027510</t>
  </si>
  <si>
    <t>51113500010940027511</t>
  </si>
  <si>
    <t>51113500010940027512</t>
  </si>
  <si>
    <t>51113500010940027513</t>
  </si>
  <si>
    <t>51113500010940027514</t>
  </si>
  <si>
    <t>51113500010940027515</t>
  </si>
  <si>
    <t>51113500010940027516</t>
  </si>
  <si>
    <t>51113500010940027517</t>
  </si>
  <si>
    <t>51113500010940027518</t>
  </si>
  <si>
    <t>51113500010940027519</t>
  </si>
  <si>
    <t>51113500010940027520</t>
  </si>
  <si>
    <t>51113500010940027521</t>
  </si>
  <si>
    <t>51113500010940027522</t>
  </si>
  <si>
    <t>51113500010940027523</t>
  </si>
  <si>
    <t>51113500010940027524</t>
  </si>
  <si>
    <t>51113500010940027525</t>
  </si>
  <si>
    <t>51113500010940027526</t>
  </si>
  <si>
    <t>51113500010940027527</t>
  </si>
  <si>
    <t>51113500010940027528</t>
  </si>
  <si>
    <t>51113500010940027529</t>
  </si>
  <si>
    <t>51113500010940027530</t>
  </si>
  <si>
    <t>51113500010940027531</t>
  </si>
  <si>
    <t>51113500010940027532</t>
  </si>
  <si>
    <t>51113500010940027533</t>
  </si>
  <si>
    <t>51113500010940027534</t>
  </si>
  <si>
    <t>51113500010940027535</t>
  </si>
  <si>
    <t>51113500010940027536</t>
  </si>
  <si>
    <t>51113500010940027537</t>
  </si>
  <si>
    <t>51113500010940027538</t>
  </si>
  <si>
    <t>51113500010940027539</t>
  </si>
  <si>
    <t>51113500010940027540</t>
  </si>
  <si>
    <t>51113500010940027541</t>
  </si>
  <si>
    <t>51113500010940027542</t>
  </si>
  <si>
    <t>51113500010940027543</t>
  </si>
  <si>
    <t>51113500010940027544</t>
  </si>
  <si>
    <t>51113500010940027545</t>
  </si>
  <si>
    <t>51113500010940027546</t>
  </si>
  <si>
    <t>51113500010940027547</t>
  </si>
  <si>
    <t>51113500010940027548</t>
  </si>
  <si>
    <t>51113500010940027549</t>
  </si>
  <si>
    <t>51113500010940027550</t>
  </si>
  <si>
    <t>51113500010940027551</t>
  </si>
  <si>
    <t>51113500010940027552</t>
  </si>
  <si>
    <t>51113500010940027553</t>
  </si>
  <si>
    <t>51113500010940027554</t>
  </si>
  <si>
    <t>51113500010940027555</t>
  </si>
  <si>
    <t>51113500010940027556</t>
  </si>
  <si>
    <t>51113500010940027557</t>
  </si>
  <si>
    <t>51113500010940027558</t>
  </si>
  <si>
    <t>51113500010940027559</t>
  </si>
  <si>
    <t>51113500010940027560</t>
  </si>
  <si>
    <t>51113500010940027561</t>
  </si>
  <si>
    <t>51113500010940027562</t>
  </si>
  <si>
    <t>51113500010940027563</t>
  </si>
  <si>
    <t>51113500010940027564</t>
  </si>
  <si>
    <t>51113500010940027565</t>
  </si>
  <si>
    <t>51113500010940027566</t>
  </si>
  <si>
    <t>51113500010940027567</t>
  </si>
  <si>
    <t>51113500010940027568</t>
  </si>
  <si>
    <t>51113500010940027569</t>
  </si>
  <si>
    <t>51113500010940027570</t>
  </si>
  <si>
    <t>51113500010940027571</t>
  </si>
  <si>
    <t>51113500010940027572</t>
  </si>
  <si>
    <t>51113500010940027573</t>
  </si>
  <si>
    <t>51113500010940027574</t>
  </si>
  <si>
    <t>51113500010940027575</t>
  </si>
  <si>
    <t>51113500010940027576</t>
  </si>
  <si>
    <t>51113500010940027577</t>
  </si>
  <si>
    <t>51113500010940027578</t>
  </si>
  <si>
    <t>51113500010940027579</t>
  </si>
  <si>
    <t>51113500010940027580</t>
  </si>
  <si>
    <t>51113500010940027581</t>
  </si>
  <si>
    <t>51113500010940027582</t>
  </si>
  <si>
    <t>51113500010940027583</t>
  </si>
  <si>
    <t>51113500010940027584</t>
  </si>
  <si>
    <t>51113500010940027585</t>
  </si>
  <si>
    <t>51113500010940027586</t>
  </si>
  <si>
    <t>51113500010940027587</t>
  </si>
  <si>
    <t>51113500010940027588</t>
  </si>
  <si>
    <t>51113500010940027589</t>
  </si>
  <si>
    <t>51113500010940027590</t>
  </si>
  <si>
    <t>51113500010940027591</t>
  </si>
  <si>
    <t>51113500010940027592</t>
  </si>
  <si>
    <t>51113500010940027593</t>
  </si>
  <si>
    <t>51113500010940027594</t>
  </si>
  <si>
    <t>51113500010940027595</t>
  </si>
  <si>
    <t>51113500010940027596</t>
  </si>
  <si>
    <t>51113500010940027597</t>
  </si>
  <si>
    <t>51113500010940027598</t>
  </si>
  <si>
    <t>51113500010940027599</t>
  </si>
  <si>
    <t>51113500010940027600</t>
  </si>
  <si>
    <t>51113500010940027601</t>
  </si>
  <si>
    <t>51113500010940027602</t>
  </si>
  <si>
    <t>51113500010940027603</t>
  </si>
  <si>
    <t>51113500010940027604</t>
  </si>
  <si>
    <t>51113500010940027605</t>
  </si>
  <si>
    <t>51113500010940027606</t>
  </si>
  <si>
    <t>51113500010940027607</t>
  </si>
  <si>
    <t>51113500010940027608</t>
  </si>
  <si>
    <t>51113500010940027609</t>
  </si>
  <si>
    <t>51113500010940027610</t>
  </si>
  <si>
    <t>51113500010940027611</t>
  </si>
  <si>
    <t>51113500010940027612</t>
  </si>
  <si>
    <t>51113500010940027613</t>
  </si>
  <si>
    <t>51113500010940027614</t>
  </si>
  <si>
    <t>51113500010940027615</t>
  </si>
  <si>
    <t>51113500010940027616</t>
  </si>
  <si>
    <t>51113500010940027617</t>
  </si>
  <si>
    <t>51113500010940027618</t>
  </si>
  <si>
    <t>51113500010940027619</t>
  </si>
  <si>
    <t>51113500010940027620</t>
  </si>
  <si>
    <t>51113500010940027621</t>
  </si>
  <si>
    <t>51113500010940027622</t>
  </si>
  <si>
    <t>51113500010940027623</t>
  </si>
  <si>
    <t>51113500010940027624</t>
  </si>
  <si>
    <t>51113500010940027625</t>
  </si>
  <si>
    <t>51113500010940027626</t>
  </si>
  <si>
    <t>51113500010940027627</t>
  </si>
  <si>
    <t>51113500010940027628</t>
  </si>
  <si>
    <t>51113500010940027629</t>
  </si>
  <si>
    <t>51113500010940027630</t>
  </si>
  <si>
    <t>51113500010940027631</t>
  </si>
  <si>
    <t>51113500010940027632</t>
  </si>
  <si>
    <t>51113500010940027633</t>
  </si>
  <si>
    <t>51113500010940027634</t>
  </si>
  <si>
    <t>51113500010940027635</t>
  </si>
  <si>
    <t>51113500010940027636</t>
  </si>
  <si>
    <t>51113500010940027637</t>
  </si>
  <si>
    <t>51113500010940027638</t>
  </si>
  <si>
    <t>51113500010940027639</t>
  </si>
  <si>
    <t>51113500010940027640</t>
  </si>
  <si>
    <t>51113500010940027641</t>
  </si>
  <si>
    <t>51113500010940027642</t>
  </si>
  <si>
    <t>51113500010940027643</t>
  </si>
  <si>
    <t>51113500010940027644</t>
  </si>
  <si>
    <t>51113500010940027645</t>
  </si>
  <si>
    <t>51113500010940027646</t>
  </si>
  <si>
    <t>51113500010940027647</t>
  </si>
  <si>
    <t>51113500010940027648</t>
  </si>
  <si>
    <t>51113500010940027649</t>
  </si>
  <si>
    <t>51113500010940027650</t>
  </si>
  <si>
    <t>51113500010940027651</t>
  </si>
  <si>
    <t>51113500010940027652</t>
  </si>
  <si>
    <t>51113500010940027653</t>
  </si>
  <si>
    <t>51113500010940027654</t>
  </si>
  <si>
    <t>51113500010940027655</t>
  </si>
  <si>
    <t>51113500010940027656</t>
  </si>
  <si>
    <t>51113500010940027657</t>
  </si>
  <si>
    <t>51113500010940027658</t>
  </si>
  <si>
    <t>51113500010940027659</t>
  </si>
  <si>
    <t>51113500010940027660</t>
  </si>
  <si>
    <t>51113500010940027661</t>
  </si>
  <si>
    <t>51113500010940027662</t>
  </si>
  <si>
    <t>51113500010940027663</t>
  </si>
  <si>
    <t>51113500010940027664</t>
  </si>
  <si>
    <t>51113500010940027665</t>
  </si>
  <si>
    <t>51113500010940027666</t>
  </si>
  <si>
    <t>51113500010940027667</t>
  </si>
  <si>
    <t>51113500010940027668</t>
  </si>
  <si>
    <t>51113500010940027669</t>
  </si>
  <si>
    <t>51113500010940027670</t>
  </si>
  <si>
    <t>51113500010940027671</t>
  </si>
  <si>
    <t>51113500010940027672</t>
  </si>
  <si>
    <t>51113500010940027673</t>
  </si>
  <si>
    <t>51113500010940027674</t>
  </si>
  <si>
    <t>51113500010940027675</t>
  </si>
  <si>
    <t>51113500010940027676</t>
  </si>
  <si>
    <t>51113500010940027677</t>
  </si>
  <si>
    <t>51113500010940027678</t>
  </si>
  <si>
    <t>51113500010940027679</t>
  </si>
  <si>
    <t>51113500010940027680</t>
  </si>
  <si>
    <t>51113500010940027681</t>
  </si>
  <si>
    <t>51113500010940027682</t>
  </si>
  <si>
    <t>51113500010940027683</t>
  </si>
  <si>
    <t>51113500010940027684</t>
  </si>
  <si>
    <t>51113500010940027685</t>
  </si>
  <si>
    <t>51113500010940027686</t>
  </si>
  <si>
    <t>51113500010940027687</t>
  </si>
  <si>
    <t>51113500010940027688</t>
  </si>
  <si>
    <t>51113500010940027689</t>
  </si>
  <si>
    <t>51113500010940027690</t>
  </si>
  <si>
    <t>51113500010940027691</t>
  </si>
  <si>
    <t>51113500010940027692</t>
  </si>
  <si>
    <t>51113500010940027693</t>
  </si>
  <si>
    <t>51113500010940027694</t>
  </si>
  <si>
    <t>51113500010940027695</t>
  </si>
  <si>
    <t>51113500010940027696</t>
  </si>
  <si>
    <t>51113500010940027697</t>
  </si>
  <si>
    <t>51113500010940027698</t>
  </si>
  <si>
    <t>51113500010940027699</t>
  </si>
  <si>
    <t>51113500010940027700</t>
  </si>
  <si>
    <t>51113500010940027701</t>
  </si>
  <si>
    <t>51113500010940027702</t>
  </si>
  <si>
    <t>51113500010940027703</t>
  </si>
  <si>
    <t>51113500010940027704</t>
  </si>
  <si>
    <t>51113500010940027705</t>
  </si>
  <si>
    <t>51113500010940027706</t>
  </si>
  <si>
    <t>51113500010940027707</t>
  </si>
  <si>
    <t>51113500010940027708</t>
  </si>
  <si>
    <t>51113500010940027709</t>
  </si>
  <si>
    <t>51113500010940027710</t>
  </si>
  <si>
    <t>51113500010940027711</t>
  </si>
  <si>
    <t>51113500010940027712</t>
  </si>
  <si>
    <t>51113500010940027713</t>
  </si>
  <si>
    <t>51113500010940027714</t>
  </si>
  <si>
    <t>51113500010940027715</t>
  </si>
  <si>
    <t>51113500010940027716</t>
  </si>
  <si>
    <t>51113500010940027717</t>
  </si>
  <si>
    <t>51113500010940027718</t>
  </si>
  <si>
    <t>51113500010940027719</t>
  </si>
  <si>
    <t>51113500010940027720</t>
  </si>
  <si>
    <t>51113500010940027721</t>
  </si>
  <si>
    <t>51113500010940027722</t>
  </si>
  <si>
    <t>51113500010940027723</t>
  </si>
  <si>
    <t>51113500010940027724</t>
  </si>
  <si>
    <t>51113500010940027725</t>
  </si>
  <si>
    <t>51113500010940027726</t>
  </si>
  <si>
    <t>51113500010940027727</t>
  </si>
  <si>
    <t>51113500010940027728</t>
  </si>
  <si>
    <t>51113500010940027729</t>
  </si>
  <si>
    <t>51113500010940027730</t>
  </si>
  <si>
    <t>51113500010940027731</t>
  </si>
  <si>
    <t>51113500010940027732</t>
  </si>
  <si>
    <t>51113500010940027733</t>
  </si>
  <si>
    <t>51113500010940027734</t>
  </si>
  <si>
    <t>51113500010940027735</t>
  </si>
  <si>
    <t>51113500010940027736</t>
  </si>
  <si>
    <t>51113500010940027737</t>
  </si>
  <si>
    <t>51113500010940027738</t>
  </si>
  <si>
    <t>51113500010940027739</t>
  </si>
  <si>
    <t>51113500010940027740</t>
  </si>
  <si>
    <t>51113500010940027741</t>
  </si>
  <si>
    <t>51113500010940027742</t>
  </si>
  <si>
    <t>51113500010940027743</t>
  </si>
  <si>
    <t>51113500010940027744</t>
  </si>
  <si>
    <t>51113500010940027745</t>
  </si>
  <si>
    <t>51113500010940027746</t>
  </si>
  <si>
    <t>51113500010940027747</t>
  </si>
  <si>
    <t>51113500010940027748</t>
  </si>
  <si>
    <t>51113500010940027749</t>
  </si>
  <si>
    <t>51113500010940027750</t>
  </si>
  <si>
    <t>51113500010940027751</t>
  </si>
  <si>
    <t>51113500010940027752</t>
  </si>
  <si>
    <t>51113500010940027753</t>
  </si>
  <si>
    <t>51113500010940027754</t>
  </si>
  <si>
    <t>51113500010940027755</t>
  </si>
  <si>
    <t>51113500010940027756</t>
  </si>
  <si>
    <t>51113500010940027757</t>
  </si>
  <si>
    <t>51113500010940027758</t>
  </si>
  <si>
    <t>51113500010940027759</t>
  </si>
  <si>
    <t>51113500010940027760</t>
  </si>
  <si>
    <t>51113500010940027761</t>
  </si>
  <si>
    <t>51113500010940027762</t>
  </si>
  <si>
    <t>51113500010940027763</t>
  </si>
  <si>
    <t>51113500010940027764</t>
  </si>
  <si>
    <t>51113500010940027765</t>
  </si>
  <si>
    <t>51113500010940027766</t>
  </si>
  <si>
    <t>51113500010940027767</t>
  </si>
  <si>
    <t>51113500010940027768</t>
  </si>
  <si>
    <t>51113500010940027769</t>
  </si>
  <si>
    <t>51113500010940027770</t>
  </si>
  <si>
    <t>51113500010940027771</t>
  </si>
  <si>
    <t>51113500010940027772</t>
  </si>
  <si>
    <t>51113500010940027773</t>
  </si>
  <si>
    <t>51113500010940027774</t>
  </si>
  <si>
    <t>51113500010940027775</t>
  </si>
  <si>
    <t>51113500010940027776</t>
  </si>
  <si>
    <t>51113500010940027777</t>
  </si>
  <si>
    <t>51113500010940027778</t>
  </si>
  <si>
    <t>51113500010940027779</t>
  </si>
  <si>
    <t>51113500010940027780</t>
  </si>
  <si>
    <t>51113500010940027781</t>
  </si>
  <si>
    <t>51113500010940027782</t>
  </si>
  <si>
    <t>51113500010940027783</t>
  </si>
  <si>
    <t>51113500010940027784</t>
  </si>
  <si>
    <t>51113500010940027785</t>
  </si>
  <si>
    <t>51113500010940027786</t>
  </si>
  <si>
    <t>51113500010940027787</t>
  </si>
  <si>
    <t>51113500010940027788</t>
  </si>
  <si>
    <t>51113500010940027789</t>
  </si>
  <si>
    <t>51113500010940027790</t>
  </si>
  <si>
    <t>51113500010940027791</t>
  </si>
  <si>
    <t>51113500010940027792</t>
  </si>
  <si>
    <t>51113500010940027793</t>
  </si>
  <si>
    <t>51113500010940027794</t>
  </si>
  <si>
    <t>51113500010940027795</t>
  </si>
  <si>
    <t>51113500010940027796</t>
  </si>
  <si>
    <t>51113500010940027797</t>
  </si>
  <si>
    <t>51113500010940027798</t>
  </si>
  <si>
    <t>51113500010940027799</t>
  </si>
  <si>
    <t>51113500010940027800</t>
  </si>
  <si>
    <t>51113500010940027801</t>
  </si>
  <si>
    <t>51113500010940027802</t>
  </si>
  <si>
    <t>51113500010940027803</t>
  </si>
  <si>
    <t>51113500010940027804</t>
  </si>
  <si>
    <t>51113500010940027805</t>
  </si>
  <si>
    <t>51113500010940027806</t>
  </si>
  <si>
    <t>51113500010940027807</t>
  </si>
  <si>
    <t>51113500010940027808</t>
  </si>
  <si>
    <t>51113500010940027809</t>
  </si>
  <si>
    <t>51113500010940027810</t>
  </si>
  <si>
    <t>51113500010940027811</t>
  </si>
  <si>
    <t>51113500010940027812</t>
  </si>
  <si>
    <t>51113500010940027813</t>
  </si>
  <si>
    <t>51113500010940027814</t>
  </si>
  <si>
    <t>51113500010940027815</t>
  </si>
  <si>
    <t>51113500010940027816</t>
  </si>
  <si>
    <t>51113500010940027817</t>
  </si>
  <si>
    <t>51113500010940027818</t>
  </si>
  <si>
    <t>51113500010940027819</t>
  </si>
  <si>
    <t>51113500010940027820</t>
  </si>
  <si>
    <t>51113500010940027821</t>
  </si>
  <si>
    <t>51113500010940027822</t>
  </si>
  <si>
    <t>51113500010940027823</t>
  </si>
  <si>
    <t>51113500010940027824</t>
  </si>
  <si>
    <t>51113500010940027825</t>
  </si>
  <si>
    <t>51113500010940027826</t>
  </si>
  <si>
    <t>51113500010940027827</t>
  </si>
  <si>
    <t>51113500010940027828</t>
  </si>
  <si>
    <t>51113500010940027829</t>
  </si>
  <si>
    <t>51113500010940027830</t>
  </si>
  <si>
    <t>51113500010940027831</t>
  </si>
  <si>
    <t>51113500010940027832</t>
  </si>
  <si>
    <t>51113500010940027833</t>
  </si>
  <si>
    <t>51113500010940027834</t>
  </si>
  <si>
    <t>51113500010940027835</t>
  </si>
  <si>
    <t>51113500010940027836</t>
  </si>
  <si>
    <t>51113500010940027837</t>
  </si>
  <si>
    <t>51113500010940027838</t>
  </si>
  <si>
    <t>51113500010940027839</t>
  </si>
  <si>
    <t>51113500010940027840</t>
  </si>
  <si>
    <t>51113500010940027841</t>
  </si>
  <si>
    <t>51113500010940027842</t>
  </si>
  <si>
    <t>51113500010940027843</t>
  </si>
  <si>
    <t>51113500010940027844</t>
  </si>
  <si>
    <t>51113500010940027845</t>
  </si>
  <si>
    <t>51113500010940027846</t>
  </si>
  <si>
    <t>51113500010940027847</t>
  </si>
  <si>
    <t>51113500010940027848</t>
  </si>
  <si>
    <t>51113500010940027849</t>
  </si>
  <si>
    <t>51113500010940027850</t>
  </si>
  <si>
    <t>51113500010940027851</t>
  </si>
  <si>
    <t>51113500010940027852</t>
  </si>
  <si>
    <t>51113500010940027853</t>
  </si>
  <si>
    <t>51113500010940027854</t>
  </si>
  <si>
    <t>51113500010940027855</t>
  </si>
  <si>
    <t>51113500010940027856</t>
  </si>
  <si>
    <t>51113500010940027857</t>
  </si>
  <si>
    <t>51113500010940027858</t>
  </si>
  <si>
    <t>51113500010940027859</t>
  </si>
  <si>
    <t>51113500010940027860</t>
  </si>
  <si>
    <t>51113500010940027861</t>
  </si>
  <si>
    <t>51113500010940027862</t>
  </si>
  <si>
    <t>51113500010940027863</t>
  </si>
  <si>
    <t>51113500010940027864</t>
  </si>
  <si>
    <t>51113500010940027865</t>
  </si>
  <si>
    <t>51113500010940027866</t>
  </si>
  <si>
    <t>51113500010940027867</t>
  </si>
  <si>
    <t>51113500010940027868</t>
  </si>
  <si>
    <t>51113500010940027869</t>
  </si>
  <si>
    <t>51113500010940027870</t>
  </si>
  <si>
    <t>51113500010940027871</t>
  </si>
  <si>
    <t>51113500010940027872</t>
  </si>
  <si>
    <t>51113500010940027873</t>
  </si>
  <si>
    <t>51113500010940027874</t>
  </si>
  <si>
    <t>51113500010940027875</t>
  </si>
  <si>
    <t>51113500010940027876</t>
  </si>
  <si>
    <t>51113500010940027877</t>
  </si>
  <si>
    <t>51113500010940027878</t>
  </si>
  <si>
    <t>51113500010940027879</t>
  </si>
  <si>
    <t>51113500010940027880</t>
  </si>
  <si>
    <t>51113500010940027881</t>
  </si>
  <si>
    <t>51113500010940027882</t>
  </si>
  <si>
    <t>51113500010940027883</t>
  </si>
  <si>
    <t>51113500010940027884</t>
  </si>
  <si>
    <t>51113500010940027885</t>
  </si>
  <si>
    <t>51113500010940027886</t>
  </si>
  <si>
    <t>51113500010940027887</t>
  </si>
  <si>
    <t>51113500010940027888</t>
  </si>
  <si>
    <t>51113500010940027889</t>
  </si>
  <si>
    <t>51113500010940027890</t>
  </si>
  <si>
    <t>51113500010940027891</t>
  </si>
  <si>
    <t>51113500010940027892</t>
  </si>
  <si>
    <t>51113500010940027893</t>
  </si>
  <si>
    <t>51113500010940027894</t>
  </si>
  <si>
    <t>51113500010940027895</t>
  </si>
  <si>
    <t>51113500010940027896</t>
  </si>
  <si>
    <t>51113500010940027897</t>
  </si>
  <si>
    <t>51113500010940027898</t>
  </si>
  <si>
    <t>51113500010940027899</t>
  </si>
  <si>
    <t>51113500010940027900</t>
  </si>
  <si>
    <t>51113500010940027901</t>
  </si>
  <si>
    <t>51113500010940027902</t>
  </si>
  <si>
    <t>51113500010940027903</t>
  </si>
  <si>
    <t>51113500010940027904</t>
  </si>
  <si>
    <t>51113500010940027905</t>
  </si>
  <si>
    <t>51113500010940027906</t>
  </si>
  <si>
    <t>51113500010940027907</t>
  </si>
  <si>
    <t>51113500010940027908</t>
  </si>
  <si>
    <t>51113500010940027909</t>
  </si>
  <si>
    <t>51113500010940027910</t>
  </si>
  <si>
    <t>51113500010940027911</t>
  </si>
  <si>
    <t>51113500010940027912</t>
  </si>
  <si>
    <t>51113500010940027913</t>
  </si>
  <si>
    <t>51113500010940027914</t>
  </si>
  <si>
    <t>51113500010940027915</t>
  </si>
  <si>
    <t>51113500010940027916</t>
  </si>
  <si>
    <t>51113500010940027917</t>
  </si>
  <si>
    <t>51113500010940027918</t>
  </si>
  <si>
    <t>51113500010940027919</t>
  </si>
  <si>
    <t>51113500010940027920</t>
  </si>
  <si>
    <t>51113500010940027921</t>
  </si>
  <si>
    <t>51113500010940027922</t>
  </si>
  <si>
    <t>51113500010940027923</t>
  </si>
  <si>
    <t>51113500010940027924</t>
  </si>
  <si>
    <t>51113500010940027925</t>
  </si>
  <si>
    <t>51113500010940027926</t>
  </si>
  <si>
    <t>51113500010940027927</t>
  </si>
  <si>
    <t>51113500010940027928</t>
  </si>
  <si>
    <t>51113500010940027929</t>
  </si>
  <si>
    <t>51113500010940027930</t>
  </si>
  <si>
    <t>51113500010940027931</t>
  </si>
  <si>
    <t>51113500010940027932</t>
  </si>
  <si>
    <t>51113500010940027933</t>
  </si>
  <si>
    <t>51113500010940027934</t>
  </si>
  <si>
    <t>51113500010940027935</t>
  </si>
  <si>
    <t>51113500010940027936</t>
  </si>
  <si>
    <t>51113500010940027937</t>
  </si>
  <si>
    <t>51113500010940027938</t>
  </si>
  <si>
    <t>51113500010940027939</t>
  </si>
  <si>
    <t>51113500010940027940</t>
  </si>
  <si>
    <t>51113500010940027941</t>
  </si>
  <si>
    <t>51113500010940027942</t>
  </si>
  <si>
    <t>51113500010940027943</t>
  </si>
  <si>
    <t>51113500010940027944</t>
  </si>
  <si>
    <t>51113500010940027945</t>
  </si>
  <si>
    <t>51113500010940027946</t>
  </si>
  <si>
    <t>51113500010940027947</t>
  </si>
  <si>
    <t>51113500010940027948</t>
  </si>
  <si>
    <t>51113500010940027949</t>
  </si>
  <si>
    <t>51113500010940027950</t>
  </si>
  <si>
    <t>51113500010940027951</t>
  </si>
  <si>
    <t>51113500010940027952</t>
  </si>
  <si>
    <t>51113500010940027953</t>
  </si>
  <si>
    <t>51113500010940027954</t>
  </si>
  <si>
    <t>51113500010940027955</t>
  </si>
  <si>
    <t>51113500010940027956</t>
  </si>
  <si>
    <t>51113500010940027957</t>
  </si>
  <si>
    <t>51113500010940027958</t>
  </si>
  <si>
    <t>51113500010940027959</t>
  </si>
  <si>
    <t>51113500010940027960</t>
  </si>
  <si>
    <t>51113500010940027961</t>
  </si>
  <si>
    <t>51113500010940027962</t>
  </si>
  <si>
    <t>51113500010940027963</t>
  </si>
  <si>
    <t>51113500010940027964</t>
  </si>
  <si>
    <t>51113500010940027965</t>
  </si>
  <si>
    <t>51113500010940027966</t>
  </si>
  <si>
    <t>51113500010940027967</t>
  </si>
  <si>
    <t>51113500010940027968</t>
  </si>
  <si>
    <t>51113500010940027969</t>
  </si>
  <si>
    <t>51113500010940027970</t>
  </si>
  <si>
    <t>51113500010940027971</t>
  </si>
  <si>
    <t>51113500010940027972</t>
  </si>
  <si>
    <t>51113500010940027973</t>
  </si>
  <si>
    <t>51113500010940027974</t>
  </si>
  <si>
    <t>51113500010940027975</t>
  </si>
  <si>
    <t>51113500010940027976</t>
  </si>
  <si>
    <t>51113500010940027977</t>
  </si>
  <si>
    <t>51113500010940027978</t>
  </si>
  <si>
    <t>51113500010940027979</t>
  </si>
  <si>
    <t>51113500010940027980</t>
  </si>
  <si>
    <t>51113500010940027981</t>
  </si>
  <si>
    <t>51113500010940027982</t>
  </si>
  <si>
    <t>51113500010940027983</t>
  </si>
  <si>
    <t>51113500010940027984</t>
  </si>
  <si>
    <t>51113500010940027985</t>
  </si>
  <si>
    <t>51113500010940027986</t>
  </si>
  <si>
    <t>51113500010940027987</t>
  </si>
  <si>
    <t>51113500010940027988</t>
  </si>
  <si>
    <t>51113500010940027989</t>
  </si>
  <si>
    <t>51113500010940027990</t>
  </si>
  <si>
    <t>51113500010940027991</t>
  </si>
  <si>
    <t>51113500010940027992</t>
  </si>
  <si>
    <t>51113500010940027993</t>
  </si>
  <si>
    <t>51113500010940027994</t>
  </si>
  <si>
    <t>51113500010940027995</t>
  </si>
  <si>
    <t>51113500010940027996</t>
  </si>
  <si>
    <t>51113500010940027997</t>
  </si>
  <si>
    <t>51113500010940027998</t>
  </si>
  <si>
    <t>51113500010940027999</t>
  </si>
  <si>
    <t>51113500010940028000</t>
  </si>
  <si>
    <t>51113500010940028001</t>
  </si>
  <si>
    <t>51113500010940028002</t>
  </si>
  <si>
    <t>51113500010940028003</t>
  </si>
  <si>
    <t>51113500010940028004</t>
  </si>
  <si>
    <t>51113500010940028005</t>
  </si>
  <si>
    <t>51113500010940028006</t>
  </si>
  <si>
    <t>51113500010940028007</t>
  </si>
  <si>
    <t>51113500010940028008</t>
  </si>
  <si>
    <t>51113500010940028009</t>
  </si>
  <si>
    <t>51113500010940028010</t>
  </si>
  <si>
    <t>51113500010940028011</t>
  </si>
  <si>
    <t>51113500010940028012</t>
  </si>
  <si>
    <t>51113500010940028013</t>
  </si>
  <si>
    <t>51113500010940028014</t>
  </si>
  <si>
    <t>51113500010940028015</t>
  </si>
  <si>
    <t>51113500010940028016</t>
  </si>
  <si>
    <t>51113500010940028017</t>
  </si>
  <si>
    <t>51113500010940028018</t>
  </si>
  <si>
    <t>51113500010940028019</t>
  </si>
  <si>
    <t>51113500010940028020</t>
  </si>
  <si>
    <t>51113500010940028021</t>
  </si>
  <si>
    <t>51113500010940028022</t>
  </si>
  <si>
    <t>51113500010940028023</t>
  </si>
  <si>
    <t>51113500010940028024</t>
  </si>
  <si>
    <t>51113500010940028025</t>
  </si>
  <si>
    <t>51113500010940028026</t>
  </si>
  <si>
    <t>51113500010940028027</t>
  </si>
  <si>
    <t>51113500010940028028</t>
  </si>
  <si>
    <t>51113500010940028029</t>
  </si>
  <si>
    <t>51113500010940028030</t>
  </si>
  <si>
    <t>51113500010940028031</t>
  </si>
  <si>
    <t>51113500010940028032</t>
  </si>
  <si>
    <t>51113500010940028033</t>
  </si>
  <si>
    <t>51113500010940028034</t>
  </si>
  <si>
    <t>51113500010940028035</t>
  </si>
  <si>
    <t>51113500010940028036</t>
  </si>
  <si>
    <t>51113500010940028037</t>
  </si>
  <si>
    <t>51113500010940028038</t>
  </si>
  <si>
    <t>51113500010940028039</t>
  </si>
  <si>
    <t>51113500010940028040</t>
  </si>
  <si>
    <t>51113500010940028041</t>
  </si>
  <si>
    <t>51113500010940028042</t>
  </si>
  <si>
    <t>51113500010940028043</t>
  </si>
  <si>
    <t>51113500010940028044</t>
  </si>
  <si>
    <t>51113500010940028045</t>
  </si>
  <si>
    <t>51113500010940028046</t>
  </si>
  <si>
    <t>51113500010940028047</t>
  </si>
  <si>
    <t>51113500010940028048</t>
  </si>
  <si>
    <t>51113500010940028049</t>
  </si>
  <si>
    <t>51113500010940028050</t>
  </si>
  <si>
    <t>51113500010940028051</t>
  </si>
  <si>
    <t>51113500010940028052</t>
  </si>
  <si>
    <t>51113500010940028053</t>
  </si>
  <si>
    <t>51113500010940028054</t>
  </si>
  <si>
    <t>51113500010940028055</t>
  </si>
  <si>
    <t>51113500010940028056</t>
  </si>
  <si>
    <t>51113500010940028057</t>
  </si>
  <si>
    <t>51113500010940028058</t>
  </si>
  <si>
    <t>51113500010940028059</t>
  </si>
  <si>
    <t>51113500010940028060</t>
  </si>
  <si>
    <t>51113500010940028061</t>
  </si>
  <si>
    <t>51113500010940028062</t>
  </si>
  <si>
    <t>51113500010940028063</t>
  </si>
  <si>
    <t>51113500010940028064</t>
  </si>
  <si>
    <t>51113500010940028065</t>
  </si>
  <si>
    <t>51113500010940028066</t>
  </si>
  <si>
    <t>51113500010940028067</t>
  </si>
  <si>
    <t>51113500010940028068</t>
  </si>
  <si>
    <t>51113500010940028069</t>
  </si>
  <si>
    <t>51113500010940028070</t>
  </si>
  <si>
    <t>51113500010940028071</t>
  </si>
  <si>
    <t>51113500010940028072</t>
  </si>
  <si>
    <t>51113500010940028073</t>
  </si>
  <si>
    <t>51113500010940028074</t>
  </si>
  <si>
    <t>51113500010940028075</t>
  </si>
  <si>
    <t>51113500010940028076</t>
  </si>
  <si>
    <t>51113500010940028077</t>
  </si>
  <si>
    <t>51113500010940028078</t>
  </si>
  <si>
    <t>51113500010940028079</t>
  </si>
  <si>
    <t>51113500010940028080</t>
  </si>
  <si>
    <t>51113500010940028081</t>
  </si>
  <si>
    <t>51113500010940028082</t>
  </si>
  <si>
    <t>51113500010940028083</t>
  </si>
  <si>
    <t>51113500010940028084</t>
  </si>
  <si>
    <t>51113500010940028085</t>
  </si>
  <si>
    <t>51113500010940028086</t>
  </si>
  <si>
    <t>51113500010940028087</t>
  </si>
  <si>
    <t>51113500010940028088</t>
  </si>
  <si>
    <t>51113500010940028089</t>
  </si>
  <si>
    <t>51113500010940028090</t>
  </si>
  <si>
    <t>51113500010940028091</t>
  </si>
  <si>
    <t>51113500010940028092</t>
  </si>
  <si>
    <t>51113500010940028093</t>
  </si>
  <si>
    <t>51113500010940028094</t>
  </si>
  <si>
    <t>51113500010940028095</t>
  </si>
  <si>
    <t>51113500010940028096</t>
  </si>
  <si>
    <t>51113500010940028097</t>
  </si>
  <si>
    <t>51113500010940028098</t>
  </si>
  <si>
    <t>51113500010940028099</t>
  </si>
  <si>
    <t>51113500010940028100</t>
  </si>
  <si>
    <t>51113500010940028101</t>
  </si>
  <si>
    <t>51113500010940028102</t>
  </si>
  <si>
    <t>51113500010940028103</t>
  </si>
  <si>
    <t>51113500010940028104</t>
  </si>
  <si>
    <t>51113500010940028105</t>
  </si>
  <si>
    <t>51113500010940028106</t>
  </si>
  <si>
    <t>51113500010940028107</t>
  </si>
  <si>
    <t>51113500010940028108</t>
  </si>
  <si>
    <t>51113500010940028109</t>
  </si>
  <si>
    <t>51113500010940028110</t>
  </si>
  <si>
    <t>51113500010940028111</t>
  </si>
  <si>
    <t>51113500010940028112</t>
  </si>
  <si>
    <t>51113500010940028113</t>
  </si>
  <si>
    <t>51113500010940028114</t>
  </si>
  <si>
    <t>51113500010940028115</t>
  </si>
  <si>
    <t>51113500010940028116</t>
  </si>
  <si>
    <t>51113500010940028117</t>
  </si>
  <si>
    <t>51113500010940028118</t>
  </si>
  <si>
    <t>51113500010940028119</t>
  </si>
  <si>
    <t>51113500010940028120</t>
  </si>
  <si>
    <t>51113500010940028121</t>
  </si>
  <si>
    <t>51113500010940028122</t>
  </si>
  <si>
    <t>51113500010940028123</t>
  </si>
  <si>
    <t>51113500010940028124</t>
  </si>
  <si>
    <t>51113500010940028125</t>
  </si>
  <si>
    <t>51113500010940028126</t>
  </si>
  <si>
    <t>51113500010940028127</t>
  </si>
  <si>
    <t>51113500010940028128</t>
  </si>
  <si>
    <t>51113500010940028129</t>
  </si>
  <si>
    <t>51113500010940028130</t>
  </si>
  <si>
    <t>51113500010940028131</t>
  </si>
  <si>
    <t>51113500010940028132</t>
  </si>
  <si>
    <t>51113500010940028133</t>
  </si>
  <si>
    <t>51113500010940028134</t>
  </si>
  <si>
    <t>51113500010940028135</t>
  </si>
  <si>
    <t>51113500010940028136</t>
  </si>
  <si>
    <t>51113500010940028137</t>
  </si>
  <si>
    <t>51113500010940028138</t>
  </si>
  <si>
    <t>51113500010940028139</t>
  </si>
  <si>
    <t>51113500010940028140</t>
  </si>
  <si>
    <t>51113500010940028141</t>
  </si>
  <si>
    <t>51113500010940028142</t>
  </si>
  <si>
    <t>51113500010940028143</t>
  </si>
  <si>
    <t>51113500010940028144</t>
  </si>
  <si>
    <t>51113500010940028145</t>
  </si>
  <si>
    <t>51113500010940028146</t>
  </si>
  <si>
    <t>51113500010940028147</t>
  </si>
  <si>
    <t>51113500010940028148</t>
  </si>
  <si>
    <t>51113500010940028149</t>
  </si>
  <si>
    <t>51113500010940028150</t>
  </si>
  <si>
    <t>51113500010940028151</t>
  </si>
  <si>
    <t>51113500010940028152</t>
  </si>
  <si>
    <t>51113500010940028153</t>
  </si>
  <si>
    <t>51113500010940028154</t>
  </si>
  <si>
    <t>51113500010940028155</t>
  </si>
  <si>
    <t>51113500010940028156</t>
  </si>
  <si>
    <t>51113500010940028157</t>
  </si>
  <si>
    <t>51113500010940028158</t>
  </si>
  <si>
    <t>51113500010940028159</t>
  </si>
  <si>
    <t>51113500010940028160</t>
  </si>
  <si>
    <t>51113500010940028161</t>
  </si>
  <si>
    <t>51113500010940028162</t>
  </si>
  <si>
    <t>51113500010940028163</t>
  </si>
  <si>
    <t>51113500010940028164</t>
  </si>
  <si>
    <t>51113500010940028165</t>
  </si>
  <si>
    <t>51113500010940028166</t>
  </si>
  <si>
    <t>51113500010940028167</t>
  </si>
  <si>
    <t>51113500010940028168</t>
  </si>
  <si>
    <t>51113500010940028169</t>
  </si>
  <si>
    <t>51113500010940028170</t>
  </si>
  <si>
    <t>51113500010940028171</t>
  </si>
  <si>
    <t>51113500010940028172</t>
  </si>
  <si>
    <t>51113500010940028173</t>
  </si>
  <si>
    <t>51113500010940028174</t>
  </si>
  <si>
    <t>51113500010940028175</t>
  </si>
  <si>
    <t>51113500010940028176</t>
  </si>
  <si>
    <t>51113500010940028177</t>
  </si>
  <si>
    <t>51113500010940028178</t>
  </si>
  <si>
    <t>51113500010940028179</t>
  </si>
  <si>
    <t>51113500010940028180</t>
  </si>
  <si>
    <t>51113500010940028181</t>
  </si>
  <si>
    <t>51113500010940028182</t>
  </si>
  <si>
    <t>51113500010940028183</t>
  </si>
  <si>
    <t>51113500010940028184</t>
  </si>
  <si>
    <t>51113500010940028185</t>
  </si>
  <si>
    <t>51113500010940028186</t>
  </si>
  <si>
    <t>51113500010940028187</t>
  </si>
  <si>
    <t>51113500010940028188</t>
  </si>
  <si>
    <t>51113500010940028189</t>
  </si>
  <si>
    <t>51113500010940028190</t>
  </si>
  <si>
    <t>51113500010940028191</t>
  </si>
  <si>
    <t>51113500010940028192</t>
  </si>
  <si>
    <t>51113500010940028193</t>
  </si>
  <si>
    <t>51113500010940028194</t>
  </si>
  <si>
    <t>51113500010940028195</t>
  </si>
  <si>
    <t>51113500010940028196</t>
  </si>
  <si>
    <t>51113500010940028197</t>
  </si>
  <si>
    <t>51113500010940028198</t>
  </si>
  <si>
    <t>51113500010940028199</t>
  </si>
  <si>
    <t>51113500010940028200</t>
  </si>
  <si>
    <t>51113500010940028201</t>
  </si>
  <si>
    <t>51113500010940028202</t>
  </si>
  <si>
    <t>51113500010940028203</t>
  </si>
  <si>
    <t>51113500010940028204</t>
  </si>
  <si>
    <t>51113500010940028205</t>
  </si>
  <si>
    <t>51113500010940028206</t>
  </si>
  <si>
    <t>51113500010940028207</t>
  </si>
  <si>
    <t>51113500010940028208</t>
  </si>
  <si>
    <t>51113500010940028209</t>
  </si>
  <si>
    <t>51113500010940028210</t>
  </si>
  <si>
    <t>51113500010940028211</t>
  </si>
  <si>
    <t>51113500010940028212</t>
  </si>
  <si>
    <t>51113500010940028213</t>
  </si>
  <si>
    <t>51113500010940028214</t>
  </si>
  <si>
    <t>51113500010940028215</t>
  </si>
  <si>
    <t>51113500010940028216</t>
  </si>
  <si>
    <t>51113500010940028217</t>
  </si>
  <si>
    <t>51113500010940028218</t>
  </si>
  <si>
    <t>51113500010940028219</t>
  </si>
  <si>
    <t>51113500010940028220</t>
  </si>
  <si>
    <t>51113500010940028221</t>
  </si>
  <si>
    <t>51113500010940028222</t>
  </si>
  <si>
    <t>51113500010940028223</t>
  </si>
  <si>
    <t>51113500010940028224</t>
  </si>
  <si>
    <t>51113500010940028225</t>
  </si>
  <si>
    <t>51113500010940028226</t>
  </si>
  <si>
    <t>51113500010940028227</t>
  </si>
  <si>
    <t>51113500010940028228</t>
  </si>
  <si>
    <t>51113500010940028229</t>
  </si>
  <si>
    <t>51113500010940028230</t>
  </si>
  <si>
    <t>51113500010940028231</t>
  </si>
  <si>
    <t>51113500010940028232</t>
  </si>
  <si>
    <t>51113500010940028233</t>
  </si>
  <si>
    <t>51113500010940028234</t>
  </si>
  <si>
    <t>51113500010940028235</t>
  </si>
  <si>
    <t>51113500010940028236</t>
  </si>
  <si>
    <t>51113500010940028237</t>
  </si>
  <si>
    <t>51113500010940028238</t>
  </si>
  <si>
    <t>51113500010940028239</t>
  </si>
  <si>
    <t>51113500010940028240</t>
  </si>
  <si>
    <t>51113500010940028241</t>
  </si>
  <si>
    <t>51113500010940028242</t>
  </si>
  <si>
    <t>51113500010940028243</t>
  </si>
  <si>
    <t>51113500010940028244</t>
  </si>
  <si>
    <t>51113500010940028245</t>
  </si>
  <si>
    <t>51113500010940028246</t>
  </si>
  <si>
    <t>51113500010940028247</t>
  </si>
  <si>
    <t>51113500010940028248</t>
  </si>
  <si>
    <t>51113500010940028249</t>
  </si>
  <si>
    <t>51113500010940028250</t>
  </si>
  <si>
    <t>51113500010940028251</t>
  </si>
  <si>
    <t>51113500010940028252</t>
  </si>
  <si>
    <t>51113500010940028253</t>
  </si>
  <si>
    <t>51113500010940028254</t>
  </si>
  <si>
    <t>51113500010940028255</t>
  </si>
  <si>
    <t>51113500010940028256</t>
  </si>
  <si>
    <t>51113500010940028257</t>
  </si>
  <si>
    <t>51113500010940028258</t>
  </si>
  <si>
    <t>51113500010940028259</t>
  </si>
  <si>
    <t>51113500010940028260</t>
  </si>
  <si>
    <t>51113500010940028261</t>
  </si>
  <si>
    <t>51113500010940028262</t>
  </si>
  <si>
    <t>51113500010940028263</t>
  </si>
  <si>
    <t>51113500010940028264</t>
  </si>
  <si>
    <t>51113500010940028265</t>
  </si>
  <si>
    <t>51113500010940028266</t>
  </si>
  <si>
    <t>51113500010940028267</t>
  </si>
  <si>
    <t>51113500010940028268</t>
  </si>
  <si>
    <t>51113500010940028269</t>
  </si>
  <si>
    <t>51113500010940028270</t>
  </si>
  <si>
    <t>51113500010940028271</t>
  </si>
  <si>
    <t>51113500010940028272</t>
  </si>
  <si>
    <t>51113500010940028273</t>
  </si>
  <si>
    <t>51113500010940028274</t>
  </si>
  <si>
    <t>51113500010940028275</t>
  </si>
  <si>
    <t>51113500010940028276</t>
  </si>
  <si>
    <t>51113500010940028277</t>
  </si>
  <si>
    <t>51113500010940028278</t>
  </si>
  <si>
    <t>51113500010940028279</t>
  </si>
  <si>
    <t>51113500010940028280</t>
  </si>
  <si>
    <t>51113500010940028281</t>
  </si>
  <si>
    <t>51113500010940028282</t>
  </si>
  <si>
    <t>51113500010940028283</t>
  </si>
  <si>
    <t>51113500010940028284</t>
  </si>
  <si>
    <t>51113500010940028285</t>
  </si>
  <si>
    <t>51113500010940028286</t>
  </si>
  <si>
    <t>51113500010940028287</t>
  </si>
  <si>
    <t>51113500010940028288</t>
  </si>
  <si>
    <t>51113500010940028289</t>
  </si>
  <si>
    <t>51113500010940028290</t>
  </si>
  <si>
    <t>51113500010940028291</t>
  </si>
  <si>
    <t>51113500010940028292</t>
  </si>
  <si>
    <t>51113500010940028293</t>
  </si>
  <si>
    <t>51113500010940028294</t>
  </si>
  <si>
    <t>51113500010940028295</t>
  </si>
  <si>
    <t>51113500010940028296</t>
  </si>
  <si>
    <t>51113500010940028297</t>
  </si>
  <si>
    <t>51113500010940028298</t>
  </si>
  <si>
    <t>51113500010940028299</t>
  </si>
  <si>
    <t>51113500010940028300</t>
  </si>
  <si>
    <t>51113500010940028301</t>
  </si>
  <si>
    <t>51113500010940028302</t>
  </si>
  <si>
    <t>51113500010940028303</t>
  </si>
  <si>
    <t>51113500010940028304</t>
  </si>
  <si>
    <t>51113500010940028305</t>
  </si>
  <si>
    <t>51113500010940028306</t>
  </si>
  <si>
    <t>51113500010940028307</t>
  </si>
  <si>
    <t>51113500010940028308</t>
  </si>
  <si>
    <t>51113500010940028309</t>
  </si>
  <si>
    <t>51113500010940028310</t>
  </si>
  <si>
    <t>51113500010940028311</t>
  </si>
  <si>
    <t>51113500010940028312</t>
  </si>
  <si>
    <t>51113500010940028313</t>
  </si>
  <si>
    <t>51113500010940028314</t>
  </si>
  <si>
    <t>51113500010940028315</t>
  </si>
  <si>
    <t>51113500010940028316</t>
  </si>
  <si>
    <t>51113500010940028317</t>
  </si>
  <si>
    <t>51113500010940028318</t>
  </si>
  <si>
    <t>51113500010940028319</t>
  </si>
  <si>
    <t>51113500010940028320</t>
  </si>
  <si>
    <t>51113500010940028321</t>
  </si>
  <si>
    <t>51113500010940028322</t>
  </si>
  <si>
    <t>51113500010940028323</t>
  </si>
  <si>
    <t>51113500010940028324</t>
  </si>
  <si>
    <t>51113500010940028325</t>
  </si>
  <si>
    <t>51113500010940028326</t>
  </si>
  <si>
    <t>51113500010940028327</t>
  </si>
  <si>
    <t>51113500010940028328</t>
  </si>
  <si>
    <t>51113500010940028329</t>
  </si>
  <si>
    <t>51113500010940028330</t>
  </si>
  <si>
    <t>51113500010940028331</t>
  </si>
  <si>
    <t>51113500010940028332</t>
  </si>
  <si>
    <t>51113500010940028333</t>
  </si>
  <si>
    <t>51113500010940028334</t>
  </si>
  <si>
    <t>51113500010940028335</t>
  </si>
  <si>
    <t>51113500010940028336</t>
  </si>
  <si>
    <t>51113500010940028337</t>
  </si>
  <si>
    <t>51113500010940028338</t>
  </si>
  <si>
    <t>51113500010940028339</t>
  </si>
  <si>
    <t>51113500010940028340</t>
  </si>
  <si>
    <t>51113500010940028341</t>
  </si>
  <si>
    <t>51113500010940028342</t>
  </si>
  <si>
    <t>51113500010940028343</t>
  </si>
  <si>
    <t>51113500010940028344</t>
  </si>
  <si>
    <t>51113500010940028345</t>
  </si>
  <si>
    <t>51113500010940028346</t>
  </si>
  <si>
    <t>51113500010940028347</t>
  </si>
  <si>
    <t>51113500010940028348</t>
  </si>
  <si>
    <t>51113500010940028349</t>
  </si>
  <si>
    <t>51113500010940028350</t>
  </si>
  <si>
    <t>51113500010940028351</t>
  </si>
  <si>
    <t>51113500010940028352</t>
  </si>
  <si>
    <t>51113500010940028353</t>
  </si>
  <si>
    <t>51113500010940028354</t>
  </si>
  <si>
    <t>51113500010940028355</t>
  </si>
  <si>
    <t>51113500010940028356</t>
  </si>
  <si>
    <t>51113500010940028357</t>
  </si>
  <si>
    <t>51113500010940028358</t>
  </si>
  <si>
    <t>51113500010940028359</t>
  </si>
  <si>
    <t>51113500010940028360</t>
  </si>
  <si>
    <t>51113500010940028361</t>
  </si>
  <si>
    <t>51113500010940028362</t>
  </si>
  <si>
    <t>51113500010940028363</t>
  </si>
  <si>
    <t>51113500010940028364</t>
  </si>
  <si>
    <t>51113500010940028365</t>
  </si>
  <si>
    <t>51113500010940028366</t>
  </si>
  <si>
    <t>51113500010940028367</t>
  </si>
  <si>
    <t>51113500010940028368</t>
  </si>
  <si>
    <t>51113500010940028369</t>
  </si>
  <si>
    <t>51113500010940028370</t>
  </si>
  <si>
    <t>51113500010940028371</t>
  </si>
  <si>
    <t>51113500010940028372</t>
  </si>
  <si>
    <t>51113500010940028373</t>
  </si>
  <si>
    <t>51113500010940028374</t>
  </si>
  <si>
    <t>51113500010940028375</t>
  </si>
  <si>
    <t>51113500010940028376</t>
  </si>
  <si>
    <t>51113500010940028377</t>
  </si>
  <si>
    <t>51113500010940028378</t>
  </si>
  <si>
    <t>51113500010940028379</t>
  </si>
  <si>
    <t>51113500010940028380</t>
  </si>
  <si>
    <t>51113500010940028381</t>
  </si>
  <si>
    <t>51113500010940028382</t>
  </si>
  <si>
    <t>51113500010940028383</t>
  </si>
  <si>
    <t>51113500010940028384</t>
  </si>
  <si>
    <t>51113500010940028385</t>
  </si>
  <si>
    <t>51113500010940028386</t>
  </si>
  <si>
    <t>51113500010940028387</t>
  </si>
  <si>
    <t>51113500010940028388</t>
  </si>
  <si>
    <t>51113500010940028389</t>
  </si>
  <si>
    <t>51113500010940028390</t>
  </si>
  <si>
    <t>51113500010940028391</t>
  </si>
  <si>
    <t>51113500010940028392</t>
  </si>
  <si>
    <t>51113500010940028393</t>
  </si>
  <si>
    <t>51113500010940028394</t>
  </si>
  <si>
    <t>51113500010940028395</t>
  </si>
  <si>
    <t>51113500010940028396</t>
  </si>
  <si>
    <t>51113500010940028397</t>
  </si>
  <si>
    <t>51113500010940028398</t>
  </si>
  <si>
    <t>51113500010940028399</t>
  </si>
  <si>
    <t>51113500010940028400</t>
  </si>
  <si>
    <t>51113500010940028401</t>
  </si>
  <si>
    <t>51113500010940028402</t>
  </si>
  <si>
    <t>51113500010940028403</t>
  </si>
  <si>
    <t>51113500010940028404</t>
  </si>
  <si>
    <t>51113500010940028405</t>
  </si>
  <si>
    <t>51113500010940028406</t>
  </si>
  <si>
    <t>51113500010940028407</t>
  </si>
  <si>
    <t>51113500010940028408</t>
  </si>
  <si>
    <t>51113500010940028409</t>
  </si>
  <si>
    <t>51113500010940028410</t>
  </si>
  <si>
    <t>51113500010940028411</t>
  </si>
  <si>
    <t>51113500010940028412</t>
  </si>
  <si>
    <t>51113500010940028413</t>
  </si>
  <si>
    <t>51113500010940028414</t>
  </si>
  <si>
    <t>51113500010940028415</t>
  </si>
  <si>
    <t>51113500010940028416</t>
  </si>
  <si>
    <t>51113500010940028417</t>
  </si>
  <si>
    <t>51113500010940028418</t>
  </si>
  <si>
    <t>51113500010940028419</t>
  </si>
  <si>
    <t>51113500010940028420</t>
  </si>
  <si>
    <t>51113500010940028421</t>
  </si>
  <si>
    <t>51113500010940028422</t>
  </si>
  <si>
    <t>51113500010940028423</t>
  </si>
  <si>
    <t>51113500010940028424</t>
  </si>
  <si>
    <t>51113500010940028425</t>
  </si>
  <si>
    <t>51113500010940028426</t>
  </si>
  <si>
    <t>51113500010940028427</t>
  </si>
  <si>
    <t>51113500010940028428</t>
  </si>
  <si>
    <t>51113500010940028429</t>
  </si>
  <si>
    <t>51113500010940028430</t>
  </si>
  <si>
    <t>51113500010940028431</t>
  </si>
  <si>
    <t>51113500010940028432</t>
  </si>
  <si>
    <t>51113500010940028433</t>
  </si>
  <si>
    <t>51113500010940028434</t>
  </si>
  <si>
    <t>51113500010940028435</t>
  </si>
  <si>
    <t>51113500010940028436</t>
  </si>
  <si>
    <t>51113500010940028437</t>
  </si>
  <si>
    <t>51113500010940028438</t>
  </si>
  <si>
    <t>51113500010940028439</t>
  </si>
  <si>
    <t>51113500010940028440</t>
  </si>
  <si>
    <t>51113500010940028441</t>
  </si>
  <si>
    <t>51113500010940028442</t>
  </si>
  <si>
    <t>51113500010940028443</t>
  </si>
  <si>
    <t>51113500010940028444</t>
  </si>
  <si>
    <t>51113500010940028445</t>
  </si>
  <si>
    <t>51113500010940028446</t>
  </si>
  <si>
    <t>51113500010940028447</t>
  </si>
  <si>
    <t>51113500010940028448</t>
  </si>
  <si>
    <t>51113500010940028449</t>
  </si>
  <si>
    <t>51113500010940028450</t>
  </si>
  <si>
    <t>51113500010940028451</t>
  </si>
  <si>
    <t>51113500010940028452</t>
  </si>
  <si>
    <t>51113500010940028453</t>
  </si>
  <si>
    <t>51113500010940028454</t>
  </si>
  <si>
    <t>51113500010940028455</t>
  </si>
  <si>
    <t>51113500010940028456</t>
  </si>
  <si>
    <t>51113500010940028457</t>
  </si>
  <si>
    <t>51113500010940028458</t>
  </si>
  <si>
    <t>51113500010940028459</t>
  </si>
  <si>
    <t>51113500010940028460</t>
  </si>
  <si>
    <t>51113500010940028461</t>
  </si>
  <si>
    <t>51113500010940028462</t>
  </si>
  <si>
    <t>51113500010940028463</t>
  </si>
  <si>
    <t>51113500010940028464</t>
  </si>
  <si>
    <t>51113500010940028465</t>
  </si>
  <si>
    <t>51113500010940028466</t>
  </si>
  <si>
    <t>51113500010940028467</t>
  </si>
  <si>
    <t>51113500010940028468</t>
  </si>
  <si>
    <t>51113500010940028469</t>
  </si>
  <si>
    <t>51113500010940028470</t>
  </si>
  <si>
    <t>51113500010940028471</t>
  </si>
  <si>
    <t>51113500010940028472</t>
  </si>
  <si>
    <t>51113500010940028473</t>
  </si>
  <si>
    <t>51113500010940028474</t>
  </si>
  <si>
    <t>51113500010940028475</t>
  </si>
  <si>
    <t>51113500010940028476</t>
  </si>
  <si>
    <t>51113500010940028477</t>
  </si>
  <si>
    <t>51113500010940028478</t>
  </si>
  <si>
    <t>51113500010940028479</t>
  </si>
  <si>
    <t>51113500010940028480</t>
  </si>
  <si>
    <t>51113500010940028481</t>
  </si>
  <si>
    <t>51113500010940028482</t>
  </si>
  <si>
    <t>51113500010940028483</t>
  </si>
  <si>
    <t>51113500010940028484</t>
  </si>
  <si>
    <t>51113500010940028485</t>
  </si>
  <si>
    <t>51113500010940028486</t>
  </si>
  <si>
    <t>51113500010940028487</t>
  </si>
  <si>
    <t>51113500010940028488</t>
  </si>
  <si>
    <t>51113500010940028489</t>
  </si>
  <si>
    <t>51113500010940028490</t>
  </si>
  <si>
    <t>51113500010940028491</t>
  </si>
  <si>
    <t>51113500010940028492</t>
  </si>
  <si>
    <t>51113500010940028493</t>
  </si>
  <si>
    <t>51113500010940028494</t>
  </si>
  <si>
    <t>51113500010940028495</t>
  </si>
  <si>
    <t>51113500010940028496</t>
  </si>
  <si>
    <t>51113500010940028497</t>
  </si>
  <si>
    <t>51113500010940028498</t>
  </si>
  <si>
    <t>51113500010940028499</t>
  </si>
  <si>
    <t>51113500010940028500</t>
  </si>
  <si>
    <t>51113500010940028501</t>
  </si>
  <si>
    <t>51113500010940028502</t>
  </si>
  <si>
    <t>51113500010940028503</t>
  </si>
  <si>
    <t>51113500010940028504</t>
  </si>
  <si>
    <t>51113500010940028505</t>
  </si>
  <si>
    <t>51113500010940028506</t>
  </si>
  <si>
    <t>51113500010940028507</t>
  </si>
  <si>
    <t>51113500010940028508</t>
  </si>
  <si>
    <t>51113500010940028509</t>
  </si>
  <si>
    <t>51113500010940028510</t>
  </si>
  <si>
    <t>51113500010940028511</t>
  </si>
  <si>
    <t>51113500010940028512</t>
  </si>
  <si>
    <t>51113500010940028513</t>
  </si>
  <si>
    <t>51113500010940028514</t>
  </si>
  <si>
    <t>51113500010940028515</t>
  </si>
  <si>
    <t>51113500010940028516</t>
  </si>
  <si>
    <t>51113500010940028517</t>
  </si>
  <si>
    <t>51113500010940028518</t>
  </si>
  <si>
    <t>51113500010940028519</t>
  </si>
  <si>
    <t>51113500010940028520</t>
  </si>
  <si>
    <t>51113500010940028521</t>
  </si>
  <si>
    <t>51113500010940028522</t>
  </si>
  <si>
    <t>51113500010940028523</t>
  </si>
  <si>
    <t>51113500010940028524</t>
  </si>
  <si>
    <t>51113500010940028525</t>
  </si>
  <si>
    <t>51113500010940028526</t>
  </si>
  <si>
    <t>51113500010940028527</t>
  </si>
  <si>
    <t>51113500010940028528</t>
  </si>
  <si>
    <t>51113500010940028529</t>
  </si>
  <si>
    <t>51113500010940028530</t>
  </si>
  <si>
    <t>51113500010940028531</t>
  </si>
  <si>
    <t>51113500010940028532</t>
  </si>
  <si>
    <t>51113500010940028533</t>
  </si>
  <si>
    <t>51113500010940028534</t>
  </si>
  <si>
    <t>51113500010940028535</t>
  </si>
  <si>
    <t>51113500010940028536</t>
  </si>
  <si>
    <t>51113500010940028537</t>
  </si>
  <si>
    <t>51113500010940028538</t>
  </si>
  <si>
    <t>51113500010940028539</t>
  </si>
  <si>
    <t>51113500010940028540</t>
  </si>
  <si>
    <t>51113500010940028541</t>
  </si>
  <si>
    <t>51113500010940028542</t>
  </si>
  <si>
    <t>51113500010940028543</t>
  </si>
  <si>
    <t>51113500010940028544</t>
  </si>
  <si>
    <t>51113500010940028545</t>
  </si>
  <si>
    <t>51113500010940028546</t>
  </si>
  <si>
    <t>51113500010940028547</t>
  </si>
  <si>
    <t>51113500010940028548</t>
  </si>
  <si>
    <t>51113500010940028549</t>
  </si>
  <si>
    <t>51113500010940028550</t>
  </si>
  <si>
    <t>51113500010940028551</t>
  </si>
  <si>
    <t>51113500010940028552</t>
  </si>
  <si>
    <t>51113500010940028553</t>
  </si>
  <si>
    <t>51113500010940028554</t>
  </si>
  <si>
    <t>51113500010940028555</t>
  </si>
  <si>
    <t>51113500010940028556</t>
  </si>
  <si>
    <t>51113500010940028557</t>
  </si>
  <si>
    <t>51113500010940028558</t>
  </si>
  <si>
    <t>51113500010940028559</t>
  </si>
  <si>
    <t>51113500010940028560</t>
  </si>
  <si>
    <t>51113500010940028561</t>
  </si>
  <si>
    <t>51113500010940028562</t>
  </si>
  <si>
    <t>51113500010940028563</t>
  </si>
  <si>
    <t>51113500010940028564</t>
  </si>
  <si>
    <t>51113500010940028565</t>
  </si>
  <si>
    <t>51113500010940028566</t>
  </si>
  <si>
    <t>51113500010940028567</t>
  </si>
  <si>
    <t>51113500010940028568</t>
  </si>
  <si>
    <t>51113500010940028569</t>
  </si>
  <si>
    <t>51113500010940028570</t>
  </si>
  <si>
    <t>51113500010940028571</t>
  </si>
  <si>
    <t>51113500010940028572</t>
  </si>
  <si>
    <t>51113500010940028573</t>
  </si>
  <si>
    <t>51113500010940028574</t>
  </si>
  <si>
    <t>51113500010940028575</t>
  </si>
  <si>
    <t>51113500010940028576</t>
  </si>
  <si>
    <t>51113500010940028577</t>
  </si>
  <si>
    <t>51113500010940028578</t>
  </si>
  <si>
    <t>51113500010940028579</t>
  </si>
  <si>
    <t>51113500010940028580</t>
  </si>
  <si>
    <t>51113500010940028581</t>
  </si>
  <si>
    <t>51113500010940028582</t>
  </si>
  <si>
    <t>51113500010940028583</t>
  </si>
  <si>
    <t>51113500010940028584</t>
  </si>
  <si>
    <t>51113500010940028585</t>
  </si>
  <si>
    <t>51113500010940028586</t>
  </si>
  <si>
    <t>51113500010940028587</t>
  </si>
  <si>
    <t>51113500010940028588</t>
  </si>
  <si>
    <t>51113500010940028589</t>
  </si>
  <si>
    <t>51113500010940028590</t>
  </si>
  <si>
    <t>51113500010940028591</t>
  </si>
  <si>
    <t>51113500010940028592</t>
  </si>
  <si>
    <t>51113500010940028593</t>
  </si>
  <si>
    <t>51113500010940028594</t>
  </si>
  <si>
    <t>51113500010940028595</t>
  </si>
  <si>
    <t>51113500010940028596</t>
  </si>
  <si>
    <t>51113500010940028597</t>
  </si>
  <si>
    <t>51113500010940028598</t>
  </si>
  <si>
    <t>51113500010940028599</t>
  </si>
  <si>
    <t>51113500010940028600</t>
  </si>
  <si>
    <t>51113500010940028601</t>
  </si>
  <si>
    <t>51113500010940028602</t>
  </si>
  <si>
    <t>51113500010940028603</t>
  </si>
  <si>
    <t>51113500010940028604</t>
  </si>
  <si>
    <t>51113500010940028605</t>
  </si>
  <si>
    <t>51113500010940028606</t>
  </si>
  <si>
    <t>51113500010940028607</t>
  </si>
  <si>
    <t>51113500010940028608</t>
  </si>
  <si>
    <t>51113500010940028609</t>
  </si>
  <si>
    <t>51113500010940028610</t>
  </si>
  <si>
    <t>51113500010940028611</t>
  </si>
  <si>
    <t>51113500010940028612</t>
  </si>
  <si>
    <t>51113500010940028613</t>
  </si>
  <si>
    <t>51113500010940028614</t>
  </si>
  <si>
    <t>51113500010940028615</t>
  </si>
  <si>
    <t>51113500010940028616</t>
  </si>
  <si>
    <t>51113500010940028617</t>
  </si>
  <si>
    <t>51113500010940028618</t>
  </si>
  <si>
    <t>51113500010940028619</t>
  </si>
  <si>
    <t>51113500010940028620</t>
  </si>
  <si>
    <t>51113500010940028621</t>
  </si>
  <si>
    <t>51113500010940028622</t>
  </si>
  <si>
    <t>51113500010940028623</t>
  </si>
  <si>
    <t>51113500010940028624</t>
  </si>
  <si>
    <t>51113500010940028625</t>
  </si>
  <si>
    <t>51113500010940028626</t>
  </si>
  <si>
    <t>51113500010940028627</t>
  </si>
  <si>
    <t>51113500010940028628</t>
  </si>
  <si>
    <t>51113500010940028629</t>
  </si>
  <si>
    <t>51113500010940028630</t>
  </si>
  <si>
    <t>51113500010940028631</t>
  </si>
  <si>
    <t>51113500010940028632</t>
  </si>
  <si>
    <t>51113500010940028633</t>
  </si>
  <si>
    <t>51113500010940028634</t>
  </si>
  <si>
    <t>51113500010940028635</t>
  </si>
  <si>
    <t>51113500010940028636</t>
  </si>
  <si>
    <t>51113500010940028637</t>
  </si>
  <si>
    <t>51113500010940028638</t>
  </si>
  <si>
    <t>51113500010940028639</t>
  </si>
  <si>
    <t>51113500010940028640</t>
  </si>
  <si>
    <t>51113500010940028641</t>
  </si>
  <si>
    <t>51113500010940028642</t>
  </si>
  <si>
    <t>51113500010940028643</t>
  </si>
  <si>
    <t>51113500010940028644</t>
  </si>
  <si>
    <t>51113500010940028645</t>
  </si>
  <si>
    <t>51113500010940028646</t>
  </si>
  <si>
    <t>51113500010940028647</t>
  </si>
  <si>
    <t>51113500010940028648</t>
  </si>
  <si>
    <t>51113500010940028649</t>
  </si>
  <si>
    <t>51113500010940028650</t>
  </si>
  <si>
    <t>51113500010940028651</t>
  </si>
  <si>
    <t>51113500010940028652</t>
  </si>
  <si>
    <t>51113500010940028653</t>
  </si>
  <si>
    <t>51113500010940028654</t>
  </si>
  <si>
    <t>51113500010940028655</t>
  </si>
  <si>
    <t>51113500010940028656</t>
  </si>
  <si>
    <t>51113500010940028657</t>
  </si>
  <si>
    <t>51113500010940028658</t>
  </si>
  <si>
    <t>51113500010940028659</t>
  </si>
  <si>
    <t>51113500010940028660</t>
  </si>
  <si>
    <t>51113500010940028661</t>
  </si>
  <si>
    <t>51113500010940028662</t>
  </si>
  <si>
    <t>51113500010940028663</t>
  </si>
  <si>
    <t>51113500010940028664</t>
  </si>
  <si>
    <t>51113500010940028665</t>
  </si>
  <si>
    <t>51113500010940028666</t>
  </si>
  <si>
    <t>51113500010940028667</t>
  </si>
  <si>
    <t>51113500010940028668</t>
  </si>
  <si>
    <t>51113500010940028669</t>
  </si>
  <si>
    <t>51113500010940028670</t>
  </si>
  <si>
    <t>51113500010940028671</t>
  </si>
  <si>
    <t>51113500010940028672</t>
  </si>
  <si>
    <t>51113500010940028673</t>
  </si>
  <si>
    <t>51113500010940028674</t>
  </si>
  <si>
    <t>51113500010940028675</t>
  </si>
  <si>
    <t>51113500010940028676</t>
  </si>
  <si>
    <t>51113500010940028677</t>
  </si>
  <si>
    <t>51113500010940028678</t>
  </si>
  <si>
    <t>51113500010940028679</t>
  </si>
  <si>
    <t>51113500010940028680</t>
  </si>
  <si>
    <t>51113500010940028681</t>
  </si>
  <si>
    <t>51113500010940028682</t>
  </si>
  <si>
    <t>51113500010940028683</t>
  </si>
  <si>
    <t>51113500010940028684</t>
  </si>
  <si>
    <t>51113500010940028685</t>
  </si>
  <si>
    <t>51113500010940028686</t>
  </si>
  <si>
    <t>51113500010940028687</t>
  </si>
  <si>
    <t>51113500010940028688</t>
  </si>
  <si>
    <t>51113500010940028689</t>
  </si>
  <si>
    <t>51113500010940028690</t>
  </si>
  <si>
    <t>51113500010940028691</t>
  </si>
  <si>
    <t>51113500010940028692</t>
  </si>
  <si>
    <t>51113500010940028693</t>
  </si>
  <si>
    <t>51113500010940028694</t>
  </si>
  <si>
    <t>51113500010940028695</t>
  </si>
  <si>
    <t>51113500010940028696</t>
  </si>
  <si>
    <t>51113500010940028697</t>
  </si>
  <si>
    <t>51113500010940028698</t>
  </si>
  <si>
    <t>51113500010940028699</t>
  </si>
  <si>
    <t>51113500010940028700</t>
  </si>
  <si>
    <t>51113500010940028701</t>
  </si>
  <si>
    <t>51113500010940028702</t>
  </si>
  <si>
    <t>51113500010940028703</t>
  </si>
  <si>
    <t>51113500010940028704</t>
  </si>
  <si>
    <t>51113500010940028705</t>
  </si>
  <si>
    <t>51113500010940028706</t>
  </si>
  <si>
    <t>51113500010940028707</t>
  </si>
  <si>
    <t>51113500010940028708</t>
  </si>
  <si>
    <t>51113500010940028709</t>
  </si>
  <si>
    <t>51113500010940028710</t>
  </si>
  <si>
    <t>51113500010940028711</t>
  </si>
  <si>
    <t>51113500010940028712</t>
  </si>
  <si>
    <t>51113500010940028713</t>
  </si>
  <si>
    <t>51113500010940028714</t>
  </si>
  <si>
    <t>51113500010940028715</t>
  </si>
  <si>
    <t>51113500010940028716</t>
  </si>
  <si>
    <t>51113500010940028717</t>
  </si>
  <si>
    <t>51113500010940028718</t>
  </si>
  <si>
    <t>51113500010940028719</t>
  </si>
  <si>
    <t>51113500010940028720</t>
  </si>
  <si>
    <t>51113500010940028721</t>
  </si>
  <si>
    <t>51113500010940028722</t>
  </si>
  <si>
    <t>51113500010940028723</t>
  </si>
  <si>
    <t>51113500010940028724</t>
  </si>
  <si>
    <t>51113500010940028725</t>
  </si>
  <si>
    <t>51113500010940028726</t>
  </si>
  <si>
    <t>51113500010940028727</t>
  </si>
  <si>
    <t>51113500010940028728</t>
  </si>
  <si>
    <t>51113500010940028729</t>
  </si>
  <si>
    <t>51113500010940028730</t>
  </si>
  <si>
    <t>51113500010940028731</t>
  </si>
  <si>
    <t>51113500010940028732</t>
  </si>
  <si>
    <t>51113500010940028733</t>
  </si>
  <si>
    <t>51113500010940028734</t>
  </si>
  <si>
    <t>51113500010940028735</t>
  </si>
  <si>
    <t>51113500010940028736</t>
  </si>
  <si>
    <t>51113500010940028737</t>
  </si>
  <si>
    <t>51113500010940028738</t>
  </si>
  <si>
    <t>51113500010940028739</t>
  </si>
  <si>
    <t>51113500010940028740</t>
  </si>
  <si>
    <t>51113500010940028741</t>
  </si>
  <si>
    <t>51113500010940028742</t>
  </si>
  <si>
    <t>51113500010940028743</t>
  </si>
  <si>
    <t>51113500010940028744</t>
  </si>
  <si>
    <t>51113500010940028745</t>
  </si>
  <si>
    <t>51113500010940028746</t>
  </si>
  <si>
    <t>51113500010940028747</t>
  </si>
  <si>
    <t>51113500010940028748</t>
  </si>
  <si>
    <t>51113500010940028749</t>
  </si>
  <si>
    <t>51113500010940028750</t>
  </si>
  <si>
    <t>51113500010940028751</t>
  </si>
  <si>
    <t>51113500010940028752</t>
  </si>
  <si>
    <t>51113500010940028753</t>
  </si>
  <si>
    <t>51113500010940028754</t>
  </si>
  <si>
    <t>51113500010940028755</t>
  </si>
  <si>
    <t>51113500010940028756</t>
  </si>
  <si>
    <t>51113500010940028757</t>
  </si>
  <si>
    <t>51113500010940028758</t>
  </si>
  <si>
    <t>51113500010940028759</t>
  </si>
  <si>
    <t>51113500010940028760</t>
  </si>
  <si>
    <t>51113500010940028761</t>
  </si>
  <si>
    <t>51113500010940028762</t>
  </si>
  <si>
    <t>51113500010940028763</t>
  </si>
  <si>
    <t>51113500010940028764</t>
  </si>
  <si>
    <t>51113500010940028765</t>
  </si>
  <si>
    <t>51113500010940028766</t>
  </si>
  <si>
    <t>51113500010940028767</t>
  </si>
  <si>
    <t>51113500010940028768</t>
  </si>
  <si>
    <t>51113500010940028769</t>
  </si>
  <si>
    <t>51113500010940028770</t>
  </si>
  <si>
    <t>51113500010940028771</t>
  </si>
  <si>
    <t>51113500010940028772</t>
  </si>
  <si>
    <t>51113500010940028773</t>
  </si>
  <si>
    <t>51113500010940028774</t>
  </si>
  <si>
    <t>51113500010940028775</t>
  </si>
  <si>
    <t>51113500010940028776</t>
  </si>
  <si>
    <t>51113500010940028777</t>
  </si>
  <si>
    <t>51113500010940028778</t>
  </si>
  <si>
    <t>51113500010940028779</t>
  </si>
  <si>
    <t>51113500010940028780</t>
  </si>
  <si>
    <t>51113500010940028781</t>
  </si>
  <si>
    <t>51113500010940028782</t>
  </si>
  <si>
    <t>51113500010940028783</t>
  </si>
  <si>
    <t>51113500010940028784</t>
  </si>
  <si>
    <t>51113500010940028785</t>
  </si>
  <si>
    <t>51113500010940028786</t>
  </si>
  <si>
    <t>51113500010940028787</t>
  </si>
  <si>
    <t>51113500010940028788</t>
  </si>
  <si>
    <t>51113500010940028789</t>
  </si>
  <si>
    <t>51113500010940028790</t>
  </si>
  <si>
    <t>51113500010940028791</t>
  </si>
  <si>
    <t>51113500010940028792</t>
  </si>
  <si>
    <t>51113500010940028793</t>
  </si>
  <si>
    <t>51113500010940028794</t>
  </si>
  <si>
    <t>51113500010940028795</t>
  </si>
  <si>
    <t>51113500010940028796</t>
  </si>
  <si>
    <t>51113500010940028797</t>
  </si>
  <si>
    <t>51113500010940028798</t>
  </si>
  <si>
    <t>51113500010940028799</t>
  </si>
  <si>
    <t>51113500010940028800</t>
  </si>
  <si>
    <t>51113500010940028801</t>
  </si>
  <si>
    <t>51113500010940028802</t>
  </si>
  <si>
    <t>51113500010940028803</t>
  </si>
  <si>
    <t>51113500010940028804</t>
  </si>
  <si>
    <t>51113500010940028805</t>
  </si>
  <si>
    <t>51113500010940028806</t>
  </si>
  <si>
    <t>51113500010940028807</t>
  </si>
  <si>
    <t>51113500010940028808</t>
  </si>
  <si>
    <t>51113500010940028809</t>
  </si>
  <si>
    <t>51113500010940028810</t>
  </si>
  <si>
    <t>51113500010940028811</t>
  </si>
  <si>
    <t>51113500010940028812</t>
  </si>
  <si>
    <t>51113500010940028813</t>
  </si>
  <si>
    <t>51113500010940028814</t>
  </si>
  <si>
    <t>51113500010940028815</t>
  </si>
  <si>
    <t>51113500010940028816</t>
  </si>
  <si>
    <t>51113500010940028817</t>
  </si>
  <si>
    <t>51113500010940028818</t>
  </si>
  <si>
    <t>51113500010940028819</t>
  </si>
  <si>
    <t>51113500010940028820</t>
  </si>
  <si>
    <t>51113500010940028821</t>
  </si>
  <si>
    <t>51113500010940028822</t>
  </si>
  <si>
    <t>51113500010940028823</t>
  </si>
  <si>
    <t>51113500010940028824</t>
  </si>
  <si>
    <t>51113500010940028825</t>
  </si>
  <si>
    <t>51113500010940028826</t>
  </si>
  <si>
    <t>51113500010940028827</t>
  </si>
  <si>
    <t>51113500010940028828</t>
  </si>
  <si>
    <t>51113500010940028829</t>
  </si>
  <si>
    <t>51113500010940028830</t>
  </si>
  <si>
    <t>51113500010940028831</t>
  </si>
  <si>
    <t>51113500010940028832</t>
  </si>
  <si>
    <t>51113500010940028833</t>
  </si>
  <si>
    <t>51113500010940028834</t>
  </si>
  <si>
    <t>51113500010940028835</t>
  </si>
  <si>
    <t>51113500010940028836</t>
  </si>
  <si>
    <t>51113500010940028837</t>
  </si>
  <si>
    <t>51113500010940028838</t>
  </si>
  <si>
    <t>51113500010940028839</t>
  </si>
  <si>
    <t>51113500010940028840</t>
  </si>
  <si>
    <t>51113500010940028841</t>
  </si>
  <si>
    <t>51113500010940028842</t>
  </si>
  <si>
    <t>51113500010940028843</t>
  </si>
  <si>
    <t>51113500010940028844</t>
  </si>
  <si>
    <t>51113500010940028845</t>
  </si>
  <si>
    <t>51113500010940028846</t>
  </si>
  <si>
    <t>51113500010940028847</t>
  </si>
  <si>
    <t>51113500010940028848</t>
  </si>
  <si>
    <t>51113500010940028849</t>
  </si>
  <si>
    <t>51113500010940028850</t>
  </si>
  <si>
    <t>51113500010940028851</t>
  </si>
  <si>
    <t>51113500010940028852</t>
  </si>
  <si>
    <t>51113500010940028853</t>
  </si>
  <si>
    <t>51113500010940028854</t>
  </si>
  <si>
    <t>51113500010940028855</t>
  </si>
  <si>
    <t>51113500010940028856</t>
  </si>
  <si>
    <t>51113500010940028857</t>
  </si>
  <si>
    <t>51113500010940028858</t>
  </si>
  <si>
    <t>51113500010940028859</t>
  </si>
  <si>
    <t>51113500010940028860</t>
  </si>
  <si>
    <t>51113500010940028861</t>
  </si>
  <si>
    <t>51113500010940028862</t>
  </si>
  <si>
    <t>51113500010940028863</t>
  </si>
  <si>
    <t>51113500010940028864</t>
  </si>
  <si>
    <t>51113500010940028865</t>
  </si>
  <si>
    <t>51113500010940028866</t>
  </si>
  <si>
    <t>51113500010940028867</t>
  </si>
  <si>
    <t>51113500010940028868</t>
  </si>
  <si>
    <t>51113500010940028869</t>
  </si>
  <si>
    <t>51113500010940028870</t>
  </si>
  <si>
    <t>51113500010940028871</t>
  </si>
  <si>
    <t>51113500010940028872</t>
  </si>
  <si>
    <t>51113500010940028873</t>
  </si>
  <si>
    <t>51113500010940028874</t>
  </si>
  <si>
    <t>51113500010940028875</t>
  </si>
  <si>
    <t>51113500010940028876</t>
  </si>
  <si>
    <t>51113500010940028877</t>
  </si>
  <si>
    <t>51113500010940028878</t>
  </si>
  <si>
    <t>51113500010940028879</t>
  </si>
  <si>
    <t>51113500010940028880</t>
  </si>
  <si>
    <t>51113500010940028881</t>
  </si>
  <si>
    <t>51113500010940028882</t>
  </si>
  <si>
    <t>51113500010940028883</t>
  </si>
  <si>
    <t>51113500010940028884</t>
  </si>
  <si>
    <t>51113500010940028885</t>
  </si>
  <si>
    <t>51113500010940028886</t>
  </si>
  <si>
    <t>51113500010940028887</t>
  </si>
  <si>
    <t>51113500010940028888</t>
  </si>
  <si>
    <t>51113500010940028889</t>
  </si>
  <si>
    <t>51113500010940028890</t>
  </si>
  <si>
    <t>51113500010940028891</t>
  </si>
  <si>
    <t>51113500010940028892</t>
  </si>
  <si>
    <t>51113500010940028893</t>
  </si>
  <si>
    <t>51113500010940028894</t>
  </si>
  <si>
    <t>51113500010940028895</t>
  </si>
  <si>
    <t>51113500010940028896</t>
  </si>
  <si>
    <t>51113500010940028897</t>
  </si>
  <si>
    <t>51113500010940028898</t>
  </si>
  <si>
    <t>51113500010940028899</t>
  </si>
  <si>
    <t>51113500010940028900</t>
  </si>
  <si>
    <t>51113500010940028901</t>
  </si>
  <si>
    <t>51113500010940028902</t>
  </si>
  <si>
    <t>51113500010940028903</t>
  </si>
  <si>
    <t>51113500010940028904</t>
  </si>
  <si>
    <t>51113500010940028905</t>
  </si>
  <si>
    <t>51113500010940028906</t>
  </si>
  <si>
    <t>51113500010940028907</t>
  </si>
  <si>
    <t>51113500010940028908</t>
  </si>
  <si>
    <t>51113500010940028909</t>
  </si>
  <si>
    <t>51113500010940028910</t>
  </si>
  <si>
    <t>51113500010940028911</t>
  </si>
  <si>
    <t>51113500010940028912</t>
  </si>
  <si>
    <t>51113500010940028913</t>
  </si>
  <si>
    <t>51113500010940028914</t>
  </si>
  <si>
    <t>51113500010940028915</t>
  </si>
  <si>
    <t>51113500010940028916</t>
  </si>
  <si>
    <t>51113500010940028917</t>
  </si>
  <si>
    <t>51113500010940028918</t>
  </si>
  <si>
    <t>51113500010940028919</t>
  </si>
  <si>
    <t>51113500010940028920</t>
  </si>
  <si>
    <t>51113500010940028921</t>
  </si>
  <si>
    <t>51113500010940028922</t>
  </si>
  <si>
    <t>51113500010940028923</t>
  </si>
  <si>
    <t>51113500010940028924</t>
  </si>
  <si>
    <t>51113500010940028925</t>
  </si>
  <si>
    <t>51113500010940028926</t>
  </si>
  <si>
    <t>51113500010940028927</t>
  </si>
  <si>
    <t>51113500010940028928</t>
  </si>
  <si>
    <t>51113500010940028929</t>
  </si>
  <si>
    <t>51113500010940028930</t>
  </si>
  <si>
    <t>51113500010940028931</t>
  </si>
  <si>
    <t>51113500010940028932</t>
  </si>
  <si>
    <t>51113500010940028933</t>
  </si>
  <si>
    <t>51113500010940028934</t>
  </si>
  <si>
    <t>51113500010940028935</t>
  </si>
  <si>
    <t>51113500010940028936</t>
  </si>
  <si>
    <t>51113500010940028937</t>
  </si>
  <si>
    <t>51113500010940028938</t>
  </si>
  <si>
    <t>51113500010940028939</t>
  </si>
  <si>
    <t>51113500010940028940</t>
  </si>
  <si>
    <t>51113500010940028941</t>
  </si>
  <si>
    <t>51113500010940028942</t>
  </si>
  <si>
    <t>51113500010940028943</t>
  </si>
  <si>
    <t>51113500010940028944</t>
  </si>
  <si>
    <t>51113500010940028945</t>
  </si>
  <si>
    <t>51113500010940028946</t>
  </si>
  <si>
    <t>51113500010940028947</t>
  </si>
  <si>
    <t>51113500010940028948</t>
  </si>
  <si>
    <t>51113500010940028949</t>
  </si>
  <si>
    <t>51113500010940028950</t>
  </si>
  <si>
    <t>51113500010940028951</t>
  </si>
  <si>
    <t>51113500010940028952</t>
  </si>
  <si>
    <t>51113500010940028953</t>
  </si>
  <si>
    <t>51113500010940028954</t>
  </si>
  <si>
    <t>51113500010940028955</t>
  </si>
  <si>
    <t>51113500010940028956</t>
  </si>
  <si>
    <t>51113500010940028957</t>
  </si>
  <si>
    <t>51113500010940028958</t>
  </si>
  <si>
    <t>51113500010940028959</t>
  </si>
  <si>
    <t>51113500010940028960</t>
  </si>
  <si>
    <t>51113500010940028961</t>
  </si>
  <si>
    <t>51113500010940028962</t>
  </si>
  <si>
    <t>51113500010940028963</t>
  </si>
  <si>
    <t>51113500010940028964</t>
  </si>
  <si>
    <t>51113500010940028965</t>
  </si>
  <si>
    <t>51113500010940028966</t>
  </si>
  <si>
    <t>51113500010940028967</t>
  </si>
  <si>
    <t>51113500010940028968</t>
  </si>
  <si>
    <t>51113500010940028969</t>
  </si>
  <si>
    <t>51113500010940028970</t>
  </si>
  <si>
    <t>51113500010940028971</t>
  </si>
  <si>
    <t>51113500010940028972</t>
  </si>
  <si>
    <t>51113500010940028973</t>
  </si>
  <si>
    <t>51113500010940028974</t>
  </si>
  <si>
    <t>51113500010940028975</t>
  </si>
  <si>
    <t>51113500010940028976</t>
  </si>
  <si>
    <t>51113500010940028977</t>
  </si>
  <si>
    <t>51113500010940028978</t>
  </si>
  <si>
    <t>51113500010940028979</t>
  </si>
  <si>
    <t>51113500010940028980</t>
  </si>
  <si>
    <t>51113500010940028981</t>
  </si>
  <si>
    <t>51113500010940028982</t>
  </si>
  <si>
    <t>51113500010940028983</t>
  </si>
  <si>
    <t>51113500010940028984</t>
  </si>
  <si>
    <t>51113500010940028985</t>
  </si>
  <si>
    <t>51113500010940028986</t>
  </si>
  <si>
    <t>51113500010940028987</t>
  </si>
  <si>
    <t>51113500010940028988</t>
  </si>
  <si>
    <t>51113500010940028989</t>
  </si>
  <si>
    <t>51113500010940028990</t>
  </si>
  <si>
    <t>51113500010940028991</t>
  </si>
  <si>
    <t>51113500010940028992</t>
  </si>
  <si>
    <t>51113500010940028993</t>
  </si>
  <si>
    <t>51113500010940028994</t>
  </si>
  <si>
    <t>51113500010940028995</t>
  </si>
  <si>
    <t>51113500010940028996</t>
  </si>
  <si>
    <t>51113500010940028997</t>
  </si>
  <si>
    <t>51113500010940028998</t>
  </si>
  <si>
    <t>51113500010940028999</t>
  </si>
  <si>
    <t>51113500010940029000</t>
  </si>
  <si>
    <t>51113500010940029001</t>
  </si>
  <si>
    <t>51113500010940029002</t>
  </si>
  <si>
    <t>51113500010940029003</t>
  </si>
  <si>
    <t>51113500010940029004</t>
  </si>
  <si>
    <t>51113500010940029005</t>
  </si>
  <si>
    <t>51113500010940029006</t>
  </si>
  <si>
    <t>51113500010940029007</t>
  </si>
  <si>
    <t>51113500010940029008</t>
  </si>
  <si>
    <t>51113500010940029009</t>
  </si>
  <si>
    <t>51113500010940029010</t>
  </si>
  <si>
    <t>51113500010940029011</t>
  </si>
  <si>
    <t>51113500010940029012</t>
  </si>
  <si>
    <t>51113500010940029013</t>
  </si>
  <si>
    <t>51113500010940029014</t>
  </si>
  <si>
    <t>51113500010940029015</t>
  </si>
  <si>
    <t>51113500010940029016</t>
  </si>
  <si>
    <t>51113500010940029017</t>
  </si>
  <si>
    <t>51113500010940029018</t>
  </si>
  <si>
    <t>51113500010940029019</t>
  </si>
  <si>
    <t>51113500010940029020</t>
  </si>
  <si>
    <t>51113500010940029021</t>
  </si>
  <si>
    <t>51113500010940029022</t>
  </si>
  <si>
    <t>51113500010940029023</t>
  </si>
  <si>
    <t>51113500010940029024</t>
  </si>
  <si>
    <t>51113500010940029025</t>
  </si>
  <si>
    <t>51113500010940029026</t>
  </si>
  <si>
    <t>51113500010940029027</t>
  </si>
  <si>
    <t>51113500010940029028</t>
  </si>
  <si>
    <t>51113500010940029029</t>
  </si>
  <si>
    <t>51113500010940029030</t>
  </si>
  <si>
    <t>51113500010940029031</t>
  </si>
  <si>
    <t>51113500010940029032</t>
  </si>
  <si>
    <t>51113500010940029033</t>
  </si>
  <si>
    <t>51113500010940029034</t>
  </si>
  <si>
    <t>51113500010940029035</t>
  </si>
  <si>
    <t>51113500010940029036</t>
  </si>
  <si>
    <t>51113500010940029037</t>
  </si>
  <si>
    <t>51113500010940029038</t>
  </si>
  <si>
    <t>51113500010940029039</t>
  </si>
  <si>
    <t>51113500010940029040</t>
  </si>
  <si>
    <t>51113500010940029041</t>
  </si>
  <si>
    <t>51113500010940029042</t>
  </si>
  <si>
    <t>51113500010940029043</t>
  </si>
  <si>
    <t>51113500010940029044</t>
  </si>
  <si>
    <t>51113500010940029045</t>
  </si>
  <si>
    <t>51113500010940029046</t>
  </si>
  <si>
    <t>51113500010940029047</t>
  </si>
  <si>
    <t>51113500010940029048</t>
  </si>
  <si>
    <t>51113500010940029049</t>
  </si>
  <si>
    <t>51113500010940029050</t>
  </si>
  <si>
    <t>51113500010940029051</t>
  </si>
  <si>
    <t>51113500010940029052</t>
  </si>
  <si>
    <t>51113500010940029053</t>
  </si>
  <si>
    <t>51113500010940029054</t>
  </si>
  <si>
    <t>51113500010940029055</t>
  </si>
  <si>
    <t>51113500010940029056</t>
  </si>
  <si>
    <t>51113500010940029057</t>
  </si>
  <si>
    <t>51113500010940029058</t>
  </si>
  <si>
    <t>51113500010940029059</t>
  </si>
  <si>
    <t>51113500010940029060</t>
  </si>
  <si>
    <t>51113500010940029061</t>
  </si>
  <si>
    <t>51113500010940029062</t>
  </si>
  <si>
    <t>51113500010940029063</t>
  </si>
  <si>
    <t>51113500010940029064</t>
  </si>
  <si>
    <t>51113500010940029065</t>
  </si>
  <si>
    <t>51113500010940029066</t>
  </si>
  <si>
    <t>51113500010940029067</t>
  </si>
  <si>
    <t>51113500010940029068</t>
  </si>
  <si>
    <t>51113500010940029069</t>
  </si>
  <si>
    <t>51113500010940029070</t>
  </si>
  <si>
    <t>51113500010940029071</t>
  </si>
  <si>
    <t>51113500010940029072</t>
  </si>
  <si>
    <t>51113500010940029073</t>
  </si>
  <si>
    <t>51113500010940029074</t>
  </si>
  <si>
    <t>51113500010940029075</t>
  </si>
  <si>
    <t>51113500010940029076</t>
  </si>
  <si>
    <t>51113500010940029077</t>
  </si>
  <si>
    <t>51113500010940029078</t>
  </si>
  <si>
    <t>51113500010940029079</t>
  </si>
  <si>
    <t>51113500010940029080</t>
  </si>
  <si>
    <t>51113500010940029081</t>
  </si>
  <si>
    <t>51113500010940029082</t>
  </si>
  <si>
    <t>51113500010940029083</t>
  </si>
  <si>
    <t>51113500010940029084</t>
  </si>
  <si>
    <t>51113500010940029085</t>
  </si>
  <si>
    <t>51113500010940029086</t>
  </si>
  <si>
    <t>51113500010940029087</t>
  </si>
  <si>
    <t>51113500010940029088</t>
  </si>
  <si>
    <t>51113500010940029089</t>
  </si>
  <si>
    <t>51113500010940029090</t>
  </si>
  <si>
    <t>51113500010940029091</t>
  </si>
  <si>
    <t>51113500010940029092</t>
  </si>
  <si>
    <t>51113500010940029093</t>
  </si>
  <si>
    <t>51113500010940029094</t>
  </si>
  <si>
    <t>51113500010940029095</t>
  </si>
  <si>
    <t>51113500010940029096</t>
  </si>
  <si>
    <t>51113500010940029097</t>
  </si>
  <si>
    <t>51113500010940029098</t>
  </si>
  <si>
    <t>51113500010940029099</t>
  </si>
  <si>
    <t>51113500010940029100</t>
  </si>
  <si>
    <t>51113500010940029101</t>
  </si>
  <si>
    <t>51113500010940029102</t>
  </si>
  <si>
    <t>51113500010940029103</t>
  </si>
  <si>
    <t>51113500010940029104</t>
  </si>
  <si>
    <t>51113500010940029105</t>
  </si>
  <si>
    <t>51113500010940029106</t>
  </si>
  <si>
    <t>51113500010940029107</t>
  </si>
  <si>
    <t>51113500010940029108</t>
  </si>
  <si>
    <t>51113500010940029109</t>
  </si>
  <si>
    <t>51113500010940029110</t>
  </si>
  <si>
    <t>51113500010940029111</t>
  </si>
  <si>
    <t>51113500010940029112</t>
  </si>
  <si>
    <t>51113500010940029113</t>
  </si>
  <si>
    <t>51113500010940029114</t>
  </si>
  <si>
    <t>51113500010940029115</t>
  </si>
  <si>
    <t>51113500010940029116</t>
  </si>
  <si>
    <t>51113500010940029117</t>
  </si>
  <si>
    <t>51113500010940029118</t>
  </si>
  <si>
    <t>51113500010940029119</t>
  </si>
  <si>
    <t>51113500010940029120</t>
  </si>
  <si>
    <t>51113500010940029121</t>
  </si>
  <si>
    <t>51113500010940029122</t>
  </si>
  <si>
    <t>51113500010940029123</t>
  </si>
  <si>
    <t>51113500010940029124</t>
  </si>
  <si>
    <t>51113500010940029125</t>
  </si>
  <si>
    <t>51113500010940029126</t>
  </si>
  <si>
    <t>51113500010940029127</t>
  </si>
  <si>
    <t>51113500010940029128</t>
  </si>
  <si>
    <t>51113500010940029129</t>
  </si>
  <si>
    <t>51113500010940029130</t>
  </si>
  <si>
    <t>51113500010940029131</t>
  </si>
  <si>
    <t>51113500010940029132</t>
  </si>
  <si>
    <t>51113500010940029133</t>
  </si>
  <si>
    <t>51113500010940029134</t>
  </si>
  <si>
    <t>51113500010940029135</t>
  </si>
  <si>
    <t>51113500010940029136</t>
  </si>
  <si>
    <t>51113500010940029137</t>
  </si>
  <si>
    <t>51113500010940029138</t>
  </si>
  <si>
    <t>51113500010940029139</t>
  </si>
  <si>
    <t>51113500010940029140</t>
  </si>
  <si>
    <t>51113500010940029141</t>
  </si>
  <si>
    <t>51113500010940029142</t>
  </si>
  <si>
    <t>51113500010940029143</t>
  </si>
  <si>
    <t>51113500010940029144</t>
  </si>
  <si>
    <t>51113500010940029145</t>
  </si>
  <si>
    <t>51113500010940029146</t>
  </si>
  <si>
    <t>51113500010940029147</t>
  </si>
  <si>
    <t>51113500010940029148</t>
  </si>
  <si>
    <t>51113500010940029149</t>
  </si>
  <si>
    <t>51113500010940029150</t>
  </si>
  <si>
    <t>51113500010940029151</t>
  </si>
  <si>
    <t>51113500010940029152</t>
  </si>
  <si>
    <t>51113500010940029153</t>
  </si>
  <si>
    <t>51113500010940029154</t>
  </si>
  <si>
    <t>51113500010940029155</t>
  </si>
  <si>
    <t>51113500010940029156</t>
  </si>
  <si>
    <t>51113500010940029157</t>
  </si>
  <si>
    <t>51113500010940029158</t>
  </si>
  <si>
    <t>51113500010940029159</t>
  </si>
  <si>
    <t>51113500010940029160</t>
  </si>
  <si>
    <t>51113500010940029161</t>
  </si>
  <si>
    <t>51113500010940029162</t>
  </si>
  <si>
    <t>51113500010940029163</t>
  </si>
  <si>
    <t>51113500010940029164</t>
  </si>
  <si>
    <t>51113500010940029165</t>
  </si>
  <si>
    <t>51113500010940029166</t>
  </si>
  <si>
    <t>51113500010940029167</t>
  </si>
  <si>
    <t>51113500010940029168</t>
  </si>
  <si>
    <t>51113500010940029169</t>
  </si>
  <si>
    <t>51113500010940029170</t>
  </si>
  <si>
    <t>51113500010940029171</t>
  </si>
  <si>
    <t>51113500010940029172</t>
  </si>
  <si>
    <t>51113500010940029173</t>
  </si>
  <si>
    <t>51113500010940029174</t>
  </si>
  <si>
    <t>51113500010940029175</t>
  </si>
  <si>
    <t>51113500010940029176</t>
  </si>
  <si>
    <t>51113500010940029177</t>
  </si>
  <si>
    <t>51113500010940029178</t>
  </si>
  <si>
    <t>51113500010940029179</t>
  </si>
  <si>
    <t>51113500010940029180</t>
  </si>
  <si>
    <t>51113500010940029181</t>
  </si>
  <si>
    <t>51113500010940029182</t>
  </si>
  <si>
    <t>51113500010940029183</t>
  </si>
  <si>
    <t>51113500010940029184</t>
  </si>
  <si>
    <t>51113500010940029185</t>
  </si>
  <si>
    <t>51113500010940029186</t>
  </si>
  <si>
    <t>51113500010940029187</t>
  </si>
  <si>
    <t>51113500010940029188</t>
  </si>
  <si>
    <t>51113500010940029189</t>
  </si>
  <si>
    <t>51113500010940029190</t>
  </si>
  <si>
    <t>51113500010940029191</t>
  </si>
  <si>
    <t>51113500010940029192</t>
  </si>
  <si>
    <t>51113500010940029193</t>
  </si>
  <si>
    <t>51113500010940029194</t>
  </si>
  <si>
    <t>51113500010940029195</t>
  </si>
  <si>
    <t>51113500010940029196</t>
  </si>
  <si>
    <t>51113500010940029197</t>
  </si>
  <si>
    <t>51113500010940029198</t>
  </si>
  <si>
    <t>51113500010940029199</t>
  </si>
  <si>
    <t>51113500010940029200</t>
  </si>
  <si>
    <t>51113500010940029201</t>
  </si>
  <si>
    <t>51113500010940029202</t>
  </si>
  <si>
    <t>51113500010940029203</t>
  </si>
  <si>
    <t>51113500010940029204</t>
  </si>
  <si>
    <t>51113500010940029205</t>
  </si>
  <si>
    <t>51113500010940029206</t>
  </si>
  <si>
    <t>51113500010940029207</t>
  </si>
  <si>
    <t>51113500010940029208</t>
  </si>
  <si>
    <t>51113500010940029209</t>
  </si>
  <si>
    <t>51113500010940029210</t>
  </si>
  <si>
    <t>51113500010940029211</t>
  </si>
  <si>
    <t>51113500010940029212</t>
  </si>
  <si>
    <t>51113500010940029213</t>
  </si>
  <si>
    <t>51113500010940029214</t>
  </si>
  <si>
    <t>51113500010940029215</t>
  </si>
  <si>
    <t>51113500010940029216</t>
  </si>
  <si>
    <t>51113500010940029217</t>
  </si>
  <si>
    <t>51113500010940029218</t>
  </si>
  <si>
    <t>51113500010940029219</t>
  </si>
  <si>
    <t>51113500010940029220</t>
  </si>
  <si>
    <t>51113500010940029221</t>
  </si>
  <si>
    <t>51113500010940029222</t>
  </si>
  <si>
    <t>51113500010940029223</t>
  </si>
  <si>
    <t>51113500010940029224</t>
  </si>
  <si>
    <t>51113500010940029225</t>
  </si>
  <si>
    <t>51113500010940029226</t>
  </si>
  <si>
    <t>51113500010940029227</t>
  </si>
  <si>
    <t>51113500010940029228</t>
  </si>
  <si>
    <t>51113500010940029229</t>
  </si>
  <si>
    <t>51113500010940029230</t>
  </si>
  <si>
    <t>51113500010940029231</t>
  </si>
  <si>
    <t>51113500010940029232</t>
  </si>
  <si>
    <t>51113500010940029233</t>
  </si>
  <si>
    <t>51113500010940029234</t>
  </si>
  <si>
    <t>51113500010940029235</t>
  </si>
  <si>
    <t>51113500010940029236</t>
  </si>
  <si>
    <t>51113500010940029237</t>
  </si>
  <si>
    <t>51113500010940029238</t>
  </si>
  <si>
    <t>51113500010940029239</t>
  </si>
  <si>
    <t>51113500010940029240</t>
  </si>
  <si>
    <t>51113500010940029241</t>
  </si>
  <si>
    <t>51113500010940029242</t>
  </si>
  <si>
    <t>51113500010940029243</t>
  </si>
  <si>
    <t>51113500010940029244</t>
  </si>
  <si>
    <t>51113500010940029245</t>
  </si>
  <si>
    <t>51113500010940029246</t>
  </si>
  <si>
    <t>51113500010940029247</t>
  </si>
  <si>
    <t>51113500010940029248</t>
  </si>
  <si>
    <t>51113500010940029249</t>
  </si>
  <si>
    <t>51113500010940029250</t>
  </si>
  <si>
    <t>51113500010940029251</t>
  </si>
  <si>
    <t>51113500010940029252</t>
  </si>
  <si>
    <t>51113500010940029253</t>
  </si>
  <si>
    <t>51113500010940029254</t>
  </si>
  <si>
    <t>51113500010940029255</t>
  </si>
  <si>
    <t>51113500010940029256</t>
  </si>
  <si>
    <t>51113500010940029257</t>
  </si>
  <si>
    <t>51113500010940029258</t>
  </si>
  <si>
    <t>51113500010940029259</t>
  </si>
  <si>
    <t>51113500010940029260</t>
  </si>
  <si>
    <t>51113500010940029261</t>
  </si>
  <si>
    <t>51113500010940029262</t>
  </si>
  <si>
    <t>51113500010940029263</t>
  </si>
  <si>
    <t>51113500010940029264</t>
  </si>
  <si>
    <t>51113500010940029265</t>
  </si>
  <si>
    <t>51113500010940029266</t>
  </si>
  <si>
    <t>51113500010940029267</t>
  </si>
  <si>
    <t>51113500010940029268</t>
  </si>
  <si>
    <t>51113500010940029269</t>
  </si>
  <si>
    <t>51113500010940029270</t>
  </si>
  <si>
    <t>51113500010940029271</t>
  </si>
  <si>
    <t>51113500010940029272</t>
  </si>
  <si>
    <t>51113500010940029273</t>
  </si>
  <si>
    <t>51113500010940029274</t>
  </si>
  <si>
    <t>51113500010940029275</t>
  </si>
  <si>
    <t>51113500010940029276</t>
  </si>
  <si>
    <t>51113500010940029277</t>
  </si>
  <si>
    <t>51113500010940029278</t>
  </si>
  <si>
    <t>51113500010940029279</t>
  </si>
  <si>
    <t>51113500010940029280</t>
  </si>
  <si>
    <t>51113500010940029281</t>
  </si>
  <si>
    <t>51113500010940029282</t>
  </si>
  <si>
    <t>51113500010940029283</t>
  </si>
  <si>
    <t>51113500010940029284</t>
  </si>
  <si>
    <t>51113500010940029285</t>
  </si>
  <si>
    <t>51113500010940029286</t>
  </si>
  <si>
    <t>51113500010940029287</t>
  </si>
  <si>
    <t>51113500010940029288</t>
  </si>
  <si>
    <t>51113500010940029289</t>
  </si>
  <si>
    <t>51113500010940029290</t>
  </si>
  <si>
    <t>51113500010940029326</t>
  </si>
  <si>
    <t>51113500010940029327</t>
  </si>
  <si>
    <t>51113500010940029328</t>
  </si>
  <si>
    <t>51113500010940029329</t>
  </si>
  <si>
    <t>51113500010940029330</t>
  </si>
  <si>
    <t>51113500010940029331</t>
  </si>
  <si>
    <t>51113500010940029332</t>
  </si>
  <si>
    <t>51113500010940029333</t>
  </si>
  <si>
    <t>51113500010940029334</t>
  </si>
  <si>
    <t>51113500010940029335</t>
  </si>
  <si>
    <t>51113500010940029341</t>
  </si>
  <si>
    <t>51113500010940029342</t>
  </si>
  <si>
    <t>51113500010940029343</t>
  </si>
  <si>
    <t>51113500010940029344</t>
  </si>
  <si>
    <t>51113500010940029345</t>
  </si>
  <si>
    <t>51113500010940029506</t>
  </si>
  <si>
    <t>51113500010940029507</t>
  </si>
  <si>
    <t>51113500010940029508</t>
  </si>
  <si>
    <t>51113500010940029509</t>
  </si>
  <si>
    <t>51113500010940029510</t>
  </si>
  <si>
    <t>51113500010940029511</t>
  </si>
  <si>
    <t>51113500010940029512</t>
  </si>
  <si>
    <t>51113500010940029513</t>
  </si>
  <si>
    <t>51113500010940029514</t>
  </si>
  <si>
    <t>51113500010940029515</t>
  </si>
  <si>
    <t>51113500010940029516</t>
  </si>
  <si>
    <t>51113500010940029517</t>
  </si>
  <si>
    <t>51113500010940029518</t>
  </si>
  <si>
    <t>51113500010940029519</t>
  </si>
  <si>
    <t>51113500010940029520</t>
  </si>
  <si>
    <t>51113500010940029521</t>
  </si>
  <si>
    <t>51113500010940029522</t>
  </si>
  <si>
    <t>51113500010940029523</t>
  </si>
  <si>
    <t>51113500010940029524</t>
  </si>
  <si>
    <t>51113500010940029525</t>
  </si>
  <si>
    <t>51113500010940029526</t>
  </si>
  <si>
    <t>51113500010940029527</t>
  </si>
  <si>
    <t>51113500010940029528</t>
  </si>
  <si>
    <t>51113500010940029529</t>
  </si>
  <si>
    <t>51113500010940029530</t>
  </si>
  <si>
    <t>51113500010940029531</t>
  </si>
  <si>
    <t>51113500010940029532</t>
  </si>
  <si>
    <t>51113500010940029533</t>
  </si>
  <si>
    <t>51113500010940029534</t>
  </si>
  <si>
    <t>51113500010940029535</t>
  </si>
  <si>
    <t>51113500010940029536</t>
  </si>
  <si>
    <t>51113500010940029537</t>
  </si>
  <si>
    <t>51113500010940029538</t>
  </si>
  <si>
    <t>51113500010940029539</t>
  </si>
  <si>
    <t>51113500010940029540</t>
  </si>
  <si>
    <t>51113500010940029541</t>
  </si>
  <si>
    <t>51113500010940029542</t>
  </si>
  <si>
    <t>51113500010940029543</t>
  </si>
  <si>
    <t>51113500010940029544</t>
  </si>
  <si>
    <t>51113500010940029545</t>
  </si>
  <si>
    <t>51113500010940029546</t>
  </si>
  <si>
    <t>51113500010940029547</t>
  </si>
  <si>
    <t>51113500010940029548</t>
  </si>
  <si>
    <t>51113500010940029549</t>
  </si>
  <si>
    <t>51113500010940029550</t>
  </si>
  <si>
    <t>51113500010940029551</t>
  </si>
  <si>
    <t>51113500010940029552</t>
  </si>
  <si>
    <t>51113500010940029553</t>
  </si>
  <si>
    <t>51113500010940029554</t>
  </si>
  <si>
    <t>51113500010940029555</t>
  </si>
  <si>
    <t>51113500010940029556</t>
  </si>
  <si>
    <t>51113500010940029557</t>
  </si>
  <si>
    <t>51113500010940029558</t>
  </si>
  <si>
    <t>51113500010940029559</t>
  </si>
  <si>
    <t>51113500010940029560</t>
  </si>
  <si>
    <t>51113500010940029561</t>
  </si>
  <si>
    <t>51113500010940029562</t>
  </si>
  <si>
    <t>51113500010940029563</t>
  </si>
  <si>
    <t>51113500010940029564</t>
  </si>
  <si>
    <t>51113500010940029565</t>
  </si>
  <si>
    <t>51113500010940029566</t>
  </si>
  <si>
    <t>51113500010940029567</t>
  </si>
  <si>
    <t>51113500010940029568</t>
  </si>
  <si>
    <t>51113500010940029569</t>
  </si>
  <si>
    <t>51113500010940029570</t>
  </si>
  <si>
    <t>51113500010940029571</t>
  </si>
  <si>
    <t>51113500010940029572</t>
  </si>
  <si>
    <t>51113500010940029573</t>
  </si>
  <si>
    <t>51113500010940029574</t>
  </si>
  <si>
    <t>51113500010940029575</t>
  </si>
  <si>
    <t>51113500010940029576</t>
  </si>
  <si>
    <t>51113500010940029577</t>
  </si>
  <si>
    <t>51113500010940029578</t>
  </si>
  <si>
    <t>51113500010940029579</t>
  </si>
  <si>
    <t>51113500010940029580</t>
  </si>
  <si>
    <t>51113500010940029581</t>
  </si>
  <si>
    <t>51113500010940029582</t>
  </si>
  <si>
    <t>51113500010940029583</t>
  </si>
  <si>
    <t>51113500010940029584</t>
  </si>
  <si>
    <t>51113500010940029585</t>
  </si>
  <si>
    <t>51113500010940029586</t>
  </si>
  <si>
    <t>51113500010940029587</t>
  </si>
  <si>
    <t>51113500010940029588</t>
  </si>
  <si>
    <t>51113500010940029589</t>
  </si>
  <si>
    <t>51113500010940029590</t>
  </si>
  <si>
    <t>51113500010940029591</t>
  </si>
  <si>
    <t>51113500010940029592</t>
  </si>
  <si>
    <t>51113500010940029593</t>
  </si>
  <si>
    <t>51113500010940029594</t>
  </si>
  <si>
    <t>51113500010940029595</t>
  </si>
  <si>
    <t>51113500010940029596</t>
  </si>
  <si>
    <t>51113500010940029597</t>
  </si>
  <si>
    <t>51113500010940029598</t>
  </si>
  <si>
    <t>51113500010940029599</t>
  </si>
  <si>
    <t>51113500010940029600</t>
  </si>
  <si>
    <t>51113500010940029601</t>
  </si>
  <si>
    <t>51113500010940029602</t>
  </si>
  <si>
    <t>51113500010940029603</t>
  </si>
  <si>
    <t>51113500010940029604</t>
  </si>
  <si>
    <t>51113500010940029605</t>
  </si>
  <si>
    <t>51113500010940029606</t>
  </si>
  <si>
    <t>51113500010940029607</t>
  </si>
  <si>
    <t>51113500010940029608</t>
  </si>
  <si>
    <t>51113500010940029609</t>
  </si>
  <si>
    <t>51113500010940029610</t>
  </si>
  <si>
    <t>51113500010940029611</t>
  </si>
  <si>
    <t>51113500010940029612</t>
  </si>
  <si>
    <t>51113500010940029613</t>
  </si>
  <si>
    <t>51113500010940029614</t>
  </si>
  <si>
    <t>51113500010940029615</t>
  </si>
  <si>
    <t>51113500010940029616</t>
  </si>
  <si>
    <t>51113500010940029617</t>
  </si>
  <si>
    <t>51113500010940029618</t>
  </si>
  <si>
    <t>51113500010940029619</t>
  </si>
  <si>
    <t>51113500010940029620</t>
  </si>
  <si>
    <t>51113500010940029621</t>
  </si>
  <si>
    <t>51113500010940029622</t>
  </si>
  <si>
    <t>51113500010940029623</t>
  </si>
  <si>
    <t>51113500010940029624</t>
  </si>
  <si>
    <t>51113500010940029625</t>
  </si>
  <si>
    <t>51113500010940029626</t>
  </si>
  <si>
    <t>51113500010940029627</t>
  </si>
  <si>
    <t>51113500010940029628</t>
  </si>
  <si>
    <t>51113500010940029629</t>
  </si>
  <si>
    <t>51113500010940029630</t>
  </si>
  <si>
    <t>51113500010940029631</t>
  </si>
  <si>
    <t>51113500010940029632</t>
  </si>
  <si>
    <t>51113500010940029633</t>
  </si>
  <si>
    <t>51113500010940029634</t>
  </si>
  <si>
    <t>51113500010940029635</t>
  </si>
  <si>
    <t>51113500010940029636</t>
  </si>
  <si>
    <t>51113500010940029637</t>
  </si>
  <si>
    <t>51113500010940029638</t>
  </si>
  <si>
    <t>51113500010940029639</t>
  </si>
  <si>
    <t>51113500010940029640</t>
  </si>
  <si>
    <t>51113500010940029641</t>
  </si>
  <si>
    <t>51113500010940029642</t>
  </si>
  <si>
    <t>51113500010940029643</t>
  </si>
  <si>
    <t>51113500010940029644</t>
  </si>
  <si>
    <t>51113500010940029645</t>
  </si>
  <si>
    <t>51113500010940029646</t>
  </si>
  <si>
    <t>51113500010940029647</t>
  </si>
  <si>
    <t>51113500010940029648</t>
  </si>
  <si>
    <t>51113500010940029649</t>
  </si>
  <si>
    <t>51113500010940029650</t>
  </si>
  <si>
    <t>51113500010940029651</t>
  </si>
  <si>
    <t>51113500010940029652</t>
  </si>
  <si>
    <t>51113500010940029653</t>
  </si>
  <si>
    <t>51113500010940029654</t>
  </si>
  <si>
    <t>51113500010940029655</t>
  </si>
  <si>
    <t>51113500010940029656</t>
  </si>
  <si>
    <t>51113500010940029657</t>
  </si>
  <si>
    <t>51113500010940029658</t>
  </si>
  <si>
    <t>51113500010940029659</t>
  </si>
  <si>
    <t>51113500010940029660</t>
  </si>
  <si>
    <t>51113500010940029661</t>
  </si>
  <si>
    <t>51113500010940029662</t>
  </si>
  <si>
    <t>51113500010940029663</t>
  </si>
  <si>
    <t>51113500010940029664</t>
  </si>
  <si>
    <t>51113500010940029665</t>
  </si>
  <si>
    <t>51113500010940029666</t>
  </si>
  <si>
    <t>51113500010940029667</t>
  </si>
  <si>
    <t>51113500010940029668</t>
  </si>
  <si>
    <t>51113500010940029669</t>
  </si>
  <si>
    <t>51113500010940029670</t>
  </si>
  <si>
    <t>51113500010940029671</t>
  </si>
  <si>
    <t>51113500010940029672</t>
  </si>
  <si>
    <t>51113500010940029673</t>
  </si>
  <si>
    <t>51113500010940029674</t>
  </si>
  <si>
    <t>51113500010940029675</t>
  </si>
  <si>
    <t>51113500010940029676</t>
  </si>
  <si>
    <t>51113500010940029677</t>
  </si>
  <si>
    <t>51113500010940029678</t>
  </si>
  <si>
    <t>51113500010940029679</t>
  </si>
  <si>
    <t>51113500010940029680</t>
  </si>
  <si>
    <t>51113500010940029681</t>
  </si>
  <si>
    <t>51113500010940029682</t>
  </si>
  <si>
    <t>51113500010940029683</t>
  </si>
  <si>
    <t>51113500010940029684</t>
  </si>
  <si>
    <t>51113500010940029685</t>
  </si>
  <si>
    <t>51113500010940029686</t>
  </si>
  <si>
    <t>51113500010940029687</t>
  </si>
  <si>
    <t>51113500010940029688</t>
  </si>
  <si>
    <t>51113500010940029689</t>
  </si>
  <si>
    <t>51113500010940029690</t>
  </si>
  <si>
    <t>51113500010940029691</t>
  </si>
  <si>
    <t>51113500010940029692</t>
  </si>
  <si>
    <t>51113500010940029693</t>
  </si>
  <si>
    <t>51113500010940029694</t>
  </si>
  <si>
    <t>51113500010940029695</t>
  </si>
  <si>
    <t>51113500010940029696</t>
  </si>
  <si>
    <t>51113500010940029697</t>
  </si>
  <si>
    <t>51113500010940029698</t>
  </si>
  <si>
    <t>51113500010940029699</t>
  </si>
  <si>
    <t>51113500010940029700</t>
  </si>
  <si>
    <t>51113500010940029701</t>
  </si>
  <si>
    <t>51113500010940029702</t>
  </si>
  <si>
    <t>51113500010940029703</t>
  </si>
  <si>
    <t>51113500010940029704</t>
  </si>
  <si>
    <t>51113500010940029705</t>
  </si>
  <si>
    <t>51113500010940029706</t>
  </si>
  <si>
    <t>51113500010940029707</t>
  </si>
  <si>
    <t>51113500010940029708</t>
  </si>
  <si>
    <t>51113500010940029709</t>
  </si>
  <si>
    <t>51113500010940029710</t>
  </si>
  <si>
    <t>51113500010940029711</t>
  </si>
  <si>
    <t>51113500010940029712</t>
  </si>
  <si>
    <t>51113500010940029713</t>
  </si>
  <si>
    <t>51113500010940029714</t>
  </si>
  <si>
    <t>51113500010940029715</t>
  </si>
  <si>
    <t>51113500010940029716</t>
  </si>
  <si>
    <t>51113500010940029717</t>
  </si>
  <si>
    <t>51113500010940029718</t>
  </si>
  <si>
    <t>51113500010940029719</t>
  </si>
  <si>
    <t>51113500010940029720</t>
  </si>
  <si>
    <t>51113500010940029721</t>
  </si>
  <si>
    <t>51113500010940029722</t>
  </si>
  <si>
    <t>51113500010940029723</t>
  </si>
  <si>
    <t>51113500010940029724</t>
  </si>
  <si>
    <t>51113500010940029725</t>
  </si>
  <si>
    <t>51113500010940029726</t>
  </si>
  <si>
    <t>51113500010940029727</t>
  </si>
  <si>
    <t>51113500010940029728</t>
  </si>
  <si>
    <t>51113500010940029729</t>
  </si>
  <si>
    <t>51113500010940029730</t>
  </si>
  <si>
    <t>51113500010940029731</t>
  </si>
  <si>
    <t>51113500010940029732</t>
  </si>
  <si>
    <t>51113500010940029733</t>
  </si>
  <si>
    <t>51113500010940029734</t>
  </si>
  <si>
    <t>51113500010940029735</t>
  </si>
  <si>
    <t>51113500010940029736</t>
  </si>
  <si>
    <t>51113500010940029737</t>
  </si>
  <si>
    <t>51113500010940029738</t>
  </si>
  <si>
    <t>51113500010940029739</t>
  </si>
  <si>
    <t>51113500010940029740</t>
  </si>
  <si>
    <t>51113500010940029741</t>
  </si>
  <si>
    <t>51113500010940029742</t>
  </si>
  <si>
    <t>51113500010940029743</t>
  </si>
  <si>
    <t>51113500010940029744</t>
  </si>
  <si>
    <t>51113500010940029745</t>
  </si>
  <si>
    <t>51113500010940029746</t>
  </si>
  <si>
    <t>51113500010940029747</t>
  </si>
  <si>
    <t>51113500010940029748</t>
  </si>
  <si>
    <t>51113500010940029749</t>
  </si>
  <si>
    <t>51113500010940029750</t>
  </si>
  <si>
    <t>51113500010940029751</t>
  </si>
  <si>
    <t>51113500010940029752</t>
  </si>
  <si>
    <t>51113500010940029753</t>
  </si>
  <si>
    <t>51113500010940029754</t>
  </si>
  <si>
    <t>51113500010940029755</t>
  </si>
  <si>
    <t>51113500010940029756</t>
  </si>
  <si>
    <t>51113500010940029757</t>
  </si>
  <si>
    <t>51113500010940029758</t>
  </si>
  <si>
    <t>51113500010940029759</t>
  </si>
  <si>
    <t>51113500010940029760</t>
  </si>
  <si>
    <t>51113500010940029761</t>
  </si>
  <si>
    <t>51113500010940029762</t>
  </si>
  <si>
    <t>51113500010940029763</t>
  </si>
  <si>
    <t>51113500010940029764</t>
  </si>
  <si>
    <t>51113500010940029765</t>
  </si>
  <si>
    <t>51113500010940029766</t>
  </si>
  <si>
    <t>51113500010940029767</t>
  </si>
  <si>
    <t>51113500010940029768</t>
  </si>
  <si>
    <t>51113500010940029769</t>
  </si>
  <si>
    <t>51113500010940029770</t>
  </si>
  <si>
    <t>51113500010940029771</t>
  </si>
  <si>
    <t>51113500010940029772</t>
  </si>
  <si>
    <t>51113500010940029773</t>
  </si>
  <si>
    <t>51113500010940029774</t>
  </si>
  <si>
    <t>51113500010940029775</t>
  </si>
  <si>
    <t>51113500010940029776</t>
  </si>
  <si>
    <t>51113500010940029777</t>
  </si>
  <si>
    <t>51113500010940029778</t>
  </si>
  <si>
    <t>51113500010940029779</t>
  </si>
  <si>
    <t>51113500010940029780</t>
  </si>
  <si>
    <t>51113500010940029781</t>
  </si>
  <si>
    <t>51113500010940029782</t>
  </si>
  <si>
    <t>51113500010940029783</t>
  </si>
  <si>
    <t>51113500010940029784</t>
  </si>
  <si>
    <t>51113500010940029785</t>
  </si>
  <si>
    <t>51113500010940029786</t>
  </si>
  <si>
    <t>51113500010940029787</t>
  </si>
  <si>
    <t>51113500010940029788</t>
  </si>
  <si>
    <t>51113500010940029789</t>
  </si>
  <si>
    <t>51113500010940029790</t>
  </si>
  <si>
    <t>51113500010940029791</t>
  </si>
  <si>
    <t>51113500010940029792</t>
  </si>
  <si>
    <t>51113500010940029793</t>
  </si>
  <si>
    <t>51113500010940029794</t>
  </si>
  <si>
    <t>51113500010940029795</t>
  </si>
  <si>
    <t>51113500010940029796</t>
  </si>
  <si>
    <t>51113500010940029797</t>
  </si>
  <si>
    <t>51113500010940029798</t>
  </si>
  <si>
    <t>51113500010940029799</t>
  </si>
  <si>
    <t>51113500010940029800</t>
  </si>
  <si>
    <t>51113500010940029801</t>
  </si>
  <si>
    <t>51113500010940029802</t>
  </si>
  <si>
    <t>51113500010940029803</t>
  </si>
  <si>
    <t>51113500010940029804</t>
  </si>
  <si>
    <t>51113500010940029805</t>
  </si>
  <si>
    <t>51113500010940029806</t>
  </si>
  <si>
    <t>51113500010940029807</t>
  </si>
  <si>
    <t>51113500010940029808</t>
  </si>
  <si>
    <t>51113500010940029809</t>
  </si>
  <si>
    <t>51113500010940029810</t>
  </si>
  <si>
    <t>51113500010940029811</t>
  </si>
  <si>
    <t>51113500010940029812</t>
  </si>
  <si>
    <t>51113500010940029813</t>
  </si>
  <si>
    <t>51113500010940029814</t>
  </si>
  <si>
    <t>51113500010940029815</t>
  </si>
  <si>
    <t>51113500010940029816</t>
  </si>
  <si>
    <t>51113500010940029817</t>
  </si>
  <si>
    <t>51113500010940029818</t>
  </si>
  <si>
    <t>51113500010940029819</t>
  </si>
  <si>
    <t>51113500010940029820</t>
  </si>
  <si>
    <t>51113500010940029821</t>
  </si>
  <si>
    <t>51113500010940029822</t>
  </si>
  <si>
    <t>51113500010940029823</t>
  </si>
  <si>
    <t>51113500010940029824</t>
  </si>
  <si>
    <t>51113500010940029825</t>
  </si>
  <si>
    <t>51113500010940029826</t>
  </si>
  <si>
    <t>51113500010940029827</t>
  </si>
  <si>
    <t>51113500010940029828</t>
  </si>
  <si>
    <t>51113500010940029829</t>
  </si>
  <si>
    <t>51113500010940029830</t>
  </si>
  <si>
    <t>51113500010940029831</t>
  </si>
  <si>
    <t>51113500010940029832</t>
  </si>
  <si>
    <t>51113500010940029833</t>
  </si>
  <si>
    <t>51113500010940029834</t>
  </si>
  <si>
    <t>51113500010940029835</t>
  </si>
  <si>
    <t>51113500010940029836</t>
  </si>
  <si>
    <t>51113500010940029837</t>
  </si>
  <si>
    <t>51113500010940029838</t>
  </si>
  <si>
    <t>51113500010940029839</t>
  </si>
  <si>
    <t>51113500010940029840</t>
  </si>
  <si>
    <t>51113500010940029841</t>
  </si>
  <si>
    <t>51113500010940029842</t>
  </si>
  <si>
    <t>51113500010940029843</t>
  </si>
  <si>
    <t>51113500010940029844</t>
  </si>
  <si>
    <t>51113500010940029845</t>
  </si>
  <si>
    <t>51113500010940029846</t>
  </si>
  <si>
    <t>51113500010940029847</t>
  </si>
  <si>
    <t>51113500010940029848</t>
  </si>
  <si>
    <t>51113500010940029849</t>
  </si>
  <si>
    <t>51113500010940029850</t>
  </si>
  <si>
    <t>51113500010940029851</t>
  </si>
  <si>
    <t>51113500010940029852</t>
  </si>
  <si>
    <t>51113500010940029853</t>
  </si>
  <si>
    <t>51113500010940029854</t>
  </si>
  <si>
    <t>51113500010940029855</t>
  </si>
  <si>
    <t>51113500010940029856</t>
  </si>
  <si>
    <t>51113500010940029857</t>
  </si>
  <si>
    <t>51113500010940029858</t>
  </si>
  <si>
    <t>51113500010940029859</t>
  </si>
  <si>
    <t>51113500010940029860</t>
  </si>
  <si>
    <t>51113500010940029861</t>
  </si>
  <si>
    <t>51113500010940029862</t>
  </si>
  <si>
    <t>51113500010940029863</t>
  </si>
  <si>
    <t>51113500010940029864</t>
  </si>
  <si>
    <t>51113500010940029865</t>
  </si>
  <si>
    <t>51113500010940029866</t>
  </si>
  <si>
    <t>51113500010940029867</t>
  </si>
  <si>
    <t>51113500010940029868</t>
  </si>
  <si>
    <t>51113500010940029869</t>
  </si>
  <si>
    <t>51113500010940029870</t>
  </si>
  <si>
    <t>51113500010940029871</t>
  </si>
  <si>
    <t>51113500010940029872</t>
  </si>
  <si>
    <t>51113500010940029873</t>
  </si>
  <si>
    <t>51113500010940029874</t>
  </si>
  <si>
    <t>51113500010940029875</t>
  </si>
  <si>
    <t>51113500010940029876</t>
  </si>
  <si>
    <t>51113500010940029877</t>
  </si>
  <si>
    <t>51113500010940029878</t>
  </si>
  <si>
    <t>51113500010940029879</t>
  </si>
  <si>
    <t>51113500010940029880</t>
  </si>
  <si>
    <t>51113500010940029881</t>
  </si>
  <si>
    <t>51113500010940029882</t>
  </si>
  <si>
    <t>51113500010940029883</t>
  </si>
  <si>
    <t>51113500010940029884</t>
  </si>
  <si>
    <t>51113500010940029885</t>
  </si>
  <si>
    <t>51113500010940029886</t>
  </si>
  <si>
    <t>51113500010940029887</t>
  </si>
  <si>
    <t>51113500010940029888</t>
  </si>
  <si>
    <t>51113500010940029889</t>
  </si>
  <si>
    <t>51113500010940029890</t>
  </si>
  <si>
    <t>51113500010940029891</t>
  </si>
  <si>
    <t>51113500010940029892</t>
  </si>
  <si>
    <t>51113500010940029893</t>
  </si>
  <si>
    <t>51113500010940029894</t>
  </si>
  <si>
    <t>51113500010940029895</t>
  </si>
  <si>
    <t>51113500010940029896</t>
  </si>
  <si>
    <t>51113500010940029897</t>
  </si>
  <si>
    <t>51113500010940029898</t>
  </si>
  <si>
    <t>51113500010940029899</t>
  </si>
  <si>
    <t>51113500010940029900</t>
  </si>
  <si>
    <t>51113500010940029901</t>
  </si>
  <si>
    <t>51113500010940029902</t>
  </si>
  <si>
    <t>51113500010940029903</t>
  </si>
  <si>
    <t>51113500010940029904</t>
  </si>
  <si>
    <t>51113500010940029905</t>
  </si>
  <si>
    <t>51113500010940029906</t>
  </si>
  <si>
    <t>51113500010940029907</t>
  </si>
  <si>
    <t>51113500010940029908</t>
  </si>
  <si>
    <t>51113500010940029909</t>
  </si>
  <si>
    <t>51113500010940029910</t>
  </si>
  <si>
    <t>51113500010940029911</t>
  </si>
  <si>
    <t>51113500010940029912</t>
  </si>
  <si>
    <t>51113500010940029913</t>
  </si>
  <si>
    <t>51113500010940029914</t>
  </si>
  <si>
    <t>51113500010940029915</t>
  </si>
  <si>
    <t>51113500010940029916</t>
  </si>
  <si>
    <t>51113500010940029917</t>
  </si>
  <si>
    <t>51113500010940029918</t>
  </si>
  <si>
    <t>51113500010940029919</t>
  </si>
  <si>
    <t>51113500010940029920</t>
  </si>
  <si>
    <t>51113500010940029921</t>
  </si>
  <si>
    <t>51113500010940029922</t>
  </si>
  <si>
    <t>51113500010940029923</t>
  </si>
  <si>
    <t>51113500010940029924</t>
  </si>
  <si>
    <t>51113500010940029925</t>
  </si>
  <si>
    <t>51113500010940029926</t>
  </si>
  <si>
    <t>51113500010940029927</t>
  </si>
  <si>
    <t>51113500010940029928</t>
  </si>
  <si>
    <t>51113500010940029929</t>
  </si>
  <si>
    <t>51113500010940029930</t>
  </si>
  <si>
    <t>51113500010940029931</t>
  </si>
  <si>
    <t>51113500010940029932</t>
  </si>
  <si>
    <t>51113500010940029933</t>
  </si>
  <si>
    <t>51113500010940029934</t>
  </si>
  <si>
    <t>51113500010940029935</t>
  </si>
  <si>
    <t>51113500010940029936</t>
  </si>
  <si>
    <t>51113500010940029937</t>
  </si>
  <si>
    <t>51113500010940029938</t>
  </si>
  <si>
    <t>51113500010940029939</t>
  </si>
  <si>
    <t>51113500010940029940</t>
  </si>
  <si>
    <t>51113500010940029941</t>
  </si>
  <si>
    <t>51113500010940029942</t>
  </si>
  <si>
    <t>51113500010940029943</t>
  </si>
  <si>
    <t>51113500010940029944</t>
  </si>
  <si>
    <t>51113500010940029945</t>
  </si>
  <si>
    <t>51113500010940029946</t>
  </si>
  <si>
    <t>51113500010940029947</t>
  </si>
  <si>
    <t>51113500010940029948</t>
  </si>
  <si>
    <t>51113500010940029949</t>
  </si>
  <si>
    <t>51113500010940029950</t>
  </si>
  <si>
    <t>51113500010940029951</t>
  </si>
  <si>
    <t>51113500010940029952</t>
  </si>
  <si>
    <t>51113500010940029953</t>
  </si>
  <si>
    <t>51113500010940029954</t>
  </si>
  <si>
    <t>51113500010940029955</t>
  </si>
  <si>
    <t>51113500010940029956</t>
  </si>
  <si>
    <t>51113500010940029957</t>
  </si>
  <si>
    <t>51113500010940029958</t>
  </si>
  <si>
    <t>51113500010940029959</t>
  </si>
  <si>
    <t>51113500010940029960</t>
  </si>
  <si>
    <t>51113500010940029961</t>
  </si>
  <si>
    <t>51113500010940029962</t>
  </si>
  <si>
    <t>51113500010940029963</t>
  </si>
  <si>
    <t>51113500010940029964</t>
  </si>
  <si>
    <t>51113500010940029965</t>
  </si>
  <si>
    <t>51113500010940029966</t>
  </si>
  <si>
    <t>51113500010940029967</t>
  </si>
  <si>
    <t>51113500010940029968</t>
  </si>
  <si>
    <t>51113500010940029969</t>
  </si>
  <si>
    <t>51113500010940029970</t>
  </si>
  <si>
    <t>51113500010940029971</t>
  </si>
  <si>
    <t>51113500010940029972</t>
  </si>
  <si>
    <t>51113500010940029973</t>
  </si>
  <si>
    <t>51113500010940029974</t>
  </si>
  <si>
    <t>51113500010940029975</t>
  </si>
  <si>
    <t>51113500010940029976</t>
  </si>
  <si>
    <t>51113500010940029977</t>
  </si>
  <si>
    <t>51113500010940029978</t>
  </si>
  <si>
    <t>51113500010940029979</t>
  </si>
  <si>
    <t>51113500010940029980</t>
  </si>
  <si>
    <t>51113500010940029981</t>
  </si>
  <si>
    <t>51113500010940029982</t>
  </si>
  <si>
    <t>51113500010940029983</t>
  </si>
  <si>
    <t>51113500010940029984</t>
  </si>
  <si>
    <t>51113500010940029985</t>
  </si>
  <si>
    <t>51113500010940029986</t>
  </si>
  <si>
    <t>51113500010940029987</t>
  </si>
  <si>
    <t>51113500010940029988</t>
  </si>
  <si>
    <t>51113500010940029989</t>
  </si>
  <si>
    <t>51113500010940029990</t>
  </si>
  <si>
    <t>51113500010940029991</t>
  </si>
  <si>
    <t>51113500010940029992</t>
  </si>
  <si>
    <t>51113500010940029993</t>
  </si>
  <si>
    <t>51113500010940029994</t>
  </si>
  <si>
    <t>51113500010940029995</t>
  </si>
  <si>
    <t>51113500010940029996</t>
  </si>
  <si>
    <t>51113500010940029997</t>
  </si>
  <si>
    <t>51113500010940029998</t>
  </si>
  <si>
    <t>51113500010940029999</t>
  </si>
  <si>
    <t>51113500010940030000</t>
  </si>
  <si>
    <t>51113500010940030001</t>
  </si>
  <si>
    <t>51113500010940030002</t>
  </si>
  <si>
    <t>51113500010940030003</t>
  </si>
  <si>
    <t>51113500010940030004</t>
  </si>
  <si>
    <t>51113500010940030005</t>
  </si>
  <si>
    <t>51113500010940030006</t>
  </si>
  <si>
    <t>51113500010940030007</t>
  </si>
  <si>
    <t>51113500010940030008</t>
  </si>
  <si>
    <t>51113500010940030009</t>
  </si>
  <si>
    <t>51113500010940030010</t>
  </si>
  <si>
    <t>51113500010940030011</t>
  </si>
  <si>
    <t>51113500010940030012</t>
  </si>
  <si>
    <t>51113500010940030013</t>
  </si>
  <si>
    <t>51113500010940030014</t>
  </si>
  <si>
    <t>51113500010940030015</t>
  </si>
  <si>
    <t>51113500010940030016</t>
  </si>
  <si>
    <t>51113500010940030017</t>
  </si>
  <si>
    <t>51113500010940030018</t>
  </si>
  <si>
    <t>51113500010940030019</t>
  </si>
  <si>
    <t>51113500010940030020</t>
  </si>
  <si>
    <t>51113500010940030021</t>
  </si>
  <si>
    <t>51113500010940030022</t>
  </si>
  <si>
    <t>51113500010940030023</t>
  </si>
  <si>
    <t>51113500010940030024</t>
  </si>
  <si>
    <t>51113500010940030025</t>
  </si>
  <si>
    <t>51113500010940030026</t>
  </si>
  <si>
    <t>51113500010940030027</t>
  </si>
  <si>
    <t>51113500010940030028</t>
  </si>
  <si>
    <t>51113500010940030029</t>
  </si>
  <si>
    <t>51113500010940030030</t>
  </si>
  <si>
    <t>51113500010940030031</t>
  </si>
  <si>
    <t>51113500010940030032</t>
  </si>
  <si>
    <t>51113500010940030033</t>
  </si>
  <si>
    <t>51113500010940030034</t>
  </si>
  <si>
    <t>51113500010940030035</t>
  </si>
  <si>
    <t>51113500010940030036</t>
  </si>
  <si>
    <t>51113500010940030037</t>
  </si>
  <si>
    <t>51113500010940030038</t>
  </si>
  <si>
    <t>51113500010940030039</t>
  </si>
  <si>
    <t>51113500010940030040</t>
  </si>
  <si>
    <t>51113500010940030041</t>
  </si>
  <si>
    <t>51113500010940030042</t>
  </si>
  <si>
    <t>51113500010940030043</t>
  </si>
  <si>
    <t>51113500010940030044</t>
  </si>
  <si>
    <t>51113500010940030045</t>
  </si>
  <si>
    <t>51113500010940030046</t>
  </si>
  <si>
    <t>51113500010940030047</t>
  </si>
  <si>
    <t>51113500010940030048</t>
  </si>
  <si>
    <t>51113500010940030049</t>
  </si>
  <si>
    <t>51113500010940030050</t>
  </si>
  <si>
    <t>51113500010940030051</t>
  </si>
  <si>
    <t>51113500010940030052</t>
  </si>
  <si>
    <t>51113500010940030053</t>
  </si>
  <si>
    <t>51113500010940030054</t>
  </si>
  <si>
    <t>51113500010940030055</t>
  </si>
  <si>
    <t>51113500010940030056</t>
  </si>
  <si>
    <t>51113500010940030057</t>
  </si>
  <si>
    <t>51113500010940030058</t>
  </si>
  <si>
    <t>51113500010940030059</t>
  </si>
  <si>
    <t>51113500010940030060</t>
  </si>
  <si>
    <t>51113500010940030061</t>
  </si>
  <si>
    <t>51113500010940030062</t>
  </si>
  <si>
    <t>51113500010940030063</t>
  </si>
  <si>
    <t>51113500010940030064</t>
  </si>
  <si>
    <t>51113500010940030065</t>
  </si>
  <si>
    <t>51113500010940030066</t>
  </si>
  <si>
    <t>51113500010940030067</t>
  </si>
  <si>
    <t>51113500010940030068</t>
  </si>
  <si>
    <t>51113500010940030069</t>
  </si>
  <si>
    <t>51113500010940030070</t>
  </si>
  <si>
    <t>51113500010940030071</t>
  </si>
  <si>
    <t>51113500010940030072</t>
  </si>
  <si>
    <t>51113500010940030073</t>
  </si>
  <si>
    <t>51113500010940030074</t>
  </si>
  <si>
    <t>51113500010940030075</t>
  </si>
  <si>
    <t>51113500010940030076</t>
  </si>
  <si>
    <t>51113500010940030077</t>
  </si>
  <si>
    <t>51113500010940030078</t>
  </si>
  <si>
    <t>51113500010940030079</t>
  </si>
  <si>
    <t>51113500010940030080</t>
  </si>
  <si>
    <t>51113500010940030081</t>
  </si>
  <si>
    <t>51113500010940030082</t>
  </si>
  <si>
    <t>51113500010940030083</t>
  </si>
  <si>
    <t>51113500010940030084</t>
  </si>
  <si>
    <t>51113500010940030085</t>
  </si>
  <si>
    <t>51113500010940030086</t>
  </si>
  <si>
    <t>51113500010940030087</t>
  </si>
  <si>
    <t>51113500010940030088</t>
  </si>
  <si>
    <t>51113500010940030089</t>
  </si>
  <si>
    <t>51113500010940030090</t>
  </si>
  <si>
    <t>51113500010940030091</t>
  </si>
  <si>
    <t>51113500010940030092</t>
  </si>
  <si>
    <t>51113500010940030093</t>
  </si>
  <si>
    <t>51113500010940030094</t>
  </si>
  <si>
    <t>51113500010940030095</t>
  </si>
  <si>
    <t>51113500010940030096</t>
  </si>
  <si>
    <t>51113500010940030097</t>
  </si>
  <si>
    <t>51113500010940030098</t>
  </si>
  <si>
    <t>51113500010940030099</t>
  </si>
  <si>
    <t>51113500010940030100</t>
  </si>
  <si>
    <t>51113500010940030101</t>
  </si>
  <si>
    <t>51113500010940030102</t>
  </si>
  <si>
    <t>51113500010940030103</t>
  </si>
  <si>
    <t>51113500010940030104</t>
  </si>
  <si>
    <t>51113500010940030105</t>
  </si>
  <si>
    <t>51113500010940030106</t>
  </si>
  <si>
    <t>51113500010940030107</t>
  </si>
  <si>
    <t>51113500010940030108</t>
  </si>
  <si>
    <t>51113500010940030109</t>
  </si>
  <si>
    <t>51113500010940030110</t>
  </si>
  <si>
    <t>51113500010940030111</t>
  </si>
  <si>
    <t>51113500010940030112</t>
  </si>
  <si>
    <t>51113500010940030113</t>
  </si>
  <si>
    <t>51113500010940030114</t>
  </si>
  <si>
    <t>51113500010940030115</t>
  </si>
  <si>
    <t>51113500010940030116</t>
  </si>
  <si>
    <t>51113500010940030117</t>
  </si>
  <si>
    <t>51113500010940030118</t>
  </si>
  <si>
    <t>51113500010940030119</t>
  </si>
  <si>
    <t>51113500010940030120</t>
  </si>
  <si>
    <t>51113500010940030121</t>
  </si>
  <si>
    <t>51113500010940030122</t>
  </si>
  <si>
    <t>51113500010940030123</t>
  </si>
  <si>
    <t>51113500010940030124</t>
  </si>
  <si>
    <t>51113500010940030125</t>
  </si>
  <si>
    <t>51113500010940030126</t>
  </si>
  <si>
    <t>51113500010940030127</t>
  </si>
  <si>
    <t>51113500010940030128</t>
  </si>
  <si>
    <t>51113500010940030129</t>
  </si>
  <si>
    <t>51113500010940030130</t>
  </si>
  <si>
    <t>51113500010940030131</t>
  </si>
  <si>
    <t>51113500010940030132</t>
  </si>
  <si>
    <t>51113500010940030133</t>
  </si>
  <si>
    <t>51113500010940030134</t>
  </si>
  <si>
    <t>51113500010940030135</t>
  </si>
  <si>
    <t>51113500010940030136</t>
  </si>
  <si>
    <t>51113500010940030137</t>
  </si>
  <si>
    <t>51113500010940030138</t>
  </si>
  <si>
    <t>51113500010940030139</t>
  </si>
  <si>
    <t>51113500010940030140</t>
  </si>
  <si>
    <t>51113500010940030141</t>
  </si>
  <si>
    <t>51113500010940030142</t>
  </si>
  <si>
    <t>51113500010940030143</t>
  </si>
  <si>
    <t>51113500010940030144</t>
  </si>
  <si>
    <t>51113500010940030145</t>
  </si>
  <si>
    <t>51113500010940030146</t>
  </si>
  <si>
    <t>51113500010940030147</t>
  </si>
  <si>
    <t>51113500010940030148</t>
  </si>
  <si>
    <t>51113500010940030149</t>
  </si>
  <si>
    <t>51113500010940030150</t>
  </si>
  <si>
    <t>51113500010940030151</t>
  </si>
  <si>
    <t>51113500010940030152</t>
  </si>
  <si>
    <t>51113500010940030153</t>
  </si>
  <si>
    <t>51113500010940030154</t>
  </si>
  <si>
    <t>51113500010940030155</t>
  </si>
  <si>
    <t>51113500010940030156</t>
  </si>
  <si>
    <t>51113500010940030157</t>
  </si>
  <si>
    <t>51113500010940030158</t>
  </si>
  <si>
    <t>51113500010940030159</t>
  </si>
  <si>
    <t>51113500010940030160</t>
  </si>
  <si>
    <t>51113500010940030161</t>
  </si>
  <si>
    <t>51113500010940030162</t>
  </si>
  <si>
    <t>51113500010940030163</t>
  </si>
  <si>
    <t>51113500010940030164</t>
  </si>
  <si>
    <t>51113500010940030165</t>
  </si>
  <si>
    <t>51113500010940030166</t>
  </si>
  <si>
    <t>51113500010940031097</t>
  </si>
  <si>
    <t>51113500010940031098</t>
  </si>
  <si>
    <t>51113500010940031099</t>
  </si>
  <si>
    <t>51113500010940031100</t>
  </si>
  <si>
    <t>51113500010940031101</t>
  </si>
  <si>
    <t>51113500010940031102</t>
  </si>
  <si>
    <t>51113500010940031103</t>
  </si>
  <si>
    <t>51113500010940031104</t>
  </si>
  <si>
    <t>51113500010940031105</t>
  </si>
  <si>
    <t>51113500010940031106</t>
  </si>
  <si>
    <t>51113500010940031107</t>
  </si>
  <si>
    <t>51113500010940031108</t>
  </si>
  <si>
    <t>51113500010940031109</t>
  </si>
  <si>
    <t>51113500010940031110</t>
  </si>
  <si>
    <t>51113500010940031111</t>
  </si>
  <si>
    <t>51113500010940031112</t>
  </si>
  <si>
    <t>51113500010940031113</t>
  </si>
  <si>
    <t>51113500010940031114</t>
  </si>
  <si>
    <t>51113500010940031115</t>
  </si>
  <si>
    <t>51113500010940031116</t>
  </si>
  <si>
    <t>51113500010940031117</t>
  </si>
  <si>
    <t>51113500010940031118</t>
  </si>
  <si>
    <t>51113500010940031119</t>
  </si>
  <si>
    <t>51113500010940031120</t>
  </si>
  <si>
    <t>51113500010940031121</t>
  </si>
  <si>
    <t>51113500010940031122</t>
  </si>
  <si>
    <t>51113500010940031123</t>
  </si>
  <si>
    <t>51113500010940031124</t>
  </si>
  <si>
    <t>51113500010940031125</t>
  </si>
  <si>
    <t>51113500010940031126</t>
  </si>
  <si>
    <t>51113500010940031127</t>
  </si>
  <si>
    <t>51113500010940031128</t>
  </si>
  <si>
    <t>51113500010940031129</t>
  </si>
  <si>
    <t>51113500010940031130</t>
  </si>
  <si>
    <t>51113500010940031131</t>
  </si>
  <si>
    <t>51113500010940031132</t>
  </si>
  <si>
    <t>51113500010940031133</t>
  </si>
  <si>
    <t>51113500010940031134</t>
  </si>
  <si>
    <t>51113500010940031135</t>
  </si>
  <si>
    <t>51113500010940031136</t>
  </si>
  <si>
    <t>51113500010940031137</t>
  </si>
  <si>
    <t>51113500010940031138</t>
  </si>
  <si>
    <t>51113500010940031139</t>
  </si>
  <si>
    <t>51113500010940031140</t>
  </si>
  <si>
    <t>51113500010940031141</t>
  </si>
  <si>
    <t>51113500010940031142</t>
  </si>
  <si>
    <t>51113500010940031143</t>
  </si>
  <si>
    <t>51113500010940031144</t>
  </si>
  <si>
    <t>51113500010940031145</t>
  </si>
  <si>
    <t>51113500010940031146</t>
  </si>
  <si>
    <t>51113500010940031147</t>
  </si>
  <si>
    <t>51113500010940031148</t>
  </si>
  <si>
    <t>51113500010940031149</t>
  </si>
  <si>
    <t>51113500010940031150</t>
  </si>
  <si>
    <t>51113500010940031151</t>
  </si>
  <si>
    <t>51113500010940031152</t>
  </si>
  <si>
    <t>51113500010940031153</t>
  </si>
  <si>
    <t>51113500010940031154</t>
  </si>
  <si>
    <t>51113500010940031155</t>
  </si>
  <si>
    <t>51113500010940031156</t>
  </si>
  <si>
    <t>51113500010940031157</t>
  </si>
  <si>
    <t>51113500010940031158</t>
  </si>
  <si>
    <t>51113500010940031159</t>
  </si>
  <si>
    <t>51113500010940031160</t>
  </si>
  <si>
    <t>51113500010940031161</t>
  </si>
  <si>
    <t>51113500010940031162</t>
  </si>
  <si>
    <t>51113500010940031163</t>
  </si>
  <si>
    <t>51113500010940031164</t>
  </si>
  <si>
    <t>51113500010940031165</t>
  </si>
  <si>
    <t>51113500010940031166</t>
  </si>
  <si>
    <t>51113500010940031167</t>
  </si>
  <si>
    <t>51113500010940031168</t>
  </si>
  <si>
    <t>51113500010940031169</t>
  </si>
  <si>
    <t>51113500010940031170</t>
  </si>
  <si>
    <t>51113500010940031171</t>
  </si>
  <si>
    <t>51113500010940031172</t>
  </si>
  <si>
    <t>51113500010940031173</t>
  </si>
  <si>
    <t>51113500010940031174</t>
  </si>
  <si>
    <t>51113500010940031175</t>
  </si>
  <si>
    <t>51113500010940031176</t>
  </si>
  <si>
    <t>51113500010940031177</t>
  </si>
  <si>
    <t>51113500010940031178</t>
  </si>
  <si>
    <t>51113500010940031179</t>
  </si>
  <si>
    <t>51113500010940031180</t>
  </si>
  <si>
    <t>51113500010940031181</t>
  </si>
  <si>
    <t>51113500010940031182</t>
  </si>
  <si>
    <t>51113500010940031183</t>
  </si>
  <si>
    <t>51113500010940031184</t>
  </si>
  <si>
    <t>51113500010940031185</t>
  </si>
  <si>
    <t>51113500010940031186</t>
  </si>
  <si>
    <t>51113500010940031187</t>
  </si>
  <si>
    <t>51113500010940031188</t>
  </si>
  <si>
    <t>51113500010940031189</t>
  </si>
  <si>
    <t>51113500010940031190</t>
  </si>
  <si>
    <t>51113500010940031191</t>
  </si>
  <si>
    <t>51113500010940031192</t>
  </si>
  <si>
    <t>51113500010940031193</t>
  </si>
  <si>
    <t>51113500010940031194</t>
  </si>
  <si>
    <t>51113500010940031195</t>
  </si>
  <si>
    <t>51113500010940031196</t>
  </si>
  <si>
    <t>51113500010940031197</t>
  </si>
  <si>
    <t>51113500010940031198</t>
  </si>
  <si>
    <t>51113500010940031199</t>
  </si>
  <si>
    <t>51113500010940031200</t>
  </si>
  <si>
    <t>51113500010940031201</t>
  </si>
  <si>
    <t>51113500010940031202</t>
  </si>
  <si>
    <t>51113500010940031203</t>
  </si>
  <si>
    <t>51113500010940031204</t>
  </si>
  <si>
    <t>51113500010940031205</t>
  </si>
  <si>
    <t>51113500010940031206</t>
  </si>
  <si>
    <t>51113500010940031207</t>
  </si>
  <si>
    <t>51113500010940031208</t>
  </si>
  <si>
    <t>51113500010940031209</t>
  </si>
  <si>
    <t>51113500010940031210</t>
  </si>
  <si>
    <t>51113500010940031211</t>
  </si>
  <si>
    <t>51113500010940031212</t>
  </si>
  <si>
    <t>51113500010940031213</t>
  </si>
  <si>
    <t>51113500010940031214</t>
  </si>
  <si>
    <t>51113500010940031215</t>
  </si>
  <si>
    <t>51113500010940031216</t>
  </si>
  <si>
    <t>51113500010940031217</t>
  </si>
  <si>
    <t>51113500010940031218</t>
  </si>
  <si>
    <t>51113500010940031219</t>
  </si>
  <si>
    <t>51113500010940031220</t>
  </si>
  <si>
    <t>51113500010940031221</t>
  </si>
  <si>
    <t>51113500010940031222</t>
  </si>
  <si>
    <t>51113500010940031223</t>
  </si>
  <si>
    <t>51113500010940031224</t>
  </si>
  <si>
    <t>51113500010940031225</t>
  </si>
  <si>
    <t>51113500010940031226</t>
  </si>
  <si>
    <t>51113500010940031227</t>
  </si>
  <si>
    <t>51113500010940031228</t>
  </si>
  <si>
    <t>51113500010940031229</t>
  </si>
  <si>
    <t>51113500010940031230</t>
  </si>
  <si>
    <t>51113500010940031231</t>
  </si>
  <si>
    <t>51113500010940031232</t>
  </si>
  <si>
    <t>51113500010940031233</t>
  </si>
  <si>
    <t>51113500010940031234</t>
  </si>
  <si>
    <t>51113500010940031235</t>
  </si>
  <si>
    <t>51113500010940031236</t>
  </si>
  <si>
    <t>51113500010940031237</t>
  </si>
  <si>
    <t>51113500010940031238</t>
  </si>
  <si>
    <t>51113500010940031239</t>
  </si>
  <si>
    <t>51113500010940031240</t>
  </si>
  <si>
    <t>51113500010940031241</t>
  </si>
  <si>
    <t>51113500010940031242</t>
  </si>
  <si>
    <t>51113500010940031243</t>
  </si>
  <si>
    <t>51113500010940031244</t>
  </si>
  <si>
    <t>51113500010940031245</t>
  </si>
  <si>
    <t>51113500010940031246</t>
  </si>
  <si>
    <t>51113500010940031247</t>
  </si>
  <si>
    <t>51113500010940031248</t>
  </si>
  <si>
    <t>51113500010940031249</t>
  </si>
  <si>
    <t>51113500010940031250</t>
  </si>
  <si>
    <t>51113500010940031251</t>
  </si>
  <si>
    <t>51113500010940031252</t>
  </si>
  <si>
    <t>51113500010940031253</t>
  </si>
  <si>
    <t>51113500010940031254</t>
  </si>
  <si>
    <t>51113500010940031255</t>
  </si>
  <si>
    <t>51113500010940031256</t>
  </si>
  <si>
    <t>51113500010940031257</t>
  </si>
  <si>
    <t>51113500010940031258</t>
  </si>
  <si>
    <t>51113500010940031259</t>
  </si>
  <si>
    <t>51113500010940031260</t>
  </si>
  <si>
    <t>51113500010940031261</t>
  </si>
  <si>
    <t>51113500010940031262</t>
  </si>
  <si>
    <t>51113500010940031263</t>
  </si>
  <si>
    <t>51113500010940031264</t>
  </si>
  <si>
    <t>51113500010940031265</t>
  </si>
  <si>
    <t>51113500010940031266</t>
  </si>
  <si>
    <t>51113500010940031267</t>
  </si>
  <si>
    <t>51113500010940031268</t>
  </si>
  <si>
    <t>51113500010940031269</t>
  </si>
  <si>
    <t>51113500010940031270</t>
  </si>
  <si>
    <t>51113500010940031271</t>
  </si>
  <si>
    <t>51113500010940031272</t>
  </si>
  <si>
    <t>51113500010940031273</t>
  </si>
  <si>
    <t>51113500010940031274</t>
  </si>
  <si>
    <t>51113500010940031275</t>
  </si>
  <si>
    <t>51113500010940031276</t>
  </si>
  <si>
    <t>51113500010940031277</t>
  </si>
  <si>
    <t>51113500010940031278</t>
  </si>
  <si>
    <t>51113500010940031279</t>
  </si>
  <si>
    <t>51113500010940031280</t>
  </si>
  <si>
    <t>51113500010940031281</t>
  </si>
  <si>
    <t>51113500010940031282</t>
  </si>
  <si>
    <t>51113500010940031283</t>
  </si>
  <si>
    <t>51113500010940031284</t>
  </si>
  <si>
    <t>51113500010940031285</t>
  </si>
  <si>
    <t>51113500010940031286</t>
  </si>
  <si>
    <t>51113500010940031287</t>
  </si>
  <si>
    <t>51113500010940031288</t>
  </si>
  <si>
    <t>51113500010940031289</t>
  </si>
  <si>
    <t>51113500010940031290</t>
  </si>
  <si>
    <t>51113500010940031291</t>
  </si>
  <si>
    <t>51113500010940031292</t>
  </si>
  <si>
    <t>51113500010940031293</t>
  </si>
  <si>
    <t>51113500010940031294</t>
  </si>
  <si>
    <t>51113500010940031295</t>
  </si>
  <si>
    <t>51113500010940031296</t>
  </si>
  <si>
    <t>51113500010940031297</t>
  </si>
  <si>
    <t>51113500010940031298</t>
  </si>
  <si>
    <t>51113500010940031299</t>
  </si>
  <si>
    <t>51113500010940031300</t>
  </si>
  <si>
    <t>51113500010940031301</t>
  </si>
  <si>
    <t>51113500010940031302</t>
  </si>
  <si>
    <t>51113500010940031303</t>
  </si>
  <si>
    <t>51113500010940031304</t>
  </si>
  <si>
    <t>51113500010940031305</t>
  </si>
  <si>
    <t>51113500010940031306</t>
  </si>
  <si>
    <t>51113500010940031307</t>
  </si>
  <si>
    <t>51113500010940031308</t>
  </si>
  <si>
    <t>51113500010940031309</t>
  </si>
  <si>
    <t>51113500010940031310</t>
  </si>
  <si>
    <t>51113500010940031311</t>
  </si>
  <si>
    <t>51113500010940031312</t>
  </si>
  <si>
    <t>51113500010940031313</t>
  </si>
  <si>
    <t>51113500010940031314</t>
  </si>
  <si>
    <t>51113500010940031315</t>
  </si>
  <si>
    <t>51113500010940031316</t>
  </si>
  <si>
    <t>51113500010940031317</t>
  </si>
  <si>
    <t>51113500010940031318</t>
  </si>
  <si>
    <t>51113500010940031319</t>
  </si>
  <si>
    <t>51113500010940031320</t>
  </si>
  <si>
    <t>51113500010940031321</t>
  </si>
  <si>
    <t>51113500010940031322</t>
  </si>
  <si>
    <t>51113500010940031323</t>
  </si>
  <si>
    <t>51113500010940031324</t>
  </si>
  <si>
    <t>51113500010940031325</t>
  </si>
  <si>
    <t>51113500010940031326</t>
  </si>
  <si>
    <t>51113500010940031327</t>
  </si>
  <si>
    <t>51113500010940031328</t>
  </si>
  <si>
    <t>51113500010940031329</t>
  </si>
  <si>
    <t>51113500010940031330</t>
  </si>
  <si>
    <t>51113500010940031331</t>
  </si>
  <si>
    <t>51113500010940031332</t>
  </si>
  <si>
    <t>51113500010940031333</t>
  </si>
  <si>
    <t>51113500010940031334</t>
  </si>
  <si>
    <t>51113500010940031335</t>
  </si>
  <si>
    <t>51113500010940031336</t>
  </si>
  <si>
    <t>51113500010940031337</t>
  </si>
  <si>
    <t>51113500010940031338</t>
  </si>
  <si>
    <t>51113500010940031339</t>
  </si>
  <si>
    <t>51113500010940031340</t>
  </si>
  <si>
    <t>51113500010940031341</t>
  </si>
  <si>
    <t>51113500010940031342</t>
  </si>
  <si>
    <t>51113500010940031343</t>
  </si>
  <si>
    <t>51113500010940031344</t>
  </si>
  <si>
    <t>51113500010940031345</t>
  </si>
  <si>
    <t>51113500010940031346</t>
  </si>
  <si>
    <t>51113500010940031347</t>
  </si>
  <si>
    <t>51113500010940031348</t>
  </si>
  <si>
    <t>51113500010940031349</t>
  </si>
  <si>
    <t>51113500010940031350</t>
  </si>
  <si>
    <t>51113500010940031351</t>
  </si>
  <si>
    <t>51113500010940031352</t>
  </si>
  <si>
    <t>51113500010940031353</t>
  </si>
  <si>
    <t>51113500010940031354</t>
  </si>
  <si>
    <t>51113500010940031355</t>
  </si>
  <si>
    <t>51113500010940031356</t>
  </si>
  <si>
    <t>51113500010940031357</t>
  </si>
  <si>
    <t>51113500010940031358</t>
  </si>
  <si>
    <t>51113500010940031359</t>
  </si>
  <si>
    <t>51113500010940031360</t>
  </si>
  <si>
    <t>51113500010940031361</t>
  </si>
  <si>
    <t>51113500010940031362</t>
  </si>
  <si>
    <t>51113500010940031363</t>
  </si>
  <si>
    <t>51113500010940031364</t>
  </si>
  <si>
    <t>51113500010940031365</t>
  </si>
  <si>
    <t>51113500010940031366</t>
  </si>
  <si>
    <t>51113500010940031367</t>
  </si>
  <si>
    <t>51113500010940031368</t>
  </si>
  <si>
    <t>51113500010940031369</t>
  </si>
  <si>
    <t>51113500010940031370</t>
  </si>
  <si>
    <t>51113500010940031371</t>
  </si>
  <si>
    <t>51113500010940031372</t>
  </si>
  <si>
    <t>51113500010940031373</t>
  </si>
  <si>
    <t>51113500010940031374</t>
  </si>
  <si>
    <t>51113500010940031375</t>
  </si>
  <si>
    <t>51113500010940031376</t>
  </si>
  <si>
    <t>51113500010940031377</t>
  </si>
  <si>
    <t>51113500010940031378</t>
  </si>
  <si>
    <t>51113500010940031379</t>
  </si>
  <si>
    <t>51113500010940031380</t>
  </si>
  <si>
    <t>51113500010940031381</t>
  </si>
  <si>
    <t>51113500010940031382</t>
  </si>
  <si>
    <t>51113500010940031383</t>
  </si>
  <si>
    <t>51113500010940031384</t>
  </si>
  <si>
    <t>51113500010940031385</t>
  </si>
  <si>
    <t>51113500010940031386</t>
  </si>
  <si>
    <t>51113500010940031387</t>
  </si>
  <si>
    <t>51113500010940031388</t>
  </si>
  <si>
    <t>51113500010940031389</t>
  </si>
  <si>
    <t>51113500010940031390</t>
  </si>
  <si>
    <t>51113500010940031391</t>
  </si>
  <si>
    <t>51113500010940031392</t>
  </si>
  <si>
    <t>51113500010940031393</t>
  </si>
  <si>
    <t>51113500010940031394</t>
  </si>
  <si>
    <t>51113500010940031395</t>
  </si>
  <si>
    <t>51113500010940031396</t>
  </si>
  <si>
    <t>51113500010940031397</t>
  </si>
  <si>
    <t>51113500010940031398</t>
  </si>
  <si>
    <t>51113500010940031399</t>
  </si>
  <si>
    <t>51113500010940031400</t>
  </si>
  <si>
    <t>51113500010940031401</t>
  </si>
  <si>
    <t>51113500010940031402</t>
  </si>
  <si>
    <t>51113500010940031403</t>
  </si>
  <si>
    <t>51113500010940031404</t>
  </si>
  <si>
    <t>51113500010940031405</t>
  </si>
  <si>
    <t>51113500010940031406</t>
  </si>
  <si>
    <t>51113500010940031407</t>
  </si>
  <si>
    <t>51113500010940031408</t>
  </si>
  <si>
    <t>51113500010940031409</t>
  </si>
  <si>
    <t>51113500010940031410</t>
  </si>
  <si>
    <t>51113500010940031411</t>
  </si>
  <si>
    <t>51113500010940031412</t>
  </si>
  <si>
    <t>51113500010940031413</t>
  </si>
  <si>
    <t>51113500010940031414</t>
  </si>
  <si>
    <t>51113500010940031415</t>
  </si>
  <si>
    <t>51113500010940031416</t>
  </si>
  <si>
    <t>51113500010940031417</t>
  </si>
  <si>
    <t>51113500010940031418</t>
  </si>
  <si>
    <t>51113500010940031419</t>
  </si>
  <si>
    <t>51113500010940031420</t>
  </si>
  <si>
    <t>51113500010940031421</t>
  </si>
  <si>
    <t>51113500010940031422</t>
  </si>
  <si>
    <t>51113500010940031423</t>
  </si>
  <si>
    <t>51113500010940031424</t>
  </si>
  <si>
    <t>51113500010940031425</t>
  </si>
  <si>
    <t>51113500010940031426</t>
  </si>
  <si>
    <t>51113500010940031427</t>
  </si>
  <si>
    <t>51113500010940031428</t>
  </si>
  <si>
    <t>51113500010940031429</t>
  </si>
  <si>
    <t>51113500010940031430</t>
  </si>
  <si>
    <t>51113500010940031431</t>
  </si>
  <si>
    <t>51113500010940031432</t>
  </si>
  <si>
    <t>51113500010940031433</t>
  </si>
  <si>
    <t>51113500010940031434</t>
  </si>
  <si>
    <t>51113500010940031435</t>
  </si>
  <si>
    <t>51113500010940031436</t>
  </si>
  <si>
    <t>51113500010940031437</t>
  </si>
  <si>
    <t>51113500010940031438</t>
  </si>
  <si>
    <t>51113500010940031439</t>
  </si>
  <si>
    <t>51113500010940031440</t>
  </si>
  <si>
    <t>51113500010940031441</t>
  </si>
  <si>
    <t>51113500010940031442</t>
  </si>
  <si>
    <t>51113500010940031443</t>
  </si>
  <si>
    <t>51113500010940031444</t>
  </si>
  <si>
    <t>51113500010940031445</t>
  </si>
  <si>
    <t>51113500010940031446</t>
  </si>
  <si>
    <t>51113500010940031447</t>
  </si>
  <si>
    <t>51113500010940031448</t>
  </si>
  <si>
    <t>51113500010940031449</t>
  </si>
  <si>
    <t>51113500010940031450</t>
  </si>
  <si>
    <t>51113500010940031451</t>
  </si>
  <si>
    <t>51113500010940031452</t>
  </si>
  <si>
    <t>51113500010940031453</t>
  </si>
  <si>
    <t>51113500010940031454</t>
  </si>
  <si>
    <t>51113500010940031455</t>
  </si>
  <si>
    <t>51113500010940031456</t>
  </si>
  <si>
    <t>51113500010940031457</t>
  </si>
  <si>
    <t>51113500010940031458</t>
  </si>
  <si>
    <t>51113500010940031459</t>
  </si>
  <si>
    <t>51113500010940031460</t>
  </si>
  <si>
    <t>51113500010940031461</t>
  </si>
  <si>
    <t>51113500010940031462</t>
  </si>
  <si>
    <t>51113500010940031463</t>
  </si>
  <si>
    <t>51113500010940031464</t>
  </si>
  <si>
    <t>51113500010940031465</t>
  </si>
  <si>
    <t>51113500010940031466</t>
  </si>
  <si>
    <t>51113500010940031467</t>
  </si>
  <si>
    <t>51113500010940031468</t>
  </si>
  <si>
    <t>51113500010940031469</t>
  </si>
  <si>
    <t>51113500010940031470</t>
  </si>
  <si>
    <t>51113500010940031471</t>
  </si>
  <si>
    <t>51113500010940031472</t>
  </si>
  <si>
    <t>51113500010940031473</t>
  </si>
  <si>
    <t>51113500010940031474</t>
  </si>
  <si>
    <t>51113500010940031475</t>
  </si>
  <si>
    <t>51113500010940031476</t>
  </si>
  <si>
    <t>51113500010940031477</t>
  </si>
  <si>
    <t>51113500010940031478</t>
  </si>
  <si>
    <t>51113500010940031479</t>
  </si>
  <si>
    <t>51113500010940031480</t>
  </si>
  <si>
    <t>51113500010940031481</t>
  </si>
  <si>
    <t>51113500010940031482</t>
  </si>
  <si>
    <t>51113500010940031483</t>
  </si>
  <si>
    <t>51113500010940031484</t>
  </si>
  <si>
    <t>51113500010940031485</t>
  </si>
  <si>
    <t>51113500010940031486</t>
  </si>
  <si>
    <t>51113500010940031487</t>
  </si>
  <si>
    <t>51113500010940031488</t>
  </si>
  <si>
    <t>51113500010940031489</t>
  </si>
  <si>
    <t>51113500010940031490</t>
  </si>
  <si>
    <t>51113500010940031491</t>
  </si>
  <si>
    <t>51113500010940031492</t>
  </si>
  <si>
    <t>51113500010940031493</t>
  </si>
  <si>
    <t>51113500010940031494</t>
  </si>
  <si>
    <t>51113500010940031495</t>
  </si>
  <si>
    <t>51113500010940031496</t>
  </si>
  <si>
    <t>51113500010940031497</t>
  </si>
  <si>
    <t>51113500010940031498</t>
  </si>
  <si>
    <t>51113500010940031499</t>
  </si>
  <si>
    <t>51113500010940031500</t>
  </si>
  <si>
    <t>51113500010940031501</t>
  </si>
  <si>
    <t>51113500010940031502</t>
  </si>
  <si>
    <t>51113500010940031503</t>
  </si>
  <si>
    <t>51113500010940031504</t>
  </si>
  <si>
    <t>51113500010940031505</t>
  </si>
  <si>
    <t>51113500010940031506</t>
  </si>
  <si>
    <t>51113500010940031507</t>
  </si>
  <si>
    <t>51113500010940031508</t>
  </si>
  <si>
    <t>51113500010940031509</t>
  </si>
  <si>
    <t>51113500010940031510</t>
  </si>
  <si>
    <t>51113500010940031511</t>
  </si>
  <si>
    <t>51113500010940031512</t>
  </si>
  <si>
    <t>51113500010940031513</t>
  </si>
  <si>
    <t>51113500010940031514</t>
  </si>
  <si>
    <t>51113500010940031515</t>
  </si>
  <si>
    <t>51113500010940031516</t>
  </si>
  <si>
    <t>51113500010940031517</t>
  </si>
  <si>
    <t>51113500010940031518</t>
  </si>
  <si>
    <t>51113500010940031519</t>
  </si>
  <si>
    <t>51113500010940031520</t>
  </si>
  <si>
    <t>51113500010940031521</t>
  </si>
  <si>
    <t>51113500010940031522</t>
  </si>
  <si>
    <t>51113500010940031523</t>
  </si>
  <si>
    <t>51113500010940031524</t>
  </si>
  <si>
    <t>51113500010940031525</t>
  </si>
  <si>
    <t>51113500010940031526</t>
  </si>
  <si>
    <t>51113500010940031527</t>
  </si>
  <si>
    <t>51113500010940031528</t>
  </si>
  <si>
    <t>51113500010940031529</t>
  </si>
  <si>
    <t>51113500010940031530</t>
  </si>
  <si>
    <t>51113500010940031531</t>
  </si>
  <si>
    <t>51113500010940031532</t>
  </si>
  <si>
    <t>51113500010940031533</t>
  </si>
  <si>
    <t>51113500010940031534</t>
  </si>
  <si>
    <t>51113500010940031535</t>
  </si>
  <si>
    <t>51113500010940031536</t>
  </si>
  <si>
    <t>51113500010940031537</t>
  </si>
  <si>
    <t>51113500010940031538</t>
  </si>
  <si>
    <t>51113500010940031539</t>
  </si>
  <si>
    <t>51113500010940031540</t>
  </si>
  <si>
    <t>51113500010940031541</t>
  </si>
  <si>
    <t>51113500010940031542</t>
  </si>
  <si>
    <t>51113500010940031543</t>
  </si>
  <si>
    <t>51113500010940031544</t>
  </si>
  <si>
    <t>51113500010940031545</t>
  </si>
  <si>
    <t>51113500010940031546</t>
  </si>
  <si>
    <t>51113500010940031547</t>
  </si>
  <si>
    <t>51113500010940031548</t>
  </si>
  <si>
    <t>51113500010940031549</t>
  </si>
  <si>
    <t>51113500010940031550</t>
  </si>
  <si>
    <t>51113500010940031551</t>
  </si>
  <si>
    <t>51113500010940031552</t>
  </si>
  <si>
    <t>51113500010940031553</t>
  </si>
  <si>
    <t>51113500010940031554</t>
  </si>
  <si>
    <t>51113500010940031555</t>
  </si>
  <si>
    <t>51113500010940031556</t>
  </si>
  <si>
    <t>51113500010940031557</t>
  </si>
  <si>
    <t>51113500010940031558</t>
  </si>
  <si>
    <t>51113500010940031559</t>
  </si>
  <si>
    <t>51113500010940031560</t>
  </si>
  <si>
    <t>51113500010940031561</t>
  </si>
  <si>
    <t>51113500010940031562</t>
  </si>
  <si>
    <t>51113500010940031563</t>
  </si>
  <si>
    <t>51113500010940031564</t>
  </si>
  <si>
    <t>51113500010940031565</t>
  </si>
  <si>
    <t>51113500010940031566</t>
  </si>
  <si>
    <t>51113500010940031567</t>
  </si>
  <si>
    <t>51113500010940031568</t>
  </si>
  <si>
    <t>51113500010940031569</t>
  </si>
  <si>
    <t>51113500010940031570</t>
  </si>
  <si>
    <t>51113500010940031571</t>
  </si>
  <si>
    <t>51113500010940031572</t>
  </si>
  <si>
    <t>51113500010940031573</t>
  </si>
  <si>
    <t>51113500010940031574</t>
  </si>
  <si>
    <t>51113500010940031575</t>
  </si>
  <si>
    <t>51113500010940031576</t>
  </si>
  <si>
    <t>51113500010940031577</t>
  </si>
  <si>
    <t>51113500010940031578</t>
  </si>
  <si>
    <t>51113500010940031579</t>
  </si>
  <si>
    <t>51113500010940031580</t>
  </si>
  <si>
    <t>51113500010940031581</t>
  </si>
  <si>
    <t>51113500010940031582</t>
  </si>
  <si>
    <t>51113500010940031583</t>
  </si>
  <si>
    <t>51113500010940031584</t>
  </si>
  <si>
    <t>51113500010940031585</t>
  </si>
  <si>
    <t>51113500010940031586</t>
  </si>
  <si>
    <t>51113500010940031587</t>
  </si>
  <si>
    <t>51113500010940031588</t>
  </si>
  <si>
    <t>51113500010940031589</t>
  </si>
  <si>
    <t>51113500010940031590</t>
  </si>
  <si>
    <t>51113500010940031591</t>
  </si>
  <si>
    <t>51113500010940031592</t>
  </si>
  <si>
    <t>51113500010940031593</t>
  </si>
  <si>
    <t>51113500010940031594</t>
  </si>
  <si>
    <t>51113500010940031595</t>
  </si>
  <si>
    <t>51113500010940031596</t>
  </si>
  <si>
    <t>51113500011150002361</t>
  </si>
  <si>
    <t>MESA MALETIN TIPO TABLON COLOR BLANCO 1.20 M</t>
  </si>
  <si>
    <t>51113500011150002362</t>
  </si>
  <si>
    <t>51113500011150002363</t>
  </si>
  <si>
    <t>51113500011150002364</t>
  </si>
  <si>
    <t>51113500011150002365</t>
  </si>
  <si>
    <t>51113500011150002366</t>
  </si>
  <si>
    <t>51113500011150002367</t>
  </si>
  <si>
    <t>51113500011150002368</t>
  </si>
  <si>
    <t>51113500011150002369</t>
  </si>
  <si>
    <t>51113500011150002370</t>
  </si>
  <si>
    <t>51113500011150002371</t>
  </si>
  <si>
    <t>51113500011150002372</t>
  </si>
  <si>
    <t>51113500011150002373</t>
  </si>
  <si>
    <t>51113500011150002374</t>
  </si>
  <si>
    <t>51113500011150002375</t>
  </si>
  <si>
    <t>51113500011150002376</t>
  </si>
  <si>
    <t>51113500011150002377</t>
  </si>
  <si>
    <t>51113500011150002378</t>
  </si>
  <si>
    <t>51113500011150002379</t>
  </si>
  <si>
    <t>51113500011150002380</t>
  </si>
  <si>
    <t>51113500011150002381</t>
  </si>
  <si>
    <t>51113500011150002382</t>
  </si>
  <si>
    <t>51113500011150002383</t>
  </si>
  <si>
    <t>51113500011150002384</t>
  </si>
  <si>
    <t>51113500011150002385</t>
  </si>
  <si>
    <t>51113500011150002386</t>
  </si>
  <si>
    <t>51113500011150002387</t>
  </si>
  <si>
    <t>51113500011150002388</t>
  </si>
  <si>
    <t>51113500011150002389</t>
  </si>
  <si>
    <t>51113500011150002390</t>
  </si>
  <si>
    <t>51113500011150002391</t>
  </si>
  <si>
    <t>51113500011150002392</t>
  </si>
  <si>
    <t>51113500011150002393</t>
  </si>
  <si>
    <t>51113500011150002394</t>
  </si>
  <si>
    <t>51113500011150002395</t>
  </si>
  <si>
    <t>51113500011150002396</t>
  </si>
  <si>
    <t>51113500011150002397</t>
  </si>
  <si>
    <t>51113500011150002398</t>
  </si>
  <si>
    <t>51113500011150002399</t>
  </si>
  <si>
    <t>51113500011150002400</t>
  </si>
  <si>
    <t>51113500011150002401</t>
  </si>
  <si>
    <t>51113500011150002402</t>
  </si>
  <si>
    <t>51113500011150002403</t>
  </si>
  <si>
    <t>51113500011150002404</t>
  </si>
  <si>
    <t>51113500011150002405</t>
  </si>
  <si>
    <t>51113500011150002406</t>
  </si>
  <si>
    <t>51113500011150002407</t>
  </si>
  <si>
    <t>51113500011150002408</t>
  </si>
  <si>
    <t>51113500011150002409</t>
  </si>
  <si>
    <t>51113500011150002410</t>
  </si>
  <si>
    <t>51113500011150002411</t>
  </si>
  <si>
    <t>51113500011150002412</t>
  </si>
  <si>
    <t>51113500011150002413</t>
  </si>
  <si>
    <t>51113500011150002414</t>
  </si>
  <si>
    <t>51113500011150002415</t>
  </si>
  <si>
    <t>51113500011150002416</t>
  </si>
  <si>
    <t>51113500011150002417</t>
  </si>
  <si>
    <t>51113500011150002418</t>
  </si>
  <si>
    <t>51113500011150002419</t>
  </si>
  <si>
    <t>51113500011150002420</t>
  </si>
  <si>
    <t>51113500011150002421</t>
  </si>
  <si>
    <t>51113500011150002422</t>
  </si>
  <si>
    <t>51113500011150002423</t>
  </si>
  <si>
    <t>51113500011150002424</t>
  </si>
  <si>
    <t>51113500011150002425</t>
  </si>
  <si>
    <t>51113500011150002426</t>
  </si>
  <si>
    <t>51113500011150002427</t>
  </si>
  <si>
    <t>51113500011150002428</t>
  </si>
  <si>
    <t>51113500011150002429</t>
  </si>
  <si>
    <t>51113500011150002430</t>
  </si>
  <si>
    <t>51113500011150002431</t>
  </si>
  <si>
    <t>51113500011150002432</t>
  </si>
  <si>
    <t>51113500011150002433</t>
  </si>
  <si>
    <t>51113500011150002434</t>
  </si>
  <si>
    <t>51113500011150002435</t>
  </si>
  <si>
    <t>51113500011150002436</t>
  </si>
  <si>
    <t>51113500011150002437</t>
  </si>
  <si>
    <t>51113500011150002438</t>
  </si>
  <si>
    <t>51113500011150002439</t>
  </si>
  <si>
    <t>51113500011150002440</t>
  </si>
  <si>
    <t>51113500011150002441</t>
  </si>
  <si>
    <t>51113500011150002442</t>
  </si>
  <si>
    <t>51113500011150002443</t>
  </si>
  <si>
    <t>51113500011150002444</t>
  </si>
  <si>
    <t>51113500011150002445</t>
  </si>
  <si>
    <t>51113500011150002446</t>
  </si>
  <si>
    <t>51113500011150002447</t>
  </si>
  <si>
    <t>51113500011150002448</t>
  </si>
  <si>
    <t>51113500011150002449</t>
  </si>
  <si>
    <t>51113500011150002450</t>
  </si>
  <si>
    <t>51113500011150002451</t>
  </si>
  <si>
    <t>51113500011150002452</t>
  </si>
  <si>
    <t>51113500011150002453</t>
  </si>
  <si>
    <t>51113500011150002454</t>
  </si>
  <si>
    <t>51113500011150002455</t>
  </si>
  <si>
    <t>51113500011150002456</t>
  </si>
  <si>
    <t>51113500011150002457</t>
  </si>
  <si>
    <t>51113500011150002458</t>
  </si>
  <si>
    <t>51113500011150002459</t>
  </si>
  <si>
    <t>51113500011150002460</t>
  </si>
  <si>
    <t>51113500011150002461</t>
  </si>
  <si>
    <t>51113500011150002462</t>
  </si>
  <si>
    <t>51113500011150002463</t>
  </si>
  <si>
    <t>51113500011150002464</t>
  </si>
  <si>
    <t>51113500011150002465</t>
  </si>
  <si>
    <t>51113500011150002466</t>
  </si>
  <si>
    <t>51113500011150002467</t>
  </si>
  <si>
    <t>51113500011150002468</t>
  </si>
  <si>
    <t>51113500011150002469</t>
  </si>
  <si>
    <t>51113500011150002470</t>
  </si>
  <si>
    <t>51113500011150002471</t>
  </si>
  <si>
    <t>51113500011150002472</t>
  </si>
  <si>
    <t>51113500011150002473</t>
  </si>
  <si>
    <t>51113500011150002474</t>
  </si>
  <si>
    <t>51113500011150002475</t>
  </si>
  <si>
    <t>51113500011150002476</t>
  </si>
  <si>
    <t>51113500011150002477</t>
  </si>
  <si>
    <t>51113500011150002478</t>
  </si>
  <si>
    <t>51113500011150002479</t>
  </si>
  <si>
    <t>51113500011150002480</t>
  </si>
  <si>
    <t>51113500011150002481</t>
  </si>
  <si>
    <t>51113500011150002482</t>
  </si>
  <si>
    <t>51113500011150002483</t>
  </si>
  <si>
    <t>51113500011150002484</t>
  </si>
  <si>
    <t>51113500011150002485</t>
  </si>
  <si>
    <t>51113500011150002486</t>
  </si>
  <si>
    <t>51113500011150002487</t>
  </si>
  <si>
    <t>51113500011150002488</t>
  </si>
  <si>
    <t>51113500011150002489</t>
  </si>
  <si>
    <t>51113500011150002490</t>
  </si>
  <si>
    <t>51113500011150002491</t>
  </si>
  <si>
    <t>51113500011150002492</t>
  </si>
  <si>
    <t>51113500011150002493</t>
  </si>
  <si>
    <t>51113500011150002494</t>
  </si>
  <si>
    <t>51113500011150002495</t>
  </si>
  <si>
    <t>51113500011150002496</t>
  </si>
  <si>
    <t>51113500011150002497</t>
  </si>
  <si>
    <t>51113500011150002498</t>
  </si>
  <si>
    <t>51113500011150002499</t>
  </si>
  <si>
    <t>51113500011150002500</t>
  </si>
  <si>
    <t>51113500011150002501</t>
  </si>
  <si>
    <t>51113500011150002502</t>
  </si>
  <si>
    <t>51113500011150002503</t>
  </si>
  <si>
    <t>51113500011150002504</t>
  </si>
  <si>
    <t>51113500011150002505</t>
  </si>
  <si>
    <t>51113500011150002506</t>
  </si>
  <si>
    <t>51113500011150002507</t>
  </si>
  <si>
    <t>51113500011150002508</t>
  </si>
  <si>
    <t>51113500011150002509</t>
  </si>
  <si>
    <t>51113500011150002510</t>
  </si>
  <si>
    <t>51113500011150002511</t>
  </si>
  <si>
    <t>51113500011150002512</t>
  </si>
  <si>
    <t>51113500011150002513</t>
  </si>
  <si>
    <t>51113500011150002514</t>
  </si>
  <si>
    <t>51113500011150002515</t>
  </si>
  <si>
    <t>51113500011150002516</t>
  </si>
  <si>
    <t>51113500011150002517</t>
  </si>
  <si>
    <t>51113500011150002518</t>
  </si>
  <si>
    <t>51113500011150002519</t>
  </si>
  <si>
    <t>51113500011150002520</t>
  </si>
  <si>
    <t>51113500011150002521</t>
  </si>
  <si>
    <t>51113500011150002522</t>
  </si>
  <si>
    <t>51113500011150002523</t>
  </si>
  <si>
    <t>51113500011150002524</t>
  </si>
  <si>
    <t>51113500011150002525</t>
  </si>
  <si>
    <t>51113500011150002526</t>
  </si>
  <si>
    <t>51113500011150002527</t>
  </si>
  <si>
    <t>51113500011150002528</t>
  </si>
  <si>
    <t>51113500011150002529</t>
  </si>
  <si>
    <t>51113500011150002530</t>
  </si>
  <si>
    <t>51113500011150002531</t>
  </si>
  <si>
    <t>51113500011150002532</t>
  </si>
  <si>
    <t>51113500011150002533</t>
  </si>
  <si>
    <t>51113500011150002534</t>
  </si>
  <si>
    <t>51113500011150002535</t>
  </si>
  <si>
    <t>51113500011150002536</t>
  </si>
  <si>
    <t>51113500011150002537</t>
  </si>
  <si>
    <t>51113500011150002538</t>
  </si>
  <si>
    <t>51113500011150002539</t>
  </si>
  <si>
    <t>51113500011150002540</t>
  </si>
  <si>
    <t>51113500011150002541</t>
  </si>
  <si>
    <t>51113500011150002542</t>
  </si>
  <si>
    <t>51113500011150002543</t>
  </si>
  <si>
    <t>51113500011150002544</t>
  </si>
  <si>
    <t>51113500011150002545</t>
  </si>
  <si>
    <t>51113500011150002546</t>
  </si>
  <si>
    <t>51113500011150002547</t>
  </si>
  <si>
    <t>51113500011150002548</t>
  </si>
  <si>
    <t>51113500011150002549</t>
  </si>
  <si>
    <t>51113500011150002550</t>
  </si>
  <si>
    <t>51113500011150002551</t>
  </si>
  <si>
    <t>51113500011150002552</t>
  </si>
  <si>
    <t>51113500011150002553</t>
  </si>
  <si>
    <t>51113500011150002554</t>
  </si>
  <si>
    <t>51113500011150002555</t>
  </si>
  <si>
    <t>51113500011150002556</t>
  </si>
  <si>
    <t>51113500011150002557</t>
  </si>
  <si>
    <t>51113500011150002558</t>
  </si>
  <si>
    <t>51113500011150002559</t>
  </si>
  <si>
    <t>51113500011150002560</t>
  </si>
  <si>
    <t>51113500011150002561</t>
  </si>
  <si>
    <t>51113500011150002562</t>
  </si>
  <si>
    <t>51113500011150002563</t>
  </si>
  <si>
    <t>51113500011150002564</t>
  </si>
  <si>
    <t>51113500011150002565</t>
  </si>
  <si>
    <t>51113500011150002566</t>
  </si>
  <si>
    <t>51113500011150002567</t>
  </si>
  <si>
    <t>51113500011150002568</t>
  </si>
  <si>
    <t>51113500011150002569</t>
  </si>
  <si>
    <t>51113500011150002570</t>
  </si>
  <si>
    <t>51113500011150002571</t>
  </si>
  <si>
    <t>51113500011150002572</t>
  </si>
  <si>
    <t>51113500011150002573</t>
  </si>
  <si>
    <t>51113500011150002574</t>
  </si>
  <si>
    <t>51113500011150002575</t>
  </si>
  <si>
    <t>51113500011150002576</t>
  </si>
  <si>
    <t>51113500011150002577</t>
  </si>
  <si>
    <t>51113500011150002578</t>
  </si>
  <si>
    <t>51113500011150002579</t>
  </si>
  <si>
    <t>51113500011150002580</t>
  </si>
  <si>
    <t>51113500011150002581</t>
  </si>
  <si>
    <t>51113500011150002582</t>
  </si>
  <si>
    <t>51113500011150002583</t>
  </si>
  <si>
    <t>51113500011150002584</t>
  </si>
  <si>
    <t>51113500011150002585</t>
  </si>
  <si>
    <t>51113500011150002586</t>
  </si>
  <si>
    <t>51113500011150002587</t>
  </si>
  <si>
    <t>51113500011150002588</t>
  </si>
  <si>
    <t>51113500011150002589</t>
  </si>
  <si>
    <t>51113500011150002590</t>
  </si>
  <si>
    <t>51113500011150002591</t>
  </si>
  <si>
    <t>51113500011150002592</t>
  </si>
  <si>
    <t>51113500011150002593</t>
  </si>
  <si>
    <t>51113500011150002594</t>
  </si>
  <si>
    <t>51113500011150002595</t>
  </si>
  <si>
    <t>51113500011150002596</t>
  </si>
  <si>
    <t>51113500011150002597</t>
  </si>
  <si>
    <t>51113500011150002598</t>
  </si>
  <si>
    <t>51113500011150002599</t>
  </si>
  <si>
    <t>51113500011150002600</t>
  </si>
  <si>
    <t>51113500011150002601</t>
  </si>
  <si>
    <t>51113500011150002602</t>
  </si>
  <si>
    <t>51113500011150002603</t>
  </si>
  <si>
    <t>51113500011150002604</t>
  </si>
  <si>
    <t>51113500011150002605</t>
  </si>
  <si>
    <t>51113500011150002606</t>
  </si>
  <si>
    <t>51113500011150002607</t>
  </si>
  <si>
    <t>51113500011150002608</t>
  </si>
  <si>
    <t>51113500011150002609</t>
  </si>
  <si>
    <t>51113500011150002610</t>
  </si>
  <si>
    <t>51113500011150002611</t>
  </si>
  <si>
    <t>51113500011150002612</t>
  </si>
  <si>
    <t>51113500011150002613</t>
  </si>
  <si>
    <t>51113500011150002614</t>
  </si>
  <si>
    <t>51113500011150002615</t>
  </si>
  <si>
    <t>51113500011150002616</t>
  </si>
  <si>
    <t>51113500011150002617</t>
  </si>
  <si>
    <t>51113500011150002618</t>
  </si>
  <si>
    <t>51113500011150002619</t>
  </si>
  <si>
    <t>51113500011150002620</t>
  </si>
  <si>
    <t>51113500011150002621</t>
  </si>
  <si>
    <t>51113500011150002622</t>
  </si>
  <si>
    <t>51113500011150002623</t>
  </si>
  <si>
    <t>51113500011150002624</t>
  </si>
  <si>
    <t>51113500011150002625</t>
  </si>
  <si>
    <t>51113500011150002626</t>
  </si>
  <si>
    <t>51113500011150002627</t>
  </si>
  <si>
    <t>51113500011150002628</t>
  </si>
  <si>
    <t>51113500011150002629</t>
  </si>
  <si>
    <t>51113500011150002630</t>
  </si>
  <si>
    <t>51113500011150002631</t>
  </si>
  <si>
    <t>51113500011150002632</t>
  </si>
  <si>
    <t>51113500011150002633</t>
  </si>
  <si>
    <t>51113500011150002634</t>
  </si>
  <si>
    <t>51113500011150002635</t>
  </si>
  <si>
    <t>51113500011150002636</t>
  </si>
  <si>
    <t>51113500011150002637</t>
  </si>
  <si>
    <t>51113500011150002638</t>
  </si>
  <si>
    <t>51113500011150002639</t>
  </si>
  <si>
    <t>51113500011150002640</t>
  </si>
  <si>
    <t>51113500011150002641</t>
  </si>
  <si>
    <t>51113500011150002642</t>
  </si>
  <si>
    <t>51113500011150002643</t>
  </si>
  <si>
    <t>51113500011150002644</t>
  </si>
  <si>
    <t>51113500011150002645</t>
  </si>
  <si>
    <t>51113500011150002646</t>
  </si>
  <si>
    <t>51113500011150002647</t>
  </si>
  <si>
    <t>51113500011150002648</t>
  </si>
  <si>
    <t>51113500011150002649</t>
  </si>
  <si>
    <t>51113500011150002650</t>
  </si>
  <si>
    <t>51113500011150002651</t>
  </si>
  <si>
    <t>51113500011150002652</t>
  </si>
  <si>
    <t>51113500011150002653</t>
  </si>
  <si>
    <t>51113500011150002654</t>
  </si>
  <si>
    <t>51113500011150002655</t>
  </si>
  <si>
    <t>51113500011150002656</t>
  </si>
  <si>
    <t>51113500011150002657</t>
  </si>
  <si>
    <t>51113500011150002658</t>
  </si>
  <si>
    <t>51113500011150002659</t>
  </si>
  <si>
    <t>51113500011150002660</t>
  </si>
  <si>
    <t>51113500010050003290</t>
  </si>
  <si>
    <t>ARCHIVERO DE METAL DE 4 CAJONES</t>
  </si>
  <si>
    <t>51113500010050003291</t>
  </si>
  <si>
    <t>51113500010050003292</t>
  </si>
  <si>
    <t>51113500010050003293</t>
  </si>
  <si>
    <t>51113500010050003294</t>
  </si>
  <si>
    <t>51113500010050003295</t>
  </si>
  <si>
    <t>51113500010050003296</t>
  </si>
  <si>
    <t>51113500010050003297</t>
  </si>
  <si>
    <t>51113500010050003298</t>
  </si>
  <si>
    <t>51113500010050003299</t>
  </si>
  <si>
    <t>51113500010050003300</t>
  </si>
  <si>
    <t>51113500010940002747</t>
  </si>
  <si>
    <t>51113500010940002748</t>
  </si>
  <si>
    <t>51113500010940002749</t>
  </si>
  <si>
    <t>51113500010940002750</t>
  </si>
  <si>
    <t>51113500010940002751</t>
  </si>
  <si>
    <t>51113500010940002752</t>
  </si>
  <si>
    <t>51113500010940002753</t>
  </si>
  <si>
    <t>51113500010940002754</t>
  </si>
  <si>
    <t>51113500010940002755</t>
  </si>
  <si>
    <t>51113500010940002756</t>
  </si>
  <si>
    <t>51113500010940002757</t>
  </si>
  <si>
    <t>51113500010940002758</t>
  </si>
  <si>
    <t>51113500010940002759</t>
  </si>
  <si>
    <t>51113500010940002760</t>
  </si>
  <si>
    <t>51113500010940002761</t>
  </si>
  <si>
    <t>51113500010940002762</t>
  </si>
  <si>
    <t>51113500010940002763</t>
  </si>
  <si>
    <t>51113500010940002764</t>
  </si>
  <si>
    <t>51113500010940002765</t>
  </si>
  <si>
    <t>51113500010940002766</t>
  </si>
  <si>
    <t>51113500010940002767</t>
  </si>
  <si>
    <t>51113500010940002768</t>
  </si>
  <si>
    <t>51113500010940002769</t>
  </si>
  <si>
    <t>51113500010940002770</t>
  </si>
  <si>
    <t>51113500010940002771</t>
  </si>
  <si>
    <t>51113500010940002772</t>
  </si>
  <si>
    <t>51113500010940002773</t>
  </si>
  <si>
    <t>51113500010940002774</t>
  </si>
  <si>
    <t>51113500010940002775</t>
  </si>
  <si>
    <t>51113500010940002776</t>
  </si>
  <si>
    <t>51113500010940002777</t>
  </si>
  <si>
    <t>51113500010940002778</t>
  </si>
  <si>
    <t>51113500010940002779</t>
  </si>
  <si>
    <t>51113500010940002780</t>
  </si>
  <si>
    <t>51113500010940002781</t>
  </si>
  <si>
    <t>51113500010940002782</t>
  </si>
  <si>
    <t>51113500010940002783</t>
  </si>
  <si>
    <t>51113500010940002784</t>
  </si>
  <si>
    <t>51113500010940002785</t>
  </si>
  <si>
    <t>51113500010940002786</t>
  </si>
  <si>
    <t>51113500010940002787</t>
  </si>
  <si>
    <t>51113500010940002788</t>
  </si>
  <si>
    <t>51113500010940002789</t>
  </si>
  <si>
    <t>51113500010940002790</t>
  </si>
  <si>
    <t>51113500010940002791</t>
  </si>
  <si>
    <t>51113500010940002792</t>
  </si>
  <si>
    <t>51113500010940002793</t>
  </si>
  <si>
    <t>51113500010940002794</t>
  </si>
  <si>
    <t>51113500010940002795</t>
  </si>
  <si>
    <t>51113500010940002796</t>
  </si>
  <si>
    <t>51113500010940002797</t>
  </si>
  <si>
    <t>51113500010940002798</t>
  </si>
  <si>
    <t>51113500010940002799</t>
  </si>
  <si>
    <t>51113500010940002800</t>
  </si>
  <si>
    <t>51113500010940002801</t>
  </si>
  <si>
    <t>51113500010940002802</t>
  </si>
  <si>
    <t>51113500010940002803</t>
  </si>
  <si>
    <t>51113500010940002804</t>
  </si>
  <si>
    <t>51113500010940002805</t>
  </si>
  <si>
    <t>51113500010940002806</t>
  </si>
  <si>
    <t>51113500010940002807</t>
  </si>
  <si>
    <t>51113500010940002808</t>
  </si>
  <si>
    <t>51113500010940002809</t>
  </si>
  <si>
    <t>51113500010940002810</t>
  </si>
  <si>
    <t>51113500010940002811</t>
  </si>
  <si>
    <t>51113500010940002812</t>
  </si>
  <si>
    <t>51113500010940002813</t>
  </si>
  <si>
    <t>51113500010940002814</t>
  </si>
  <si>
    <t>51113500010940002815</t>
  </si>
  <si>
    <t>51113500010940002816</t>
  </si>
  <si>
    <t>51113500010940002817</t>
  </si>
  <si>
    <t>51113500010940002818</t>
  </si>
  <si>
    <t>51113500010940002819</t>
  </si>
  <si>
    <t>51113500010940002820</t>
  </si>
  <si>
    <t>51113500010940002821</t>
  </si>
  <si>
    <t>51113500010940002822</t>
  </si>
  <si>
    <t>51113500010940002823</t>
  </si>
  <si>
    <t>51113500010940002824</t>
  </si>
  <si>
    <t>51113500010940002825</t>
  </si>
  <si>
    <t>51113500010940002826</t>
  </si>
  <si>
    <t>51113500010940002827</t>
  </si>
  <si>
    <t>51113500010940002828</t>
  </si>
  <si>
    <t>51113500010940002829</t>
  </si>
  <si>
    <t>51113500010940002830</t>
  </si>
  <si>
    <t>51113500010940002831</t>
  </si>
  <si>
    <t>51113500010940002832</t>
  </si>
  <si>
    <t>51113500010940002833</t>
  </si>
  <si>
    <t>51113500010940002834</t>
  </si>
  <si>
    <t>51113500010940002835</t>
  </si>
  <si>
    <t>51113500010940002836</t>
  </si>
  <si>
    <t>51113500010940002837</t>
  </si>
  <si>
    <t>51113500010940002838</t>
  </si>
  <si>
    <t>51113500010940002839</t>
  </si>
  <si>
    <t>51113500010940002840</t>
  </si>
  <si>
    <t>51113500010940002841</t>
  </si>
  <si>
    <t>51113500010940002842</t>
  </si>
  <si>
    <t>51113500010940002843</t>
  </si>
  <si>
    <t>51113500010940002844</t>
  </si>
  <si>
    <t>51113500010940002845</t>
  </si>
  <si>
    <t>51113500010940002846</t>
  </si>
  <si>
    <t>51113500010940002847</t>
  </si>
  <si>
    <t>51113500010940002848</t>
  </si>
  <si>
    <t>51113500010940002849</t>
  </si>
  <si>
    <t>51113500010940002850</t>
  </si>
  <si>
    <t>51113500010940002851</t>
  </si>
  <si>
    <t>51113500010940002852</t>
  </si>
  <si>
    <t>51113500010940002853</t>
  </si>
  <si>
    <t>51113500010940002854</t>
  </si>
  <si>
    <t>51113500010940002855</t>
  </si>
  <si>
    <t>51113500010940002856</t>
  </si>
  <si>
    <t>51113500010940002857</t>
  </si>
  <si>
    <t>51113500010940002858</t>
  </si>
  <si>
    <t>51113500010940002859</t>
  </si>
  <si>
    <t>51113500010940002860</t>
  </si>
  <si>
    <t>51113500010940002861</t>
  </si>
  <si>
    <t>51113500010940002862</t>
  </si>
  <si>
    <t>51113500010940002863</t>
  </si>
  <si>
    <t>51113500010940002864</t>
  </si>
  <si>
    <t>51113500010940002865</t>
  </si>
  <si>
    <t>51113500010940002866</t>
  </si>
  <si>
    <t>51113500010940002867</t>
  </si>
  <si>
    <t>51113500010940002868</t>
  </si>
  <si>
    <t>51113500010940002869</t>
  </si>
  <si>
    <t>51113500010940002870</t>
  </si>
  <si>
    <t>51113500010940002871</t>
  </si>
  <si>
    <t>51113500010940002872</t>
  </si>
  <si>
    <t>51113500010940002873</t>
  </si>
  <si>
    <t>51113500010940002874</t>
  </si>
  <si>
    <t>51113500010940002875</t>
  </si>
  <si>
    <t>51113500010940002876</t>
  </si>
  <si>
    <t>51113500010940002877</t>
  </si>
  <si>
    <t>51113500010940002878</t>
  </si>
  <si>
    <t>51113500010940002879</t>
  </si>
  <si>
    <t>51113500010940002880</t>
  </si>
  <si>
    <t>51113500010940002881</t>
  </si>
  <si>
    <t>51113500010940002882</t>
  </si>
  <si>
    <t>51113500010940002883</t>
  </si>
  <si>
    <t>51113500010940002884</t>
  </si>
  <si>
    <t>51113500010940002885</t>
  </si>
  <si>
    <t>51113500010940002886</t>
  </si>
  <si>
    <t>51113500010940002887</t>
  </si>
  <si>
    <t>51113500010940002888</t>
  </si>
  <si>
    <t>51113500010940002889</t>
  </si>
  <si>
    <t>51113500010940002890</t>
  </si>
  <si>
    <t>51113500010940002891</t>
  </si>
  <si>
    <t>51113500010940002892</t>
  </si>
  <si>
    <t>51113500010940002893</t>
  </si>
  <si>
    <t>51113500010940002894</t>
  </si>
  <si>
    <t>51113500010940002895</t>
  </si>
  <si>
    <t>51113500010940002896</t>
  </si>
  <si>
    <t>51113500010940002897</t>
  </si>
  <si>
    <t>51113500010940002898</t>
  </si>
  <si>
    <t>51113500010940002899</t>
  </si>
  <si>
    <t>51113500010940002900</t>
  </si>
  <si>
    <t>51113500010940002901</t>
  </si>
  <si>
    <t>51113500010940002902</t>
  </si>
  <si>
    <t>51113500010940002903</t>
  </si>
  <si>
    <t>51113500010940002904</t>
  </si>
  <si>
    <t>51113500010940002905</t>
  </si>
  <si>
    <t>51113500010940002906</t>
  </si>
  <si>
    <t>51113500010940002907</t>
  </si>
  <si>
    <t>51113500010940002908</t>
  </si>
  <si>
    <t>51113500010940002909</t>
  </si>
  <si>
    <t>51113500010940002910</t>
  </si>
  <si>
    <t>51113500010940002911</t>
  </si>
  <si>
    <t>51113500010940002912</t>
  </si>
  <si>
    <t>51113500010940002913</t>
  </si>
  <si>
    <t>51113500010940002914</t>
  </si>
  <si>
    <t>51113500010940002915</t>
  </si>
  <si>
    <t>51113500010940002916</t>
  </si>
  <si>
    <t>51113500010940002917</t>
  </si>
  <si>
    <t>51113500010940002918</t>
  </si>
  <si>
    <t>51113500010940002919</t>
  </si>
  <si>
    <t>51113500010940002920</t>
  </si>
  <si>
    <t>51113500010940002921</t>
  </si>
  <si>
    <t>51113500010940002922</t>
  </si>
  <si>
    <t>51113500010940002923</t>
  </si>
  <si>
    <t>51113500010940002924</t>
  </si>
  <si>
    <t>51113500010940002925</t>
  </si>
  <si>
    <t>51113500010940002926</t>
  </si>
  <si>
    <t>51113500010940002927</t>
  </si>
  <si>
    <t>51113500010940002928</t>
  </si>
  <si>
    <t>51113500010940002929</t>
  </si>
  <si>
    <t>51113500010940002930</t>
  </si>
  <si>
    <t>51113500010940002931</t>
  </si>
  <si>
    <t>51113500010940002932</t>
  </si>
  <si>
    <t>51113500010940002933</t>
  </si>
  <si>
    <t>51113500010940002934</t>
  </si>
  <si>
    <t>51113500010940002935</t>
  </si>
  <si>
    <t>51113500010940002936</t>
  </si>
  <si>
    <t>51113500010940002937</t>
  </si>
  <si>
    <t>51113500010940002938</t>
  </si>
  <si>
    <t>51113500010940002939</t>
  </si>
  <si>
    <t>51113500010940002940</t>
  </si>
  <si>
    <t>51113500010940002941</t>
  </si>
  <si>
    <t>51113500010940002942</t>
  </si>
  <si>
    <t>51113500010940002943</t>
  </si>
  <si>
    <t>51113500010940002944</t>
  </si>
  <si>
    <t>51113500010940002945</t>
  </si>
  <si>
    <t>51113500010940002946</t>
  </si>
  <si>
    <t>51113500010940002947</t>
  </si>
  <si>
    <t>51113500010940002948</t>
  </si>
  <si>
    <t>51113500010940002949</t>
  </si>
  <si>
    <t>51113500010940002950</t>
  </si>
  <si>
    <t>51113500010940002951</t>
  </si>
  <si>
    <t>51113500010940002952</t>
  </si>
  <si>
    <t>51113500010940002953</t>
  </si>
  <si>
    <t>51113500010940002954</t>
  </si>
  <si>
    <t>51113500010940002955</t>
  </si>
  <si>
    <t>51113500010940002956</t>
  </si>
  <si>
    <t>51113500010940002957</t>
  </si>
  <si>
    <t>51113500010940002958</t>
  </si>
  <si>
    <t>51113500010940002959</t>
  </si>
  <si>
    <t>51113500010940002960</t>
  </si>
  <si>
    <t>51113500010940002961</t>
  </si>
  <si>
    <t>51113500010940002962</t>
  </si>
  <si>
    <t>51113500010940002963</t>
  </si>
  <si>
    <t>51113500010940002964</t>
  </si>
  <si>
    <t>51113500010940002965</t>
  </si>
  <si>
    <t>51113500010940002966</t>
  </si>
  <si>
    <t>51113500010940002967</t>
  </si>
  <si>
    <t>51113500010940002968</t>
  </si>
  <si>
    <t>51113500010940002969</t>
  </si>
  <si>
    <t>51113500010940002970</t>
  </si>
  <si>
    <t>51113500010940002971</t>
  </si>
  <si>
    <t>51113500010940002972</t>
  </si>
  <si>
    <t>51113500010940002973</t>
  </si>
  <si>
    <t>51113500010940002974</t>
  </si>
  <si>
    <t>51113500010940002975</t>
  </si>
  <si>
    <t>51113500010940002976</t>
  </si>
  <si>
    <t>51113500010940002977</t>
  </si>
  <si>
    <t>51113500010940002978</t>
  </si>
  <si>
    <t>51113500010940002979</t>
  </si>
  <si>
    <t>51113500010940002980</t>
  </si>
  <si>
    <t>51113500010940002981</t>
  </si>
  <si>
    <t>51113500010940002982</t>
  </si>
  <si>
    <t>51113500010940002983</t>
  </si>
  <si>
    <t>51113500010940002984</t>
  </si>
  <si>
    <t>51113500010940002985</t>
  </si>
  <si>
    <t>51113500010940002986</t>
  </si>
  <si>
    <t>51113500010940002987</t>
  </si>
  <si>
    <t>51113500010940002988</t>
  </si>
  <si>
    <t>51113500010940002989</t>
  </si>
  <si>
    <t>51113500010940002990</t>
  </si>
  <si>
    <t>51113500010940002991</t>
  </si>
  <si>
    <t>51113500010940002992</t>
  </si>
  <si>
    <t>51113500010940002993</t>
  </si>
  <si>
    <t>51113500010940002994</t>
  </si>
  <si>
    <t>51113500010940002995</t>
  </si>
  <si>
    <t>51113500010940002996</t>
  </si>
  <si>
    <t>51113500010940002997</t>
  </si>
  <si>
    <t>51113500010940002998</t>
  </si>
  <si>
    <t>51113500010940002999</t>
  </si>
  <si>
    <t>51113500010940003000</t>
  </si>
  <si>
    <t>51113500010940003001</t>
  </si>
  <si>
    <t>51113500010940003002</t>
  </si>
  <si>
    <t>51113500010940003003</t>
  </si>
  <si>
    <t>51113500010940003004</t>
  </si>
  <si>
    <t>51113500010940003005</t>
  </si>
  <si>
    <t>51113500010940003006</t>
  </si>
  <si>
    <t>51113500010940003007</t>
  </si>
  <si>
    <t>51113500010940003008</t>
  </si>
  <si>
    <t>51113500010940003009</t>
  </si>
  <si>
    <t>51113500010940003010</t>
  </si>
  <si>
    <t>51113500010940003011</t>
  </si>
  <si>
    <t>51113500010940003012</t>
  </si>
  <si>
    <t>51113500010940003013</t>
  </si>
  <si>
    <t>51113500010940003014</t>
  </si>
  <si>
    <t>51113500010940003015</t>
  </si>
  <si>
    <t>51113500010940003016</t>
  </si>
  <si>
    <t>51113500010940003017</t>
  </si>
  <si>
    <t>51113500010940003018</t>
  </si>
  <si>
    <t>51113500010940003019</t>
  </si>
  <si>
    <t>51113500010940003020</t>
  </si>
  <si>
    <t>51113500010940003021</t>
  </si>
  <si>
    <t>51113500010940003022</t>
  </si>
  <si>
    <t>51113500010940003023</t>
  </si>
  <si>
    <t>51113500010940003024</t>
  </si>
  <si>
    <t>51113500010940003025</t>
  </si>
  <si>
    <t>51113500010940003026</t>
  </si>
  <si>
    <t>51113500010940003027</t>
  </si>
  <si>
    <t>51113500010940003028</t>
  </si>
  <si>
    <t>51113500010940003029</t>
  </si>
  <si>
    <t>51113500010940003030</t>
  </si>
  <si>
    <t>51113500010940003031</t>
  </si>
  <si>
    <t>51113500010940003032</t>
  </si>
  <si>
    <t>51113500010940003033</t>
  </si>
  <si>
    <t>51113500010940003034</t>
  </si>
  <si>
    <t>51113500010940003035</t>
  </si>
  <si>
    <t>51113500010940003036</t>
  </si>
  <si>
    <t>51113500010940003037</t>
  </si>
  <si>
    <t>51113500010940003038</t>
  </si>
  <si>
    <t>51113500010940003039</t>
  </si>
  <si>
    <t>51113500010940003040</t>
  </si>
  <si>
    <t>51113500010940003041</t>
  </si>
  <si>
    <t>51113500010940003042</t>
  </si>
  <si>
    <t>51113500010940003043</t>
  </si>
  <si>
    <t>51113500010940003044</t>
  </si>
  <si>
    <t>51113500010940003045</t>
  </si>
  <si>
    <t>51113500010940003046</t>
  </si>
  <si>
    <t>51113500010940003047</t>
  </si>
  <si>
    <t>51113500010940003048</t>
  </si>
  <si>
    <t>51113500010940003049</t>
  </si>
  <si>
    <t>51113500010940003050</t>
  </si>
  <si>
    <t>51113500010940003051</t>
  </si>
  <si>
    <t>51113500010940003052</t>
  </si>
  <si>
    <t>51113500010940003053</t>
  </si>
  <si>
    <t>51113500010940003054</t>
  </si>
  <si>
    <t>51113500010940003055</t>
  </si>
  <si>
    <t>51113500010940003056</t>
  </si>
  <si>
    <t>51113500010940003057</t>
  </si>
  <si>
    <t>51113500010940003058</t>
  </si>
  <si>
    <t>51113500010940003059</t>
  </si>
  <si>
    <t>51113500010940003060</t>
  </si>
  <si>
    <t>51113500010940003061</t>
  </si>
  <si>
    <t>51113500010940003062</t>
  </si>
  <si>
    <t>51113500010940003063</t>
  </si>
  <si>
    <t>51113500010940003064</t>
  </si>
  <si>
    <t>51113500010940003065</t>
  </si>
  <si>
    <t>51113500010940003066</t>
  </si>
  <si>
    <t>51113500010940003067</t>
  </si>
  <si>
    <t>51113500010940003068</t>
  </si>
  <si>
    <t>51113500010940003069</t>
  </si>
  <si>
    <t>51113500010940003070</t>
  </si>
  <si>
    <t>51113500010940003071</t>
  </si>
  <si>
    <t>51113500010940003072</t>
  </si>
  <si>
    <t>51113500010940003073</t>
  </si>
  <si>
    <t>51113500010940003074</t>
  </si>
  <si>
    <t>51113500010940003075</t>
  </si>
  <si>
    <t>51113500010940003076</t>
  </si>
  <si>
    <t>51113500010940003077</t>
  </si>
  <si>
    <t>51113500010940003078</t>
  </si>
  <si>
    <t>51113500010940003079</t>
  </si>
  <si>
    <t>51113500010940003080</t>
  </si>
  <si>
    <t>51113500010940003081</t>
  </si>
  <si>
    <t>51113500010940003082</t>
  </si>
  <si>
    <t>51113500010940003083</t>
  </si>
  <si>
    <t>51113500010940003084</t>
  </si>
  <si>
    <t>51113500010940003085</t>
  </si>
  <si>
    <t>51113500010940003086</t>
  </si>
  <si>
    <t>51113500010940003087</t>
  </si>
  <si>
    <t>51113500010940003088</t>
  </si>
  <si>
    <t>51113500010940003089</t>
  </si>
  <si>
    <t>51113500010940003090</t>
  </si>
  <si>
    <t>51113500010940003091</t>
  </si>
  <si>
    <t>51113500010940003092</t>
  </si>
  <si>
    <t>51113500010940003093</t>
  </si>
  <si>
    <t>51113500010940003094</t>
  </si>
  <si>
    <t>51113500010940003095</t>
  </si>
  <si>
    <t>51113500010940003096</t>
  </si>
  <si>
    <t>51113500010940003097</t>
  </si>
  <si>
    <t>51113500010940003098</t>
  </si>
  <si>
    <t>51113500010940003099</t>
  </si>
  <si>
    <t>51113500010940003100</t>
  </si>
  <si>
    <t>51113500010940003101</t>
  </si>
  <si>
    <t>51113500010940003102</t>
  </si>
  <si>
    <t>51113500010940003103</t>
  </si>
  <si>
    <t>51113500010940003104</t>
  </si>
  <si>
    <t>51113500010940003105</t>
  </si>
  <si>
    <t>51113500010940003106</t>
  </si>
  <si>
    <t>51113500010940003107</t>
  </si>
  <si>
    <t>51113500010940003108</t>
  </si>
  <si>
    <t>51113500010940003109</t>
  </si>
  <si>
    <t>51113500010940003110</t>
  </si>
  <si>
    <t>51113500010940003111</t>
  </si>
  <si>
    <t>51113500010940003112</t>
  </si>
  <si>
    <t>51113500010940003113</t>
  </si>
  <si>
    <t>51113500010940003114</t>
  </si>
  <si>
    <t>51113500010940003115</t>
  </si>
  <si>
    <t>51113500010940003116</t>
  </si>
  <si>
    <t>51113500010940003117</t>
  </si>
  <si>
    <t>51113500010940003118</t>
  </si>
  <si>
    <t>51113500010940003119</t>
  </si>
  <si>
    <t>51113500010940003120</t>
  </si>
  <si>
    <t>51113500010940003121</t>
  </si>
  <si>
    <t>51113500010940003122</t>
  </si>
  <si>
    <t>51113500010940003123</t>
  </si>
  <si>
    <t>51113500010940003124</t>
  </si>
  <si>
    <t>51113500010940003125</t>
  </si>
  <si>
    <t>51113500010940003126</t>
  </si>
  <si>
    <t>51113500010940003127</t>
  </si>
  <si>
    <t>51113500010940003128</t>
  </si>
  <si>
    <t>51113500010940003129</t>
  </si>
  <si>
    <t>51113500010940003130</t>
  </si>
  <si>
    <t>51113500010940003131</t>
  </si>
  <si>
    <t>51113500010940003132</t>
  </si>
  <si>
    <t>51113500010940003133</t>
  </si>
  <si>
    <t>51113500010940003134</t>
  </si>
  <si>
    <t>51113500010940003135</t>
  </si>
  <si>
    <t>51113500010940003136</t>
  </si>
  <si>
    <t>51113500010940003137</t>
  </si>
  <si>
    <t>51113500010940003138</t>
  </si>
  <si>
    <t>51113500010940003139</t>
  </si>
  <si>
    <t>51113500010940003140</t>
  </si>
  <si>
    <t>51113500010940003141</t>
  </si>
  <si>
    <t>51113500010940003142</t>
  </si>
  <si>
    <t>51113500010940003143</t>
  </si>
  <si>
    <t>51113500010940003144</t>
  </si>
  <si>
    <t>51113500010940003145</t>
  </si>
  <si>
    <t>51113500010940003146</t>
  </si>
  <si>
    <t>51113500010940003147</t>
  </si>
  <si>
    <t>51113500010940003148</t>
  </si>
  <si>
    <t>51113500010940003149</t>
  </si>
  <si>
    <t>51113500010940003150</t>
  </si>
  <si>
    <t>51113500010940003151</t>
  </si>
  <si>
    <t>51113500010940003152</t>
  </si>
  <si>
    <t>51113500010940003153</t>
  </si>
  <si>
    <t>51113500010940003154</t>
  </si>
  <si>
    <t>51113500010940003155</t>
  </si>
  <si>
    <t>51113500010940003156</t>
  </si>
  <si>
    <t>51113500010940003157</t>
  </si>
  <si>
    <t>51113500010940003158</t>
  </si>
  <si>
    <t>51113500010940003159</t>
  </si>
  <si>
    <t>51113500010940003160</t>
  </si>
  <si>
    <t>51113500010940003161</t>
  </si>
  <si>
    <t>51113500010940003162</t>
  </si>
  <si>
    <t>51113500010940003163</t>
  </si>
  <si>
    <t>51113500010940003164</t>
  </si>
  <si>
    <t>51113500010940003165</t>
  </si>
  <si>
    <t>51113500010940003166</t>
  </si>
  <si>
    <t>51113500010940003167</t>
  </si>
  <si>
    <t>51113500010940003168</t>
  </si>
  <si>
    <t>51113500010940003169</t>
  </si>
  <si>
    <t>51113500010940003170</t>
  </si>
  <si>
    <t>51113500010940003171</t>
  </si>
  <si>
    <t>51113500010940003172</t>
  </si>
  <si>
    <t>51113500010940003173</t>
  </si>
  <si>
    <t>51113500010940003174</t>
  </si>
  <si>
    <t>51113500010940003175</t>
  </si>
  <si>
    <t>51113500010940003176</t>
  </si>
  <si>
    <t>51113500010940003177</t>
  </si>
  <si>
    <t>51113500010940003178</t>
  </si>
  <si>
    <t>51113500010940003179</t>
  </si>
  <si>
    <t>51113500010940003180</t>
  </si>
  <si>
    <t>51113500010940003181</t>
  </si>
  <si>
    <t>51113500010940003182</t>
  </si>
  <si>
    <t>51113500010940003183</t>
  </si>
  <si>
    <t>51113500010940003184</t>
  </si>
  <si>
    <t>51113500010940003185</t>
  </si>
  <si>
    <t>51113500010940003186</t>
  </si>
  <si>
    <t>51113500010940003187</t>
  </si>
  <si>
    <t>51113500010940003188</t>
  </si>
  <si>
    <t>51113500010940003189</t>
  </si>
  <si>
    <t>51113500010940003190</t>
  </si>
  <si>
    <t>51113500010940003191</t>
  </si>
  <si>
    <t>51113500010940003192</t>
  </si>
  <si>
    <t>51113500010940003193</t>
  </si>
  <si>
    <t>51113500010940003194</t>
  </si>
  <si>
    <t>51113500010940003195</t>
  </si>
  <si>
    <t>51113500010940003196</t>
  </si>
  <si>
    <t>51113500010940003197</t>
  </si>
  <si>
    <t>51113500010940003198</t>
  </si>
  <si>
    <t>51113500010940003199</t>
  </si>
  <si>
    <t>51113500010940003200</t>
  </si>
  <si>
    <t>51113500010940003201</t>
  </si>
  <si>
    <t>51113500010940003202</t>
  </si>
  <si>
    <t>51113500010940003203</t>
  </si>
  <si>
    <t>51113500010940003204</t>
  </si>
  <si>
    <t>51113500010940003205</t>
  </si>
  <si>
    <t>51113500010940003206</t>
  </si>
  <si>
    <t>51113500010940003207</t>
  </si>
  <si>
    <t>51113500010940003208</t>
  </si>
  <si>
    <t>51113500010940003209</t>
  </si>
  <si>
    <t>51113500010940003210</t>
  </si>
  <si>
    <t>51113500010940003211</t>
  </si>
  <si>
    <t>51513500040730001312</t>
  </si>
  <si>
    <t>LAPTOP TACTIL</t>
  </si>
  <si>
    <t>51513500040730001313</t>
  </si>
  <si>
    <t>51513500040730001314</t>
  </si>
  <si>
    <t>51513500040730001315</t>
  </si>
  <si>
    <t>51513500040730001316</t>
  </si>
  <si>
    <t>51513500040730001317</t>
  </si>
  <si>
    <t>51513500040730001318</t>
  </si>
  <si>
    <t>51513500040730001319</t>
  </si>
  <si>
    <t>51513500040730001320</t>
  </si>
  <si>
    <t>51513500040730001321</t>
  </si>
  <si>
    <t>51513500040730001322</t>
  </si>
  <si>
    <t>51513500040730001323</t>
  </si>
  <si>
    <t>51513500040730001324</t>
  </si>
  <si>
    <t>51513500040730001325</t>
  </si>
  <si>
    <t>51513500040730001326</t>
  </si>
  <si>
    <t>51513500040730001327</t>
  </si>
  <si>
    <t>51513500040730001328</t>
  </si>
  <si>
    <t>51513500040730001329</t>
  </si>
  <si>
    <t>51513500040730001330</t>
  </si>
  <si>
    <t>51513500040730001331</t>
  </si>
  <si>
    <t>51513500040730001332</t>
  </si>
  <si>
    <t>51513500040730001333</t>
  </si>
  <si>
    <t>51513500040730001334</t>
  </si>
  <si>
    <t>51513500040730001335</t>
  </si>
  <si>
    <t>51513500040730001336</t>
  </si>
  <si>
    <t>51513500040730001337</t>
  </si>
  <si>
    <t>51513500040730001338</t>
  </si>
  <si>
    <t>51513500040730001339</t>
  </si>
  <si>
    <t>51513500040730001340</t>
  </si>
  <si>
    <t>51513500040730001341</t>
  </si>
  <si>
    <t>51513500040730001342</t>
  </si>
  <si>
    <t>51513500040730001343</t>
  </si>
  <si>
    <t>51513500040730001344</t>
  </si>
  <si>
    <t>51513500040730001345</t>
  </si>
  <si>
    <t>51513500040730001346</t>
  </si>
  <si>
    <t>51513500040730001347</t>
  </si>
  <si>
    <t>51513500040730001348</t>
  </si>
  <si>
    <t>51513500040730001349</t>
  </si>
  <si>
    <t>51513500040730001350</t>
  </si>
  <si>
    <t>51513500040730001351</t>
  </si>
  <si>
    <t>51513500040730001352</t>
  </si>
  <si>
    <t>51513500040730001353</t>
  </si>
  <si>
    <t>51513500040730001354</t>
  </si>
  <si>
    <t>51513500040730001355</t>
  </si>
  <si>
    <t>51513500040730001357</t>
  </si>
  <si>
    <t>51513500040730001358</t>
  </si>
  <si>
    <t>51513500040730001359</t>
  </si>
  <si>
    <t>51513500040730001360</t>
  </si>
  <si>
    <t>51513500040730001361</t>
  </si>
  <si>
    <t>51513500040730001362</t>
  </si>
  <si>
    <t>51513500040730001363</t>
  </si>
  <si>
    <t>51513500040730001364</t>
  </si>
  <si>
    <t>51513500040730001365</t>
  </si>
  <si>
    <t>51513500040730001366</t>
  </si>
  <si>
    <t>51513500040730001367</t>
  </si>
  <si>
    <t>51513500040730001368</t>
  </si>
  <si>
    <t>51513500040730001369</t>
  </si>
  <si>
    <t>51513500040730001370</t>
  </si>
  <si>
    <t>51513500040730001371</t>
  </si>
  <si>
    <t>51513500040730001372</t>
  </si>
  <si>
    <t>51513500040730001373</t>
  </si>
  <si>
    <t>51513500040730001374</t>
  </si>
  <si>
    <t>51513500040730001375</t>
  </si>
  <si>
    <t>51513500040730001376</t>
  </si>
  <si>
    <t>51513500040730001378</t>
  </si>
  <si>
    <t>51513500040730001379</t>
  </si>
  <si>
    <t>51513500040730001380</t>
  </si>
  <si>
    <t>51513500040730001381</t>
  </si>
  <si>
    <t>51513500040730001382</t>
  </si>
  <si>
    <t>51513500040730001383</t>
  </si>
  <si>
    <t>51513500040730001384</t>
  </si>
  <si>
    <t>51513500040730001385</t>
  </si>
  <si>
    <t>51513500040730001386</t>
  </si>
  <si>
    <t>51513500040730001387</t>
  </si>
  <si>
    <t>51513500040730001388</t>
  </si>
  <si>
    <t>51513500040730001389</t>
  </si>
  <si>
    <t>51513500040730001390</t>
  </si>
  <si>
    <t>51513500040730001392</t>
  </si>
  <si>
    <t>51513500040730001394</t>
  </si>
  <si>
    <t>51513500040730001395</t>
  </si>
  <si>
    <t>51513500040730001396</t>
  </si>
  <si>
    <t>51513500040730001398</t>
  </si>
  <si>
    <t>51513500040730001399</t>
  </si>
  <si>
    <t>51513500040730001400</t>
  </si>
  <si>
    <t>51513500040730001401</t>
  </si>
  <si>
    <t>51513500040730001402</t>
  </si>
  <si>
    <t>51513500040730001403</t>
  </si>
  <si>
    <t>51513500040730001405</t>
  </si>
  <si>
    <t>51513500040730001406</t>
  </si>
  <si>
    <t>51513500040730001408</t>
  </si>
  <si>
    <t>51513500040730001409</t>
  </si>
  <si>
    <t>51513500040730001410</t>
  </si>
  <si>
    <t>51513500040730001411</t>
  </si>
  <si>
    <t>51513500040730001412</t>
  </si>
  <si>
    <t>51513500040730001413</t>
  </si>
  <si>
    <t>51513500040730001414</t>
  </si>
  <si>
    <t>51513500040730001415</t>
  </si>
  <si>
    <t>51513500040730001416</t>
  </si>
  <si>
    <t>51513500040730001419</t>
  </si>
  <si>
    <t>51513500040730001421</t>
  </si>
  <si>
    <t>51513500040730001422</t>
  </si>
  <si>
    <t>51513500040730001423</t>
  </si>
  <si>
    <t>51513500040730001426</t>
  </si>
  <si>
    <t>51513500040730001427</t>
  </si>
  <si>
    <t>51513500040730001428</t>
  </si>
  <si>
    <t>51513500040730001429</t>
  </si>
  <si>
    <t>51513500040730001430</t>
  </si>
  <si>
    <t>51513500040730001431</t>
  </si>
  <si>
    <t>51513500040730001432</t>
  </si>
  <si>
    <t>51513500040730001433</t>
  </si>
  <si>
    <t>51513500040730001434</t>
  </si>
  <si>
    <t>51513500040730001436</t>
  </si>
  <si>
    <t>51513500040730001437</t>
  </si>
  <si>
    <t>51513500040730001438</t>
  </si>
  <si>
    <t>51513500040730001439</t>
  </si>
  <si>
    <t>51513500040730001440</t>
  </si>
  <si>
    <t>51513500040730001441</t>
  </si>
  <si>
    <t>51513500040730001442</t>
  </si>
  <si>
    <t>51513500040730001443</t>
  </si>
  <si>
    <t>51513500040730001445</t>
  </si>
  <si>
    <t>51513500040730001446</t>
  </si>
  <si>
    <t>51513500040730001447</t>
  </si>
  <si>
    <t>51513500040730001448</t>
  </si>
  <si>
    <t>51513500040730001449</t>
  </si>
  <si>
    <t>51513500040730001450</t>
  </si>
  <si>
    <t>51513500040730001451</t>
  </si>
  <si>
    <t>51513500040730001452</t>
  </si>
  <si>
    <t>51513500040730001453</t>
  </si>
  <si>
    <t>51513500040730001454</t>
  </si>
  <si>
    <t>51513500040730001455</t>
  </si>
  <si>
    <t>51513500040730001456</t>
  </si>
  <si>
    <t>51513500040730001457</t>
  </si>
  <si>
    <t>51513500040730001458</t>
  </si>
  <si>
    <t>51513500040730001459</t>
  </si>
  <si>
    <t>51513500040730001460</t>
  </si>
  <si>
    <t>51513500040730001461</t>
  </si>
  <si>
    <t>51513500040730001462</t>
  </si>
  <si>
    <t>51513500040730001464</t>
  </si>
  <si>
    <t>51513500040730001465</t>
  </si>
  <si>
    <t>51513500040730001466</t>
  </si>
  <si>
    <t>51513500040730001467</t>
  </si>
  <si>
    <t>51513500040730001468</t>
  </si>
  <si>
    <t>51513500040730001469</t>
  </si>
  <si>
    <t>51513500040730001470</t>
  </si>
  <si>
    <t>51513500040730001471</t>
  </si>
  <si>
    <t>51513500040730001472</t>
  </si>
  <si>
    <t>51513500040730001473</t>
  </si>
  <si>
    <t>51513500040730001474</t>
  </si>
  <si>
    <t>51513500040730001475</t>
  </si>
  <si>
    <t>51513500040730001480</t>
  </si>
  <si>
    <t>51513500040730001481</t>
  </si>
  <si>
    <t>51513500040730001482</t>
  </si>
  <si>
    <t>51513500040730001483</t>
  </si>
  <si>
    <t>51513500040730001484</t>
  </si>
  <si>
    <t>51513500040730001485</t>
  </si>
  <si>
    <t>51513500040730001486</t>
  </si>
  <si>
    <t>51513500040730001488</t>
  </si>
  <si>
    <t>51513500040730001489</t>
  </si>
  <si>
    <t>51513500040730001490</t>
  </si>
  <si>
    <t>51513500040730001491</t>
  </si>
  <si>
    <t>51513500040730001492</t>
  </si>
  <si>
    <t>51513500040730001493</t>
  </si>
  <si>
    <t>51513500040730001494</t>
  </si>
  <si>
    <t>51513500040730001497</t>
  </si>
  <si>
    <t>51513500040730001498</t>
  </si>
  <si>
    <t>51513500040730001499</t>
  </si>
  <si>
    <t>51513500040730001500</t>
  </si>
  <si>
    <t>51513500040730001501</t>
  </si>
  <si>
    <t>51513500040730001502</t>
  </si>
  <si>
    <t>51513500040730001503</t>
  </si>
  <si>
    <t>51513500040730001504</t>
  </si>
  <si>
    <t>51513500040730001505</t>
  </si>
  <si>
    <t>51513500040730001506</t>
  </si>
  <si>
    <t>51513500040730001507</t>
  </si>
  <si>
    <t>51513500040730001510</t>
  </si>
  <si>
    <t>51513500040730001511</t>
  </si>
  <si>
    <t>51513500040730001512</t>
  </si>
  <si>
    <t>51513500040730001513</t>
  </si>
  <si>
    <t>51513500040730001514</t>
  </si>
  <si>
    <t>51513500040730001515</t>
  </si>
  <si>
    <t>51513500040730001516</t>
  </si>
  <si>
    <t>51513500040730001518</t>
  </si>
  <si>
    <t>51513500040730001520</t>
  </si>
  <si>
    <t>51513500040730001521</t>
  </si>
  <si>
    <t>51513500040730001523</t>
  </si>
  <si>
    <t>51513500040730001525</t>
  </si>
  <si>
    <t>51513500040730001527</t>
  </si>
  <si>
    <t>51513500040730001528</t>
  </si>
  <si>
    <t>51513500040730001529</t>
  </si>
  <si>
    <t>51513500040730001530</t>
  </si>
  <si>
    <t>51513500040730001531</t>
  </si>
  <si>
    <t>51513500040730001532</t>
  </si>
  <si>
    <t>51513500040730001533</t>
  </si>
  <si>
    <t>51513500040730001534</t>
  </si>
  <si>
    <t>51513500040730001536</t>
  </si>
  <si>
    <t>51513500040730001539</t>
  </si>
  <si>
    <t>51513500040730001540</t>
  </si>
  <si>
    <t>51513500040730001541</t>
  </si>
  <si>
    <t>51513500040730001542</t>
  </si>
  <si>
    <t>51513500040730001543</t>
  </si>
  <si>
    <t>51513500040730001544</t>
  </si>
  <si>
    <t>51513500040730001545</t>
  </si>
  <si>
    <t>51513500040730001546</t>
  </si>
  <si>
    <t>51513500040730001547</t>
  </si>
  <si>
    <t>51513500040730001548</t>
  </si>
  <si>
    <t>51513500040730001549</t>
  </si>
  <si>
    <t>51513500040730001550</t>
  </si>
  <si>
    <t>51513500040730001551</t>
  </si>
  <si>
    <t>51513500040730001552</t>
  </si>
  <si>
    <t>51513500040730001554</t>
  </si>
  <si>
    <t>51513500040730001555</t>
  </si>
  <si>
    <t>51513500040730001556</t>
  </si>
  <si>
    <t>51513500040730001557</t>
  </si>
  <si>
    <t>51513500040730001558</t>
  </si>
  <si>
    <t>51513500040730001559</t>
  </si>
  <si>
    <t>51513500040730001560</t>
  </si>
  <si>
    <t>51513500040730001561</t>
  </si>
  <si>
    <t>51513500040730001562</t>
  </si>
  <si>
    <t>51513500040730001563</t>
  </si>
  <si>
    <t>51513500040730001564</t>
  </si>
  <si>
    <t>51513500040730001565</t>
  </si>
  <si>
    <t>51513500040730001566</t>
  </si>
  <si>
    <t>51513500040730001567</t>
  </si>
  <si>
    <t>51513500040730001568</t>
  </si>
  <si>
    <t>51513500040730001569</t>
  </si>
  <si>
    <t>51513500040730001570</t>
  </si>
  <si>
    <t>51513500040730001571</t>
  </si>
  <si>
    <t>51513500040730001572</t>
  </si>
  <si>
    <t>51513500040730001573</t>
  </si>
  <si>
    <t>51513500040730001574</t>
  </si>
  <si>
    <t>51513500040730001575</t>
  </si>
  <si>
    <t>51513500040730001576</t>
  </si>
  <si>
    <t>51513500040730001577</t>
  </si>
  <si>
    <t>51513500040730001578</t>
  </si>
  <si>
    <t>51513500040730001579</t>
  </si>
  <si>
    <t>51513500040730001580</t>
  </si>
  <si>
    <t>51513500040730001582</t>
  </si>
  <si>
    <t>51513500040730001583</t>
  </si>
  <si>
    <t>51513500040730001584</t>
  </si>
  <si>
    <t>51513500040730001585</t>
  </si>
  <si>
    <t>51513500040730001586</t>
  </si>
  <si>
    <t>51513500040730001587</t>
  </si>
  <si>
    <t>51513500040730001588</t>
  </si>
  <si>
    <t>51513500040730001589</t>
  </si>
  <si>
    <t>51513500040730001590</t>
  </si>
  <si>
    <t>51513500040730001591</t>
  </si>
  <si>
    <t>51513500040730001592</t>
  </si>
  <si>
    <t>51513500040730001593</t>
  </si>
  <si>
    <t>51513500040730001594</t>
  </si>
  <si>
    <t>51513500040730001595</t>
  </si>
  <si>
    <t>51513500040730001596</t>
  </si>
  <si>
    <t>51513500040730001597</t>
  </si>
  <si>
    <t>51513500040730001598</t>
  </si>
  <si>
    <t>51513500040730001599</t>
  </si>
  <si>
    <t>51513500040730001600</t>
  </si>
  <si>
    <t>51513500040730001601</t>
  </si>
  <si>
    <t>51513500040730001602</t>
  </si>
  <si>
    <t>51513500040730001603</t>
  </si>
  <si>
    <t>51513500040730001604</t>
  </si>
  <si>
    <t>51513500040730001605</t>
  </si>
  <si>
    <t>51513500040730001606</t>
  </si>
  <si>
    <t>51513500040730001607</t>
  </si>
  <si>
    <t>51513500040730001608</t>
  </si>
  <si>
    <t>51513500040730001609</t>
  </si>
  <si>
    <t>51513500040730001610</t>
  </si>
  <si>
    <t>51513500040730001612</t>
  </si>
  <si>
    <t>51513500040730001613</t>
  </si>
  <si>
    <t>51513500040730001614</t>
  </si>
  <si>
    <t>51513500040730001615</t>
  </si>
  <si>
    <t>51513500040730001616</t>
  </si>
  <si>
    <t>51513500040730001617</t>
  </si>
  <si>
    <t>51513500040730001618</t>
  </si>
  <si>
    <t>51513500040730001619</t>
  </si>
  <si>
    <t>51513500040730001620</t>
  </si>
  <si>
    <t>51513500040730001621</t>
  </si>
  <si>
    <t>51513500040730001622</t>
  </si>
  <si>
    <t>51513500040730001623</t>
  </si>
  <si>
    <t>51513500040730001624</t>
  </si>
  <si>
    <t>51513500040730001625</t>
  </si>
  <si>
    <t>51513500040730001626</t>
  </si>
  <si>
    <t>51513500040730001627</t>
  </si>
  <si>
    <t>51513500040730001628</t>
  </si>
  <si>
    <t>51513500040730001629</t>
  </si>
  <si>
    <t>51513500040730001630</t>
  </si>
  <si>
    <t>51513500040730001631</t>
  </si>
  <si>
    <t>51513500040730001632</t>
  </si>
  <si>
    <t>51513500040730001633</t>
  </si>
  <si>
    <t>51513500040730001634</t>
  </si>
  <si>
    <t>51513500040730001635</t>
  </si>
  <si>
    <t>51513500040730001636</t>
  </si>
  <si>
    <t>51513500040730001637</t>
  </si>
  <si>
    <t>51513500040730001638</t>
  </si>
  <si>
    <t>51513500040730001640</t>
  </si>
  <si>
    <t>51513500040730001641</t>
  </si>
  <si>
    <t>51513500040730001642</t>
  </si>
  <si>
    <t>51513500040730001643</t>
  </si>
  <si>
    <t>51513500040730001644</t>
  </si>
  <si>
    <t>51513500040730001645</t>
  </si>
  <si>
    <t>51513500040730001646</t>
  </si>
  <si>
    <t>51513500040730001647</t>
  </si>
  <si>
    <t>51513500040730001648</t>
  </si>
  <si>
    <t>51513500040730001650</t>
  </si>
  <si>
    <t>51513500040730001651</t>
  </si>
  <si>
    <t>51513500040730001652</t>
  </si>
  <si>
    <t>51513500040730001653</t>
  </si>
  <si>
    <t>51513500040730001654</t>
  </si>
  <si>
    <t>51513500040730001655</t>
  </si>
  <si>
    <t>51513500040730001657</t>
  </si>
  <si>
    <t>51513500040730001659</t>
  </si>
  <si>
    <t>51513500040730001660</t>
  </si>
  <si>
    <t>51513500040730001661</t>
  </si>
  <si>
    <t>51513500040730001662</t>
  </si>
  <si>
    <t>51513500040730001663</t>
  </si>
  <si>
    <t>51513500040730001664</t>
  </si>
  <si>
    <t>51513500040730001665</t>
  </si>
  <si>
    <t>51513500040730001666</t>
  </si>
  <si>
    <t>51513500040730001667</t>
  </si>
  <si>
    <t>51513500040730001668</t>
  </si>
  <si>
    <t>51513500040730001670</t>
  </si>
  <si>
    <t>51513500040730001671</t>
  </si>
  <si>
    <t>51513500040730001672</t>
  </si>
  <si>
    <t>51513500040730001673</t>
  </si>
  <si>
    <t>51513500040730001675</t>
  </si>
  <si>
    <t>51513500040730001676</t>
  </si>
  <si>
    <t>51513500040730001677</t>
  </si>
  <si>
    <t>51513500040730001679</t>
  </si>
  <si>
    <t>51513500040730001680</t>
  </si>
  <si>
    <t>51513500040730001682</t>
  </si>
  <si>
    <t>51513500040730001684</t>
  </si>
  <si>
    <t>51513500040730001686</t>
  </si>
  <si>
    <t>51513500040730001687</t>
  </si>
  <si>
    <t>51513500040730001689</t>
  </si>
  <si>
    <t>51513500040730001690</t>
  </si>
  <si>
    <t>51513500040730001691</t>
  </si>
  <si>
    <t>51513500040730001692</t>
  </si>
  <si>
    <t>51513500040730001693</t>
  </si>
  <si>
    <t>51513500040730001696</t>
  </si>
  <si>
    <t>51513500040730001698</t>
  </si>
  <si>
    <t>51513500040730001699</t>
  </si>
  <si>
    <t>51513500040730001700</t>
  </si>
  <si>
    <t>51513500040730001702</t>
  </si>
  <si>
    <t>51513500040730001704</t>
  </si>
  <si>
    <t>51513500040730001705</t>
  </si>
  <si>
    <t>51513500040730001706</t>
  </si>
  <si>
    <t>51513500040730001707</t>
  </si>
  <si>
    <t>51513500040730001708</t>
  </si>
  <si>
    <t>51513500040730001709</t>
  </si>
  <si>
    <t>51513500040730001710</t>
  </si>
  <si>
    <t>51513500040730001711</t>
  </si>
  <si>
    <t>51513500040730001713</t>
  </si>
  <si>
    <t>51513500040730001714</t>
  </si>
  <si>
    <t>51513500040730001715</t>
  </si>
  <si>
    <t>51513500040730001717</t>
  </si>
  <si>
    <t>51513500040730001718</t>
  </si>
  <si>
    <t>51513500040730001719</t>
  </si>
  <si>
    <t>51513500040730001720</t>
  </si>
  <si>
    <t>51513500040730001721</t>
  </si>
  <si>
    <t>51513500040730001722</t>
  </si>
  <si>
    <t>51513500040730001723</t>
  </si>
  <si>
    <t>51513500040730001725</t>
  </si>
  <si>
    <t>51513500040730001726</t>
  </si>
  <si>
    <t>51513500040730001727</t>
  </si>
  <si>
    <t>51513500040730001728</t>
  </si>
  <si>
    <t>51513500040730001729</t>
  </si>
  <si>
    <t>51513500040730001730</t>
  </si>
  <si>
    <t>51513500040730001732</t>
  </si>
  <si>
    <t>51513500040730001733</t>
  </si>
  <si>
    <t>51513500040730001736</t>
  </si>
  <si>
    <t>51513500040730001737</t>
  </si>
  <si>
    <t>51513500040730001738</t>
  </si>
  <si>
    <t>51513500040730001739</t>
  </si>
  <si>
    <t>51513500040730001740</t>
  </si>
  <si>
    <t>51513500040730001741</t>
  </si>
  <si>
    <t>51513500040730001742</t>
  </si>
  <si>
    <t>51513500040730001743</t>
  </si>
  <si>
    <t>51513500040730001744</t>
  </si>
  <si>
    <t>51513500040730001745</t>
  </si>
  <si>
    <t>51513500040730001746</t>
  </si>
  <si>
    <t>51513500040730001747</t>
  </si>
  <si>
    <t>51513500040730001749</t>
  </si>
  <si>
    <t>51513500040730001750</t>
  </si>
  <si>
    <t>51513500040730001751</t>
  </si>
  <si>
    <t>51513500040730001752</t>
  </si>
  <si>
    <t>51513500040730001753</t>
  </si>
  <si>
    <t>51513500040730001755</t>
  </si>
  <si>
    <t>51513500040730001756</t>
  </si>
  <si>
    <t>51513500040730001758</t>
  </si>
  <si>
    <t>51513500040730001759</t>
  </si>
  <si>
    <t>51513500040730001760</t>
  </si>
  <si>
    <t>51513500040730001761</t>
  </si>
  <si>
    <t>51513500040730001762</t>
  </si>
  <si>
    <t>51513500040730001763</t>
  </si>
  <si>
    <t>51513500040730001764</t>
  </si>
  <si>
    <t>51513500040730001765</t>
  </si>
  <si>
    <t>51513500040730001766</t>
  </si>
  <si>
    <t>51513500040730001767</t>
  </si>
  <si>
    <t>51513500040730001769</t>
  </si>
  <si>
    <t>51513500040730001770</t>
  </si>
  <si>
    <t>51513500040730001772</t>
  </si>
  <si>
    <t>51513500040730001773</t>
  </si>
  <si>
    <t>51513500040730001775</t>
  </si>
  <si>
    <t>51513500040730001777</t>
  </si>
  <si>
    <t>51513500040730001779</t>
  </si>
  <si>
    <t>51513500040730001780</t>
  </si>
  <si>
    <t>51513500040730001782</t>
  </si>
  <si>
    <t>51513500040730001783</t>
  </si>
  <si>
    <t>51513500040730001784</t>
  </si>
  <si>
    <t>51513500040730001785</t>
  </si>
  <si>
    <t>51513500040730001786</t>
  </si>
  <si>
    <t>51513500040730001787</t>
  </si>
  <si>
    <t>51513500040730001788</t>
  </si>
  <si>
    <t>51513500040730001790</t>
  </si>
  <si>
    <t>51513500040730001791</t>
  </si>
  <si>
    <t>51513500040730001792</t>
  </si>
  <si>
    <t>51513500040730001794</t>
  </si>
  <si>
    <t>51513500040730001795</t>
  </si>
  <si>
    <t>51513500040730001796</t>
  </si>
  <si>
    <t>51513500040730001797</t>
  </si>
  <si>
    <t>51513500040730001798</t>
  </si>
  <si>
    <t>51513500040730001799</t>
  </si>
  <si>
    <t>51513500040730001800</t>
  </si>
  <si>
    <t>51513500040730001801</t>
  </si>
  <si>
    <t>51513500040730001802</t>
  </si>
  <si>
    <t>51513500040730001803</t>
  </si>
  <si>
    <t>51513500040730001804</t>
  </si>
  <si>
    <t>51513500040730001805</t>
  </si>
  <si>
    <t>51513500040730001806</t>
  </si>
  <si>
    <t>51513500040730001807</t>
  </si>
  <si>
    <t>51513500040730001808</t>
  </si>
  <si>
    <t>51513500040730001809</t>
  </si>
  <si>
    <t>51513500040730001810</t>
  </si>
  <si>
    <t>51513500040730001811</t>
  </si>
  <si>
    <t>51513500040730001812</t>
  </si>
  <si>
    <t>51513500040730001813</t>
  </si>
  <si>
    <t>51513500040730001814</t>
  </si>
  <si>
    <t>51513500040730001815</t>
  </si>
  <si>
    <t>51513500040730001816</t>
  </si>
  <si>
    <t>51513500040730001817</t>
  </si>
  <si>
    <t>51513500040730001818</t>
  </si>
  <si>
    <t>51513500040730001819</t>
  </si>
  <si>
    <t>51513500040730001820</t>
  </si>
  <si>
    <t>51513500040730001821</t>
  </si>
  <si>
    <t>51513500040730001822</t>
  </si>
  <si>
    <t>51513500040730001823</t>
  </si>
  <si>
    <t>51513500040730001824</t>
  </si>
  <si>
    <t>51513500040730001825</t>
  </si>
  <si>
    <t>51513500040730001826</t>
  </si>
  <si>
    <t>51513500040730001827</t>
  </si>
  <si>
    <t>51513500040730001828</t>
  </si>
  <si>
    <t>51513500040730001829</t>
  </si>
  <si>
    <t>51513500040730001830</t>
  </si>
  <si>
    <t>51513500040730001831</t>
  </si>
  <si>
    <t>51513500040730001832</t>
  </si>
  <si>
    <t>51513500040730001833</t>
  </si>
  <si>
    <t>51513500040730001834</t>
  </si>
  <si>
    <t>51513500040730001835</t>
  </si>
  <si>
    <t>51513500040730001836</t>
  </si>
  <si>
    <t>51513500040730001837</t>
  </si>
  <si>
    <t>51513500040730001838</t>
  </si>
  <si>
    <t>51513500040730001839</t>
  </si>
  <si>
    <t>51513500040730001840</t>
  </si>
  <si>
    <t>51513500040730001841</t>
  </si>
  <si>
    <t>51513500040730001842</t>
  </si>
  <si>
    <t>51513500040730001843</t>
  </si>
  <si>
    <t>51513500040730001844</t>
  </si>
  <si>
    <t>51513500040730001845</t>
  </si>
  <si>
    <t>51513500040730001846</t>
  </si>
  <si>
    <t>51513500040730001847</t>
  </si>
  <si>
    <t>51513500040730001848</t>
  </si>
  <si>
    <t>51513500040730001849</t>
  </si>
  <si>
    <t>51513500040730001850</t>
  </si>
  <si>
    <t>51513500040730001851</t>
  </si>
  <si>
    <t>51513500040730001852</t>
  </si>
  <si>
    <t>51513500040730001853</t>
  </si>
  <si>
    <t>51513500040730001854</t>
  </si>
  <si>
    <t>51513500040730001855</t>
  </si>
  <si>
    <t>51513500040730001856</t>
  </si>
  <si>
    <t>51513500040730001857</t>
  </si>
  <si>
    <t>51513500040730001858</t>
  </si>
  <si>
    <t>51513500040730001859</t>
  </si>
  <si>
    <t>51513500040730001860</t>
  </si>
  <si>
    <t>51513500040730001861</t>
  </si>
  <si>
    <t>51513500040730001862</t>
  </si>
  <si>
    <t>51513500040730001863</t>
  </si>
  <si>
    <t>51513500040730001864</t>
  </si>
  <si>
    <t>51513500040730001865</t>
  </si>
  <si>
    <t>51513500040730001866</t>
  </si>
  <si>
    <t>51513500040730001867</t>
  </si>
  <si>
    <t>51513500040730001868</t>
  </si>
  <si>
    <t>51513500040730001869</t>
  </si>
  <si>
    <t>51513500040730001870</t>
  </si>
  <si>
    <t>51513500040730001871</t>
  </si>
  <si>
    <t>51513500040730001872</t>
  </si>
  <si>
    <t>51513500040730001873</t>
  </si>
  <si>
    <t>51513500040730001875</t>
  </si>
  <si>
    <t>51513500040730001876</t>
  </si>
  <si>
    <t>51513500040730001879</t>
  </si>
  <si>
    <t>51513500040730001880</t>
  </si>
  <si>
    <t>51513500040730001881</t>
  </si>
  <si>
    <t>51513500040730001882</t>
  </si>
  <si>
    <t>51513500040730001883</t>
  </si>
  <si>
    <t>51513500040730001884</t>
  </si>
  <si>
    <t>51513500040730001885</t>
  </si>
  <si>
    <t>51513500040730001886</t>
  </si>
  <si>
    <t>51513500040730001887</t>
  </si>
  <si>
    <t>51513500040730001889</t>
  </si>
  <si>
    <t>51513500040730001890</t>
  </si>
  <si>
    <t>51513500040730001891</t>
  </si>
  <si>
    <t>51513500040730001892</t>
  </si>
  <si>
    <t>51513500040730001893</t>
  </si>
  <si>
    <t>51513500040730001894</t>
  </si>
  <si>
    <t>51513500040730001895</t>
  </si>
  <si>
    <t>51513500040730001896</t>
  </si>
  <si>
    <t>51513500040730001897</t>
  </si>
  <si>
    <t>51513500040730001898</t>
  </si>
  <si>
    <t>51513500040730001899</t>
  </si>
  <si>
    <t>51513500040730001901</t>
  </si>
  <si>
    <t>51513500040730001902</t>
  </si>
  <si>
    <t>51513500040730001903</t>
  </si>
  <si>
    <t>51513500040730001904</t>
  </si>
  <si>
    <t>51513500040730001906</t>
  </si>
  <si>
    <t>51513500040730001907</t>
  </si>
  <si>
    <t>51513500040730001908</t>
  </si>
  <si>
    <t>51513500040730001910</t>
  </si>
  <si>
    <t>51513500040730001911</t>
  </si>
  <si>
    <t>51513500040730001912</t>
  </si>
  <si>
    <t>51513500040730001913</t>
  </si>
  <si>
    <t>51513500040730001914</t>
  </si>
  <si>
    <t>51513500040730001915</t>
  </si>
  <si>
    <t>51513500040730001916</t>
  </si>
  <si>
    <t>51513500040730001917</t>
  </si>
  <si>
    <t>51513500040730001918</t>
  </si>
  <si>
    <t>51513500040730001919</t>
  </si>
  <si>
    <t>51513500040730001920</t>
  </si>
  <si>
    <t>51513500040730001922</t>
  </si>
  <si>
    <t>51513500040730001925</t>
  </si>
  <si>
    <t>51513500040730001926</t>
  </si>
  <si>
    <t>51513500040730001927</t>
  </si>
  <si>
    <t>51513500040730001929</t>
  </si>
  <si>
    <t>51513500040730001930</t>
  </si>
  <si>
    <t>51513500040730001931</t>
  </si>
  <si>
    <t>51513500040730001932</t>
  </si>
  <si>
    <t>51513500040730001933</t>
  </si>
  <si>
    <t>51513500040730001934</t>
  </si>
  <si>
    <t>51513500040730001935</t>
  </si>
  <si>
    <t>51513500040730001936</t>
  </si>
  <si>
    <t>51513500040730001937</t>
  </si>
  <si>
    <t>51513500040730001939</t>
  </si>
  <si>
    <t>51513500040730001940</t>
  </si>
  <si>
    <t>51513500040730001941</t>
  </si>
  <si>
    <t>51513500040730001942</t>
  </si>
  <si>
    <t>51513500040730001943</t>
  </si>
  <si>
    <t>51513500040730001946</t>
  </si>
  <si>
    <t>51513500040730001947</t>
  </si>
  <si>
    <t>51513500040730001948</t>
  </si>
  <si>
    <t>51513500040730001949</t>
  </si>
  <si>
    <t>51513500040730001950</t>
  </si>
  <si>
    <t>51513500040730001951</t>
  </si>
  <si>
    <t>51513500040730001952</t>
  </si>
  <si>
    <t>51513500040730001953</t>
  </si>
  <si>
    <t>51513500040730001954</t>
  </si>
  <si>
    <t>51513500040730001955</t>
  </si>
  <si>
    <t>51513500040730001956</t>
  </si>
  <si>
    <t>51513500040730001957</t>
  </si>
  <si>
    <t>51513500040730001958</t>
  </si>
  <si>
    <t>51513500040730001959</t>
  </si>
  <si>
    <t>51513500040730001960</t>
  </si>
  <si>
    <t>51513500040730001962</t>
  </si>
  <si>
    <t>51513500040730001963</t>
  </si>
  <si>
    <t>51513500040730001964</t>
  </si>
  <si>
    <t>51513500040730001966</t>
  </si>
  <si>
    <t>51513500040730001967</t>
  </si>
  <si>
    <t>51513500040730001968</t>
  </si>
  <si>
    <t>51513500040730001969</t>
  </si>
  <si>
    <t>51513500040730001970</t>
  </si>
  <si>
    <t>51513500040730001971</t>
  </si>
  <si>
    <t>51513500040730001972</t>
  </si>
  <si>
    <t>51513500040730001973</t>
  </si>
  <si>
    <t>51513500040730001974</t>
  </si>
  <si>
    <t>51513500040730001975</t>
  </si>
  <si>
    <t>51513500040730001977</t>
  </si>
  <si>
    <t>51513500040730001979</t>
  </si>
  <si>
    <t>51513500040730001980</t>
  </si>
  <si>
    <t>51513500040730001981</t>
  </si>
  <si>
    <t>51513500040730001984</t>
  </si>
  <si>
    <t>51513500040730001986</t>
  </si>
  <si>
    <t>51513500040730001987</t>
  </si>
  <si>
    <t>51513500040730001988</t>
  </si>
  <si>
    <t>51513500040730001989</t>
  </si>
  <si>
    <t>51513500040730001990</t>
  </si>
  <si>
    <t>51513500040730001992</t>
  </si>
  <si>
    <t>51513500040730001994</t>
  </si>
  <si>
    <t>51513500040730001995</t>
  </si>
  <si>
    <t>51513500040730001996</t>
  </si>
  <si>
    <t>51513500040730001997</t>
  </si>
  <si>
    <t>51513500040730001998</t>
  </si>
  <si>
    <t>51513500040730002000</t>
  </si>
  <si>
    <t>51513500040730002002</t>
  </si>
  <si>
    <t>51513500040730002003</t>
  </si>
  <si>
    <t>51513500040730002004</t>
  </si>
  <si>
    <t>51513500040730002008</t>
  </si>
  <si>
    <t>51513500040730002009</t>
  </si>
  <si>
    <t>51513500040730002010</t>
  </si>
  <si>
    <t>51513500040730002011</t>
  </si>
  <si>
    <t>51513500040730002012</t>
  </si>
  <si>
    <t>51513500040730002013</t>
  </si>
  <si>
    <t>51513500040730002014</t>
  </si>
  <si>
    <t>51513500040730002015</t>
  </si>
  <si>
    <t>51513500040730002016</t>
  </si>
  <si>
    <t>51513500040730002017</t>
  </si>
  <si>
    <t>51513500040730002018</t>
  </si>
  <si>
    <t>51513500040730002019</t>
  </si>
  <si>
    <t>51513500040730002020</t>
  </si>
  <si>
    <t>51513500040730002021</t>
  </si>
  <si>
    <t>51513500040730002022</t>
  </si>
  <si>
    <t>51513500040730002024</t>
  </si>
  <si>
    <t>51513500040730002026</t>
  </si>
  <si>
    <t>51513500040730002028</t>
  </si>
  <si>
    <t>51513500040730002029</t>
  </si>
  <si>
    <t>51513500040730002030</t>
  </si>
  <si>
    <t>51513500040730002031</t>
  </si>
  <si>
    <t>51513500040730002032</t>
  </si>
  <si>
    <t>51513500040730002033</t>
  </si>
  <si>
    <t>51513500040730002034</t>
  </si>
  <si>
    <t>51513500040730002036</t>
  </si>
  <si>
    <t>51513500040730002037</t>
  </si>
  <si>
    <t>51513500040730002038</t>
  </si>
  <si>
    <t>51513500040730002039</t>
  </si>
  <si>
    <t>51513500040730002040</t>
  </si>
  <si>
    <t>51513500040730002041</t>
  </si>
  <si>
    <t>51513500040730002042</t>
  </si>
  <si>
    <t>51513500040730002043</t>
  </si>
  <si>
    <t>51513500040730002044</t>
  </si>
  <si>
    <t>51513500040730002045</t>
  </si>
  <si>
    <t>51513500040730002046</t>
  </si>
  <si>
    <t>51513500040730002047</t>
  </si>
  <si>
    <t>51513500040730002048</t>
  </si>
  <si>
    <t>51513500040730002049</t>
  </si>
  <si>
    <t>51513500040730002050</t>
  </si>
  <si>
    <t>51513500040730002051</t>
  </si>
  <si>
    <t>51513500040730002052</t>
  </si>
  <si>
    <t>51513500040730002053</t>
  </si>
  <si>
    <t>51513500040730002055</t>
  </si>
  <si>
    <t>51513500040730002056</t>
  </si>
  <si>
    <t>51513500040730002057</t>
  </si>
  <si>
    <t>51513500040730002058</t>
  </si>
  <si>
    <t>51513500040730002060</t>
  </si>
  <si>
    <t>51513500040730002061</t>
  </si>
  <si>
    <t>51513500040630000162</t>
  </si>
  <si>
    <t>MULTIFUNCIONAL MONOCROMATICA</t>
  </si>
  <si>
    <t>51513500040630000163</t>
  </si>
  <si>
    <t>51513500040630000164</t>
  </si>
  <si>
    <t>51513500040630000165</t>
  </si>
  <si>
    <t>51513500040630000166</t>
  </si>
  <si>
    <t>51513500040630000167</t>
  </si>
  <si>
    <t>51513500040630000168</t>
  </si>
  <si>
    <t>51513500040630000169</t>
  </si>
  <si>
    <t>51513500040630000170</t>
  </si>
  <si>
    <t>51513500040630000171</t>
  </si>
  <si>
    <t>51513500040630000172</t>
  </si>
  <si>
    <t>51513500040630000173</t>
  </si>
  <si>
    <t>51513500040630000174</t>
  </si>
  <si>
    <t>51513500040630000175</t>
  </si>
  <si>
    <t>51513500040630000176</t>
  </si>
  <si>
    <t>51513500040630000177</t>
  </si>
  <si>
    <t>51513500040630000178</t>
  </si>
  <si>
    <t>51513500040630000179</t>
  </si>
  <si>
    <t>51513500040630000180</t>
  </si>
  <si>
    <t>51513500040630000181</t>
  </si>
  <si>
    <t>51513500040630000182</t>
  </si>
  <si>
    <t>51513500040630000183</t>
  </si>
  <si>
    <t>51513500040630000184</t>
  </si>
  <si>
    <t>51513500040630000185</t>
  </si>
  <si>
    <t>51513500040630000186</t>
  </si>
  <si>
    <t>51513500040630000187</t>
  </si>
  <si>
    <t>51513500040630000188</t>
  </si>
  <si>
    <t>51513500040630000189</t>
  </si>
  <si>
    <t>51513500040630000190</t>
  </si>
  <si>
    <t>51513500040630000191</t>
  </si>
  <si>
    <t>51513500040630000192</t>
  </si>
  <si>
    <t>51513500040630000193</t>
  </si>
  <si>
    <t>51513500040630000194</t>
  </si>
  <si>
    <t>51513500040630000195</t>
  </si>
  <si>
    <t>51513500040630000196</t>
  </si>
  <si>
    <t>51513500040630000197</t>
  </si>
  <si>
    <t>51513500040630000198</t>
  </si>
  <si>
    <t>51513500040630000199</t>
  </si>
  <si>
    <t>51513500040630000200</t>
  </si>
  <si>
    <t>51513500040630000201</t>
  </si>
  <si>
    <t>51513500040630000202</t>
  </si>
  <si>
    <t>51513500040630000203</t>
  </si>
  <si>
    <t>51513500040630000204</t>
  </si>
  <si>
    <t>51513500040630000205</t>
  </si>
  <si>
    <t>51513500040630000206</t>
  </si>
  <si>
    <t>51513500040630000207</t>
  </si>
  <si>
    <t>51513500040630000208</t>
  </si>
  <si>
    <t>51513500040630000209</t>
  </si>
  <si>
    <t>51513500040630000210</t>
  </si>
  <si>
    <t>51513500040630000211</t>
  </si>
  <si>
    <t>51513500040630000212</t>
  </si>
  <si>
    <t>51513500040630000213</t>
  </si>
  <si>
    <t>51513500040630000214</t>
  </si>
  <si>
    <t>51513500040630000215</t>
  </si>
  <si>
    <t>51513500040630000216</t>
  </si>
  <si>
    <t>51513500040630000217</t>
  </si>
  <si>
    <t>51513500040630000218</t>
  </si>
  <si>
    <t>51513500040630000219</t>
  </si>
  <si>
    <t>51513500040630000220</t>
  </si>
  <si>
    <t>51513500040630000221</t>
  </si>
  <si>
    <t>51513500040630000222</t>
  </si>
  <si>
    <t>51513500040630000223</t>
  </si>
  <si>
    <t>51513500040630000224</t>
  </si>
  <si>
    <t>51513500040630000225</t>
  </si>
  <si>
    <t>51513500040630000226</t>
  </si>
  <si>
    <t>51513500040630000227</t>
  </si>
  <si>
    <t>51513500040630000228</t>
  </si>
  <si>
    <t>51513500040630000229</t>
  </si>
  <si>
    <t>51513500040630000230</t>
  </si>
  <si>
    <t>51513500040630000231</t>
  </si>
  <si>
    <t>51513500040630000232</t>
  </si>
  <si>
    <t>51513500040630000233</t>
  </si>
  <si>
    <t>51513500040630000234</t>
  </si>
  <si>
    <t>51513500040630000235</t>
  </si>
  <si>
    <t>51513500040630000236</t>
  </si>
  <si>
    <t>51513500040630000237</t>
  </si>
  <si>
    <t>51513500040630000238</t>
  </si>
  <si>
    <t>51513500040630000239</t>
  </si>
  <si>
    <t>51513500040630000240</t>
  </si>
  <si>
    <t>51513500040630000241</t>
  </si>
  <si>
    <t>51513500040630000242</t>
  </si>
  <si>
    <t>51513500040630000243</t>
  </si>
  <si>
    <t>51513500040630000244</t>
  </si>
  <si>
    <t>51513500040630000245</t>
  </si>
  <si>
    <t>51513500040630000246</t>
  </si>
  <si>
    <t>51513500040630000247</t>
  </si>
  <si>
    <t>51513500040630000248</t>
  </si>
  <si>
    <t>51513500040630000249</t>
  </si>
  <si>
    <t>51513500040630000250</t>
  </si>
  <si>
    <t>51513500040630000251</t>
  </si>
  <si>
    <t>51513500040630000252</t>
  </si>
  <si>
    <t>51513500040630000253</t>
  </si>
  <si>
    <t>51513500040630000254</t>
  </si>
  <si>
    <t>51513500040630000255</t>
  </si>
  <si>
    <t>51513500040630000256</t>
  </si>
  <si>
    <t>51513500040630000257</t>
  </si>
  <si>
    <t>51513500040630000258</t>
  </si>
  <si>
    <t>51513500040630000259</t>
  </si>
  <si>
    <t>51513500040630000260</t>
  </si>
  <si>
    <t>51513500040630000261</t>
  </si>
  <si>
    <t>51513500040630000262</t>
  </si>
  <si>
    <t>51513500040630000263</t>
  </si>
  <si>
    <t>51513500040630000264</t>
  </si>
  <si>
    <t>51513500040630000265</t>
  </si>
  <si>
    <t>51513500040630000266</t>
  </si>
  <si>
    <t>51513500040630000267</t>
  </si>
  <si>
    <t>51513500040630000268</t>
  </si>
  <si>
    <t>51513500040630000269</t>
  </si>
  <si>
    <t>51513500040630000270</t>
  </si>
  <si>
    <t>51513500040630000271</t>
  </si>
  <si>
    <t>51513500040630000272</t>
  </si>
  <si>
    <t>51513500040630000273</t>
  </si>
  <si>
    <t>51513500040630000274</t>
  </si>
  <si>
    <t>51513500040630000275</t>
  </si>
  <si>
    <t>51513500040630000276</t>
  </si>
  <si>
    <t>51513500040630000277</t>
  </si>
  <si>
    <t>51513500040630000278</t>
  </si>
  <si>
    <t>51513500040630000279</t>
  </si>
  <si>
    <t>51513500040630000280</t>
  </si>
  <si>
    <t>51513500040630000281</t>
  </si>
  <si>
    <t>51513500040630000282</t>
  </si>
  <si>
    <t>51513500040630000283</t>
  </si>
  <si>
    <t>51513500040630000284</t>
  </si>
  <si>
    <t>51513500040630000285</t>
  </si>
  <si>
    <t>51513500040630000286</t>
  </si>
  <si>
    <t>51513500040630000287</t>
  </si>
  <si>
    <t>51513500040630000288</t>
  </si>
  <si>
    <t>51513500040630000289</t>
  </si>
  <si>
    <t>51513500040630000290</t>
  </si>
  <si>
    <t>51513500040630000291</t>
  </si>
  <si>
    <t>51513500040630000292</t>
  </si>
  <si>
    <t>51513500040630000293</t>
  </si>
  <si>
    <t>51513500040630000294</t>
  </si>
  <si>
    <t>51513500040630000295</t>
  </si>
  <si>
    <t>51513500040630000296</t>
  </si>
  <si>
    <t>51513500040630000297</t>
  </si>
  <si>
    <t>51513500040630000298</t>
  </si>
  <si>
    <t>51513500040630000299</t>
  </si>
  <si>
    <t>51513500040630000300</t>
  </si>
  <si>
    <t>51513500040630000301</t>
  </si>
  <si>
    <t>51513500040630000302</t>
  </si>
  <si>
    <t>51513500040630000303</t>
  </si>
  <si>
    <t>MULTIFUNCIONAL A COLOR</t>
  </si>
  <si>
    <t>51513500040630000304</t>
  </si>
  <si>
    <t>51513500040630000305</t>
  </si>
  <si>
    <t>51513500040630000306</t>
  </si>
  <si>
    <t>51513500040630000307</t>
  </si>
  <si>
    <t>51513500040630000308</t>
  </si>
  <si>
    <t>51513500040630000309</t>
  </si>
  <si>
    <t>51513500040630000310</t>
  </si>
  <si>
    <t>51513500040630000311</t>
  </si>
  <si>
    <t>51513500040630000312</t>
  </si>
  <si>
    <t>51513500040630000313</t>
  </si>
  <si>
    <t>51513500040630000314</t>
  </si>
  <si>
    <t>51513500040630000315</t>
  </si>
  <si>
    <t>51513500040630000316</t>
  </si>
  <si>
    <t>51513500040630000317</t>
  </si>
  <si>
    <t>51513500040630000318</t>
  </si>
  <si>
    <t>51513500040630000319</t>
  </si>
  <si>
    <t>51513500040630000320</t>
  </si>
  <si>
    <t>51513500040630000321</t>
  </si>
  <si>
    <t>51513500040630000322</t>
  </si>
  <si>
    <t>51513500040630000323</t>
  </si>
  <si>
    <t>51513500040630000324</t>
  </si>
  <si>
    <t>51513500040630000325</t>
  </si>
  <si>
    <t>51513500040630000326</t>
  </si>
  <si>
    <t>51513500040630000327</t>
  </si>
  <si>
    <t>51513500040630000328</t>
  </si>
  <si>
    <t>51513500040630000329</t>
  </si>
  <si>
    <t>51513500040630000330</t>
  </si>
  <si>
    <t>51513500040630000331</t>
  </si>
  <si>
    <t>51513500040630000332</t>
  </si>
  <si>
    <t>51513500040630000333</t>
  </si>
  <si>
    <t>51513500040630000334</t>
  </si>
  <si>
    <t>51513500040630000335</t>
  </si>
  <si>
    <t>51513500040630000336</t>
  </si>
  <si>
    <t>51513500040630000337</t>
  </si>
  <si>
    <t>51513500040630000338</t>
  </si>
  <si>
    <t>51513500040630000339</t>
  </si>
  <si>
    <t>51513500040630000340</t>
  </si>
  <si>
    <t>51513500040630000341</t>
  </si>
  <si>
    <t>51513500040630000342</t>
  </si>
  <si>
    <t>51513500040630000343</t>
  </si>
  <si>
    <t>51513500040630000344</t>
  </si>
  <si>
    <t>51513500040630000345</t>
  </si>
  <si>
    <t>51513500040630000346</t>
  </si>
  <si>
    <t>51513500040630000347</t>
  </si>
  <si>
    <t>51513500040630000348</t>
  </si>
  <si>
    <t>51513500040630000349</t>
  </si>
  <si>
    <t>51513500040630000350</t>
  </si>
  <si>
    <t>51513500040630000351</t>
  </si>
  <si>
    <t>51513500040630000352</t>
  </si>
  <si>
    <t>51513500040630000353</t>
  </si>
  <si>
    <t>51513500040630000354</t>
  </si>
  <si>
    <t>51513500040630000355</t>
  </si>
  <si>
    <t>51513500040630000356</t>
  </si>
  <si>
    <t>51513500040630000357</t>
  </si>
  <si>
    <t>51513500040630000358</t>
  </si>
  <si>
    <t>51513500040630000359</t>
  </si>
  <si>
    <t>51513500040630000360</t>
  </si>
  <si>
    <t>51513500040630000361</t>
  </si>
  <si>
    <t>51513500040630000362</t>
  </si>
  <si>
    <t>51513500040630000363</t>
  </si>
  <si>
    <t>51513500040630000364</t>
  </si>
  <si>
    <t>51513500040630000365</t>
  </si>
  <si>
    <t>51513500040630000366</t>
  </si>
  <si>
    <t>51513500040630000367</t>
  </si>
  <si>
    <t>51513500040630000368</t>
  </si>
  <si>
    <t>51513500040630000369</t>
  </si>
  <si>
    <t>51513500040630000370</t>
  </si>
  <si>
    <t>51513500040630000371</t>
  </si>
  <si>
    <t>51513500040630000372</t>
  </si>
  <si>
    <t>51513500040630000373</t>
  </si>
  <si>
    <t>51513500040630000374</t>
  </si>
  <si>
    <t>51513500040630000375</t>
  </si>
  <si>
    <t>51513500040630000376</t>
  </si>
  <si>
    <t>51513500040630000377</t>
  </si>
  <si>
    <t>51513500040630000378</t>
  </si>
  <si>
    <t>51513500040630000379</t>
  </si>
  <si>
    <t>51513500040630000380</t>
  </si>
  <si>
    <t>51513500040630000381</t>
  </si>
  <si>
    <t>51513500040630000382</t>
  </si>
  <si>
    <t>51513500040630000383</t>
  </si>
  <si>
    <t>51513500040630000384</t>
  </si>
  <si>
    <t>51513500040630000385</t>
  </si>
  <si>
    <t>51513500040630000386</t>
  </si>
  <si>
    <t>51513500040630000387</t>
  </si>
  <si>
    <t>51513500040630000388</t>
  </si>
  <si>
    <t>51513500040630000389</t>
  </si>
  <si>
    <t>51513500040630000390</t>
  </si>
  <si>
    <t>51513500040630000391</t>
  </si>
  <si>
    <t>51513500040630000392</t>
  </si>
  <si>
    <t>51513500040630000393</t>
  </si>
  <si>
    <t>51513500040630000394</t>
  </si>
  <si>
    <t>51513500040630000395</t>
  </si>
  <si>
    <t>51513500040630000396</t>
  </si>
  <si>
    <t>51513500040630000397</t>
  </si>
  <si>
    <t>51513500040630000398</t>
  </si>
  <si>
    <t>51513500040630000399</t>
  </si>
  <si>
    <t>51513500040630000400</t>
  </si>
  <si>
    <t>51513500040630000401</t>
  </si>
  <si>
    <t>51513500040630000402</t>
  </si>
  <si>
    <t>51513500040630000403</t>
  </si>
  <si>
    <t>51513500040630000404</t>
  </si>
  <si>
    <t>51513500040630000405</t>
  </si>
  <si>
    <t>51513500040630000406</t>
  </si>
  <si>
    <t>51513500040630000407</t>
  </si>
  <si>
    <t>51513500040630000408</t>
  </si>
  <si>
    <t>51513500040630000409</t>
  </si>
  <si>
    <t>51513500040630000410</t>
  </si>
  <si>
    <t>51513500040630000411</t>
  </si>
  <si>
    <t>51513500040630000412</t>
  </si>
  <si>
    <t>51513500040630000413</t>
  </si>
  <si>
    <t>51513500040630000414</t>
  </si>
  <si>
    <t>51513500040630000415</t>
  </si>
  <si>
    <t>51513500040630000416</t>
  </si>
  <si>
    <t>51513500040630000417</t>
  </si>
  <si>
    <t>51513500040630000418</t>
  </si>
  <si>
    <t>51513500040630000419</t>
  </si>
  <si>
    <t>51513500040630000420</t>
  </si>
  <si>
    <t>51513500040630000421</t>
  </si>
  <si>
    <t>51513500040630000422</t>
  </si>
  <si>
    <t>51513500040630000423</t>
  </si>
  <si>
    <t>51513500040630000424</t>
  </si>
  <si>
    <t>51513500040630000425</t>
  </si>
  <si>
    <t>51513500040630000426</t>
  </si>
  <si>
    <t>51513500040630000427</t>
  </si>
  <si>
    <t>51513500040630000428</t>
  </si>
  <si>
    <t>51513500040630000429</t>
  </si>
  <si>
    <t>51513500040630000430</t>
  </si>
  <si>
    <t>51513500040630000431</t>
  </si>
  <si>
    <t>51513500040630000432</t>
  </si>
  <si>
    <t>51513500040630000433</t>
  </si>
  <si>
    <t>51513500040630000434</t>
  </si>
  <si>
    <t>51513500040630000435</t>
  </si>
  <si>
    <t>51513500040630000436</t>
  </si>
  <si>
    <t>51513500040630000437</t>
  </si>
  <si>
    <t>51513500040630000438</t>
  </si>
  <si>
    <t>51513500040630000439</t>
  </si>
  <si>
    <t>51513500040630000440</t>
  </si>
  <si>
    <t>51513500040630000441</t>
  </si>
  <si>
    <t>51513500040630000442</t>
  </si>
  <si>
    <t>51513500040630000443</t>
  </si>
  <si>
    <t>51513500040630000444</t>
  </si>
  <si>
    <t>51513500040630000445</t>
  </si>
  <si>
    <t>51513500040630000446</t>
  </si>
  <si>
    <t>51513500040630000447</t>
  </si>
  <si>
    <t>51513500040630000448</t>
  </si>
  <si>
    <t>51513500040630000449</t>
  </si>
  <si>
    <t>51513500040630000450</t>
  </si>
  <si>
    <t>51513500040630000451</t>
  </si>
  <si>
    <t>51513500040630000452</t>
  </si>
  <si>
    <t>51513500040630000453</t>
  </si>
  <si>
    <t>51513500040630000454</t>
  </si>
  <si>
    <t>51513500040630000455</t>
  </si>
  <si>
    <t>51513500040630000456</t>
  </si>
  <si>
    <t>51513500040630000457</t>
  </si>
  <si>
    <t>51513500040630000458</t>
  </si>
  <si>
    <t>51513500040630000459</t>
  </si>
  <si>
    <t>51513500040630000460</t>
  </si>
  <si>
    <t>51513500040630000461</t>
  </si>
  <si>
    <t>51513500040630000462</t>
  </si>
  <si>
    <t>51513500040630000463</t>
  </si>
  <si>
    <t>51513500040630000464</t>
  </si>
  <si>
    <t>51513500040630000465</t>
  </si>
  <si>
    <t>51513500040630000466</t>
  </si>
  <si>
    <t>51513500040630000467</t>
  </si>
  <si>
    <t>51513500040630000468</t>
  </si>
  <si>
    <t>51513500040630000469</t>
  </si>
  <si>
    <t>51513500040630000470</t>
  </si>
  <si>
    <t>51513500040630000471</t>
  </si>
  <si>
    <t>51513500040630000472</t>
  </si>
  <si>
    <t>51513500040630000473</t>
  </si>
  <si>
    <t>51513500040630000474</t>
  </si>
  <si>
    <t>51513500040630000475</t>
  </si>
  <si>
    <t>51513500040630000476</t>
  </si>
  <si>
    <t>51513500040630000477</t>
  </si>
  <si>
    <t>51513500040630000478</t>
  </si>
  <si>
    <t>51513500040630000479</t>
  </si>
  <si>
    <t>51513500040630000480</t>
  </si>
  <si>
    <t>51513500040630000481</t>
  </si>
  <si>
    <t>51513500040630000482</t>
  </si>
  <si>
    <t>51513500040630000483</t>
  </si>
  <si>
    <t>51513500040630000484</t>
  </si>
  <si>
    <t>51513500041340000349</t>
  </si>
  <si>
    <t>51513500041340000354</t>
  </si>
  <si>
    <t>51513500041340000355</t>
  </si>
  <si>
    <t>51513500041340000360</t>
  </si>
  <si>
    <t>51513500041340000361</t>
  </si>
  <si>
    <t>51513500041340000369</t>
  </si>
  <si>
    <t>51513500041340000371</t>
  </si>
  <si>
    <t>51513500041340000372</t>
  </si>
  <si>
    <t>51513500041340000373</t>
  </si>
  <si>
    <t>51513500041340000376</t>
  </si>
  <si>
    <t>51513500041340000381</t>
  </si>
  <si>
    <t>51513500041340000384</t>
  </si>
  <si>
    <t>51513500041250000017</t>
  </si>
  <si>
    <t>51513500041250000018</t>
  </si>
  <si>
    <t>51513500041250000019</t>
  </si>
  <si>
    <t>51513500041250000020</t>
  </si>
  <si>
    <t>51513500041250000021</t>
  </si>
  <si>
    <t>51513500041250000022</t>
  </si>
  <si>
    <t>51513500041250000023</t>
  </si>
  <si>
    <t>51513500041250000024</t>
  </si>
  <si>
    <t>51513500041250000025</t>
  </si>
  <si>
    <t>51513500041250000026</t>
  </si>
  <si>
    <t>51513500041250000027</t>
  </si>
  <si>
    <t>51513500041250000029</t>
  </si>
  <si>
    <t>51513500041250000031</t>
  </si>
  <si>
    <t>51513500041250000032</t>
  </si>
  <si>
    <t>51513500041250000033</t>
  </si>
  <si>
    <t>51513500041250000034</t>
  </si>
  <si>
    <t>51513500041250000035</t>
  </si>
  <si>
    <t>51513500041250000036</t>
  </si>
  <si>
    <t>51513500041250000038</t>
  </si>
  <si>
    <t>51513500041250000040</t>
  </si>
  <si>
    <t>51513500041250000042</t>
  </si>
  <si>
    <t>51513500041250000043</t>
  </si>
  <si>
    <t>51513500041250000045</t>
  </si>
  <si>
    <t>51513500041250000046</t>
  </si>
  <si>
    <t>51513500041250000047</t>
  </si>
  <si>
    <t>51513500041250000050</t>
  </si>
  <si>
    <t>51513500041250000052</t>
  </si>
  <si>
    <t>51513500041250000055</t>
  </si>
  <si>
    <t>51513500041250000056</t>
  </si>
  <si>
    <t>51513500041250000057</t>
  </si>
  <si>
    <t>51513500041250000058</t>
  </si>
  <si>
    <t>51513500041250000059</t>
  </si>
  <si>
    <t>51513500041250000060</t>
  </si>
  <si>
    <t>51513500041250000062</t>
  </si>
  <si>
    <t>51513500041250000063</t>
  </si>
  <si>
    <t>51513500041250000064</t>
  </si>
  <si>
    <t>51513500041250000065</t>
  </si>
  <si>
    <t>51513500041250000066</t>
  </si>
  <si>
    <t>51513500041250000068</t>
  </si>
  <si>
    <t>51513500041250000070</t>
  </si>
  <si>
    <t>51513500041250000071</t>
  </si>
  <si>
    <t>51513500041250000073</t>
  </si>
  <si>
    <t>51513500041250000074</t>
  </si>
  <si>
    <t>51513500041250000075</t>
  </si>
  <si>
    <t>51513500041250000076</t>
  </si>
  <si>
    <t>51513500041250000077</t>
  </si>
  <si>
    <t>51513500041250000078</t>
  </si>
  <si>
    <t>51513500041250000080</t>
  </si>
  <si>
    <t>51513500041250000082</t>
  </si>
  <si>
    <t>51513500041250000083</t>
  </si>
  <si>
    <t>51513500041250000084</t>
  </si>
  <si>
    <t>51513500041250000085</t>
  </si>
  <si>
    <t>51513500041250000086</t>
  </si>
  <si>
    <t>51513500041250000087</t>
  </si>
  <si>
    <t>51513500041250000088</t>
  </si>
  <si>
    <t>51513500041250000089</t>
  </si>
  <si>
    <t>51513500041250000090</t>
  </si>
  <si>
    <t>51513500041250000092</t>
  </si>
  <si>
    <t>51513500041250000093</t>
  </si>
  <si>
    <t>51513500041250000095</t>
  </si>
  <si>
    <t>51513500041250000096</t>
  </si>
  <si>
    <t>51513500041250000097</t>
  </si>
  <si>
    <t>51513500041250000101</t>
  </si>
  <si>
    <t>51513500041250000102</t>
  </si>
  <si>
    <t>51513500041250000103</t>
  </si>
  <si>
    <t>51513500041250000104</t>
  </si>
  <si>
    <t>51513500041250000105</t>
  </si>
  <si>
    <t>51513500041250000106</t>
  </si>
  <si>
    <t>51513500041250000107</t>
  </si>
  <si>
    <t>51513500041250000108</t>
  </si>
  <si>
    <t>51513500041250000110</t>
  </si>
  <si>
    <t>51513500041250000111</t>
  </si>
  <si>
    <t>51513500041250000112</t>
  </si>
  <si>
    <t>51513500041250000113</t>
  </si>
  <si>
    <t>51513500041250000114</t>
  </si>
  <si>
    <t>51513500041250000115</t>
  </si>
  <si>
    <t>51513500041250000116</t>
  </si>
  <si>
    <t>51513500041250000117</t>
  </si>
  <si>
    <t>51513500041250000118</t>
  </si>
  <si>
    <t>51513500041250000119</t>
  </si>
  <si>
    <t>51513500041250000121</t>
  </si>
  <si>
    <t>51513500041250000094</t>
  </si>
  <si>
    <t>51513500041250000123</t>
  </si>
  <si>
    <t>51513500041250000124</t>
  </si>
  <si>
    <t>51513500041250000125</t>
  </si>
  <si>
    <t>51513500041250000126</t>
  </si>
  <si>
    <t>51513500041250000127</t>
  </si>
  <si>
    <t>51513500041250000028</t>
  </si>
  <si>
    <t>51513500041250000129</t>
  </si>
  <si>
    <t>51513500041250000130</t>
  </si>
  <si>
    <t>51513500041250000131</t>
  </si>
  <si>
    <t>51513500041250000137</t>
  </si>
  <si>
    <t>51513500041250000139</t>
  </si>
  <si>
    <t>51513500041250000141</t>
  </si>
  <si>
    <t>51513500041250000144</t>
  </si>
  <si>
    <t>51513500041250000145</t>
  </si>
  <si>
    <t>51513500041250000146</t>
  </si>
  <si>
    <t>51513500041250000151</t>
  </si>
  <si>
    <t>51513500041250000152</t>
  </si>
  <si>
    <t>51513500041250000153</t>
  </si>
  <si>
    <t>51513500041250000154</t>
  </si>
  <si>
    <t>51513500041250000156</t>
  </si>
  <si>
    <t>51513500041250000157</t>
  </si>
  <si>
    <t>51513500041250000158</t>
  </si>
  <si>
    <t>51513500041250000160</t>
  </si>
  <si>
    <t>51513500041250000161</t>
  </si>
  <si>
    <t>51513500041250000054</t>
  </si>
  <si>
    <t>51513500041250000067</t>
  </si>
  <si>
    <t>51513500041250000069</t>
  </si>
  <si>
    <t>51513500041250000091</t>
  </si>
  <si>
    <t>52113500060370000017</t>
  </si>
  <si>
    <t>VIDEO PROYECTOR</t>
  </si>
  <si>
    <t>52113500060370000027</t>
  </si>
  <si>
    <t>52113500060370000032</t>
  </si>
  <si>
    <t>52113500060370000036</t>
  </si>
  <si>
    <t>52113500060370000043</t>
  </si>
  <si>
    <t>52113500060370000046</t>
  </si>
  <si>
    <t>52113500060370000049</t>
  </si>
  <si>
    <t>52113500060370000054</t>
  </si>
  <si>
    <t>52113500060370000059</t>
  </si>
  <si>
    <t>52113500060370000060</t>
  </si>
  <si>
    <t>52113500060370000061</t>
  </si>
  <si>
    <t>52113500060370000073</t>
  </si>
  <si>
    <t>52113500060370000085</t>
  </si>
  <si>
    <t>52113500060370000086</t>
  </si>
  <si>
    <t>52113500060370000088</t>
  </si>
  <si>
    <t>52113500060370000094</t>
  </si>
  <si>
    <t>52113500060370000095</t>
  </si>
  <si>
    <t>52113500060370000100</t>
  </si>
  <si>
    <t>52113500060370000105</t>
  </si>
  <si>
    <t>52113500060370000108</t>
  </si>
  <si>
    <t>52113500060370000112</t>
  </si>
  <si>
    <t>52113500060370000118</t>
  </si>
  <si>
    <t>52113500060370000120</t>
  </si>
  <si>
    <t>52113500060370000125</t>
  </si>
  <si>
    <t>52113500060370000135</t>
  </si>
  <si>
    <t>52113500060370000158</t>
  </si>
  <si>
    <t>52113500060370000167</t>
  </si>
  <si>
    <t>52113500060370000165</t>
  </si>
  <si>
    <t>51513500041260000907</t>
  </si>
  <si>
    <t>SCANNER KODAK ALARIS S3100</t>
  </si>
  <si>
    <t>51113500011210000034</t>
  </si>
  <si>
    <t>51113500011210000035</t>
  </si>
  <si>
    <t>51113500011210000036</t>
  </si>
  <si>
    <t>51113500011210000037</t>
  </si>
  <si>
    <t>51113500011210000038</t>
  </si>
  <si>
    <t>51113500011210000039</t>
  </si>
  <si>
    <t>51113500011210000040</t>
  </si>
  <si>
    <t>51113500011210000041</t>
  </si>
  <si>
    <t>51113500011210000042</t>
  </si>
  <si>
    <t>51113500011210000043</t>
  </si>
  <si>
    <t>51113500011210000044</t>
  </si>
  <si>
    <t>51113500011210000045</t>
  </si>
  <si>
    <t>51113500011210000046</t>
  </si>
  <si>
    <t>51113500011210000047</t>
  </si>
  <si>
    <t>51113500011210000048</t>
  </si>
  <si>
    <t>51113500011210000049</t>
  </si>
  <si>
    <t>51113500011210000050</t>
  </si>
  <si>
    <t>51113500011210000051</t>
  </si>
  <si>
    <t>51113500011210000052</t>
  </si>
  <si>
    <t>51113500011210000053</t>
  </si>
  <si>
    <t>51113500011210000054</t>
  </si>
  <si>
    <t>51113500011210000055</t>
  </si>
  <si>
    <t>51113500011210000056</t>
  </si>
  <si>
    <t>51113500011210000057</t>
  </si>
  <si>
    <t>51113500011210000058</t>
  </si>
  <si>
    <t>51113500011210000059</t>
  </si>
  <si>
    <t>51113500011210000060</t>
  </si>
  <si>
    <t>51113500011210000061</t>
  </si>
  <si>
    <t>51113500011210000062</t>
  </si>
  <si>
    <t>51113500011210000063</t>
  </si>
  <si>
    <t>51113500011210000064</t>
  </si>
  <si>
    <t>51113500011210000065</t>
  </si>
  <si>
    <t>51113500011210000066</t>
  </si>
  <si>
    <t>51113500011210000067</t>
  </si>
  <si>
    <t>51113500011210000068</t>
  </si>
  <si>
    <t>51113500011210000069</t>
  </si>
  <si>
    <t>51113500011210000070</t>
  </si>
  <si>
    <t>51113500011210000071</t>
  </si>
  <si>
    <t>51113500011210000072</t>
  </si>
  <si>
    <t>51113500011210000073</t>
  </si>
  <si>
    <t>51113500011210000074</t>
  </si>
  <si>
    <t>51113500011210000075</t>
  </si>
  <si>
    <t>51113500011210000076</t>
  </si>
  <si>
    <t>51113500011210000077</t>
  </si>
  <si>
    <t>51113500011210000078</t>
  </si>
  <si>
    <t>51113500011210000079</t>
  </si>
  <si>
    <t>51113500011210000080</t>
  </si>
  <si>
    <t>51113500011210000081</t>
  </si>
  <si>
    <t>51113500011210000082</t>
  </si>
  <si>
    <t>51113500011210000083</t>
  </si>
  <si>
    <t>51113500011210000084</t>
  </si>
  <si>
    <t>51113500011210000085</t>
  </si>
  <si>
    <t>51113500011210000086</t>
  </si>
  <si>
    <t>51113500011210000087</t>
  </si>
  <si>
    <t>51113500011210000088</t>
  </si>
  <si>
    <t>51113500011210000089</t>
  </si>
  <si>
    <t>51113500011210000090</t>
  </si>
  <si>
    <t>51113500011210000091</t>
  </si>
  <si>
    <t>51113500011210000092</t>
  </si>
  <si>
    <t>51113500011210000093</t>
  </si>
  <si>
    <t>51113500011210000094</t>
  </si>
  <si>
    <t>51113500011210000095</t>
  </si>
  <si>
    <t>51113500011210000096</t>
  </si>
  <si>
    <t>51113500011210000097</t>
  </si>
  <si>
    <t>51113500011210000098</t>
  </si>
  <si>
    <t>51113500011210000099</t>
  </si>
  <si>
    <t>51113500011210000100</t>
  </si>
  <si>
    <t>51113500011210000101</t>
  </si>
  <si>
    <t>51113500011210000102</t>
  </si>
  <si>
    <t>51113500011210000103</t>
  </si>
  <si>
    <t>51113500011210000104</t>
  </si>
  <si>
    <t>51113500011210000105</t>
  </si>
  <si>
    <t>51113500011210000106</t>
  </si>
  <si>
    <t>51113500011210000107</t>
  </si>
  <si>
    <t>51113500011210000108</t>
  </si>
  <si>
    <t>51113500011210000109</t>
  </si>
  <si>
    <t>51113500011210000110</t>
  </si>
  <si>
    <t>51113500011210000111</t>
  </si>
  <si>
    <t>51113500011210000112</t>
  </si>
  <si>
    <t>51113500011210000113</t>
  </si>
  <si>
    <t>51113500011210000114</t>
  </si>
  <si>
    <t>51113500011210000115</t>
  </si>
  <si>
    <t>51113500011210000116</t>
  </si>
  <si>
    <t>51113500011210000117</t>
  </si>
  <si>
    <t>51113500011210000118</t>
  </si>
  <si>
    <t>51113500011210000119</t>
  </si>
  <si>
    <t>51113500011210000120</t>
  </si>
  <si>
    <t>51113500011210000121</t>
  </si>
  <si>
    <t>51113500011210000122</t>
  </si>
  <si>
    <t>51113500011210000123</t>
  </si>
  <si>
    <t>51113500011210000124</t>
  </si>
  <si>
    <t>51113500011210000125</t>
  </si>
  <si>
    <t>51113500011210000126</t>
  </si>
  <si>
    <t>51113500011210000127</t>
  </si>
  <si>
    <t>51113500011210000128</t>
  </si>
  <si>
    <t>51113500011210000129</t>
  </si>
  <si>
    <t>51113500011210000130</t>
  </si>
  <si>
    <t>51113500011210000131</t>
  </si>
  <si>
    <t>51113500011210000132</t>
  </si>
  <si>
    <t>51113500011210000133</t>
  </si>
  <si>
    <t>51113500011210000134</t>
  </si>
  <si>
    <t>51113500011210000135</t>
  </si>
  <si>
    <t>51113500011210000136</t>
  </si>
  <si>
    <t>51113500011210000137</t>
  </si>
  <si>
    <t>51113500011210000138</t>
  </si>
  <si>
    <t>51113500011210000139</t>
  </si>
  <si>
    <t>51113500011210000140</t>
  </si>
  <si>
    <t>51113500011210000141</t>
  </si>
  <si>
    <t>51113500011210000142</t>
  </si>
  <si>
    <t>51113500011210000143</t>
  </si>
  <si>
    <t>51113500011210000144</t>
  </si>
  <si>
    <t>51113500011210000145</t>
  </si>
  <si>
    <t>51113500011210000146</t>
  </si>
  <si>
    <t>51113500011210000147</t>
  </si>
  <si>
    <t>51113500011210000148</t>
  </si>
  <si>
    <t>51113500011210000149</t>
  </si>
  <si>
    <t>51113500011210000150</t>
  </si>
  <si>
    <t>51113500011210000151</t>
  </si>
  <si>
    <t>51113500011210000152</t>
  </si>
  <si>
    <t>51113500011210000153</t>
  </si>
  <si>
    <t>51113500011210000154</t>
  </si>
  <si>
    <t>51113500011210000155</t>
  </si>
  <si>
    <t>51113500011210000156</t>
  </si>
  <si>
    <t>51113500011210000157</t>
  </si>
  <si>
    <t>51113500011210000158</t>
  </si>
  <si>
    <t>51113500011210000159</t>
  </si>
  <si>
    <t>51113500011210000160</t>
  </si>
  <si>
    <t>51113500011210000161</t>
  </si>
  <si>
    <t>51113500011210000162</t>
  </si>
  <si>
    <t>51113500011210000163</t>
  </si>
  <si>
    <t>51113500011210000164</t>
  </si>
  <si>
    <t>51113500011210000165</t>
  </si>
  <si>
    <t>51113500011210000166</t>
  </si>
  <si>
    <t>51113500011210000167</t>
  </si>
  <si>
    <t>51113500011210000168</t>
  </si>
  <si>
    <t>51113500011210000169</t>
  </si>
  <si>
    <t>51113500011210000170</t>
  </si>
  <si>
    <t>51113500011210000171</t>
  </si>
  <si>
    <t>51113500011210000172</t>
  </si>
  <si>
    <t>51113500011210000173</t>
  </si>
  <si>
    <t>51113500011210000174</t>
  </si>
  <si>
    <t>51113500011210000175</t>
  </si>
  <si>
    <t>51113500011210000176</t>
  </si>
  <si>
    <t>51113500011210000177</t>
  </si>
  <si>
    <t>51113500011210000178</t>
  </si>
  <si>
    <t>51113500011210000179</t>
  </si>
  <si>
    <t>51113500011210000180</t>
  </si>
  <si>
    <t>51113500011210000181</t>
  </si>
  <si>
    <t>51113500011210000182</t>
  </si>
  <si>
    <t>51113500011210000183</t>
  </si>
  <si>
    <t>51113500011210000184</t>
  </si>
  <si>
    <t>51113500011210000185</t>
  </si>
  <si>
    <t>51113500011210000186</t>
  </si>
  <si>
    <t>51113500011210000187</t>
  </si>
  <si>
    <t>51113500011210000188</t>
  </si>
  <si>
    <t>51113500011210000189</t>
  </si>
  <si>
    <t>51113500011210000190</t>
  </si>
  <si>
    <t>51113500011210000191</t>
  </si>
  <si>
    <t>51113500011210000192</t>
  </si>
  <si>
    <t>51113500011210000193</t>
  </si>
  <si>
    <t>51113500011210000194</t>
  </si>
  <si>
    <t>51113500011210000195</t>
  </si>
  <si>
    <t>51113500011210000196</t>
  </si>
  <si>
    <t>51113500011210000197</t>
  </si>
  <si>
    <t>51113500011210000198</t>
  </si>
  <si>
    <t>51113500011210000199</t>
  </si>
  <si>
    <t>51113500011210000200</t>
  </si>
  <si>
    <t>51113500011210000201</t>
  </si>
  <si>
    <t>51113500011210000202</t>
  </si>
  <si>
    <t>51113500011210000203</t>
  </si>
  <si>
    <t>51113500011210000204</t>
  </si>
  <si>
    <t>51113500011210000205</t>
  </si>
  <si>
    <t>51113500011210000206</t>
  </si>
  <si>
    <t>51113500011210000207</t>
  </si>
  <si>
    <t>51113500011210000208</t>
  </si>
  <si>
    <t>51113500011210000209</t>
  </si>
  <si>
    <t>51113500011210000210</t>
  </si>
  <si>
    <t>51113500011210000211</t>
  </si>
  <si>
    <t>51113500011210000212</t>
  </si>
  <si>
    <t>51113500011210000213</t>
  </si>
  <si>
    <t>51113500011210000214</t>
  </si>
  <si>
    <t>51113500011210000215</t>
  </si>
  <si>
    <t>51113500011210000216</t>
  </si>
  <si>
    <t>51113500011210000217</t>
  </si>
  <si>
    <t>51113500011210000218</t>
  </si>
  <si>
    <t>51113500011210000219</t>
  </si>
  <si>
    <t>51113500011210000220</t>
  </si>
  <si>
    <t>51113500011210000221</t>
  </si>
  <si>
    <t>51113500011210000222</t>
  </si>
  <si>
    <t>51113500011210000223</t>
  </si>
  <si>
    <t>51113500011210000224</t>
  </si>
  <si>
    <t>51113500011210000225</t>
  </si>
  <si>
    <t>51113500011210000226</t>
  </si>
  <si>
    <t>51113500011210000227</t>
  </si>
  <si>
    <t>51113500011210000228</t>
  </si>
  <si>
    <t>51113500011210000229</t>
  </si>
  <si>
    <t>51113500011210000230</t>
  </si>
  <si>
    <t>51113500011210000231</t>
  </si>
  <si>
    <t>51113500011210000232</t>
  </si>
  <si>
    <t>51113500011210000233</t>
  </si>
  <si>
    <t>51113500011210000234</t>
  </si>
  <si>
    <t>51113500011210000235</t>
  </si>
  <si>
    <t>51113500011210000236</t>
  </si>
  <si>
    <t>51113500011210000237</t>
  </si>
  <si>
    <t>51113500011210000238</t>
  </si>
  <si>
    <t>51113500011210000239</t>
  </si>
  <si>
    <t>51113500011210000240</t>
  </si>
  <si>
    <t>51113500011210000241</t>
  </si>
  <si>
    <t>51113500011210000242</t>
  </si>
  <si>
    <t>51113500011210000243</t>
  </si>
  <si>
    <t>51113500011210000244</t>
  </si>
  <si>
    <t>51113500011210000245</t>
  </si>
  <si>
    <t>51113500011210000246</t>
  </si>
  <si>
    <t>51113500011210000247</t>
  </si>
  <si>
    <t>51113500011210000248</t>
  </si>
  <si>
    <t>51113500011210000249</t>
  </si>
  <si>
    <t>51113500011210000250</t>
  </si>
  <si>
    <t>51113500011210000251</t>
  </si>
  <si>
    <t>51113500011210000252</t>
  </si>
  <si>
    <t>51113500011210000253</t>
  </si>
  <si>
    <t>51113500011210000254</t>
  </si>
  <si>
    <t>51113500011210000255</t>
  </si>
  <si>
    <t>51113500011210000256</t>
  </si>
  <si>
    <t>51113500011210000257</t>
  </si>
  <si>
    <t>51113500011210000258</t>
  </si>
  <si>
    <t>51113500011210000259</t>
  </si>
  <si>
    <t>51113500011210000260</t>
  </si>
  <si>
    <t>51113500011210000261</t>
  </si>
  <si>
    <t>51113500011210000262</t>
  </si>
  <si>
    <t>51113500011210000263</t>
  </si>
  <si>
    <t>51113500011210000264</t>
  </si>
  <si>
    <t>51113500011210000265</t>
  </si>
  <si>
    <t>51113500011210000266</t>
  </si>
  <si>
    <t>51113500011210000267</t>
  </si>
  <si>
    <t>51113500011210000268</t>
  </si>
  <si>
    <t>51113500011210000269</t>
  </si>
  <si>
    <t>51113500011210000270</t>
  </si>
  <si>
    <t>51113500011210000271</t>
  </si>
  <si>
    <t>51113500011210000272</t>
  </si>
  <si>
    <t>51113500011210000273</t>
  </si>
  <si>
    <t>51113500011210000274</t>
  </si>
  <si>
    <t>51113500011210000275</t>
  </si>
  <si>
    <t>51113500011210000276</t>
  </si>
  <si>
    <t>51113500011210000277</t>
  </si>
  <si>
    <t>51113500011210000278</t>
  </si>
  <si>
    <t>51113500011210000279</t>
  </si>
  <si>
    <t>51113500011210000280</t>
  </si>
  <si>
    <t>51113500011210000281</t>
  </si>
  <si>
    <t>51113500011210000282</t>
  </si>
  <si>
    <t>51113500011210000283</t>
  </si>
  <si>
    <t>51113500011210000284</t>
  </si>
  <si>
    <t>51113500011210000285</t>
  </si>
  <si>
    <t>51113500011210000286</t>
  </si>
  <si>
    <t>51113500011210000287</t>
  </si>
  <si>
    <t>51113500011210000288</t>
  </si>
  <si>
    <t>51113500011210000289</t>
  </si>
  <si>
    <t>51113500011210000290</t>
  </si>
  <si>
    <t>51113500011210000291</t>
  </si>
  <si>
    <t>51113500011210000292</t>
  </si>
  <si>
    <t>51113500011210000293</t>
  </si>
  <si>
    <t>51113500011210000294</t>
  </si>
  <si>
    <t>51113500011210000295</t>
  </si>
  <si>
    <t>51113500011210000296</t>
  </si>
  <si>
    <t>51113500011210000297</t>
  </si>
  <si>
    <t>51113500011210000298</t>
  </si>
  <si>
    <t>51113500011210000299</t>
  </si>
  <si>
    <t>51113500011210000300</t>
  </si>
  <si>
    <t>51113500011210000301</t>
  </si>
  <si>
    <t>51113500011210000302</t>
  </si>
  <si>
    <t>51113500011210000303</t>
  </si>
  <si>
    <t>51113500011210000304</t>
  </si>
  <si>
    <t>51113500011210000305</t>
  </si>
  <si>
    <t>51113500011210000306</t>
  </si>
  <si>
    <t>51113500011210000307</t>
  </si>
  <si>
    <t>51113500011210000308</t>
  </si>
  <si>
    <t>51113500011210000309</t>
  </si>
  <si>
    <t>51113500011210000310</t>
  </si>
  <si>
    <t>51113500011210000311</t>
  </si>
  <si>
    <t>51113500011210000312</t>
  </si>
  <si>
    <t>51113500011210000313</t>
  </si>
  <si>
    <t>51113500011210000314</t>
  </si>
  <si>
    <t>51113500011210000315</t>
  </si>
  <si>
    <t>51113500011210000316</t>
  </si>
  <si>
    <t>51113500011210000317</t>
  </si>
  <si>
    <t>51113500011210000318</t>
  </si>
  <si>
    <t>51113500011210000319</t>
  </si>
  <si>
    <t>51113500011210000320</t>
  </si>
  <si>
    <t>51113500011210000321</t>
  </si>
  <si>
    <t>51113500011210000322</t>
  </si>
  <si>
    <t>51113500011210000323</t>
  </si>
  <si>
    <t>51113500011210000324</t>
  </si>
  <si>
    <t>51113500011210000325</t>
  </si>
  <si>
    <t>51113500011210000326</t>
  </si>
  <si>
    <t>51113500011210000327</t>
  </si>
  <si>
    <t>51113500011210000328</t>
  </si>
  <si>
    <t>51113500011210000329</t>
  </si>
  <si>
    <t>51113500011210000330</t>
  </si>
  <si>
    <t>51113500011210000331</t>
  </si>
  <si>
    <t>51113500011210000332</t>
  </si>
  <si>
    <t>51113500011210000333</t>
  </si>
  <si>
    <t>51113500011210000334</t>
  </si>
  <si>
    <t>51113500011210000335</t>
  </si>
  <si>
    <t>51113500011210000336</t>
  </si>
  <si>
    <t>51113500011210000337</t>
  </si>
  <si>
    <t>51113500011210000338</t>
  </si>
  <si>
    <t>51113500011210000339</t>
  </si>
  <si>
    <t>51113500011210000340</t>
  </si>
  <si>
    <t>51113500011210000341</t>
  </si>
  <si>
    <t>51113500011210000342</t>
  </si>
  <si>
    <t>51113500011210000343</t>
  </si>
  <si>
    <t>51113500011210000344</t>
  </si>
  <si>
    <t>51113500011210000345</t>
  </si>
  <si>
    <t>51113500011210000346</t>
  </si>
  <si>
    <t>51113500011210000347</t>
  </si>
  <si>
    <t>51113500011210000348</t>
  </si>
  <si>
    <t>51113500011210000349</t>
  </si>
  <si>
    <t>51113500011210000350</t>
  </si>
  <si>
    <t>51113500011210000351</t>
  </si>
  <si>
    <t>51113500011210000352</t>
  </si>
  <si>
    <t>51113500011210000353</t>
  </si>
  <si>
    <t>51113500011210000354</t>
  </si>
  <si>
    <t>51113500011210000355</t>
  </si>
  <si>
    <t>51113500011210000356</t>
  </si>
  <si>
    <t>51113500011210000357</t>
  </si>
  <si>
    <t>51113500011210000358</t>
  </si>
  <si>
    <t>51113500011210000359</t>
  </si>
  <si>
    <t>51113500011210000360</t>
  </si>
  <si>
    <t>51113500011210000361</t>
  </si>
  <si>
    <t>51113500011210000362</t>
  </si>
  <si>
    <t>51113500011210000363</t>
  </si>
  <si>
    <t>51113500011210000364</t>
  </si>
  <si>
    <t>51113500011210000365</t>
  </si>
  <si>
    <t>51113500011210000366</t>
  </si>
  <si>
    <t>51113500011210000367</t>
  </si>
  <si>
    <t>51113500011210000368</t>
  </si>
  <si>
    <t>51113500011210000369</t>
  </si>
  <si>
    <t>51113500011210000370</t>
  </si>
  <si>
    <t>51113500011210000371</t>
  </si>
  <si>
    <t>51113500011210000372</t>
  </si>
  <si>
    <t>51113500011210000373</t>
  </si>
  <si>
    <t>51113500011210000374</t>
  </si>
  <si>
    <t>51113500011210000375</t>
  </si>
  <si>
    <t>51113500011210000376</t>
  </si>
  <si>
    <t>51113500011210000377</t>
  </si>
  <si>
    <t>51113500011210000378</t>
  </si>
  <si>
    <t>51113500011210000379</t>
  </si>
  <si>
    <t>51113500011210000380</t>
  </si>
  <si>
    <t>51113500011210000381</t>
  </si>
  <si>
    <t>51113500011210000382</t>
  </si>
  <si>
    <t>51113500011210000383</t>
  </si>
  <si>
    <t>51113500011210000384</t>
  </si>
  <si>
    <t>51113500011210000385</t>
  </si>
  <si>
    <t>51113500011210000386</t>
  </si>
  <si>
    <t>51113500011210000387</t>
  </si>
  <si>
    <t>51113500011210000388</t>
  </si>
  <si>
    <t>51113500011210000389</t>
  </si>
  <si>
    <t>51113500011210000390</t>
  </si>
  <si>
    <t>51113500011210000391</t>
  </si>
  <si>
    <t>51113500011210000392</t>
  </si>
  <si>
    <t>51113500011210000393</t>
  </si>
  <si>
    <t>51113500011210000394</t>
  </si>
  <si>
    <t>51113500011210000395</t>
  </si>
  <si>
    <t>51113500011210000396</t>
  </si>
  <si>
    <t>51113500011210000397</t>
  </si>
  <si>
    <t>51113500011210000398</t>
  </si>
  <si>
    <t>51113500011210000399</t>
  </si>
  <si>
    <t>51113500011210000400</t>
  </si>
  <si>
    <t>51113500011210000401</t>
  </si>
  <si>
    <t>51113500011210000402</t>
  </si>
  <si>
    <t>51113500011210000403</t>
  </si>
  <si>
    <t>51113500011210000404</t>
  </si>
  <si>
    <t>51113500011210000405</t>
  </si>
  <si>
    <t>51113500011210000406</t>
  </si>
  <si>
    <t>51113500011210000407</t>
  </si>
  <si>
    <t>51113500011210000408</t>
  </si>
  <si>
    <t>51113500011210000409</t>
  </si>
  <si>
    <t>51113500011210000410</t>
  </si>
  <si>
    <t>51113500011210000411</t>
  </si>
  <si>
    <t>51113500011210000412</t>
  </si>
  <si>
    <t>51113500011210000413</t>
  </si>
  <si>
    <t>51113500011210000414</t>
  </si>
  <si>
    <t>51113500011210000415</t>
  </si>
  <si>
    <t>51113500011210000416</t>
  </si>
  <si>
    <t>51113500011210000417</t>
  </si>
  <si>
    <t>51113500011210000418</t>
  </si>
  <si>
    <t>51113500011210000419</t>
  </si>
  <si>
    <t>51113500011210000420</t>
  </si>
  <si>
    <t>51113500011210000421</t>
  </si>
  <si>
    <t>51113500011210000422</t>
  </si>
  <si>
    <t>51113500011210000423</t>
  </si>
  <si>
    <t>51113500011210000424</t>
  </si>
  <si>
    <t>51113500011210000425</t>
  </si>
  <si>
    <t>51113500011210000426</t>
  </si>
  <si>
    <t>51113500011210000427</t>
  </si>
  <si>
    <t>51113500011210000428</t>
  </si>
  <si>
    <t>51113500011210000429</t>
  </si>
  <si>
    <t>51113500011210000430</t>
  </si>
  <si>
    <t>51113500011210000431</t>
  </si>
  <si>
    <t>51113500011210000432</t>
  </si>
  <si>
    <t>51113500011210000433</t>
  </si>
  <si>
    <t>51113500011210000434</t>
  </si>
  <si>
    <t>51113500011210000435</t>
  </si>
  <si>
    <t>51113500011210000436</t>
  </si>
  <si>
    <t>51113500011210000437</t>
  </si>
  <si>
    <t>51113500011210000438</t>
  </si>
  <si>
    <t>51113500011210000439</t>
  </si>
  <si>
    <t>51113500011210000440</t>
  </si>
  <si>
    <t>51113500011210000441</t>
  </si>
  <si>
    <t>51113500011210000442</t>
  </si>
  <si>
    <t>51113500011210000443</t>
  </si>
  <si>
    <t>51113500011210000444</t>
  </si>
  <si>
    <t>51113500011210000445</t>
  </si>
  <si>
    <t>51113500011210000446</t>
  </si>
  <si>
    <t>51113500011210000447</t>
  </si>
  <si>
    <t>51113500011210000448</t>
  </si>
  <si>
    <t>51113500011210000449</t>
  </si>
  <si>
    <t>51113500011210000450</t>
  </si>
  <si>
    <t>51113500011210000451</t>
  </si>
  <si>
    <t>51113500011210000452</t>
  </si>
  <si>
    <t>51113500011210000453</t>
  </si>
  <si>
    <t>51113500011210000454</t>
  </si>
  <si>
    <t>51113500011210000455</t>
  </si>
  <si>
    <t>51113500011210000456</t>
  </si>
  <si>
    <t>51113500011210000457</t>
  </si>
  <si>
    <t>51113500011210000458</t>
  </si>
  <si>
    <t>51113500011210000459</t>
  </si>
  <si>
    <t>51113500011210000460</t>
  </si>
  <si>
    <t>51113500011210000461</t>
  </si>
  <si>
    <t>51113500011210000462</t>
  </si>
  <si>
    <t>51113500011210000463</t>
  </si>
  <si>
    <t>51113500011210000464</t>
  </si>
  <si>
    <t>51113500011210000465</t>
  </si>
  <si>
    <t>51113500011210000466</t>
  </si>
  <si>
    <t>51113500011210000467</t>
  </si>
  <si>
    <t>51113500011210000468</t>
  </si>
  <si>
    <t>51113500011210000469</t>
  </si>
  <si>
    <t>51113500011210000470</t>
  </si>
  <si>
    <t>51113500011210000471</t>
  </si>
  <si>
    <t>51113500011210000472</t>
  </si>
  <si>
    <t>51113500011210000473</t>
  </si>
  <si>
    <t>51113500011210000474</t>
  </si>
  <si>
    <t>51113500011210000475</t>
  </si>
  <si>
    <t>51113500011210000476</t>
  </si>
  <si>
    <t>51113500011210000477</t>
  </si>
  <si>
    <t>51113500011210000478</t>
  </si>
  <si>
    <t>51113500011210000479</t>
  </si>
  <si>
    <t>51113500011210000480</t>
  </si>
  <si>
    <t>51113500011210000481</t>
  </si>
  <si>
    <t>51113500011210000482</t>
  </si>
  <si>
    <t>51113500011210000483</t>
  </si>
  <si>
    <t>51113500011210000484</t>
  </si>
  <si>
    <t>51113500011210000485</t>
  </si>
  <si>
    <t>51113500011210000486</t>
  </si>
  <si>
    <t>51113500011210000487</t>
  </si>
  <si>
    <t>51113500011210000488</t>
  </si>
  <si>
    <t>51113500011210000489</t>
  </si>
  <si>
    <t>51113500011210000490</t>
  </si>
  <si>
    <t>51113500011210000491</t>
  </si>
  <si>
    <t>51113500011210000492</t>
  </si>
  <si>
    <t>51113500011210000493</t>
  </si>
  <si>
    <t>51113500011210000494</t>
  </si>
  <si>
    <t>51113500011210000495</t>
  </si>
  <si>
    <t>51113500011210000496</t>
  </si>
  <si>
    <t>51113500011210000497</t>
  </si>
  <si>
    <t>51113500011210000498</t>
  </si>
  <si>
    <t>51113500011210000499</t>
  </si>
  <si>
    <t>51113500011210000500</t>
  </si>
  <si>
    <t>51113500011210000501</t>
  </si>
  <si>
    <t>51113500011210000502</t>
  </si>
  <si>
    <t>51113500011210000503</t>
  </si>
  <si>
    <t>51113500011210000504</t>
  </si>
  <si>
    <t>51113500011210000505</t>
  </si>
  <si>
    <t>51113500011210000506</t>
  </si>
  <si>
    <t>51113500011210000507</t>
  </si>
  <si>
    <t>51113500011210000508</t>
  </si>
  <si>
    <t>51113500011210000509</t>
  </si>
  <si>
    <t>51113500011210000510</t>
  </si>
  <si>
    <t>51113500011210000511</t>
  </si>
  <si>
    <t>51113500011210000512</t>
  </si>
  <si>
    <t>51113500011210000513</t>
  </si>
  <si>
    <t>51113500011210000514</t>
  </si>
  <si>
    <t>51113500011210000515</t>
  </si>
  <si>
    <t>51113500011210000516</t>
  </si>
  <si>
    <t>51113500011210000517</t>
  </si>
  <si>
    <t>51113500011210000518</t>
  </si>
  <si>
    <t>51113500011210000519</t>
  </si>
  <si>
    <t>51113500011210000520</t>
  </si>
  <si>
    <t>51113500011210000521</t>
  </si>
  <si>
    <t>51113500011210000522</t>
  </si>
  <si>
    <t>51113500011210000523</t>
  </si>
  <si>
    <t>51113500011210000524</t>
  </si>
  <si>
    <t>51113500011210000525</t>
  </si>
  <si>
    <t>51113500011210000526</t>
  </si>
  <si>
    <t>51113500011210000527</t>
  </si>
  <si>
    <t>51113500011210000528</t>
  </si>
  <si>
    <t>51113500011210000529</t>
  </si>
  <si>
    <t>51113500011210000530</t>
  </si>
  <si>
    <t>51113500011210000531</t>
  </si>
  <si>
    <t>51113500011210000532</t>
  </si>
  <si>
    <t>51113500011210000533</t>
  </si>
  <si>
    <t>51113500011210000534</t>
  </si>
  <si>
    <t>51113500011210000535</t>
  </si>
  <si>
    <t>51113500011210000536</t>
  </si>
  <si>
    <t>51113500011210000537</t>
  </si>
  <si>
    <t>51113500011210000538</t>
  </si>
  <si>
    <t>51113500011210000539</t>
  </si>
  <si>
    <t>51113500011210000540</t>
  </si>
  <si>
    <t>51113500011210000541</t>
  </si>
  <si>
    <t>51113500011210000542</t>
  </si>
  <si>
    <t>51113500011210000543</t>
  </si>
  <si>
    <t>51113500011210000544</t>
  </si>
  <si>
    <t>51113500011210000545</t>
  </si>
  <si>
    <t>51113500011210000546</t>
  </si>
  <si>
    <t>51113500011210000547</t>
  </si>
  <si>
    <t>51113500011210000548</t>
  </si>
  <si>
    <t>51113500011210000549</t>
  </si>
  <si>
    <t>51113500011210000550</t>
  </si>
  <si>
    <t>51113500011210000551</t>
  </si>
  <si>
    <t>51113500011210000552</t>
  </si>
  <si>
    <t>51113500011210000553</t>
  </si>
  <si>
    <t>51113500011210000554</t>
  </si>
  <si>
    <t>51113500011210000555</t>
  </si>
  <si>
    <t>51113500011210000556</t>
  </si>
  <si>
    <t>51113500011210000557</t>
  </si>
  <si>
    <t>51113500011210000558</t>
  </si>
  <si>
    <t>51113500011210000559</t>
  </si>
  <si>
    <t>51113500011210000560</t>
  </si>
  <si>
    <t>51113500011210000561</t>
  </si>
  <si>
    <t>51113500011210000562</t>
  </si>
  <si>
    <t>51113500011210000563</t>
  </si>
  <si>
    <t>51113500011210000564</t>
  </si>
  <si>
    <t>51113500011210000565</t>
  </si>
  <si>
    <t>51113500011210000566</t>
  </si>
  <si>
    <t>51113500011210000567</t>
  </si>
  <si>
    <t>51113500011210000568</t>
  </si>
  <si>
    <t>51113500011210000569</t>
  </si>
  <si>
    <t>51113500011210000570</t>
  </si>
  <si>
    <t>51113500011210000571</t>
  </si>
  <si>
    <t>51113500011210000572</t>
  </si>
  <si>
    <t>51113500011210000573</t>
  </si>
  <si>
    <t>51113500011210000574</t>
  </si>
  <si>
    <t>51113500011210000575</t>
  </si>
  <si>
    <t>51113500011210000576</t>
  </si>
  <si>
    <t>51113500011210000577</t>
  </si>
  <si>
    <t>51113500011210000578</t>
  </si>
  <si>
    <t>51113500011210000579</t>
  </si>
  <si>
    <t>51113500011210000580</t>
  </si>
  <si>
    <t>51113500011210000581</t>
  </si>
  <si>
    <t>51113500011210000582</t>
  </si>
  <si>
    <t>51113500011210000583</t>
  </si>
  <si>
    <t>51113500011210000584</t>
  </si>
  <si>
    <t>51113500011210000585</t>
  </si>
  <si>
    <t>51113500011210000586</t>
  </si>
  <si>
    <t>51113500011210000587</t>
  </si>
  <si>
    <t>51113500011210000588</t>
  </si>
  <si>
    <t>51113500011210000589</t>
  </si>
  <si>
    <t>51113500011210000590</t>
  </si>
  <si>
    <t>51113500011210000591</t>
  </si>
  <si>
    <t>51113500011210000592</t>
  </si>
  <si>
    <t>51113500011210000593</t>
  </si>
  <si>
    <t>51113500011210000594</t>
  </si>
  <si>
    <t>51113500011210000595</t>
  </si>
  <si>
    <t>51113500011210000596</t>
  </si>
  <si>
    <t>51113500011210000597</t>
  </si>
  <si>
    <t>51113500011210000598</t>
  </si>
  <si>
    <t>51113500011210000599</t>
  </si>
  <si>
    <t>51113500011210000600</t>
  </si>
  <si>
    <t>51113500011210000601</t>
  </si>
  <si>
    <t>51113500011210000602</t>
  </si>
  <si>
    <t>51113500011210000603</t>
  </si>
  <si>
    <t>51113500011210000604</t>
  </si>
  <si>
    <t>51113500011210000605</t>
  </si>
  <si>
    <t>51113500011210000606</t>
  </si>
  <si>
    <t>51113500011210000607</t>
  </si>
  <si>
    <t>51113500011210000608</t>
  </si>
  <si>
    <t>51113500011210000609</t>
  </si>
  <si>
    <t>51113500011210000610</t>
  </si>
  <si>
    <t>51113500011210000611</t>
  </si>
  <si>
    <t>51113500011210000612</t>
  </si>
  <si>
    <t>51113500011210000613</t>
  </si>
  <si>
    <t>51113500011210000614</t>
  </si>
  <si>
    <t>51113500011210000615</t>
  </si>
  <si>
    <t>51113500011210000616</t>
  </si>
  <si>
    <t>51113500011210000617</t>
  </si>
  <si>
    <t>51113500011210000618</t>
  </si>
  <si>
    <t>51113500011210000619</t>
  </si>
  <si>
    <t>51113500011210000620</t>
  </si>
  <si>
    <t>51113500011210000621</t>
  </si>
  <si>
    <t>51113500011210000622</t>
  </si>
  <si>
    <t>51113500011210000623</t>
  </si>
  <si>
    <t>51113500011210000624</t>
  </si>
  <si>
    <t>51113500011210000625</t>
  </si>
  <si>
    <t>51113500011210000626</t>
  </si>
  <si>
    <t>51113500011210000627</t>
  </si>
  <si>
    <t>51113500011210000628</t>
  </si>
  <si>
    <t>51113500011210000629</t>
  </si>
  <si>
    <t>51113500011210000630</t>
  </si>
  <si>
    <t>51113500011210000631</t>
  </si>
  <si>
    <t>51113500011210000632</t>
  </si>
  <si>
    <t>51113500011210000633</t>
  </si>
  <si>
    <t>51113500011210000634</t>
  </si>
  <si>
    <t>51113500011210000635</t>
  </si>
  <si>
    <t>51113500011210000636</t>
  </si>
  <si>
    <t>51113500011210000637</t>
  </si>
  <si>
    <t>51113500011210000638</t>
  </si>
  <si>
    <t>51113500011210000639</t>
  </si>
  <si>
    <t>51113500011210000640</t>
  </si>
  <si>
    <t>51113500011210000641</t>
  </si>
  <si>
    <t>51113500011210000642</t>
  </si>
  <si>
    <t>51113500011210000643</t>
  </si>
  <si>
    <t>51113500011210000644</t>
  </si>
  <si>
    <t>51113500011210000645</t>
  </si>
  <si>
    <t>51113500011210000646</t>
  </si>
  <si>
    <t>51113500011210000647</t>
  </si>
  <si>
    <t>51113500011210000648</t>
  </si>
  <si>
    <t>51113500011210000649</t>
  </si>
  <si>
    <t>51113500011210000650</t>
  </si>
  <si>
    <t>51113500011210000651</t>
  </si>
  <si>
    <t>51113500011210000652</t>
  </si>
  <si>
    <t>51113500011210000653</t>
  </si>
  <si>
    <t>51113500011210000654</t>
  </si>
  <si>
    <t>51113500011210000655</t>
  </si>
  <si>
    <t>51113500011210000656</t>
  </si>
  <si>
    <t>51113500011210000657</t>
  </si>
  <si>
    <t>51113500011210000658</t>
  </si>
  <si>
    <t>51113500011210000659</t>
  </si>
  <si>
    <t>51113500011210000660</t>
  </si>
  <si>
    <t>51113500011210000661</t>
  </si>
  <si>
    <t>51113500011210000662</t>
  </si>
  <si>
    <t>51113500011210000663</t>
  </si>
  <si>
    <t>51113500011210000664</t>
  </si>
  <si>
    <t>51113500011210000665</t>
  </si>
  <si>
    <t>51113500011210000666</t>
  </si>
  <si>
    <t>51113500011210000667</t>
  </si>
  <si>
    <t>51113500011210000668</t>
  </si>
  <si>
    <t>51113500011210000669</t>
  </si>
  <si>
    <t>51113500011210000670</t>
  </si>
  <si>
    <t>51113500011210000671</t>
  </si>
  <si>
    <t>51113500011210000672</t>
  </si>
  <si>
    <t>51113500011210000673</t>
  </si>
  <si>
    <t>51113500011210000674</t>
  </si>
  <si>
    <t>51113500011210000675</t>
  </si>
  <si>
    <t>51113500011210000676</t>
  </si>
  <si>
    <t>51113500011210000677</t>
  </si>
  <si>
    <t>51113500011210000678</t>
  </si>
  <si>
    <t>51113500011210000679</t>
  </si>
  <si>
    <t>51113500011210000680</t>
  </si>
  <si>
    <t>51113500011210000681</t>
  </si>
  <si>
    <t>51113500011210000682</t>
  </si>
  <si>
    <t>51113500011210000683</t>
  </si>
  <si>
    <t>51113500011210000684</t>
  </si>
  <si>
    <t>51113500011210000685</t>
  </si>
  <si>
    <t>51113500011210000686</t>
  </si>
  <si>
    <t>51113500011210000687</t>
  </si>
  <si>
    <t>51113500011210000688</t>
  </si>
  <si>
    <t>51113500011210000689</t>
  </si>
  <si>
    <t>51113500011210000690</t>
  </si>
  <si>
    <t>51113500011210000691</t>
  </si>
  <si>
    <t>51113500011210000692</t>
  </si>
  <si>
    <t>51113500011210000693</t>
  </si>
  <si>
    <t>51113500011210000694</t>
  </si>
  <si>
    <t>51113500011210000695</t>
  </si>
  <si>
    <t>51113500011210000696</t>
  </si>
  <si>
    <t>51113500011210000697</t>
  </si>
  <si>
    <t>51113500011210000698</t>
  </si>
  <si>
    <t>51113500011210000699</t>
  </si>
  <si>
    <t>51113500011210000700</t>
  </si>
  <si>
    <t>51113500011210000701</t>
  </si>
  <si>
    <t>51113500011210000702</t>
  </si>
  <si>
    <t>51113500011210000703</t>
  </si>
  <si>
    <t>51113500011210000704</t>
  </si>
  <si>
    <t>51113500011210000705</t>
  </si>
  <si>
    <t>51113500011210000706</t>
  </si>
  <si>
    <t>51113500011210000707</t>
  </si>
  <si>
    <t>51113500011210000708</t>
  </si>
  <si>
    <t>51113500011210000709</t>
  </si>
  <si>
    <t>51113500011210000710</t>
  </si>
  <si>
    <t>51113500011210000711</t>
  </si>
  <si>
    <t>51113500011210000712</t>
  </si>
  <si>
    <t>51113500011210000713</t>
  </si>
  <si>
    <t>51113500011210000714</t>
  </si>
  <si>
    <t>51113500011210000715</t>
  </si>
  <si>
    <t>51113500011210000716</t>
  </si>
  <si>
    <t>51113500011210000717</t>
  </si>
  <si>
    <t>51113500011210000718</t>
  </si>
  <si>
    <t>51113500011210000719</t>
  </si>
  <si>
    <t>51113500011210000720</t>
  </si>
  <si>
    <t>51113500011210000721</t>
  </si>
  <si>
    <t>51113500011210000722</t>
  </si>
  <si>
    <t>51113500011210000723</t>
  </si>
  <si>
    <t>51113500011210000724</t>
  </si>
  <si>
    <t>51113500011210000725</t>
  </si>
  <si>
    <t>51113500011210000726</t>
  </si>
  <si>
    <t>51113500011210000727</t>
  </si>
  <si>
    <t>51113500011210000728</t>
  </si>
  <si>
    <t>51113500011210000729</t>
  </si>
  <si>
    <t>51113500011210000730</t>
  </si>
  <si>
    <t>51113500011210000731</t>
  </si>
  <si>
    <t>51113500011210000732</t>
  </si>
  <si>
    <t>51113500011210000733</t>
  </si>
  <si>
    <t>51113500011210000734</t>
  </si>
  <si>
    <t>51113500011210000735</t>
  </si>
  <si>
    <t>51113500011210000736</t>
  </si>
  <si>
    <t>51113500011210000737</t>
  </si>
  <si>
    <t>51113500011210000738</t>
  </si>
  <si>
    <t>51113500011210000739</t>
  </si>
  <si>
    <t>51113500011210000740</t>
  </si>
  <si>
    <t>51113500011210000741</t>
  </si>
  <si>
    <t>51113500011210000742</t>
  </si>
  <si>
    <t>51113500011210000743</t>
  </si>
  <si>
    <t>51113500011210000744</t>
  </si>
  <si>
    <t>51113500011210000745</t>
  </si>
  <si>
    <t>51113500011210000746</t>
  </si>
  <si>
    <t>51113500011210000747</t>
  </si>
  <si>
    <t>51113500011210000748</t>
  </si>
  <si>
    <t>51113500011210000749</t>
  </si>
  <si>
    <t>51113500011210000750</t>
  </si>
  <si>
    <t>51113500011210000751</t>
  </si>
  <si>
    <t>51113500011210000752</t>
  </si>
  <si>
    <t>51113500011210000753</t>
  </si>
  <si>
    <t>51113500011210000754</t>
  </si>
  <si>
    <t>51113500011210000755</t>
  </si>
  <si>
    <t>51113500011210000756</t>
  </si>
  <si>
    <t>51113500011210000757</t>
  </si>
  <si>
    <t>51113500011210000758</t>
  </si>
  <si>
    <t>51113500011210000759</t>
  </si>
  <si>
    <t>51113500011210000760</t>
  </si>
  <si>
    <t>51113500011210000761</t>
  </si>
  <si>
    <t>51113500011210000762</t>
  </si>
  <si>
    <t>51113500011210000763</t>
  </si>
  <si>
    <t>51113500011210000764</t>
  </si>
  <si>
    <t>51113500011210000765</t>
  </si>
  <si>
    <t>51113500011210000766</t>
  </si>
  <si>
    <t>51113500011210000767</t>
  </si>
  <si>
    <t>51113500011210000768</t>
  </si>
  <si>
    <t>51113500011210000769</t>
  </si>
  <si>
    <t>51113500011210000770</t>
  </si>
  <si>
    <t>51113500011210000771</t>
  </si>
  <si>
    <t>51113500011210000772</t>
  </si>
  <si>
    <t>51113500011210000773</t>
  </si>
  <si>
    <t>51113500011210000774</t>
  </si>
  <si>
    <t>51113500011210000775</t>
  </si>
  <si>
    <t>51113500011210000776</t>
  </si>
  <si>
    <t>51113500011210000777</t>
  </si>
  <si>
    <t>51113500011210000778</t>
  </si>
  <si>
    <t>51113500011210000779</t>
  </si>
  <si>
    <t>51113500011210000780</t>
  </si>
  <si>
    <t>51113500011210000781</t>
  </si>
  <si>
    <t>51113500011210000782</t>
  </si>
  <si>
    <t>51113500011210000783</t>
  </si>
  <si>
    <t>51113500011210000784</t>
  </si>
  <si>
    <t>51113500011210000785</t>
  </si>
  <si>
    <t>51113500011210000786</t>
  </si>
  <si>
    <t>51113500011210000787</t>
  </si>
  <si>
    <t>51113500011210000788</t>
  </si>
  <si>
    <t>51113500011210000789</t>
  </si>
  <si>
    <t>51113500011210000790</t>
  </si>
  <si>
    <t>51113500011210000791</t>
  </si>
  <si>
    <t>51113500011210000792</t>
  </si>
  <si>
    <t>51113500011210000793</t>
  </si>
  <si>
    <t>51113500011210000794</t>
  </si>
  <si>
    <t>51113500011210000795</t>
  </si>
  <si>
    <t>51113500011210000796</t>
  </si>
  <si>
    <t>51113500011210000797</t>
  </si>
  <si>
    <t>51113500011210000798</t>
  </si>
  <si>
    <t>51113500011210000799</t>
  </si>
  <si>
    <t>51113500011210000800</t>
  </si>
  <si>
    <t>51113500011210000801</t>
  </si>
  <si>
    <t>51113500011210000802</t>
  </si>
  <si>
    <t>51113500011210000803</t>
  </si>
  <si>
    <t>51113500011210000804</t>
  </si>
  <si>
    <t>51113500011210000805</t>
  </si>
  <si>
    <t>51113500011210000806</t>
  </si>
  <si>
    <t>51113500011210000807</t>
  </si>
  <si>
    <t>51113500011210000808</t>
  </si>
  <si>
    <t>51113500011210000809</t>
  </si>
  <si>
    <t>51113500011210000810</t>
  </si>
  <si>
    <t>51113500011210000811</t>
  </si>
  <si>
    <t>51113500011210000812</t>
  </si>
  <si>
    <t>51113500011210000813</t>
  </si>
  <si>
    <t>51113500011210000814</t>
  </si>
  <si>
    <t>51113500011210000815</t>
  </si>
  <si>
    <t>51113500011210000816</t>
  </si>
  <si>
    <t>51113500011210000817</t>
  </si>
  <si>
    <t>51113500011210000818</t>
  </si>
  <si>
    <t>51113500011210000819</t>
  </si>
  <si>
    <t>51113500011210000820</t>
  </si>
  <si>
    <t>51113500011210000821</t>
  </si>
  <si>
    <t>51113500011210000822</t>
  </si>
  <si>
    <t>51113500011210000823</t>
  </si>
  <si>
    <t>51113500011210000824</t>
  </si>
  <si>
    <t>51113500011210000825</t>
  </si>
  <si>
    <t>51113500011210000826</t>
  </si>
  <si>
    <t>51113500011210000827</t>
  </si>
  <si>
    <t>51113500011210000828</t>
  </si>
  <si>
    <t>51113500011210000829</t>
  </si>
  <si>
    <t>51113500011210000830</t>
  </si>
  <si>
    <t>51113500011210000831</t>
  </si>
  <si>
    <t>51113500011210000832</t>
  </si>
  <si>
    <t>51113500011210000833</t>
  </si>
  <si>
    <t>51113500011210000834</t>
  </si>
  <si>
    <t>51113500011210000835</t>
  </si>
  <si>
    <t>51113500011210000836</t>
  </si>
  <si>
    <t>51113500011210000837</t>
  </si>
  <si>
    <t>51113500011210000838</t>
  </si>
  <si>
    <t>51113500011210000839</t>
  </si>
  <si>
    <t>51113500011210000840</t>
  </si>
  <si>
    <t>51113500011210000841</t>
  </si>
  <si>
    <t>51113500011210000842</t>
  </si>
  <si>
    <t>51113500011210000843</t>
  </si>
  <si>
    <t>51113500011210000844</t>
  </si>
  <si>
    <t>51113500011210000845</t>
  </si>
  <si>
    <t>51113500011210000846</t>
  </si>
  <si>
    <t>51113500011210000847</t>
  </si>
  <si>
    <t>51113500011210000848</t>
  </si>
  <si>
    <t>51113500011210000849</t>
  </si>
  <si>
    <t>51113500011210000850</t>
  </si>
  <si>
    <t>51113500011210000851</t>
  </si>
  <si>
    <t>51113500011210000852</t>
  </si>
  <si>
    <t>51113500011210000853</t>
  </si>
  <si>
    <t>51113500011210000854</t>
  </si>
  <si>
    <t>51113500011210000855</t>
  </si>
  <si>
    <t>51113500011210000856</t>
  </si>
  <si>
    <t>51113500011210000857</t>
  </si>
  <si>
    <t>51113500011210000858</t>
  </si>
  <si>
    <t>51113500011210000859</t>
  </si>
  <si>
    <t>51113500011210000860</t>
  </si>
  <si>
    <t>51113500011210000861</t>
  </si>
  <si>
    <t>51113500011210000862</t>
  </si>
  <si>
    <t>51113500011210000863</t>
  </si>
  <si>
    <t>51113500011210000864</t>
  </si>
  <si>
    <t>51113500011210000865</t>
  </si>
  <si>
    <t>51113500011210000866</t>
  </si>
  <si>
    <t>51113500011210000867</t>
  </si>
  <si>
    <t>51113500011210000868</t>
  </si>
  <si>
    <t>51113500011210000869</t>
  </si>
  <si>
    <t>51113500011210000870</t>
  </si>
  <si>
    <t>51113500011210000871</t>
  </si>
  <si>
    <t>51113500011210000872</t>
  </si>
  <si>
    <t>51113500011210000873</t>
  </si>
  <si>
    <t>51113500011210000874</t>
  </si>
  <si>
    <t>51113500011210000875</t>
  </si>
  <si>
    <t>51113500011210000876</t>
  </si>
  <si>
    <t>51113500011210000877</t>
  </si>
  <si>
    <t>51113500011210000878</t>
  </si>
  <si>
    <t>51113500011210000879</t>
  </si>
  <si>
    <t>51113500011210000880</t>
  </si>
  <si>
    <t>51113500011210000881</t>
  </si>
  <si>
    <t>51113500011210000882</t>
  </si>
  <si>
    <t>51113500011210000883</t>
  </si>
  <si>
    <t>51113500011210000884</t>
  </si>
  <si>
    <t>51113500011210000885</t>
  </si>
  <si>
    <t>51113500011210000886</t>
  </si>
  <si>
    <t>51113500011210000887</t>
  </si>
  <si>
    <t>51113500011210000888</t>
  </si>
  <si>
    <t>51113500011210000889</t>
  </si>
  <si>
    <t>51113500011210000890</t>
  </si>
  <si>
    <t>51113500011210000891</t>
  </si>
  <si>
    <t>51113500011210000892</t>
  </si>
  <si>
    <t>51113500011210000893</t>
  </si>
  <si>
    <t>51113500011210000894</t>
  </si>
  <si>
    <t>51113500011210000895</t>
  </si>
  <si>
    <t>51113500011210000896</t>
  </si>
  <si>
    <t>51113500011210000897</t>
  </si>
  <si>
    <t>51113500011210000898</t>
  </si>
  <si>
    <t>51113500011210000899</t>
  </si>
  <si>
    <t>51113500011210000900</t>
  </si>
  <si>
    <t>51113500011210000901</t>
  </si>
  <si>
    <t>51113500011210000902</t>
  </si>
  <si>
    <t>51113500011210000903</t>
  </si>
  <si>
    <t>51113500011210000904</t>
  </si>
  <si>
    <t>51113500011210000905</t>
  </si>
  <si>
    <t>51113500011210000906</t>
  </si>
  <si>
    <t>51113500011210000907</t>
  </si>
  <si>
    <t>51113500011210000908</t>
  </si>
  <si>
    <t>51113500011210000909</t>
  </si>
  <si>
    <t>51113500011210000910</t>
  </si>
  <si>
    <t>51113500011210000911</t>
  </si>
  <si>
    <t>51113500011210000912</t>
  </si>
  <si>
    <t>51113500011210000913</t>
  </si>
  <si>
    <t>51113500011210000914</t>
  </si>
  <si>
    <t>51113500011210000915</t>
  </si>
  <si>
    <t>51113500011210000916</t>
  </si>
  <si>
    <t>51113500011210000917</t>
  </si>
  <si>
    <t>51113500011210000918</t>
  </si>
  <si>
    <t>51113500011210000919</t>
  </si>
  <si>
    <t>51113500011210000920</t>
  </si>
  <si>
    <t>51113500011210000921</t>
  </si>
  <si>
    <t>51113500011210000922</t>
  </si>
  <si>
    <t>51113500011210000923</t>
  </si>
  <si>
    <t>51113500011210000924</t>
  </si>
  <si>
    <t>51113500011210000925</t>
  </si>
  <si>
    <t>51113500011210000926</t>
  </si>
  <si>
    <t>51113500011210000927</t>
  </si>
  <si>
    <t>51113500011210000928</t>
  </si>
  <si>
    <t>51113500011210000929</t>
  </si>
  <si>
    <t>51113500011210000930</t>
  </si>
  <si>
    <t>51113500011210000931</t>
  </si>
  <si>
    <t>51113500011210000932</t>
  </si>
  <si>
    <t>51113500011210000933</t>
  </si>
  <si>
    <t>51113500011210000934</t>
  </si>
  <si>
    <t>51113500011210000935</t>
  </si>
  <si>
    <t>51113500011210000936</t>
  </si>
  <si>
    <t>51113500011210000937</t>
  </si>
  <si>
    <t>51113500011210000938</t>
  </si>
  <si>
    <t>51113500011210000939</t>
  </si>
  <si>
    <t>51113500011210000940</t>
  </si>
  <si>
    <t>51113500011210000941</t>
  </si>
  <si>
    <t>51113500011210000942</t>
  </si>
  <si>
    <t>51113500011210000943</t>
  </si>
  <si>
    <t>51113500011210000944</t>
  </si>
  <si>
    <t>51113500011210000945</t>
  </si>
  <si>
    <t>51113500011210000946</t>
  </si>
  <si>
    <t>51113500011210000947</t>
  </si>
  <si>
    <t>51113500011210000948</t>
  </si>
  <si>
    <t>51113500011210000949</t>
  </si>
  <si>
    <t>51113500011210000950</t>
  </si>
  <si>
    <t>51113500011210000951</t>
  </si>
  <si>
    <t>51113500011210000952</t>
  </si>
  <si>
    <t>51113500011210000953</t>
  </si>
  <si>
    <t>51113500011210000954</t>
  </si>
  <si>
    <t>51113500011210000955</t>
  </si>
  <si>
    <t>51113500011210000956</t>
  </si>
  <si>
    <t>51113500011210000957</t>
  </si>
  <si>
    <t>51113500011210000958</t>
  </si>
  <si>
    <t>51113500011210000959</t>
  </si>
  <si>
    <t>51113500011210000960</t>
  </si>
  <si>
    <t>51113500011210000961</t>
  </si>
  <si>
    <t>51113500011210000962</t>
  </si>
  <si>
    <t>51113500011210000963</t>
  </si>
  <si>
    <t>51113500011210000964</t>
  </si>
  <si>
    <t>51113500011210000965</t>
  </si>
  <si>
    <t>51113500011210000966</t>
  </si>
  <si>
    <t>51113500011210000967</t>
  </si>
  <si>
    <t>51113500011210000968</t>
  </si>
  <si>
    <t>51113500011210000969</t>
  </si>
  <si>
    <t>51113500011210000970</t>
  </si>
  <si>
    <t>51113500011210000971</t>
  </si>
  <si>
    <t>51113500011210000972</t>
  </si>
  <si>
    <t>51113500011210000973</t>
  </si>
  <si>
    <t>51113500011210000974</t>
  </si>
  <si>
    <t>51113500011210000975</t>
  </si>
  <si>
    <t>51113500011210000976</t>
  </si>
  <si>
    <t>51113500011210000977</t>
  </si>
  <si>
    <t>51113500011210000978</t>
  </si>
  <si>
    <t>51113500011210000979</t>
  </si>
  <si>
    <t>51113500011210000980</t>
  </si>
  <si>
    <t>51113500011210000981</t>
  </si>
  <si>
    <t>51113500011210000982</t>
  </si>
  <si>
    <t>51113500011210000983</t>
  </si>
  <si>
    <t>51113500011210000984</t>
  </si>
  <si>
    <t>51113500011210000985</t>
  </si>
  <si>
    <t>51113500011210000986</t>
  </si>
  <si>
    <t>51113500011210000987</t>
  </si>
  <si>
    <t>51113500011210000988</t>
  </si>
  <si>
    <t>51113500011210000989</t>
  </si>
  <si>
    <t>51113500011210000990</t>
  </si>
  <si>
    <t>51113500011210000991</t>
  </si>
  <si>
    <t>51113500011210000992</t>
  </si>
  <si>
    <t>51113500011210000993</t>
  </si>
  <si>
    <t>51113500011210000994</t>
  </si>
  <si>
    <t>51113500011210000995</t>
  </si>
  <si>
    <t>51113500011210000996</t>
  </si>
  <si>
    <t>51113500011210000997</t>
  </si>
  <si>
    <t>51113500011210000998</t>
  </si>
  <si>
    <t>51113500011210000999</t>
  </si>
  <si>
    <t>51113500011210001000</t>
  </si>
  <si>
    <t>51113500011210001001</t>
  </si>
  <si>
    <t>51113500011210001002</t>
  </si>
  <si>
    <t>51113500011210001003</t>
  </si>
  <si>
    <t>51113500011210001004</t>
  </si>
  <si>
    <t>51113500011210001005</t>
  </si>
  <si>
    <t>51113500011210001006</t>
  </si>
  <si>
    <t>51113500011210001007</t>
  </si>
  <si>
    <t>51113500011210001008</t>
  </si>
  <si>
    <t>51113500011210001009</t>
  </si>
  <si>
    <t>51113500011210001010</t>
  </si>
  <si>
    <t>51113500011210001011</t>
  </si>
  <si>
    <t>51113500011210001012</t>
  </si>
  <si>
    <t>51113500011210001013</t>
  </si>
  <si>
    <t>51113500011210001014</t>
  </si>
  <si>
    <t>51113500011210001015</t>
  </si>
  <si>
    <t>51113500011210001016</t>
  </si>
  <si>
    <t>51113500011210001017</t>
  </si>
  <si>
    <t>51113500011210001018</t>
  </si>
  <si>
    <t>51113500011210001019</t>
  </si>
  <si>
    <t>51113500011210001020</t>
  </si>
  <si>
    <t>51113500011210001021</t>
  </si>
  <si>
    <t>51113500011210001022</t>
  </si>
  <si>
    <t>51113500011210001023</t>
  </si>
  <si>
    <t>51113500011210001024</t>
  </si>
  <si>
    <t>51113500011210001025</t>
  </si>
  <si>
    <t>51113500011210001026</t>
  </si>
  <si>
    <t>51113500011210001027</t>
  </si>
  <si>
    <t>51113500011210001028</t>
  </si>
  <si>
    <t>PASAJEROS</t>
  </si>
  <si>
    <t>51113500012000000001</t>
  </si>
  <si>
    <t>51113500012000000002</t>
  </si>
  <si>
    <t>51113500012000000003</t>
  </si>
  <si>
    <t>51113500012000000004</t>
  </si>
  <si>
    <t>51113500012000000005</t>
  </si>
  <si>
    <t>51113500012000000006</t>
  </si>
  <si>
    <t>51113500012000000007</t>
  </si>
  <si>
    <t>51113500012000000008</t>
  </si>
  <si>
    <t>51113500012000000009</t>
  </si>
  <si>
    <t>51113500012000000010</t>
  </si>
  <si>
    <t>51113500012000000011</t>
  </si>
  <si>
    <t>51113500012000000012</t>
  </si>
  <si>
    <t>51113500012000000013</t>
  </si>
  <si>
    <t>51113500012000000014</t>
  </si>
  <si>
    <t>51113500012000000015</t>
  </si>
  <si>
    <t>51113500012000000016</t>
  </si>
  <si>
    <t>51113500012000000017</t>
  </si>
  <si>
    <t>51113500012000000018</t>
  </si>
  <si>
    <t>51113500012000000019</t>
  </si>
  <si>
    <t>51113500012000000020</t>
  </si>
  <si>
    <t>51113500012000000021</t>
  </si>
  <si>
    <t>51113500012000000022</t>
  </si>
  <si>
    <t>51113500012000000023</t>
  </si>
  <si>
    <t>51113500012000000024</t>
  </si>
  <si>
    <t>51113500012000000025</t>
  </si>
  <si>
    <t>51113500012000000026</t>
  </si>
  <si>
    <t>51113500012000000027</t>
  </si>
  <si>
    <t>51113500012000000028</t>
  </si>
  <si>
    <t>51113500012000000029</t>
  </si>
  <si>
    <t>51113500012000000030</t>
  </si>
  <si>
    <t>51113500012000000031</t>
  </si>
  <si>
    <t>51113500012000000032</t>
  </si>
  <si>
    <t>51113500012000000033</t>
  </si>
  <si>
    <t>51113500012000000034</t>
  </si>
  <si>
    <t>51113500012000000035</t>
  </si>
  <si>
    <t>51113500012000000036</t>
  </si>
  <si>
    <t>51113500012000000037</t>
  </si>
  <si>
    <t>51113500012000000038</t>
  </si>
  <si>
    <t>51113500012000000039</t>
  </si>
  <si>
    <t>51113500012000000040</t>
  </si>
  <si>
    <t>51113500012000000041</t>
  </si>
  <si>
    <t>51113500012000000042</t>
  </si>
  <si>
    <t>51113500012000000043</t>
  </si>
  <si>
    <t>51113500012000000044</t>
  </si>
  <si>
    <t>51113500012000000045</t>
  </si>
  <si>
    <t>51113500012000000046</t>
  </si>
  <si>
    <t>51113500012000000047</t>
  </si>
  <si>
    <t>51113500012000000048</t>
  </si>
  <si>
    <t>51113500012000000049</t>
  </si>
  <si>
    <t>51113500012000000050</t>
  </si>
  <si>
    <t>51113500012000000051</t>
  </si>
  <si>
    <t>51113500012000000052</t>
  </si>
  <si>
    <t>51113500012000000053</t>
  </si>
  <si>
    <t>51113500012000000054</t>
  </si>
  <si>
    <t>51113500012000000055</t>
  </si>
  <si>
    <t>51113500012000000056</t>
  </si>
  <si>
    <t>51113500012000000057</t>
  </si>
  <si>
    <t>51113500012000000058</t>
  </si>
  <si>
    <t>51113500012000000059</t>
  </si>
  <si>
    <t>51113500012000000060</t>
  </si>
  <si>
    <t>51113500012000000061</t>
  </si>
  <si>
    <t>51113500012000000062</t>
  </si>
  <si>
    <t>51113500012000000063</t>
  </si>
  <si>
    <t>51113500012000000064</t>
  </si>
  <si>
    <t>51113500012000000065</t>
  </si>
  <si>
    <t>51113500012000000066</t>
  </si>
  <si>
    <t>51113500012000000067</t>
  </si>
  <si>
    <t>51113500012000000068</t>
  </si>
  <si>
    <t>51113500012000000069</t>
  </si>
  <si>
    <t>51113500012000000070</t>
  </si>
  <si>
    <t>51113500012000000071</t>
  </si>
  <si>
    <t>51113500012000000072</t>
  </si>
  <si>
    <t>51113500012000000073</t>
  </si>
  <si>
    <t>51113500012000000074</t>
  </si>
  <si>
    <t>51113500012000000075</t>
  </si>
  <si>
    <t>51113500012000000076</t>
  </si>
  <si>
    <t>51113500012000000077</t>
  </si>
  <si>
    <t>51113500012000000078</t>
  </si>
  <si>
    <t>51113500012000000079</t>
  </si>
  <si>
    <t>51113500012000000080</t>
  </si>
  <si>
    <t>51113500012000000081</t>
  </si>
  <si>
    <t>51113500012000000082</t>
  </si>
  <si>
    <t>51113500012000000083</t>
  </si>
  <si>
    <t>51113500012000000084</t>
  </si>
  <si>
    <t>51113500012000000085</t>
  </si>
  <si>
    <t>51113500012000000086</t>
  </si>
  <si>
    <t>51113500012000000087</t>
  </si>
  <si>
    <t>51113500012000000088</t>
  </si>
  <si>
    <t>51113500012000000089</t>
  </si>
  <si>
    <t>51113500012000000090</t>
  </si>
  <si>
    <t>51113500012000000091</t>
  </si>
  <si>
    <t>51113500012000000092</t>
  </si>
  <si>
    <t>51113500012000000093</t>
  </si>
  <si>
    <t>51113500012000000094</t>
  </si>
  <si>
    <t>51113500012000000095</t>
  </si>
  <si>
    <t>51113500012000000096</t>
  </si>
  <si>
    <t>51113500012000000097</t>
  </si>
  <si>
    <t>51113500012000000098</t>
  </si>
  <si>
    <t>51113500012000000099</t>
  </si>
  <si>
    <t>51113500012000000100</t>
  </si>
  <si>
    <t>51113500012000000101</t>
  </si>
  <si>
    <t>51113500012000000102</t>
  </si>
  <si>
    <t>51113500012000000103</t>
  </si>
  <si>
    <t>51113500012000000104</t>
  </si>
  <si>
    <t>51113500012000000105</t>
  </si>
  <si>
    <t>51113500012000000106</t>
  </si>
  <si>
    <t>51113500012000000107</t>
  </si>
  <si>
    <t>51113500012000000108</t>
  </si>
  <si>
    <t>51113500012000000109</t>
  </si>
  <si>
    <t>51113500012000000110</t>
  </si>
  <si>
    <t>51113500012000000111</t>
  </si>
  <si>
    <t>51113500012000000112</t>
  </si>
  <si>
    <t>51113500012000000113</t>
  </si>
  <si>
    <t>51113500012000000114</t>
  </si>
  <si>
    <t>51113500012000000115</t>
  </si>
  <si>
    <t>51113500012000000116</t>
  </si>
  <si>
    <t>51113500012000000117</t>
  </si>
  <si>
    <t>51113500012000000118</t>
  </si>
  <si>
    <t>51113500012000000119</t>
  </si>
  <si>
    <t>51113500012000000120</t>
  </si>
  <si>
    <t>51113500012000000121</t>
  </si>
  <si>
    <t>51113500012000000122</t>
  </si>
  <si>
    <t>51113500012000000123</t>
  </si>
  <si>
    <t>51113500012000000124</t>
  </si>
  <si>
    <t>51113500012000000125</t>
  </si>
  <si>
    <t>51113500012000000126</t>
  </si>
  <si>
    <t>51113500012000000127</t>
  </si>
  <si>
    <t>51113500012000000128</t>
  </si>
  <si>
    <t>51113500012000000129</t>
  </si>
  <si>
    <t>51113500012000000130</t>
  </si>
  <si>
    <t>51113500012000000131</t>
  </si>
  <si>
    <t>51113500012000000132</t>
  </si>
  <si>
    <t>51113500012000000133</t>
  </si>
  <si>
    <t>51113500012000000134</t>
  </si>
  <si>
    <t>51113500012000000135</t>
  </si>
  <si>
    <t>51113500012000000136</t>
  </si>
  <si>
    <t>51113500012000000137</t>
  </si>
  <si>
    <t>51113500012000000138</t>
  </si>
  <si>
    <t>51113500012000000139</t>
  </si>
  <si>
    <t>51113500012000000140</t>
  </si>
  <si>
    <t>51113500012000000141</t>
  </si>
  <si>
    <t>51113500012000000142</t>
  </si>
  <si>
    <t>51113500012000000143</t>
  </si>
  <si>
    <t>51113500012000000144</t>
  </si>
  <si>
    <t>51113500012000000145</t>
  </si>
  <si>
    <t>51113500012000000146</t>
  </si>
  <si>
    <t>51113500012000000147</t>
  </si>
  <si>
    <t>51113500012000000148</t>
  </si>
  <si>
    <t>51113500012000000149</t>
  </si>
  <si>
    <t>51113500012000000150</t>
  </si>
  <si>
    <t>51113500012000000151</t>
  </si>
  <si>
    <t>51113500012000000152</t>
  </si>
  <si>
    <t>51113500012000000153</t>
  </si>
  <si>
    <t>51113500012000000154</t>
  </si>
  <si>
    <t>51113500012000000155</t>
  </si>
  <si>
    <t>51113500012000000156</t>
  </si>
  <si>
    <t>51113500012000000157</t>
  </si>
  <si>
    <t>51113500012000000158</t>
  </si>
  <si>
    <t>51113500012000000159</t>
  </si>
  <si>
    <t>51113500012000000160</t>
  </si>
  <si>
    <t>51113500012000000161</t>
  </si>
  <si>
    <t>51113500012000000162</t>
  </si>
  <si>
    <t>51113500012000000163</t>
  </si>
  <si>
    <t>51113500012000000164</t>
  </si>
  <si>
    <t>51113500012000000165</t>
  </si>
  <si>
    <t>51113500012000000166</t>
  </si>
  <si>
    <t>51113500012000000167</t>
  </si>
  <si>
    <t>51113500012000000168</t>
  </si>
  <si>
    <t>51113500012000000169</t>
  </si>
  <si>
    <t>51113500012000000170</t>
  </si>
  <si>
    <t>51113500012000000171</t>
  </si>
  <si>
    <t>51113500012000000172</t>
  </si>
  <si>
    <t>51113500012000000173</t>
  </si>
  <si>
    <t>51113500012000000174</t>
  </si>
  <si>
    <t>51113500012000000175</t>
  </si>
  <si>
    <t>51113500012000000176</t>
  </si>
  <si>
    <t>51113500012000000177</t>
  </si>
  <si>
    <t>51113500012000000178</t>
  </si>
  <si>
    <t>51113500012000000179</t>
  </si>
  <si>
    <t>51113500012000000180</t>
  </si>
  <si>
    <t>51113500012000000181</t>
  </si>
  <si>
    <t>51113500012000000182</t>
  </si>
  <si>
    <t>51113500012000000183</t>
  </si>
  <si>
    <t>51113500012000000184</t>
  </si>
  <si>
    <t>51113500012000000185</t>
  </si>
  <si>
    <t>51113500012000000186</t>
  </si>
  <si>
    <t>51113500012000000187</t>
  </si>
  <si>
    <t>51113500012000000188</t>
  </si>
  <si>
    <t>51113500012000000189</t>
  </si>
  <si>
    <t>51113500012000000190</t>
  </si>
  <si>
    <t>51113500012000000191</t>
  </si>
  <si>
    <t>51113500012000000192</t>
  </si>
  <si>
    <t>51113500012000000193</t>
  </si>
  <si>
    <t>51113500012000000194</t>
  </si>
  <si>
    <t>51113500012000000195</t>
  </si>
  <si>
    <t>51113500012000000196</t>
  </si>
  <si>
    <t>51113500012000000197</t>
  </si>
  <si>
    <t>51113500012000000198</t>
  </si>
  <si>
    <t>51113500012000000199</t>
  </si>
  <si>
    <t>51113500012000000200</t>
  </si>
  <si>
    <t>51113500012000000201</t>
  </si>
  <si>
    <t>51113500012000000202</t>
  </si>
  <si>
    <t>51113500012000000203</t>
  </si>
  <si>
    <t>51113500012000000204</t>
  </si>
  <si>
    <t>51113500012000000205</t>
  </si>
  <si>
    <t>51113500012000000206</t>
  </si>
  <si>
    <t>51113500012000000207</t>
  </si>
  <si>
    <t>51113500012000000208</t>
  </si>
  <si>
    <t>51113500012000000209</t>
  </si>
  <si>
    <t>51113500012000000210</t>
  </si>
  <si>
    <t>51113500012000000211</t>
  </si>
  <si>
    <t>51113500012000000212</t>
  </si>
  <si>
    <t>51113500012000000213</t>
  </si>
  <si>
    <t>51113500012000000214</t>
  </si>
  <si>
    <t>51113500012000000215</t>
  </si>
  <si>
    <t>51113500012000000216</t>
  </si>
  <si>
    <t>51113500012000000217</t>
  </si>
  <si>
    <t>51113500012000000218</t>
  </si>
  <si>
    <t>51113500012000000219</t>
  </si>
  <si>
    <t>51113500012000000220</t>
  </si>
  <si>
    <t>51113500012000000221</t>
  </si>
  <si>
    <t>51113500012000000222</t>
  </si>
  <si>
    <t>51113500012000000223</t>
  </si>
  <si>
    <t>51113500012000000224</t>
  </si>
  <si>
    <t>51113500012000000225</t>
  </si>
  <si>
    <t>51113500012000000226</t>
  </si>
  <si>
    <t>51113500012000000227</t>
  </si>
  <si>
    <t>51113500012000000228</t>
  </si>
  <si>
    <t>51113500012000000229</t>
  </si>
  <si>
    <t>51113500012000000230</t>
  </si>
  <si>
    <t>51113500012000000231</t>
  </si>
  <si>
    <t>51113500012000000232</t>
  </si>
  <si>
    <t>51113500012000000233</t>
  </si>
  <si>
    <t>51113500012000000234</t>
  </si>
  <si>
    <t>51113500012000000235</t>
  </si>
  <si>
    <t>51113500012000000236</t>
  </si>
  <si>
    <t>51113500012000000237</t>
  </si>
  <si>
    <t>51113500012000000238</t>
  </si>
  <si>
    <t>51113500012000000239</t>
  </si>
  <si>
    <t>51113500012000000240</t>
  </si>
  <si>
    <t>51113500012000000241</t>
  </si>
  <si>
    <t>51113500012000000242</t>
  </si>
  <si>
    <t>51113500012000000243</t>
  </si>
  <si>
    <t>51113500012000000244</t>
  </si>
  <si>
    <t>51113500012000000245</t>
  </si>
  <si>
    <t>51113500012000000246</t>
  </si>
  <si>
    <t>51113500012000000247</t>
  </si>
  <si>
    <t>51113500012000000248</t>
  </si>
  <si>
    <t>51113500012000000249</t>
  </si>
  <si>
    <t>51113500012000000250</t>
  </si>
  <si>
    <t>51113500012000000251</t>
  </si>
  <si>
    <t>51113500012000000252</t>
  </si>
  <si>
    <t>51113500012000000253</t>
  </si>
  <si>
    <t>51113500012000000254</t>
  </si>
  <si>
    <t>51113500012000000255</t>
  </si>
  <si>
    <t>51113500012000000256</t>
  </si>
  <si>
    <t>51113500012000000257</t>
  </si>
  <si>
    <t>51113500012000000258</t>
  </si>
  <si>
    <t>51113500012000000259</t>
  </si>
  <si>
    <t>51113500012000000260</t>
  </si>
  <si>
    <t>51113500012000000261</t>
  </si>
  <si>
    <t>51113500012000000262</t>
  </si>
  <si>
    <t>51113500012000000263</t>
  </si>
  <si>
    <t>51113500012000000264</t>
  </si>
  <si>
    <t>51113500012000000265</t>
  </si>
  <si>
    <t>51113500012000000266</t>
  </si>
  <si>
    <t>51113500012000000267</t>
  </si>
  <si>
    <t>51113500012000000268</t>
  </si>
  <si>
    <t>51113500012000000269</t>
  </si>
  <si>
    <t>51113500012000000270</t>
  </si>
  <si>
    <t>51113500012000000271</t>
  </si>
  <si>
    <t>51113500012000000272</t>
  </si>
  <si>
    <t>51113500012000000273</t>
  </si>
  <si>
    <t>51113500012000000274</t>
  </si>
  <si>
    <t>51113500012000000275</t>
  </si>
  <si>
    <t>51113500012000000276</t>
  </si>
  <si>
    <t>51113500012000000277</t>
  </si>
  <si>
    <t>51113500012000000278</t>
  </si>
  <si>
    <t>51113500012000000279</t>
  </si>
  <si>
    <t>51113500012000000280</t>
  </si>
  <si>
    <t>51113500012000000281</t>
  </si>
  <si>
    <t>51113500012000000282</t>
  </si>
  <si>
    <t>51113500012000000283</t>
  </si>
  <si>
    <t>51113500012000000284</t>
  </si>
  <si>
    <t>51113500012000000285</t>
  </si>
  <si>
    <t>51113500012000000286</t>
  </si>
  <si>
    <t>51113500012000000287</t>
  </si>
  <si>
    <t>51113500012000000288</t>
  </si>
  <si>
    <t>51113500012000000289</t>
  </si>
  <si>
    <t>51113500012000000290</t>
  </si>
  <si>
    <t>51113500012000000291</t>
  </si>
  <si>
    <t>51113500012000000292</t>
  </si>
  <si>
    <t>51113500012000000293</t>
  </si>
  <si>
    <t>51113500012000000294</t>
  </si>
  <si>
    <t>51113500012000000295</t>
  </si>
  <si>
    <t>51113500012000000296</t>
  </si>
  <si>
    <t>51113500012000000297</t>
  </si>
  <si>
    <t>51113500012000000298</t>
  </si>
  <si>
    <t>51113500012000000299</t>
  </si>
  <si>
    <t>51113500012000000300</t>
  </si>
  <si>
    <t>51113500012000000301</t>
  </si>
  <si>
    <t>51113500012000000302</t>
  </si>
  <si>
    <t>51113500012000000303</t>
  </si>
  <si>
    <t>51113500012000000304</t>
  </si>
  <si>
    <t>51113500012000000305</t>
  </si>
  <si>
    <t>51113500012000000306</t>
  </si>
  <si>
    <t>51113500012000000307</t>
  </si>
  <si>
    <t>51113500012000000308</t>
  </si>
  <si>
    <t>51113500012000000309</t>
  </si>
  <si>
    <t>51113500012000000310</t>
  </si>
  <si>
    <t>51113500012000000311</t>
  </si>
  <si>
    <t>51113500012000000312</t>
  </si>
  <si>
    <t>51113500012000000313</t>
  </si>
  <si>
    <t>51113500012000000314</t>
  </si>
  <si>
    <t>51113500012000000315</t>
  </si>
  <si>
    <t>51113500012000000316</t>
  </si>
  <si>
    <t>51113500012000000317</t>
  </si>
  <si>
    <t>51113500012000000318</t>
  </si>
  <si>
    <t>51113500012000000319</t>
  </si>
  <si>
    <t>51113500012000000320</t>
  </si>
  <si>
    <t>51113500012000000321</t>
  </si>
  <si>
    <t>51113500012000000322</t>
  </si>
  <si>
    <t>51113500012000000323</t>
  </si>
  <si>
    <t>51113500012000000324</t>
  </si>
  <si>
    <t>51113500012000000325</t>
  </si>
  <si>
    <t>51113500012000000326</t>
  </si>
  <si>
    <t>51113500012000000327</t>
  </si>
  <si>
    <t>51113500012000000328</t>
  </si>
  <si>
    <t>51113500012000000329</t>
  </si>
  <si>
    <t>51113500012000000330</t>
  </si>
  <si>
    <t>51113500012000000331</t>
  </si>
  <si>
    <t>51113500012000000332</t>
  </si>
  <si>
    <t>51113500012000000333</t>
  </si>
  <si>
    <t>51113500012000000334</t>
  </si>
  <si>
    <t>51113500012000000335</t>
  </si>
  <si>
    <t>51113500012000000336</t>
  </si>
  <si>
    <t>51113500012000000337</t>
  </si>
  <si>
    <t>51113500012000000338</t>
  </si>
  <si>
    <t>51113500012000000339</t>
  </si>
  <si>
    <t>51113500012000000340</t>
  </si>
  <si>
    <t>51113500012000000341</t>
  </si>
  <si>
    <t>51113500012000000342</t>
  </si>
  <si>
    <t>51113500012000000343</t>
  </si>
  <si>
    <t>51113500012000000344</t>
  </si>
  <si>
    <t>51113500012000000345</t>
  </si>
  <si>
    <t>51113500012000000346</t>
  </si>
  <si>
    <t>51113500012000000347</t>
  </si>
  <si>
    <t>51113500012000000348</t>
  </si>
  <si>
    <t>51113500012000000349</t>
  </si>
  <si>
    <t>51113500012000000350</t>
  </si>
  <si>
    <t>51113500012000000351</t>
  </si>
  <si>
    <t>51113500012000000352</t>
  </si>
  <si>
    <t>51113500012000000353</t>
  </si>
  <si>
    <t>51113500012000000354</t>
  </si>
  <si>
    <t>51113500012000000355</t>
  </si>
  <si>
    <t>51113500012000000356</t>
  </si>
  <si>
    <t>51113500012000000357</t>
  </si>
  <si>
    <t>51113500012000000358</t>
  </si>
  <si>
    <t>51113500012000000359</t>
  </si>
  <si>
    <t>51113500012000000360</t>
  </si>
  <si>
    <t>51113500012000000361</t>
  </si>
  <si>
    <t>51113500012000000362</t>
  </si>
  <si>
    <t>51113500012000000363</t>
  </si>
  <si>
    <t>51113500012000000364</t>
  </si>
  <si>
    <t>51113500012000000365</t>
  </si>
  <si>
    <t>51113500012000000366</t>
  </si>
  <si>
    <t>51113500012000000367</t>
  </si>
  <si>
    <t>51113500012000000368</t>
  </si>
  <si>
    <t>51113500012000000369</t>
  </si>
  <si>
    <t>51113500012000000370</t>
  </si>
  <si>
    <t>51113500012000000371</t>
  </si>
  <si>
    <t>51113500012000000372</t>
  </si>
  <si>
    <t>51113500012000000373</t>
  </si>
  <si>
    <t>51113500012000000374</t>
  </si>
  <si>
    <t>51113500012000000375</t>
  </si>
  <si>
    <t>51113500012000000376</t>
  </si>
  <si>
    <t>51113500012000000377</t>
  </si>
  <si>
    <t>51113500012000000378</t>
  </si>
  <si>
    <t>51113500012000000379</t>
  </si>
  <si>
    <t>51113500012000000380</t>
  </si>
  <si>
    <t>51113500012000000381</t>
  </si>
  <si>
    <t>51113500012000000382</t>
  </si>
  <si>
    <t>51113500012000000383</t>
  </si>
  <si>
    <t>51113500012000000384</t>
  </si>
  <si>
    <t>51113500012000000385</t>
  </si>
  <si>
    <t>51113500012000000386</t>
  </si>
  <si>
    <t>51113500012000000387</t>
  </si>
  <si>
    <t>51113500012000000388</t>
  </si>
  <si>
    <t>51113500012000000389</t>
  </si>
  <si>
    <t>51113500012000000390</t>
  </si>
  <si>
    <t>51113500012000000391</t>
  </si>
  <si>
    <t>51113500012000000392</t>
  </si>
  <si>
    <t>51113500012000000393</t>
  </si>
  <si>
    <t>51113500012000000394</t>
  </si>
  <si>
    <t>51113500012000000395</t>
  </si>
  <si>
    <t>51113500012000000396</t>
  </si>
  <si>
    <t>51113500012000000397</t>
  </si>
  <si>
    <t>51113500012000000398</t>
  </si>
  <si>
    <t>51113500012000000399</t>
  </si>
  <si>
    <t>51113500012000000400</t>
  </si>
  <si>
    <t>51113500012000000401</t>
  </si>
  <si>
    <t>51113500012000000402</t>
  </si>
  <si>
    <t>51113500012000000403</t>
  </si>
  <si>
    <t>51113500012000000404</t>
  </si>
  <si>
    <t>51113500012000000405</t>
  </si>
  <si>
    <t>51113500012000000406</t>
  </si>
  <si>
    <t>51113500012000000407</t>
  </si>
  <si>
    <t>51113500012000000408</t>
  </si>
  <si>
    <t>51113500012000000409</t>
  </si>
  <si>
    <t>51113500012000000410</t>
  </si>
  <si>
    <t>51113500012000000411</t>
  </si>
  <si>
    <t>51113500012000000412</t>
  </si>
  <si>
    <t>51113500012000000413</t>
  </si>
  <si>
    <t>51113500012000000414</t>
  </si>
  <si>
    <t>51113500012000000415</t>
  </si>
  <si>
    <t>51113500012000000416</t>
  </si>
  <si>
    <t>51113500012000000417</t>
  </si>
  <si>
    <t>51113500012000000418</t>
  </si>
  <si>
    <t>51113500012000000419</t>
  </si>
  <si>
    <t>51113500012000000420</t>
  </si>
  <si>
    <t>51113500012000000421</t>
  </si>
  <si>
    <t>51113500012000000422</t>
  </si>
  <si>
    <t>51113500012000000423</t>
  </si>
  <si>
    <t>51113500012000000424</t>
  </si>
  <si>
    <t>51113500012000000425</t>
  </si>
  <si>
    <t>51113500012000000426</t>
  </si>
  <si>
    <t>51113500012000000427</t>
  </si>
  <si>
    <t>51113500012000000428</t>
  </si>
  <si>
    <t>51113500012000000429</t>
  </si>
  <si>
    <t>51113500012000000430</t>
  </si>
  <si>
    <t>51113500012000000431</t>
  </si>
  <si>
    <t>51113500012000000432</t>
  </si>
  <si>
    <t>51113500012000000433</t>
  </si>
  <si>
    <t>51113500012000000434</t>
  </si>
  <si>
    <t>51113500012000000435</t>
  </si>
  <si>
    <t>51113500012000000436</t>
  </si>
  <si>
    <t>51113500012000000437</t>
  </si>
  <si>
    <t>51113500012000000438</t>
  </si>
  <si>
    <t>51113500012000000439</t>
  </si>
  <si>
    <t>51113500012000000440</t>
  </si>
  <si>
    <t>51113500012000000441</t>
  </si>
  <si>
    <t>51113500012000000442</t>
  </si>
  <si>
    <t>51113500012000000443</t>
  </si>
  <si>
    <t>51113500012000000444</t>
  </si>
  <si>
    <t>51113500012000000445</t>
  </si>
  <si>
    <t>51113500012000000446</t>
  </si>
  <si>
    <t>51113500012000000447</t>
  </si>
  <si>
    <t>51113500012000000448</t>
  </si>
  <si>
    <t>51113500012000000449</t>
  </si>
  <si>
    <t>51113500012000000450</t>
  </si>
  <si>
    <t>51113500012000000451</t>
  </si>
  <si>
    <t>51113500012000000452</t>
  </si>
  <si>
    <t>51113500012000000453</t>
  </si>
  <si>
    <t>51113500012000000454</t>
  </si>
  <si>
    <t>51113500012000000455</t>
  </si>
  <si>
    <t>51113500012000000456</t>
  </si>
  <si>
    <t>51113500012000000457</t>
  </si>
  <si>
    <t>51113500012000000458</t>
  </si>
  <si>
    <t>51113500012000000459</t>
  </si>
  <si>
    <t>51113500012000000460</t>
  </si>
  <si>
    <t>51113500012000000461</t>
  </si>
  <si>
    <t>51113500012000000462</t>
  </si>
  <si>
    <t>51113500012000000463</t>
  </si>
  <si>
    <t>51113500012000000464</t>
  </si>
  <si>
    <t>51113500012000000465</t>
  </si>
  <si>
    <t>51113500012000000466</t>
  </si>
  <si>
    <t>51113500012000000467</t>
  </si>
  <si>
    <t>51113500012000000468</t>
  </si>
  <si>
    <t>51113500012000000469</t>
  </si>
  <si>
    <t>51113500012000000470</t>
  </si>
  <si>
    <t>51113500012000000471</t>
  </si>
  <si>
    <t>51113500012000000472</t>
  </si>
  <si>
    <t>51113500012000000473</t>
  </si>
  <si>
    <t>51113500012000000474</t>
  </si>
  <si>
    <t>51113500012000000475</t>
  </si>
  <si>
    <t>51113500012000000476</t>
  </si>
  <si>
    <t>51113500012000000477</t>
  </si>
  <si>
    <t>51113500012000000478</t>
  </si>
  <si>
    <t>51113500012000000479</t>
  </si>
  <si>
    <t>51113500012000000480</t>
  </si>
  <si>
    <t>51113500012000000481</t>
  </si>
  <si>
    <t>51113500012000000482</t>
  </si>
  <si>
    <t>51113500012000000483</t>
  </si>
  <si>
    <t>51113500012000000484</t>
  </si>
  <si>
    <t>51113500012000000485</t>
  </si>
  <si>
    <t>51113500012000000486</t>
  </si>
  <si>
    <t>51113500012000000487</t>
  </si>
  <si>
    <t>51113500012000000488</t>
  </si>
  <si>
    <t>51113500012000000489</t>
  </si>
  <si>
    <t>51113500012000000490</t>
  </si>
  <si>
    <t>51113500012000000491</t>
  </si>
  <si>
    <t>51113500012000000492</t>
  </si>
  <si>
    <t>51113500012000000493</t>
  </si>
  <si>
    <t>51113500012000000494</t>
  </si>
  <si>
    <t>51113500012000000495</t>
  </si>
  <si>
    <t>51113500012000000496</t>
  </si>
  <si>
    <t>51113500012000000497</t>
  </si>
  <si>
    <t>51113500012000000498</t>
  </si>
  <si>
    <t>51113500012000000499</t>
  </si>
  <si>
    <t>51113500012000000500</t>
  </si>
  <si>
    <t>51113500012000000501</t>
  </si>
  <si>
    <t>51113500012000000502</t>
  </si>
  <si>
    <t>51113500012000000503</t>
  </si>
  <si>
    <t>51113500012000000504</t>
  </si>
  <si>
    <t>51113500012000000505</t>
  </si>
  <si>
    <t>51113500012000000506</t>
  </si>
  <si>
    <t>51113500012000000507</t>
  </si>
  <si>
    <t>51113500012000000508</t>
  </si>
  <si>
    <t>51113500012000000509</t>
  </si>
  <si>
    <t>51113500012000000510</t>
  </si>
  <si>
    <t>51113500012000000511</t>
  </si>
  <si>
    <t>51113500012000000512</t>
  </si>
  <si>
    <t>51113500012000000513</t>
  </si>
  <si>
    <t>51113500012000000514</t>
  </si>
  <si>
    <t>51113500012000000515</t>
  </si>
  <si>
    <t>51113500012000000516</t>
  </si>
  <si>
    <t>51113500012000000517</t>
  </si>
  <si>
    <t>51113500012000000518</t>
  </si>
  <si>
    <t>51113500012000000519</t>
  </si>
  <si>
    <t>51113500012000000520</t>
  </si>
  <si>
    <t>51113500012000000521</t>
  </si>
  <si>
    <t>51113500012000000522</t>
  </si>
  <si>
    <t>51113500012000000523</t>
  </si>
  <si>
    <t>51113500012000000524</t>
  </si>
  <si>
    <t>51113500012000000525</t>
  </si>
  <si>
    <t>51113500012000000526</t>
  </si>
  <si>
    <t>51113500012000000527</t>
  </si>
  <si>
    <t>51113500012000000528</t>
  </si>
  <si>
    <t>51113500012000000529</t>
  </si>
  <si>
    <t>51113500012000000530</t>
  </si>
  <si>
    <t>51113500012000000531</t>
  </si>
  <si>
    <t>51113500012000000532</t>
  </si>
  <si>
    <t>51113500012000000533</t>
  </si>
  <si>
    <t>51113500012000000534</t>
  </si>
  <si>
    <t>51113500012000000535</t>
  </si>
  <si>
    <t>51113500012000000536</t>
  </si>
  <si>
    <t>51113500012000000537</t>
  </si>
  <si>
    <t>51113500012000000538</t>
  </si>
  <si>
    <t>51113500012000000539</t>
  </si>
  <si>
    <t>51113500012000000540</t>
  </si>
  <si>
    <t>51113500012000000541</t>
  </si>
  <si>
    <t>51113500012000000542</t>
  </si>
  <si>
    <t>51113500012000000543</t>
  </si>
  <si>
    <t>51113500012000000544</t>
  </si>
  <si>
    <t>51113500012000000545</t>
  </si>
  <si>
    <t>51113500012000000546</t>
  </si>
  <si>
    <t>51113500012000000547</t>
  </si>
  <si>
    <t>51113500012000000548</t>
  </si>
  <si>
    <t>51113500012000000549</t>
  </si>
  <si>
    <t>51113500012000000550</t>
  </si>
  <si>
    <t>51113500012000000551</t>
  </si>
  <si>
    <t>51113500012000000552</t>
  </si>
  <si>
    <t>51113500012000000553</t>
  </si>
  <si>
    <t>51113500012000000554</t>
  </si>
  <si>
    <t>51113500012000000555</t>
  </si>
  <si>
    <t>51113500012000000556</t>
  </si>
  <si>
    <t>51113500012000000557</t>
  </si>
  <si>
    <t>51113500012000000558</t>
  </si>
  <si>
    <t>51113500012000000559</t>
  </si>
  <si>
    <t>51113500012000000560</t>
  </si>
  <si>
    <t>51113500012000000561</t>
  </si>
  <si>
    <t>51113500012000000562</t>
  </si>
  <si>
    <t>51113500012000000563</t>
  </si>
  <si>
    <t>51113500012000000564</t>
  </si>
  <si>
    <t>51113500012000000565</t>
  </si>
  <si>
    <t>51113500012000000566</t>
  </si>
  <si>
    <t>51113500012000000567</t>
  </si>
  <si>
    <t>51113500012000000568</t>
  </si>
  <si>
    <t>51113500012000000569</t>
  </si>
  <si>
    <t>51113500012000000570</t>
  </si>
  <si>
    <t>51113500012000000571</t>
  </si>
  <si>
    <t>51113500012000000572</t>
  </si>
  <si>
    <t>51113500012000000573</t>
  </si>
  <si>
    <t>51113500012000000574</t>
  </si>
  <si>
    <t>51113500012000000575</t>
  </si>
  <si>
    <t>51113500012000000576</t>
  </si>
  <si>
    <t>51113500012000000577</t>
  </si>
  <si>
    <t>51113500012000000578</t>
  </si>
  <si>
    <t>51113500012000000579</t>
  </si>
  <si>
    <t>51113500012000000580</t>
  </si>
  <si>
    <t>51113500012000000581</t>
  </si>
  <si>
    <t>51113500012000000582</t>
  </si>
  <si>
    <t>51113500012000000583</t>
  </si>
  <si>
    <t>51113500012000000584</t>
  </si>
  <si>
    <t>51113500012000000585</t>
  </si>
  <si>
    <t>51113500012000000586</t>
  </si>
  <si>
    <t>51113500012000000587</t>
  </si>
  <si>
    <t>51113500012000000588</t>
  </si>
  <si>
    <t>51113500012000000589</t>
  </si>
  <si>
    <t>51113500012000000590</t>
  </si>
  <si>
    <t>51113500012000000591</t>
  </si>
  <si>
    <t>51113500012000000592</t>
  </si>
  <si>
    <t>51113500012000000593</t>
  </si>
  <si>
    <t>51113500012000000594</t>
  </si>
  <si>
    <t>51113500012000000595</t>
  </si>
  <si>
    <t>51113500012000000596</t>
  </si>
  <si>
    <t>51113500012000000597</t>
  </si>
  <si>
    <t>51113500012000000598</t>
  </si>
  <si>
    <t>51113500012000000599</t>
  </si>
  <si>
    <t>51113500012000000600</t>
  </si>
  <si>
    <t>51113500012000000601</t>
  </si>
  <si>
    <t>51113500012000000602</t>
  </si>
  <si>
    <t>51113500012000000603</t>
  </si>
  <si>
    <t>51113500012000000604</t>
  </si>
  <si>
    <t>51113500012000000605</t>
  </si>
  <si>
    <t>51113500012000000606</t>
  </si>
  <si>
    <t>51113500012000000607</t>
  </si>
  <si>
    <t>51113500012000000608</t>
  </si>
  <si>
    <t>51113500012000000609</t>
  </si>
  <si>
    <t>51113500012000000610</t>
  </si>
  <si>
    <t>51113500012000000611</t>
  </si>
  <si>
    <t>51113500012000000612</t>
  </si>
  <si>
    <t>51113500012000000613</t>
  </si>
  <si>
    <t>51113500012000000614</t>
  </si>
  <si>
    <t>51113500012000000615</t>
  </si>
  <si>
    <t>51113500012000000616</t>
  </si>
  <si>
    <t>51113500012000000617</t>
  </si>
  <si>
    <t>51113500012000000618</t>
  </si>
  <si>
    <t>51113500012000000619</t>
  </si>
  <si>
    <t>51113500012000000620</t>
  </si>
  <si>
    <t>51113500012000000621</t>
  </si>
  <si>
    <t>51113500012000000622</t>
  </si>
  <si>
    <t>51113500012000000623</t>
  </si>
  <si>
    <t>51113500012000000624</t>
  </si>
  <si>
    <t>51113500012000000625</t>
  </si>
  <si>
    <t>51113500012000000626</t>
  </si>
  <si>
    <t>51113500012000000627</t>
  </si>
  <si>
    <t>51113500012000000628</t>
  </si>
  <si>
    <t>51113500012000000629</t>
  </si>
  <si>
    <t>51113500012000000630</t>
  </si>
  <si>
    <t>51113500012000000631</t>
  </si>
  <si>
    <t>51113500012000000632</t>
  </si>
  <si>
    <t>51113500012000000633</t>
  </si>
  <si>
    <t>51113500012000000634</t>
  </si>
  <si>
    <t>51113500012000000635</t>
  </si>
  <si>
    <t>51113500012000000636</t>
  </si>
  <si>
    <t>51113500012000000637</t>
  </si>
  <si>
    <t>51113500012000000638</t>
  </si>
  <si>
    <t>51113500012000000639</t>
  </si>
  <si>
    <t>51113500012000000640</t>
  </si>
  <si>
    <t>51113500012000000641</t>
  </si>
  <si>
    <t>51113500012000000642</t>
  </si>
  <si>
    <t>51113500012000000643</t>
  </si>
  <si>
    <t>51113500012000000644</t>
  </si>
  <si>
    <t>51113500012000000645</t>
  </si>
  <si>
    <t>51113500012000000646</t>
  </si>
  <si>
    <t>51113500012000000647</t>
  </si>
  <si>
    <t>51113500012000000648</t>
  </si>
  <si>
    <t>51113500012000000649</t>
  </si>
  <si>
    <t>51113500012000000650</t>
  </si>
  <si>
    <t>51113500012000000651</t>
  </si>
  <si>
    <t>51113500012000000652</t>
  </si>
  <si>
    <t>51113500012000000653</t>
  </si>
  <si>
    <t>51113500012000000654</t>
  </si>
  <si>
    <t>51113500012000000655</t>
  </si>
  <si>
    <t>51113500012000000656</t>
  </si>
  <si>
    <t>51113500012000000657</t>
  </si>
  <si>
    <t>51113500012000000658</t>
  </si>
  <si>
    <t>51113500012000000659</t>
  </si>
  <si>
    <t>51113500012000000660</t>
  </si>
  <si>
    <t>51113500012000000661</t>
  </si>
  <si>
    <t>51113500012000000662</t>
  </si>
  <si>
    <t>51113500012000000663</t>
  </si>
  <si>
    <t>51113500012000000664</t>
  </si>
  <si>
    <t>51113500012000000665</t>
  </si>
  <si>
    <t>51113500012000000666</t>
  </si>
  <si>
    <t>51913500058700000001</t>
  </si>
  <si>
    <t>VENTILADOR COLOR NEGRO FIJO DE PEDESTAL</t>
  </si>
  <si>
    <t>51913500058700000002</t>
  </si>
  <si>
    <t>51913500058700000003</t>
  </si>
  <si>
    <t>51913500058700000004</t>
  </si>
  <si>
    <t>51913500058700000005</t>
  </si>
  <si>
    <t>51913500058700000006</t>
  </si>
  <si>
    <t>51913500058700000007</t>
  </si>
  <si>
    <t>51913500058700000008</t>
  </si>
  <si>
    <t>51913500058700000009</t>
  </si>
  <si>
    <t>51913500058700000010</t>
  </si>
  <si>
    <t>51913500058700000011</t>
  </si>
  <si>
    <t>51913500058700000012</t>
  </si>
  <si>
    <t>51913500058700000013</t>
  </si>
  <si>
    <t>51913500058700000014</t>
  </si>
  <si>
    <t>51913500058700000015</t>
  </si>
  <si>
    <t>51913500058700000016</t>
  </si>
  <si>
    <t>51913500058700000017</t>
  </si>
  <si>
    <t>51913500058700000018</t>
  </si>
  <si>
    <t>51913500058700000019</t>
  </si>
  <si>
    <t>51913500058700000020</t>
  </si>
  <si>
    <t>51913500058700000021</t>
  </si>
  <si>
    <t>51913500058700000022</t>
  </si>
  <si>
    <t>51913500058700000023</t>
  </si>
  <si>
    <t>51913500058700000024</t>
  </si>
  <si>
    <t>51913500058700000025</t>
  </si>
  <si>
    <t>51913500058700000026</t>
  </si>
  <si>
    <t>51913500058700000027</t>
  </si>
  <si>
    <t>51913500058700000028</t>
  </si>
  <si>
    <t>51913500058700000029</t>
  </si>
  <si>
    <t>51913500058700000030</t>
  </si>
  <si>
    <t>51913500058700000031</t>
  </si>
  <si>
    <t>51913500058700000032</t>
  </si>
  <si>
    <t>51913500058700000033</t>
  </si>
  <si>
    <t>51913500058700000034</t>
  </si>
  <si>
    <t>51913500058700000035</t>
  </si>
  <si>
    <t>51913500058700000036</t>
  </si>
  <si>
    <t>51913500058700000037</t>
  </si>
  <si>
    <t>51913500058700000038</t>
  </si>
  <si>
    <t>51913500058700000039</t>
  </si>
  <si>
    <t>51913500058700000040</t>
  </si>
  <si>
    <t>51913500058700000041</t>
  </si>
  <si>
    <t>51913500058700000042</t>
  </si>
  <si>
    <t>51913500058700000043</t>
  </si>
  <si>
    <t>51913500058700000044</t>
  </si>
  <si>
    <t>51913500058700000045</t>
  </si>
  <si>
    <t>51913500058700000046</t>
  </si>
  <si>
    <t>51913500058700000047</t>
  </si>
  <si>
    <t>51913500058700000048</t>
  </si>
  <si>
    <t>51913500058700000049</t>
  </si>
  <si>
    <t>51913500058700000050</t>
  </si>
  <si>
    <t>51913500058700000051</t>
  </si>
  <si>
    <t>51913500058700000052</t>
  </si>
  <si>
    <t>51913500058700000053</t>
  </si>
  <si>
    <t>51913500058700000054</t>
  </si>
  <si>
    <t>51913500058700000055</t>
  </si>
  <si>
    <t>51913500058700000056</t>
  </si>
  <si>
    <t>51913500058700000057</t>
  </si>
  <si>
    <t>51913500058700000058</t>
  </si>
  <si>
    <t>51913500058700000059</t>
  </si>
  <si>
    <t>51913500058700000060</t>
  </si>
  <si>
    <t>51913500058700000061</t>
  </si>
  <si>
    <t>51913500058700000062</t>
  </si>
  <si>
    <t>51913500058700000063</t>
  </si>
  <si>
    <t>51913500058700000064</t>
  </si>
  <si>
    <t>51913500058700000065</t>
  </si>
  <si>
    <t>51913500058700000066</t>
  </si>
  <si>
    <t>51913500058700000067</t>
  </si>
  <si>
    <t>51913500058700000068</t>
  </si>
  <si>
    <t>51913500058700000069</t>
  </si>
  <si>
    <t>51913500058700000070</t>
  </si>
  <si>
    <t>51913500058700000071</t>
  </si>
  <si>
    <t>51913500058700000072</t>
  </si>
  <si>
    <t>51913500058700000073</t>
  </si>
  <si>
    <t>51913500058700000074</t>
  </si>
  <si>
    <t>51913500058700000075</t>
  </si>
  <si>
    <t>51913500058700000076</t>
  </si>
  <si>
    <t>51913500058700000077</t>
  </si>
  <si>
    <t>51913500058700000078</t>
  </si>
  <si>
    <t>51913500058700000079</t>
  </si>
  <si>
    <t>51913500058700000080</t>
  </si>
  <si>
    <t>51913500058700000081</t>
  </si>
  <si>
    <t>51913500058700000082</t>
  </si>
  <si>
    <t>51913500058700000083</t>
  </si>
  <si>
    <t>51913500058700000084</t>
  </si>
  <si>
    <t>51913500058700000085</t>
  </si>
  <si>
    <t>51913500058700000086</t>
  </si>
  <si>
    <t>51913500058700000087</t>
  </si>
  <si>
    <t>51913500058700000088</t>
  </si>
  <si>
    <t>51913500058700000089</t>
  </si>
  <si>
    <t>51913500058700000090</t>
  </si>
  <si>
    <t>51913500058700000091</t>
  </si>
  <si>
    <t>51913500058700000092</t>
  </si>
  <si>
    <t>51913500058700000093</t>
  </si>
  <si>
    <t>51913500058700000094</t>
  </si>
  <si>
    <t>51913500058700000095</t>
  </si>
  <si>
    <t>51913500058700000096</t>
  </si>
  <si>
    <t>51913500058700000097</t>
  </si>
  <si>
    <t>51913500058700000098</t>
  </si>
  <si>
    <t>51913500058700000099</t>
  </si>
  <si>
    <t>51913500058700000100</t>
  </si>
  <si>
    <t>51913500058700000101</t>
  </si>
  <si>
    <t>51913500058700000102</t>
  </si>
  <si>
    <t>51913500058700000103</t>
  </si>
  <si>
    <t>51913500058700000104</t>
  </si>
  <si>
    <t>51913500058700000105</t>
  </si>
  <si>
    <t>51913500058700000106</t>
  </si>
  <si>
    <t>51913500058700000107</t>
  </si>
  <si>
    <t>51913500058700000108</t>
  </si>
  <si>
    <t>51913500058700000109</t>
  </si>
  <si>
    <t>51913500058700000110</t>
  </si>
  <si>
    <t>51913500058700000111</t>
  </si>
  <si>
    <t>51913500058700000112</t>
  </si>
  <si>
    <t>51913500058700000113</t>
  </si>
  <si>
    <t>51913500058700000114</t>
  </si>
  <si>
    <t>51913500058700000115</t>
  </si>
  <si>
    <t>51913500058700000116</t>
  </si>
  <si>
    <t>51913500058700000117</t>
  </si>
  <si>
    <t>51913500058700000118</t>
  </si>
  <si>
    <t>51913500058700000119</t>
  </si>
  <si>
    <t>51913500058700000120</t>
  </si>
  <si>
    <t>51913500058700000121</t>
  </si>
  <si>
    <t>51913500058700000122</t>
  </si>
  <si>
    <t>51913500058700000123</t>
  </si>
  <si>
    <t>51913500058700000124</t>
  </si>
  <si>
    <t>51913500058700000125</t>
  </si>
  <si>
    <t>51913500058700000126</t>
  </si>
  <si>
    <t>51913500058700000127</t>
  </si>
  <si>
    <t>51913500058700000128</t>
  </si>
  <si>
    <t>51913500058700000129</t>
  </si>
  <si>
    <t>51913500058700000130</t>
  </si>
  <si>
    <t>51913500058700000131</t>
  </si>
  <si>
    <t>51913500058700000132</t>
  </si>
  <si>
    <t>51913500058700000133</t>
  </si>
  <si>
    <t>51913500058700000134</t>
  </si>
  <si>
    <t>51913500058700000135</t>
  </si>
  <si>
    <t>51913500058700000136</t>
  </si>
  <si>
    <t>51913500058700000137</t>
  </si>
  <si>
    <t>51913500058700000138</t>
  </si>
  <si>
    <t>51913500058700000139</t>
  </si>
  <si>
    <t>51913500058700000140</t>
  </si>
  <si>
    <t>51913500058700000141</t>
  </si>
  <si>
    <t>51913500058700000142</t>
  </si>
  <si>
    <t>51913500058700000143</t>
  </si>
  <si>
    <t>51913500058700000144</t>
  </si>
  <si>
    <t>51913500058700000145</t>
  </si>
  <si>
    <t>51913500058700000146</t>
  </si>
  <si>
    <t>51913500058700000147</t>
  </si>
  <si>
    <t>51913500058700000148</t>
  </si>
  <si>
    <t>51913500058700000149</t>
  </si>
  <si>
    <t>51913500058700000150</t>
  </si>
  <si>
    <t>51913500058700000151</t>
  </si>
  <si>
    <t>51913500058700000152</t>
  </si>
  <si>
    <t>51913500058700000153</t>
  </si>
  <si>
    <t>51913500058700000154</t>
  </si>
  <si>
    <t>51913500058700000155</t>
  </si>
  <si>
    <t>51913500058700000156</t>
  </si>
  <si>
    <t>51913500058700000157</t>
  </si>
  <si>
    <t>51913500058700000158</t>
  </si>
  <si>
    <t>51913500058700000159</t>
  </si>
  <si>
    <t>51913500058700000160</t>
  </si>
  <si>
    <t>51913500058700000161</t>
  </si>
  <si>
    <t>51913500058700000162</t>
  </si>
  <si>
    <t>51913500058700000163</t>
  </si>
  <si>
    <t>51913500058700000164</t>
  </si>
  <si>
    <t>51913500058700000165</t>
  </si>
  <si>
    <t>51913500058700000166</t>
  </si>
  <si>
    <t>51913500058700000167</t>
  </si>
  <si>
    <t>51913500058700000168</t>
  </si>
  <si>
    <t>51913500058700000169</t>
  </si>
  <si>
    <t>51913500058700000170</t>
  </si>
  <si>
    <t>51913500058700000171</t>
  </si>
  <si>
    <t>51913500058700000172</t>
  </si>
  <si>
    <t>51913500058700000173</t>
  </si>
  <si>
    <t>51913500058700000174</t>
  </si>
  <si>
    <t>51913500058700000175</t>
  </si>
  <si>
    <t>51913500058700000176</t>
  </si>
  <si>
    <t>51913500058700000177</t>
  </si>
  <si>
    <t>51913500058700000178</t>
  </si>
  <si>
    <t>51913500058700000179</t>
  </si>
  <si>
    <t>51913500058700000180</t>
  </si>
  <si>
    <t>51913500058700000181</t>
  </si>
  <si>
    <t>51913500058700000182</t>
  </si>
  <si>
    <t>51913500058700000183</t>
  </si>
  <si>
    <t>51913500058700000184</t>
  </si>
  <si>
    <t>51913500058700000185</t>
  </si>
  <si>
    <t>51913500058700000186</t>
  </si>
  <si>
    <t>51913500058700000187</t>
  </si>
  <si>
    <t>51913500058700000188</t>
  </si>
  <si>
    <t>51913500058700000189</t>
  </si>
  <si>
    <t>51913500058700000190</t>
  </si>
  <si>
    <t>51913500058700000191</t>
  </si>
  <si>
    <t>51913500058700000192</t>
  </si>
  <si>
    <t>51913500058700000193</t>
  </si>
  <si>
    <t>51913500058700000194</t>
  </si>
  <si>
    <t>51913500058700000195</t>
  </si>
  <si>
    <t>51913500058700000196</t>
  </si>
  <si>
    <t>51913500058700000197</t>
  </si>
  <si>
    <t>51913500058700000198</t>
  </si>
  <si>
    <t>51913500058700000199</t>
  </si>
  <si>
    <t>51913500058700000200</t>
  </si>
  <si>
    <t>51913500058700000201</t>
  </si>
  <si>
    <t>51913500058700000202</t>
  </si>
  <si>
    <t>51913500058700000203</t>
  </si>
  <si>
    <t>51913500058700000204</t>
  </si>
  <si>
    <t>51913500058700000205</t>
  </si>
  <si>
    <t>51913500058700000206</t>
  </si>
  <si>
    <t>51913500058700000207</t>
  </si>
  <si>
    <t>51913500058700000208</t>
  </si>
  <si>
    <t>51913500058700000209</t>
  </si>
  <si>
    <t>51913500058700000210</t>
  </si>
  <si>
    <t>51913500058700000211</t>
  </si>
  <si>
    <t>51913500058700000212</t>
  </si>
  <si>
    <t>51913500058700000213</t>
  </si>
  <si>
    <t>51913500058700000214</t>
  </si>
  <si>
    <t>51913500058700000215</t>
  </si>
  <si>
    <t>51913500058700000216</t>
  </si>
  <si>
    <t>51913500058700000217</t>
  </si>
  <si>
    <t>51913500058700000218</t>
  </si>
  <si>
    <t>51913500058700000219</t>
  </si>
  <si>
    <t>51913500058700000220</t>
  </si>
  <si>
    <t>51913500058700000221</t>
  </si>
  <si>
    <t>51913500058700000222</t>
  </si>
  <si>
    <t>51913500058700000223</t>
  </si>
  <si>
    <t>51913500058700000224</t>
  </si>
  <si>
    <t>51913500058700000225</t>
  </si>
  <si>
    <t>51913500058700000226</t>
  </si>
  <si>
    <t>51913500058700000227</t>
  </si>
  <si>
    <t>51913500058700000228</t>
  </si>
  <si>
    <t>51913500058700000229</t>
  </si>
  <si>
    <t>51913500058700000230</t>
  </si>
  <si>
    <t>51913500058700000231</t>
  </si>
  <si>
    <t>51913500058700000232</t>
  </si>
  <si>
    <t>51913500058700000233</t>
  </si>
  <si>
    <t>51913500058700000234</t>
  </si>
  <si>
    <t>51913500058700000235</t>
  </si>
  <si>
    <t>51913500058700000236</t>
  </si>
  <si>
    <t>51913500058700000237</t>
  </si>
  <si>
    <t>51913500058700000238</t>
  </si>
  <si>
    <t>51913500058700000239</t>
  </si>
  <si>
    <t>51913500058700000240</t>
  </si>
  <si>
    <t>51913500058700000241</t>
  </si>
  <si>
    <t>51913500058700000242</t>
  </si>
  <si>
    <t>51913500058700000243</t>
  </si>
  <si>
    <t>51913500058700000244</t>
  </si>
  <si>
    <t>51913500058700000245</t>
  </si>
  <si>
    <t>51913500058700000246</t>
  </si>
  <si>
    <t>51913500058700000247</t>
  </si>
  <si>
    <t>51913500058700000248</t>
  </si>
  <si>
    <t>51913500058700000249</t>
  </si>
  <si>
    <t>51913500058700000250</t>
  </si>
  <si>
    <t>51913500058700000251</t>
  </si>
  <si>
    <t>51913500058700000252</t>
  </si>
  <si>
    <t>51913500058700000253</t>
  </si>
  <si>
    <t>51913500058700000254</t>
  </si>
  <si>
    <t>51913500058700000255</t>
  </si>
  <si>
    <t>51913500058700000256</t>
  </si>
  <si>
    <t>51913500058700000257</t>
  </si>
  <si>
    <t>51913500058700000258</t>
  </si>
  <si>
    <t>51913500058700000259</t>
  </si>
  <si>
    <t>51913500058700000260</t>
  </si>
  <si>
    <t>51913500058700000261</t>
  </si>
  <si>
    <t>51913500058700000262</t>
  </si>
  <si>
    <t>51913500058700000263</t>
  </si>
  <si>
    <t>51913500058700000264</t>
  </si>
  <si>
    <t>51913500058700000265</t>
  </si>
  <si>
    <t>51913500058700000266</t>
  </si>
  <si>
    <t>51913500058700000267</t>
  </si>
  <si>
    <t>51913500058700000268</t>
  </si>
  <si>
    <t>51913500058700000269</t>
  </si>
  <si>
    <t>51913500058700000270</t>
  </si>
  <si>
    <t>51913500058700000271</t>
  </si>
  <si>
    <t>51913500058700000272</t>
  </si>
  <si>
    <t>51913500058700000273</t>
  </si>
  <si>
    <t>51913500058700000274</t>
  </si>
  <si>
    <t>51913500058700000275</t>
  </si>
  <si>
    <t>51913500058700000276</t>
  </si>
  <si>
    <t>51913500058700000277</t>
  </si>
  <si>
    <t>51913500058700000278</t>
  </si>
  <si>
    <t>51913500058700000279</t>
  </si>
  <si>
    <t>51913500058700000280</t>
  </si>
  <si>
    <t>51913500058700000281</t>
  </si>
  <si>
    <t>51913500058700000282</t>
  </si>
  <si>
    <t>51913500058700000283</t>
  </si>
  <si>
    <t>51913500058700000284</t>
  </si>
  <si>
    <t>51913500058700000285</t>
  </si>
  <si>
    <t>51913500058700000286</t>
  </si>
  <si>
    <t>51913500058700000287</t>
  </si>
  <si>
    <t>51913500058700000288</t>
  </si>
  <si>
    <t>51913500058700000289</t>
  </si>
  <si>
    <t>51913500058700000290</t>
  </si>
  <si>
    <t>51913500058700000291</t>
  </si>
  <si>
    <t>51913500058700000292</t>
  </si>
  <si>
    <t>51913500058700000293</t>
  </si>
  <si>
    <t>51913500058700000294</t>
  </si>
  <si>
    <t>51913500058700000295</t>
  </si>
  <si>
    <t>51913500058700000296</t>
  </si>
  <si>
    <t>51913500058700000297</t>
  </si>
  <si>
    <t>51913500058700000298</t>
  </si>
  <si>
    <t>51913500058700000299</t>
  </si>
  <si>
    <t>51913500058700000300</t>
  </si>
  <si>
    <t>51913500058700000301</t>
  </si>
  <si>
    <t>51913500058700000302</t>
  </si>
  <si>
    <t>51913500058700000303</t>
  </si>
  <si>
    <t>51913500058700000304</t>
  </si>
  <si>
    <t>51913500058700000305</t>
  </si>
  <si>
    <t>51913500058700000306</t>
  </si>
  <si>
    <t>51913500058700000307</t>
  </si>
  <si>
    <t>51913500058700000308</t>
  </si>
  <si>
    <t>51913500058700000309</t>
  </si>
  <si>
    <t>51913500058700000310</t>
  </si>
  <si>
    <t>51913500058700000311</t>
  </si>
  <si>
    <t>51913500058700000312</t>
  </si>
  <si>
    <t>51913500058700000313</t>
  </si>
  <si>
    <t>51913500058700000314</t>
  </si>
  <si>
    <t>51913500058700000315</t>
  </si>
  <si>
    <t>51913500058700000316</t>
  </si>
  <si>
    <t>51913500058700000317</t>
  </si>
  <si>
    <t>51913500058700000318</t>
  </si>
  <si>
    <t>51913500058700000319</t>
  </si>
  <si>
    <t>51913500058700000320</t>
  </si>
  <si>
    <t>51913500058700000321</t>
  </si>
  <si>
    <t>51913500058700000322</t>
  </si>
  <si>
    <t>51913500058700000323</t>
  </si>
  <si>
    <t>51913500058700000324</t>
  </si>
  <si>
    <t>51913500058700000325</t>
  </si>
  <si>
    <t>51913500058700000326</t>
  </si>
  <si>
    <t>51913500058700000327</t>
  </si>
  <si>
    <t>51913500058700000328</t>
  </si>
  <si>
    <t>51913500058700000329</t>
  </si>
  <si>
    <t>51913500058700000330</t>
  </si>
  <si>
    <t>51913500058700000331</t>
  </si>
  <si>
    <t>51913500058700000332</t>
  </si>
  <si>
    <t>51913500058700000333</t>
  </si>
  <si>
    <t>51913500058700000334</t>
  </si>
  <si>
    <t>51913500058700000335</t>
  </si>
  <si>
    <t>51913500058700000336</t>
  </si>
  <si>
    <t>51913500058700000337</t>
  </si>
  <si>
    <t>51913500058700000338</t>
  </si>
  <si>
    <t>51913500058700000339</t>
  </si>
  <si>
    <t>51913500058700000340</t>
  </si>
  <si>
    <t>51913500058700000341</t>
  </si>
  <si>
    <t>51913500058700000342</t>
  </si>
  <si>
    <t>51913500058700000343</t>
  </si>
  <si>
    <t>51913500058700000344</t>
  </si>
  <si>
    <t>51913500058700000345</t>
  </si>
  <si>
    <t>51913500058700000346</t>
  </si>
  <si>
    <t>51913500058700000347</t>
  </si>
  <si>
    <t>51913500058700000348</t>
  </si>
  <si>
    <t>51913500058700000349</t>
  </si>
  <si>
    <t>51913500058700000350</t>
  </si>
  <si>
    <t>51913500058700000351</t>
  </si>
  <si>
    <t>51913500058700000352</t>
  </si>
  <si>
    <t>51913500058700000353</t>
  </si>
  <si>
    <t>51913500058700000354</t>
  </si>
  <si>
    <t>51913500058700000355</t>
  </si>
  <si>
    <t>51913500058700000356</t>
  </si>
  <si>
    <t>51913500058700000357</t>
  </si>
  <si>
    <t>51913500058700000358</t>
  </si>
  <si>
    <t>51913500058700000359</t>
  </si>
  <si>
    <t>51913500058700000360</t>
  </si>
  <si>
    <t>51913500058700000361</t>
  </si>
  <si>
    <t>51913500058700000362</t>
  </si>
  <si>
    <t>51913500058700000363</t>
  </si>
  <si>
    <t>51913500058700000364</t>
  </si>
  <si>
    <t>51913500058700000365</t>
  </si>
  <si>
    <t>51913500058700000366</t>
  </si>
  <si>
    <t>51913500058700000367</t>
  </si>
  <si>
    <t>51913500058700000368</t>
  </si>
  <si>
    <t>51913500058700000369</t>
  </si>
  <si>
    <t>51913500058700000370</t>
  </si>
  <si>
    <t>51913500058700000371</t>
  </si>
  <si>
    <t>51913500058700000372</t>
  </si>
  <si>
    <t>51913500058700000373</t>
  </si>
  <si>
    <t>51913500058700000374</t>
  </si>
  <si>
    <t>51913500058700000375</t>
  </si>
  <si>
    <t>51913500058700000376</t>
  </si>
  <si>
    <t>51913500058700000377</t>
  </si>
  <si>
    <t>51913500058700000378</t>
  </si>
  <si>
    <t>51913500058700000379</t>
  </si>
  <si>
    <t>51913500058700000380</t>
  </si>
  <si>
    <t>51913500058700000381</t>
  </si>
  <si>
    <t>51913500058700000382</t>
  </si>
  <si>
    <t>51913500058700000383</t>
  </si>
  <si>
    <t>51913500058700000384</t>
  </si>
  <si>
    <t>51913500058700000385</t>
  </si>
  <si>
    <t>51913500058700000386</t>
  </si>
  <si>
    <t>51913500058700000387</t>
  </si>
  <si>
    <t>51913500058700000388</t>
  </si>
  <si>
    <t>51913500058700000389</t>
  </si>
  <si>
    <t>51913500058700000390</t>
  </si>
  <si>
    <t>51913500058700000391</t>
  </si>
  <si>
    <t>51913500058700000392</t>
  </si>
  <si>
    <t>51913500058700000393</t>
  </si>
  <si>
    <t>51913500058700000394</t>
  </si>
  <si>
    <t>51913500058700000395</t>
  </si>
  <si>
    <t>51913500058700000396</t>
  </si>
  <si>
    <t>51913500058700000397</t>
  </si>
  <si>
    <t>51913500058700000398</t>
  </si>
  <si>
    <t>51913500058700000399</t>
  </si>
  <si>
    <t>51913500058700000400</t>
  </si>
  <si>
    <t>51913500058700000401</t>
  </si>
  <si>
    <t>51913500058700000402</t>
  </si>
  <si>
    <t>51913500058700000403</t>
  </si>
  <si>
    <t>51913500058700000404</t>
  </si>
  <si>
    <t>51913500058700000405</t>
  </si>
  <si>
    <t>51913500058700000406</t>
  </si>
  <si>
    <t>51913500058700000407</t>
  </si>
  <si>
    <t>51913500058700000408</t>
  </si>
  <si>
    <t>51913500058700000409</t>
  </si>
  <si>
    <t>51913500058700000410</t>
  </si>
  <si>
    <t>51913500058700000411</t>
  </si>
  <si>
    <t>51913500058700000412</t>
  </si>
  <si>
    <t>51913500058700000413</t>
  </si>
  <si>
    <t>51913500058700000414</t>
  </si>
  <si>
    <t>51913500058700000415</t>
  </si>
  <si>
    <t>51913500058700000416</t>
  </si>
  <si>
    <t>51913500058700000417</t>
  </si>
  <si>
    <t>51913500058700000418</t>
  </si>
  <si>
    <t>51913500058700000419</t>
  </si>
  <si>
    <t>51913500058700000420</t>
  </si>
  <si>
    <t>51913500058700000421</t>
  </si>
  <si>
    <t>51913500058700000422</t>
  </si>
  <si>
    <t>51913500058700000423</t>
  </si>
  <si>
    <t>51913500058700000424</t>
  </si>
  <si>
    <t>51913500058700000425</t>
  </si>
  <si>
    <t>51913500058700000426</t>
  </si>
  <si>
    <t>51913500058700000427</t>
  </si>
  <si>
    <t>51913500058700000428</t>
  </si>
  <si>
    <t>51913500058700000429</t>
  </si>
  <si>
    <t>51913500058700000430</t>
  </si>
  <si>
    <t>51913500058700000431</t>
  </si>
  <si>
    <t>51913500058700000432</t>
  </si>
  <si>
    <t>51913500058700000433</t>
  </si>
  <si>
    <t>51913500058700000434</t>
  </si>
  <si>
    <t>51913500058700000435</t>
  </si>
  <si>
    <t>51913500058700000436</t>
  </si>
  <si>
    <t>51913500058700000437</t>
  </si>
  <si>
    <t>51913500058700000438</t>
  </si>
  <si>
    <t>51913500058700000439</t>
  </si>
  <si>
    <t>51913500058700000440</t>
  </si>
  <si>
    <t>51913500058700000441</t>
  </si>
  <si>
    <t>51913500058700000442</t>
  </si>
  <si>
    <t>51913500058700000443</t>
  </si>
  <si>
    <t>51913500058700000444</t>
  </si>
  <si>
    <t>51913500058700000445</t>
  </si>
  <si>
    <t>51913500058700000446</t>
  </si>
  <si>
    <t>51913500058700000447</t>
  </si>
  <si>
    <t>51913500058700000448</t>
  </si>
  <si>
    <t>51913500058700000449</t>
  </si>
  <si>
    <t>51913500058700000450</t>
  </si>
  <si>
    <t>51913500058700000451</t>
  </si>
  <si>
    <t>51913500058700000452</t>
  </si>
  <si>
    <t>51913500058700000453</t>
  </si>
  <si>
    <t>51913500058700000454</t>
  </si>
  <si>
    <t>51913500058700000455</t>
  </si>
  <si>
    <t>51913500058700000456</t>
  </si>
  <si>
    <t>51913500058700000457</t>
  </si>
  <si>
    <t>51913500058700000458</t>
  </si>
  <si>
    <t>51913500058700000459</t>
  </si>
  <si>
    <t>51913500058700000460</t>
  </si>
  <si>
    <t>51913500058700000461</t>
  </si>
  <si>
    <t>51913500058700000462</t>
  </si>
  <si>
    <t>51913500058700000463</t>
  </si>
  <si>
    <t>51913500058700000464</t>
  </si>
  <si>
    <t>51913500058700000465</t>
  </si>
  <si>
    <t>51913500058700000466</t>
  </si>
  <si>
    <t>51913500058700000467</t>
  </si>
  <si>
    <t>51913500058700000468</t>
  </si>
  <si>
    <t>51913500058700000469</t>
  </si>
  <si>
    <t>51913500058700000470</t>
  </si>
  <si>
    <t>51913500058700000471</t>
  </si>
  <si>
    <t>51913500058700000472</t>
  </si>
  <si>
    <t>51913500058700000473</t>
  </si>
  <si>
    <t>51913500058700000474</t>
  </si>
  <si>
    <t>51913500058700000475</t>
  </si>
  <si>
    <t>51913500058700000476</t>
  </si>
  <si>
    <t>51913500058700000477</t>
  </si>
  <si>
    <t>51913500058700000478</t>
  </si>
  <si>
    <t>51913500058700000479</t>
  </si>
  <si>
    <t>51913500058700000480</t>
  </si>
  <si>
    <t>51913500058700000481</t>
  </si>
  <si>
    <t>51913500058700000482</t>
  </si>
  <si>
    <t>51913500058700000483</t>
  </si>
  <si>
    <t>51913500058700000484</t>
  </si>
  <si>
    <t>51913500058700000485</t>
  </si>
  <si>
    <t>51913500058700000486</t>
  </si>
  <si>
    <t>51913500058700000487</t>
  </si>
  <si>
    <t>51913500058700000488</t>
  </si>
  <si>
    <t>51913500058700000489</t>
  </si>
  <si>
    <t>51913500058700000490</t>
  </si>
  <si>
    <t>51913500058700000491</t>
  </si>
  <si>
    <t>51913500058700000492</t>
  </si>
  <si>
    <t>51913500058700000493</t>
  </si>
  <si>
    <t>51913500058700000494</t>
  </si>
  <si>
    <t>51913500058700000495</t>
  </si>
  <si>
    <t>51913500058700000496</t>
  </si>
  <si>
    <t>51913500058700000497</t>
  </si>
  <si>
    <t>51913500058700000498</t>
  </si>
  <si>
    <t>51913500058700000499</t>
  </si>
  <si>
    <t>51913500058700000500</t>
  </si>
  <si>
    <t>51913500058700000501</t>
  </si>
  <si>
    <t>51913500058700000502</t>
  </si>
  <si>
    <t>51913500058700000503</t>
  </si>
  <si>
    <t>51913500058700000504</t>
  </si>
  <si>
    <t>51913500058700000505</t>
  </si>
  <si>
    <t>51913500058700000506</t>
  </si>
  <si>
    <t>51913500058700000507</t>
  </si>
  <si>
    <t>51913500058700000508</t>
  </si>
  <si>
    <t>51913500058700000509</t>
  </si>
  <si>
    <t>51913500058700000510</t>
  </si>
  <si>
    <t>51913500058700000511</t>
  </si>
  <si>
    <t>51913500058700000512</t>
  </si>
  <si>
    <t>51913500058700000513</t>
  </si>
  <si>
    <t>51913500058700000514</t>
  </si>
  <si>
    <t>51913500058700000515</t>
  </si>
  <si>
    <t>51913500058700000516</t>
  </si>
  <si>
    <t>51913500058700000517</t>
  </si>
  <si>
    <t>51913500058700000518</t>
  </si>
  <si>
    <t>51913500058700000519</t>
  </si>
  <si>
    <t>51913500058700000520</t>
  </si>
  <si>
    <t>51913500058700000521</t>
  </si>
  <si>
    <t>51913500058700000522</t>
  </si>
  <si>
    <t>51913500058700000523</t>
  </si>
  <si>
    <t>51913500058700000524</t>
  </si>
  <si>
    <t>51913500058700000525</t>
  </si>
  <si>
    <t>51913500058700000526</t>
  </si>
  <si>
    <t>51913500058700000527</t>
  </si>
  <si>
    <t>51913500058700000528</t>
  </si>
  <si>
    <t>51913500058700000529</t>
  </si>
  <si>
    <t>51913500058700000530</t>
  </si>
  <si>
    <t>51913500058700000531</t>
  </si>
  <si>
    <t>51913500058700000532</t>
  </si>
  <si>
    <t>51913500058700000533</t>
  </si>
  <si>
    <t>51913500058700000534</t>
  </si>
  <si>
    <t>51913500058700000535</t>
  </si>
  <si>
    <t>51913500058700000536</t>
  </si>
  <si>
    <t>51913500058700000537</t>
  </si>
  <si>
    <t>51913500058700000538</t>
  </si>
  <si>
    <t>51913500058700000539</t>
  </si>
  <si>
    <t>51913500058700000540</t>
  </si>
  <si>
    <t>51913500058700000541</t>
  </si>
  <si>
    <t>51913500058700000542</t>
  </si>
  <si>
    <t>51913500058700000543</t>
  </si>
  <si>
    <t>51913500058700000544</t>
  </si>
  <si>
    <t>51913500058700000545</t>
  </si>
  <si>
    <t>51913500058700000546</t>
  </si>
  <si>
    <t>51913500058700000547</t>
  </si>
  <si>
    <t>51913500058700000548</t>
  </si>
  <si>
    <t>51913500058700000549</t>
  </si>
  <si>
    <t>51913500058700000550</t>
  </si>
  <si>
    <t>51913500058700000551</t>
  </si>
  <si>
    <t>51913500058700000552</t>
  </si>
  <si>
    <t>51913500058700000553</t>
  </si>
  <si>
    <t>51913500058700000554</t>
  </si>
  <si>
    <t>51913500058700000555</t>
  </si>
  <si>
    <t>51913500058700000556</t>
  </si>
  <si>
    <t>51913500058700000557</t>
  </si>
  <si>
    <t>51913500058700000558</t>
  </si>
  <si>
    <t>51913500058700000559</t>
  </si>
  <si>
    <t>51913500058700000560</t>
  </si>
  <si>
    <t>51913500058700000561</t>
  </si>
  <si>
    <t>51913500058700000562</t>
  </si>
  <si>
    <t>51913500058700000563</t>
  </si>
  <si>
    <t>51913500058700000564</t>
  </si>
  <si>
    <t>51913500058700000565</t>
  </si>
  <si>
    <t>51913500058700000566</t>
  </si>
  <si>
    <t>51913500058700000567</t>
  </si>
  <si>
    <t>51913500058700000568</t>
  </si>
  <si>
    <t>51913500058700000569</t>
  </si>
  <si>
    <t>51913500058700000570</t>
  </si>
  <si>
    <t>51913500058700000571</t>
  </si>
  <si>
    <t>51913500058700000572</t>
  </si>
  <si>
    <t>51913500058700000573</t>
  </si>
  <si>
    <t>51913500058700000574</t>
  </si>
  <si>
    <t>51913500058700000575</t>
  </si>
  <si>
    <t>51913500058700000576</t>
  </si>
  <si>
    <t>51913500058700000577</t>
  </si>
  <si>
    <t>51913500058700000578</t>
  </si>
  <si>
    <t>51913500058700000579</t>
  </si>
  <si>
    <t>51913500058700000580</t>
  </si>
  <si>
    <t>51913500058700000581</t>
  </si>
  <si>
    <t>51913500058700000582</t>
  </si>
  <si>
    <t>51913500058700000583</t>
  </si>
  <si>
    <t>51913500058700000584</t>
  </si>
  <si>
    <t>51913500058700000585</t>
  </si>
  <si>
    <t>51913500058700000586</t>
  </si>
  <si>
    <t>51913500058700000587</t>
  </si>
  <si>
    <t>51913500058700000588</t>
  </si>
  <si>
    <t>51913500058700000589</t>
  </si>
  <si>
    <t>51913500058700000590</t>
  </si>
  <si>
    <t>51913500058700000591</t>
  </si>
  <si>
    <t>51913500058700000592</t>
  </si>
  <si>
    <t>51913500058700000593</t>
  </si>
  <si>
    <t>51913500058700000594</t>
  </si>
  <si>
    <t>51913500058700000595</t>
  </si>
  <si>
    <t>51913500058700000596</t>
  </si>
  <si>
    <t>51913500058700000597</t>
  </si>
  <si>
    <t>51913500058700000598</t>
  </si>
  <si>
    <t>51913500058700000599</t>
  </si>
  <si>
    <t>51913500058700000600</t>
  </si>
  <si>
    <t>51913500058700000601</t>
  </si>
  <si>
    <t>51913500058700000602</t>
  </si>
  <si>
    <t>51913500058700000603</t>
  </si>
  <si>
    <t>51913500058700000604</t>
  </si>
  <si>
    <t>51913500058700000605</t>
  </si>
  <si>
    <t>51913500058700000606</t>
  </si>
  <si>
    <t>51913500058700000607</t>
  </si>
  <si>
    <t>51913500058700000608</t>
  </si>
  <si>
    <t>51913500058700000609</t>
  </si>
  <si>
    <t>51913500058700000610</t>
  </si>
  <si>
    <t>51913500058700000611</t>
  </si>
  <si>
    <t>51913500058700000612</t>
  </si>
  <si>
    <t>51913500058700000613</t>
  </si>
  <si>
    <t>51913500058700000614</t>
  </si>
  <si>
    <t>51913500058700000615</t>
  </si>
  <si>
    <t>51913500058700000616</t>
  </si>
  <si>
    <t>51913500058700000617</t>
  </si>
  <si>
    <t>51913500058700000618</t>
  </si>
  <si>
    <t>51913500058700000619</t>
  </si>
  <si>
    <t>51913500058700000620</t>
  </si>
  <si>
    <t>51913500058700000621</t>
  </si>
  <si>
    <t>51913500058700000622</t>
  </si>
  <si>
    <t>51913500058700000623</t>
  </si>
  <si>
    <t>51913500058700000624</t>
  </si>
  <si>
    <t>51913500058700000625</t>
  </si>
  <si>
    <t>51913500058700000626</t>
  </si>
  <si>
    <t>51913500058700000627</t>
  </si>
  <si>
    <t>51913500058700000628</t>
  </si>
  <si>
    <t>51913500058700000629</t>
  </si>
  <si>
    <t>51913500058700000630</t>
  </si>
  <si>
    <t>51913500058700000631</t>
  </si>
  <si>
    <t>51913500058700000632</t>
  </si>
  <si>
    <t>51913500058700000633</t>
  </si>
  <si>
    <t>51913500058700000634</t>
  </si>
  <si>
    <t>51913500058700000635</t>
  </si>
  <si>
    <t>51913500058700000636</t>
  </si>
  <si>
    <t>51913500058700000637</t>
  </si>
  <si>
    <t>51913500058700000638</t>
  </si>
  <si>
    <t>51913500058700000639</t>
  </si>
  <si>
    <t>51913500058700000640</t>
  </si>
  <si>
    <t>51913500058700000641</t>
  </si>
  <si>
    <t>51913500058700000642</t>
  </si>
  <si>
    <t>51913500058700000643</t>
  </si>
  <si>
    <t>51913500058700000644</t>
  </si>
  <si>
    <t>51913500058700000645</t>
  </si>
  <si>
    <t>51913500058700000646</t>
  </si>
  <si>
    <t>51913500058700000647</t>
  </si>
  <si>
    <t>51913500058700000648</t>
  </si>
  <si>
    <t>51913500058700000649</t>
  </si>
  <si>
    <t>51913500058700000650</t>
  </si>
  <si>
    <t>51913500058700000651</t>
  </si>
  <si>
    <t>51913500058700000652</t>
  </si>
  <si>
    <t>51913500058700000653</t>
  </si>
  <si>
    <t>51913500058700000654</t>
  </si>
  <si>
    <t>51913500058700000655</t>
  </si>
  <si>
    <t>51913500058700000656</t>
  </si>
  <si>
    <t>51913500058700000657</t>
  </si>
  <si>
    <t>51913500058700000658</t>
  </si>
  <si>
    <t>51913500058700000659</t>
  </si>
  <si>
    <t>51913500058700000660</t>
  </si>
  <si>
    <t>51913500058700000661</t>
  </si>
  <si>
    <t>51913500058700000662</t>
  </si>
  <si>
    <t>51913500058700000663</t>
  </si>
  <si>
    <t>51913500058700000664</t>
  </si>
  <si>
    <t>51913500058700000665</t>
  </si>
  <si>
    <t>51913500058700000666</t>
  </si>
  <si>
    <t>51913500058700000667</t>
  </si>
  <si>
    <t>51913500058700000668</t>
  </si>
  <si>
    <t>51913500058700000669</t>
  </si>
  <si>
    <t>51913500058700000670</t>
  </si>
  <si>
    <t>51913500058700000671</t>
  </si>
  <si>
    <t>51913500058700000672</t>
  </si>
  <si>
    <t>51913500058700000673</t>
  </si>
  <si>
    <t>51913500058700000674</t>
  </si>
  <si>
    <t>51913500058700000675</t>
  </si>
  <si>
    <t>51913500058700000676</t>
  </si>
  <si>
    <t>51913500058700000677</t>
  </si>
  <si>
    <t>51913500058700000678</t>
  </si>
  <si>
    <t>51913500058700000679</t>
  </si>
  <si>
    <t>51913500058700000680</t>
  </si>
  <si>
    <t>51913500058700000681</t>
  </si>
  <si>
    <t>51913500058700000682</t>
  </si>
  <si>
    <t>51913500058700000683</t>
  </si>
  <si>
    <t>51913500058700000684</t>
  </si>
  <si>
    <t>51913500058700000685</t>
  </si>
  <si>
    <t>51913500058700000686</t>
  </si>
  <si>
    <t>51913500058700000687</t>
  </si>
  <si>
    <t>51913500058700000688</t>
  </si>
  <si>
    <t>51913500058700000689</t>
  </si>
  <si>
    <t>51913500058700000690</t>
  </si>
  <si>
    <t>51913500058700000691</t>
  </si>
  <si>
    <t>51913500058700000692</t>
  </si>
  <si>
    <t>51913500058700000693</t>
  </si>
  <si>
    <t>51913500058700000694</t>
  </si>
  <si>
    <t>51913500058700000695</t>
  </si>
  <si>
    <t>51913500058700000696</t>
  </si>
  <si>
    <t>51913500058700000697</t>
  </si>
  <si>
    <t>51913500058700000698</t>
  </si>
  <si>
    <t>51913500058700000699</t>
  </si>
  <si>
    <t>51913500058700000700</t>
  </si>
  <si>
    <t>51913500058700000701</t>
  </si>
  <si>
    <t>51913500058700000702</t>
  </si>
  <si>
    <t>51913500058700000703</t>
  </si>
  <si>
    <t>51913500058700000704</t>
  </si>
  <si>
    <t>51913500058700000705</t>
  </si>
  <si>
    <t>51913500058700000706</t>
  </si>
  <si>
    <t>51913500058700000707</t>
  </si>
  <si>
    <t>51913500058700000708</t>
  </si>
  <si>
    <t>51913500058700000709</t>
  </si>
  <si>
    <t>51913500058700000710</t>
  </si>
  <si>
    <t>51913500058700000711</t>
  </si>
  <si>
    <t>51913500058700000712</t>
  </si>
  <si>
    <t>51913500058700000713</t>
  </si>
  <si>
    <t>51913500058700000714</t>
  </si>
  <si>
    <t>51913500058700000715</t>
  </si>
  <si>
    <t>51913500058700000716</t>
  </si>
  <si>
    <t>51913500058700000717</t>
  </si>
  <si>
    <t>51913500058700000718</t>
  </si>
  <si>
    <t>51913500058700000719</t>
  </si>
  <si>
    <t>51913500058700000720</t>
  </si>
  <si>
    <t>51913500058700000721</t>
  </si>
  <si>
    <t>51913500058700000722</t>
  </si>
  <si>
    <t>51913500058700000723</t>
  </si>
  <si>
    <t>51913500058700000724</t>
  </si>
  <si>
    <t>51913500058700000725</t>
  </si>
  <si>
    <t>51913500058700000726</t>
  </si>
  <si>
    <t>51913500058700000727</t>
  </si>
  <si>
    <t>51913500058700000728</t>
  </si>
  <si>
    <t>51913500058700000729</t>
  </si>
  <si>
    <t>51913500058700000730</t>
  </si>
  <si>
    <t>51913500058700000731</t>
  </si>
  <si>
    <t>51913500058700000732</t>
  </si>
  <si>
    <t>51913500058700000733</t>
  </si>
  <si>
    <t>51913500058700000734</t>
  </si>
  <si>
    <t>51913500058700000735</t>
  </si>
  <si>
    <t>51913500058700000736</t>
  </si>
  <si>
    <t>51913500058700000737</t>
  </si>
  <si>
    <t>51913500058700000738</t>
  </si>
  <si>
    <t>51913500058700000739</t>
  </si>
  <si>
    <t>51913500058700000740</t>
  </si>
  <si>
    <t>51913500058700000741</t>
  </si>
  <si>
    <t>51913500058700000742</t>
  </si>
  <si>
    <t>51913500058700000743</t>
  </si>
  <si>
    <t>51913500058700000744</t>
  </si>
  <si>
    <t>51913500058700000745</t>
  </si>
  <si>
    <t>51913500058700000746</t>
  </si>
  <si>
    <t>51913500058700000747</t>
  </si>
  <si>
    <t>51913500058700000748</t>
  </si>
  <si>
    <t>51913500058700000749</t>
  </si>
  <si>
    <t>51913500058700000750</t>
  </si>
  <si>
    <t>51913500058700000751</t>
  </si>
  <si>
    <t>51913500058700000752</t>
  </si>
  <si>
    <t>51913500058700000753</t>
  </si>
  <si>
    <t>51913500058700000754</t>
  </si>
  <si>
    <t>51913500058700000755</t>
  </si>
  <si>
    <t>51913500058700000756</t>
  </si>
  <si>
    <t>51913500058700000757</t>
  </si>
  <si>
    <t>51913500058700000758</t>
  </si>
  <si>
    <t>51913500058700000759</t>
  </si>
  <si>
    <t>51913500058700000760</t>
  </si>
  <si>
    <t>51913500058700000761</t>
  </si>
  <si>
    <t>51913500058700000762</t>
  </si>
  <si>
    <t>51913500058700000763</t>
  </si>
  <si>
    <t>51913500058700000764</t>
  </si>
  <si>
    <t>51913500058700000765</t>
  </si>
  <si>
    <t>51913500058700000766</t>
  </si>
  <si>
    <t>51913500058700000767</t>
  </si>
  <si>
    <t>51913500058700000768</t>
  </si>
  <si>
    <t>51913500058700000769</t>
  </si>
  <si>
    <t>51913500058700000770</t>
  </si>
  <si>
    <t>51913500058700000771</t>
  </si>
  <si>
    <t>51913500058700000772</t>
  </si>
  <si>
    <t>51913500058700000773</t>
  </si>
  <si>
    <t>51913500058700000774</t>
  </si>
  <si>
    <t>51913500058700000775</t>
  </si>
  <si>
    <t>51913500058700000776</t>
  </si>
  <si>
    <t>51913500058700000777</t>
  </si>
  <si>
    <t>51913500058700000778</t>
  </si>
  <si>
    <t>51913500058700000779</t>
  </si>
  <si>
    <t>51913500058700000780</t>
  </si>
  <si>
    <t>51913500058700000781</t>
  </si>
  <si>
    <t>51913500058700000782</t>
  </si>
  <si>
    <t>51913500058700000783</t>
  </si>
  <si>
    <t>51913500058700000784</t>
  </si>
  <si>
    <t>51913500058700000785</t>
  </si>
  <si>
    <t>51913500058700000786</t>
  </si>
  <si>
    <t>51913500058700000787</t>
  </si>
  <si>
    <t>51913500058700000788</t>
  </si>
  <si>
    <t>51913500058700000789</t>
  </si>
  <si>
    <t>51913500058700000790</t>
  </si>
  <si>
    <t>51913500058700000791</t>
  </si>
  <si>
    <t>51913500058700000792</t>
  </si>
  <si>
    <t>51913500058700000793</t>
  </si>
  <si>
    <t>51913500058700000794</t>
  </si>
  <si>
    <t>51913500058700000795</t>
  </si>
  <si>
    <t>51913500058700000796</t>
  </si>
  <si>
    <t>51913500058700000797</t>
  </si>
  <si>
    <t>51913500058700000798</t>
  </si>
  <si>
    <t>51913500058700000799</t>
  </si>
  <si>
    <t>51913500058700000800</t>
  </si>
  <si>
    <t>51913500058700000801</t>
  </si>
  <si>
    <t>51913500058700000802</t>
  </si>
  <si>
    <t>51913500058700000803</t>
  </si>
  <si>
    <t>51913500058700000804</t>
  </si>
  <si>
    <t>51913500058700000805</t>
  </si>
  <si>
    <t>51913500058700000806</t>
  </si>
  <si>
    <t>51913500058700000807</t>
  </si>
  <si>
    <t>51913500058700000808</t>
  </si>
  <si>
    <t>51913500058700000809</t>
  </si>
  <si>
    <t>51913500058700000810</t>
  </si>
  <si>
    <t>51913500058700000811</t>
  </si>
  <si>
    <t>51913500058700000812</t>
  </si>
  <si>
    <t>51913500058700000813</t>
  </si>
  <si>
    <t>51913500058700000814</t>
  </si>
  <si>
    <t>51913500058700000815</t>
  </si>
  <si>
    <t>51913500058700000816</t>
  </si>
  <si>
    <t>51913500058700000817</t>
  </si>
  <si>
    <t>51913500058700000818</t>
  </si>
  <si>
    <t>51913500058700000819</t>
  </si>
  <si>
    <t>51913500058700000820</t>
  </si>
  <si>
    <t>51913500058700000821</t>
  </si>
  <si>
    <t>51913500058700000822</t>
  </si>
  <si>
    <t>51913500058700000823</t>
  </si>
  <si>
    <t>51913500058700000824</t>
  </si>
  <si>
    <t>51913500058700000825</t>
  </si>
  <si>
    <t>51913500058700000826</t>
  </si>
  <si>
    <t>51913500058700000827</t>
  </si>
  <si>
    <t>51913500058700000828</t>
  </si>
  <si>
    <t>51913500058700000829</t>
  </si>
  <si>
    <t>51913500058700000830</t>
  </si>
  <si>
    <t>51913500058700000831</t>
  </si>
  <si>
    <t>51913500058700000832</t>
  </si>
  <si>
    <t>51913500058700000833</t>
  </si>
  <si>
    <t>51913500058700000834</t>
  </si>
  <si>
    <t>51913500058700000835</t>
  </si>
  <si>
    <t>51913500058700000836</t>
  </si>
  <si>
    <t>51913500058700000837</t>
  </si>
  <si>
    <t>51913500058700000838</t>
  </si>
  <si>
    <t>51913500058700000839</t>
  </si>
  <si>
    <t>51913500058700000840</t>
  </si>
  <si>
    <t>51913500058700000841</t>
  </si>
  <si>
    <t>51913500058700000842</t>
  </si>
  <si>
    <t>51913500058700000843</t>
  </si>
  <si>
    <t>51913500058700000844</t>
  </si>
  <si>
    <t>51913500058700000845</t>
  </si>
  <si>
    <t>51913500058700000846</t>
  </si>
  <si>
    <t>51913500058700000847</t>
  </si>
  <si>
    <t>51913500058700000848</t>
  </si>
  <si>
    <t>51913500058700000849</t>
  </si>
  <si>
    <t>51913500058700000850</t>
  </si>
  <si>
    <t>51913500058700000851</t>
  </si>
  <si>
    <t>51913500058700000852</t>
  </si>
  <si>
    <t>51913500058700000853</t>
  </si>
  <si>
    <t>51913500058700000854</t>
  </si>
  <si>
    <t>51913500058700000855</t>
  </si>
  <si>
    <t>51913500058700000856</t>
  </si>
  <si>
    <t>51913500058700000857</t>
  </si>
  <si>
    <t>51913500058700000858</t>
  </si>
  <si>
    <t>51913500058700000859</t>
  </si>
  <si>
    <t>51913500058700000860</t>
  </si>
  <si>
    <t>51913500058700000861</t>
  </si>
  <si>
    <t>51913500058700000862</t>
  </si>
  <si>
    <t>51913500058700000863</t>
  </si>
  <si>
    <t>51913500058700000864</t>
  </si>
  <si>
    <t>51913500058700000865</t>
  </si>
  <si>
    <t>51913500058700000866</t>
  </si>
  <si>
    <t>51913500058700000867</t>
  </si>
  <si>
    <t>51913500058700000868</t>
  </si>
  <si>
    <t>51913500058700000869</t>
  </si>
  <si>
    <t>51913500058700000870</t>
  </si>
  <si>
    <t>51913500058700000871</t>
  </si>
  <si>
    <t>51913500058700000872</t>
  </si>
  <si>
    <t>51913500058700000873</t>
  </si>
  <si>
    <t>51913500058700000874</t>
  </si>
  <si>
    <t>51913500058700000875</t>
  </si>
  <si>
    <t>51913500058700000876</t>
  </si>
  <si>
    <t>51913500058700000877</t>
  </si>
  <si>
    <t>51913500058700000878</t>
  </si>
  <si>
    <t>51913500058700000879</t>
  </si>
  <si>
    <t>51913500058700000880</t>
  </si>
  <si>
    <t>51913500058700000881</t>
  </si>
  <si>
    <t>51913500058700000882</t>
  </si>
  <si>
    <t>51913500058700000883</t>
  </si>
  <si>
    <t>51913500058700000884</t>
  </si>
  <si>
    <t>51913500058700000885</t>
  </si>
  <si>
    <t>51913500058700000886</t>
  </si>
  <si>
    <t>51913500058700000887</t>
  </si>
  <si>
    <t>51913500058700000888</t>
  </si>
  <si>
    <t>51913500058700000889</t>
  </si>
  <si>
    <t>51913500058700000890</t>
  </si>
  <si>
    <t>51913500058700000891</t>
  </si>
  <si>
    <t>51913500058700000892</t>
  </si>
  <si>
    <t>51913500058700000893</t>
  </si>
  <si>
    <t>51913500058700000894</t>
  </si>
  <si>
    <t>51913500058700000895</t>
  </si>
  <si>
    <t>51913500058700000896</t>
  </si>
  <si>
    <t>51913500058700000897</t>
  </si>
  <si>
    <t>51913500058700000898</t>
  </si>
  <si>
    <t>51913500058700000899</t>
  </si>
  <si>
    <t>51913500058700000900</t>
  </si>
  <si>
    <t>51913500058700000901</t>
  </si>
  <si>
    <t>51913500058700000902</t>
  </si>
  <si>
    <t>51913500058700000903</t>
  </si>
  <si>
    <t>51913500058700000904</t>
  </si>
  <si>
    <t>51913500058700000905</t>
  </si>
  <si>
    <t>51913500058700000906</t>
  </si>
  <si>
    <t>51913500058700000907</t>
  </si>
  <si>
    <t>51913500058700000908</t>
  </si>
  <si>
    <t>51913500058700000909</t>
  </si>
  <si>
    <t>51913500058700000910</t>
  </si>
  <si>
    <t>51913500058700000911</t>
  </si>
  <si>
    <t>51913500058700000912</t>
  </si>
  <si>
    <t>51913500058700000913</t>
  </si>
  <si>
    <t>51913500058700000914</t>
  </si>
  <si>
    <t>51113500010630004052</t>
  </si>
  <si>
    <t>MESA MALETIN TIPO TABLON COLOR BLANCO 1.80 M</t>
  </si>
  <si>
    <t>51113500010630003095</t>
  </si>
  <si>
    <t>51113500010630003096</t>
  </si>
  <si>
    <t>51113500010630003097</t>
  </si>
  <si>
    <t>51113500010630003098</t>
  </si>
  <si>
    <t>51113500010630003099</t>
  </si>
  <si>
    <t>51113500010630003100</t>
  </si>
  <si>
    <t>51113500010630003101</t>
  </si>
  <si>
    <t>51113500010630003102</t>
  </si>
  <si>
    <t>51113500010630003103</t>
  </si>
  <si>
    <t>51113500010630003104</t>
  </si>
  <si>
    <t>51113500010630003105</t>
  </si>
  <si>
    <t>51113500010630003106</t>
  </si>
  <si>
    <t>51113500010630003107</t>
  </si>
  <si>
    <t>51113500010630003108</t>
  </si>
  <si>
    <t>51113500010630003109</t>
  </si>
  <si>
    <t>51113500010630003110</t>
  </si>
  <si>
    <t>51113500010630003111</t>
  </si>
  <si>
    <t>51113500010630003112</t>
  </si>
  <si>
    <t>51113500010630003113</t>
  </si>
  <si>
    <t>51113500010630003114</t>
  </si>
  <si>
    <t>51113500010630003115</t>
  </si>
  <si>
    <t>51113500010630003116</t>
  </si>
  <si>
    <t>51113500010630003117</t>
  </si>
  <si>
    <t>51113500010630003118</t>
  </si>
  <si>
    <t>51113500010630003119</t>
  </si>
  <si>
    <t>51113500010630003120</t>
  </si>
  <si>
    <t>51113500010630003121</t>
  </si>
  <si>
    <t>51113500010630003122</t>
  </si>
  <si>
    <t>51113500010630003123</t>
  </si>
  <si>
    <t>51113500010630003124</t>
  </si>
  <si>
    <t>51113500010630003125</t>
  </si>
  <si>
    <t>51113500010630003126</t>
  </si>
  <si>
    <t>51113500010630003127</t>
  </si>
  <si>
    <t>51113500010630003128</t>
  </si>
  <si>
    <t>51113500010630003129</t>
  </si>
  <si>
    <t>51113500010630003130</t>
  </si>
  <si>
    <t>51113500010630003131</t>
  </si>
  <si>
    <t>51113500010630003132</t>
  </si>
  <si>
    <t>51113500010630003133</t>
  </si>
  <si>
    <t>51113500010630003134</t>
  </si>
  <si>
    <t>51113500010630003135</t>
  </si>
  <si>
    <t>51113500010630003136</t>
  </si>
  <si>
    <t>51113500010630003137</t>
  </si>
  <si>
    <t>51113500010630003138</t>
  </si>
  <si>
    <t>51113500010630003139</t>
  </si>
  <si>
    <t>51113500010630003140</t>
  </si>
  <si>
    <t>51113500010630003141</t>
  </si>
  <si>
    <t>51113500010630003142</t>
  </si>
  <si>
    <t>51113500010630003143</t>
  </si>
  <si>
    <t>51113500010630003144</t>
  </si>
  <si>
    <t>51113500010630003145</t>
  </si>
  <si>
    <t>51113500010630003146</t>
  </si>
  <si>
    <t>51113500010630003147</t>
  </si>
  <si>
    <t>51113500010630003148</t>
  </si>
  <si>
    <t>51113500010630003149</t>
  </si>
  <si>
    <t>51113500010630003150</t>
  </si>
  <si>
    <t>51113500010630003151</t>
  </si>
  <si>
    <t>51113500010630003152</t>
  </si>
  <si>
    <t>51113500010630003153</t>
  </si>
  <si>
    <t>51113500010630003154</t>
  </si>
  <si>
    <t>51113500010630003155</t>
  </si>
  <si>
    <t>51113500010630003156</t>
  </si>
  <si>
    <t>51113500010630003157</t>
  </si>
  <si>
    <t>51113500010630003158</t>
  </si>
  <si>
    <t>51113500010630003159</t>
  </si>
  <si>
    <t>51113500010630003160</t>
  </si>
  <si>
    <t>51113500010630003161</t>
  </si>
  <si>
    <t>51113500010630003162</t>
  </si>
  <si>
    <t>51113500010630003163</t>
  </si>
  <si>
    <t>51113500010630003164</t>
  </si>
  <si>
    <t>51113500010630003165</t>
  </si>
  <si>
    <t>51113500010630003166</t>
  </si>
  <si>
    <t>51113500010630003167</t>
  </si>
  <si>
    <t>51113500010630003168</t>
  </si>
  <si>
    <t>51113500010630003169</t>
  </si>
  <si>
    <t>51113500010630003170</t>
  </si>
  <si>
    <t>51113500010630003171</t>
  </si>
  <si>
    <t>51113500010630003172</t>
  </si>
  <si>
    <t>51113500010630003173</t>
  </si>
  <si>
    <t>51113500010630003174</t>
  </si>
  <si>
    <t>51113500010630003175</t>
  </si>
  <si>
    <t>51113500010630003176</t>
  </si>
  <si>
    <t>51113500010630003177</t>
  </si>
  <si>
    <t>51113500010630003178</t>
  </si>
  <si>
    <t>51113500010630003179</t>
  </si>
  <si>
    <t>51113500010630003180</t>
  </si>
  <si>
    <t>51113500010630003181</t>
  </si>
  <si>
    <t>51113500010630003182</t>
  </si>
  <si>
    <t>51113500010630003183</t>
  </si>
  <si>
    <t>51113500010630003184</t>
  </si>
  <si>
    <t>51113500010630003185</t>
  </si>
  <si>
    <t>51113500010630003186</t>
  </si>
  <si>
    <t>51113500010630003187</t>
  </si>
  <si>
    <t>51113500010630003188</t>
  </si>
  <si>
    <t>51113500010630003189</t>
  </si>
  <si>
    <t>51113500010630003190</t>
  </si>
  <si>
    <t>51113500010630003191</t>
  </si>
  <si>
    <t>51113500010630003192</t>
  </si>
  <si>
    <t>51113500010630003193</t>
  </si>
  <si>
    <t>51113500011150000007</t>
  </si>
  <si>
    <t>MESA MALETIN TIPO TABLON COLOR BLANCO 1.20</t>
  </si>
  <si>
    <t>51113500011150000008</t>
  </si>
  <si>
    <t>51113500011150000009</t>
  </si>
  <si>
    <t>51113500011150000010</t>
  </si>
  <si>
    <t>51113500011150000011</t>
  </si>
  <si>
    <t>51113500011150000012</t>
  </si>
  <si>
    <t>51113500011150000013</t>
  </si>
  <si>
    <t>51113500011150000014</t>
  </si>
  <si>
    <t>51113500011150000015</t>
  </si>
  <si>
    <t>51113500011150000016</t>
  </si>
  <si>
    <t>51113500011150000017</t>
  </si>
  <si>
    <t>51113500011150000018</t>
  </si>
  <si>
    <t>51113500011150000019</t>
  </si>
  <si>
    <t>51113500011150000020</t>
  </si>
  <si>
    <t>51113500011150000021</t>
  </si>
  <si>
    <t>51113500011150000022</t>
  </si>
  <si>
    <t>51113500011150000023</t>
  </si>
  <si>
    <t>51113500011150000024</t>
  </si>
  <si>
    <t>51113500011150000025</t>
  </si>
  <si>
    <t>51113500011150000026</t>
  </si>
  <si>
    <t>51113500011150000027</t>
  </si>
  <si>
    <t>51113500011150000028</t>
  </si>
  <si>
    <t>51113500011150000029</t>
  </si>
  <si>
    <t>51113500011150000030</t>
  </si>
  <si>
    <t>51113500011150000031</t>
  </si>
  <si>
    <t>51113500011150000032</t>
  </si>
  <si>
    <t>51113500011150000033</t>
  </si>
  <si>
    <t>51113500011150000034</t>
  </si>
  <si>
    <t>51113500011150000035</t>
  </si>
  <si>
    <t>51113500011150000036</t>
  </si>
  <si>
    <t>51113500011150000037</t>
  </si>
  <si>
    <t>51113500011150000038</t>
  </si>
  <si>
    <t>51113500011150000039</t>
  </si>
  <si>
    <t>51113500011150000040</t>
  </si>
  <si>
    <t>51113500011150000041</t>
  </si>
  <si>
    <t>51113500011150000042</t>
  </si>
  <si>
    <t>51113500011150000043</t>
  </si>
  <si>
    <t>51113500011150000044</t>
  </si>
  <si>
    <t>51113500011150000045</t>
  </si>
  <si>
    <t>51113500011150000046</t>
  </si>
  <si>
    <t>51113500011150000047</t>
  </si>
  <si>
    <t>51113500011150000048</t>
  </si>
  <si>
    <t>51113500011150000049</t>
  </si>
  <si>
    <t>51113500011150000050</t>
  </si>
  <si>
    <t>51113500011150000051</t>
  </si>
  <si>
    <t>51113500011150000052</t>
  </si>
  <si>
    <t>51113500011150000053</t>
  </si>
  <si>
    <t>51113500011150000054</t>
  </si>
  <si>
    <t>51113500011150000055</t>
  </si>
  <si>
    <t>51113500011150000056</t>
  </si>
  <si>
    <t>51113500011150000057</t>
  </si>
  <si>
    <t>51113500011150000058</t>
  </si>
  <si>
    <t>51113500011150000059</t>
  </si>
  <si>
    <t>51113500011150000060</t>
  </si>
  <si>
    <t>51113500011150000061</t>
  </si>
  <si>
    <t>51113500011150000062</t>
  </si>
  <si>
    <t>51113500011150000063</t>
  </si>
  <si>
    <t>51113500011150000064</t>
  </si>
  <si>
    <t>51113500011150000065</t>
  </si>
  <si>
    <t>51113500011150000066</t>
  </si>
  <si>
    <t>51113500011150000067</t>
  </si>
  <si>
    <t>51113500011150000068</t>
  </si>
  <si>
    <t>51113500011150000069</t>
  </si>
  <si>
    <t>51113500011150000070</t>
  </si>
  <si>
    <t>51113500011150000071</t>
  </si>
  <si>
    <t>51113500011150000072</t>
  </si>
  <si>
    <t>51113500011150000073</t>
  </si>
  <si>
    <t>51113500011150000074</t>
  </si>
  <si>
    <t>51113500011150000075</t>
  </si>
  <si>
    <t>51113500011150000076</t>
  </si>
  <si>
    <t>51113500011150000077</t>
  </si>
  <si>
    <t>51113500011150000078</t>
  </si>
  <si>
    <t>51113500011150000079</t>
  </si>
  <si>
    <t>51113500011150000080</t>
  </si>
  <si>
    <t>51113500011150000081</t>
  </si>
  <si>
    <t>51113500011150000082</t>
  </si>
  <si>
    <t>51113500011150000083</t>
  </si>
  <si>
    <t>51113500011150000084</t>
  </si>
  <si>
    <t>51113500011150000085</t>
  </si>
  <si>
    <t>51113500011150000086</t>
  </si>
  <si>
    <t>51113500011150000087</t>
  </si>
  <si>
    <t>51113500011150000088</t>
  </si>
  <si>
    <t>51113500011150000089</t>
  </si>
  <si>
    <t>51113500011150000090</t>
  </si>
  <si>
    <t>51113500011150000091</t>
  </si>
  <si>
    <t>51113500011150000092</t>
  </si>
  <si>
    <t>51113500011150000093</t>
  </si>
  <si>
    <t>51113500011150000094</t>
  </si>
  <si>
    <t>51113500011150000095</t>
  </si>
  <si>
    <t>51113500011150000096</t>
  </si>
  <si>
    <t>51113500011150000097</t>
  </si>
  <si>
    <t>51113500011150000098</t>
  </si>
  <si>
    <t>51113500011150000099</t>
  </si>
  <si>
    <t>51113500011150000100</t>
  </si>
  <si>
    <t>51113500011150000101</t>
  </si>
  <si>
    <t>51113500011150000102</t>
  </si>
  <si>
    <t>51113500011150000103</t>
  </si>
  <si>
    <t>51113500011150000104</t>
  </si>
  <si>
    <t>51113500011150000105</t>
  </si>
  <si>
    <t>51113500011150000106</t>
  </si>
  <si>
    <t>51113500011150000107</t>
  </si>
  <si>
    <t>51113500011150000108</t>
  </si>
  <si>
    <t>51113500011150000109</t>
  </si>
  <si>
    <t>51113500011150000110</t>
  </si>
  <si>
    <t>51113500011150000111</t>
  </si>
  <si>
    <t>51113500011150000112</t>
  </si>
  <si>
    <t>51113500011150000113</t>
  </si>
  <si>
    <t>51113500011150000114</t>
  </si>
  <si>
    <t>51113500011150000115</t>
  </si>
  <si>
    <t>51113500011150000116</t>
  </si>
  <si>
    <t>51113500011150000117</t>
  </si>
  <si>
    <t>51113500011150000118</t>
  </si>
  <si>
    <t>51113500011150000119</t>
  </si>
  <si>
    <t>51113500011150000120</t>
  </si>
  <si>
    <t>51113500011150000121</t>
  </si>
  <si>
    <t>51113500011150000122</t>
  </si>
  <si>
    <t>51113500011150000123</t>
  </si>
  <si>
    <t>51113500011150000124</t>
  </si>
  <si>
    <t>51113500011150000125</t>
  </si>
  <si>
    <t>51113500011150000126</t>
  </si>
  <si>
    <t>51113500011150000127</t>
  </si>
  <si>
    <t>51113500011150000128</t>
  </si>
  <si>
    <t>51113500011150000129</t>
  </si>
  <si>
    <t>51113500011150000130</t>
  </si>
  <si>
    <t>51113500011150000131</t>
  </si>
  <si>
    <t>51113500011150000132</t>
  </si>
  <si>
    <t>51113500011150000133</t>
  </si>
  <si>
    <t>51113500011150000134</t>
  </si>
  <si>
    <t>51113500011150000135</t>
  </si>
  <si>
    <t>51113500011150000136</t>
  </si>
  <si>
    <t>51113500011150000137</t>
  </si>
  <si>
    <t>51113500011150000138</t>
  </si>
  <si>
    <t>51113500011150000139</t>
  </si>
  <si>
    <t>51113500011150000140</t>
  </si>
  <si>
    <t>51113500011150000141</t>
  </si>
  <si>
    <t>51113500011150000142</t>
  </si>
  <si>
    <t>51113500011150000143</t>
  </si>
  <si>
    <t>51113500011150000144</t>
  </si>
  <si>
    <t>51113500011150000145</t>
  </si>
  <si>
    <t>51113500011150000146</t>
  </si>
  <si>
    <t>51113500011150000147</t>
  </si>
  <si>
    <t>51113500011150000148</t>
  </si>
  <si>
    <t>51113500011150000149</t>
  </si>
  <si>
    <t>51113500011150000150</t>
  </si>
  <si>
    <t>51113500011150000151</t>
  </si>
  <si>
    <t>51113500011150000152</t>
  </si>
  <si>
    <t>51113500011150000153</t>
  </si>
  <si>
    <t>51113500011150000154</t>
  </si>
  <si>
    <t>51113500011150000155</t>
  </si>
  <si>
    <t>51113500011150000156</t>
  </si>
  <si>
    <t>51113500011150000157</t>
  </si>
  <si>
    <t>51113500011150000158</t>
  </si>
  <si>
    <t>51113500011150000159</t>
  </si>
  <si>
    <t>51113500011150000160</t>
  </si>
  <si>
    <t>51113500011150000161</t>
  </si>
  <si>
    <t>51113500011150000162</t>
  </si>
  <si>
    <t>51113500011150000163</t>
  </si>
  <si>
    <t>51113500011150000164</t>
  </si>
  <si>
    <t>51113500011150000165</t>
  </si>
  <si>
    <t>51113500011150000166</t>
  </si>
  <si>
    <t>51113500011150000167</t>
  </si>
  <si>
    <t>51113500011150000168</t>
  </si>
  <si>
    <t>51113500011150000169</t>
  </si>
  <si>
    <t>51113500011150000170</t>
  </si>
  <si>
    <t>51113500011150000171</t>
  </si>
  <si>
    <t>51113500011150000172</t>
  </si>
  <si>
    <t>51113500011150000173</t>
  </si>
  <si>
    <t>51113500011150000174</t>
  </si>
  <si>
    <t>51113500011150000175</t>
  </si>
  <si>
    <t>51113500011150000176</t>
  </si>
  <si>
    <t>51113500011150000177</t>
  </si>
  <si>
    <t>51113500011150000178</t>
  </si>
  <si>
    <t>51113500011150000179</t>
  </si>
  <si>
    <t>51113500011150000180</t>
  </si>
  <si>
    <t>51113500011150000181</t>
  </si>
  <si>
    <t>51113500011150000182</t>
  </si>
  <si>
    <t>51113500011150000183</t>
  </si>
  <si>
    <t>51113500011150000184</t>
  </si>
  <si>
    <t>51113500011150000185</t>
  </si>
  <si>
    <t>51113500011150000186</t>
  </si>
  <si>
    <t>51113500011150000187</t>
  </si>
  <si>
    <t>51113500011150000188</t>
  </si>
  <si>
    <t>51113500011150000189</t>
  </si>
  <si>
    <t>51113500011150000190</t>
  </si>
  <si>
    <t>51113500011150000191</t>
  </si>
  <si>
    <t>51113500011150000192</t>
  </si>
  <si>
    <t>51113500011150000193</t>
  </si>
  <si>
    <t>51113500011150000194</t>
  </si>
  <si>
    <t>51113500011150000195</t>
  </si>
  <si>
    <t>51113500011150000196</t>
  </si>
  <si>
    <t>51113500011150000197</t>
  </si>
  <si>
    <t>51113500011150000198</t>
  </si>
  <si>
    <t>51113500011150000199</t>
  </si>
  <si>
    <t>51113500011150000200</t>
  </si>
  <si>
    <t>51113500011150000201</t>
  </si>
  <si>
    <t>51113500011150000202</t>
  </si>
  <si>
    <t>51113500011150000203</t>
  </si>
  <si>
    <t>51113500011150000204</t>
  </si>
  <si>
    <t>51113500011150000205</t>
  </si>
  <si>
    <t>51113500011150000206</t>
  </si>
  <si>
    <t>51113500011150000207</t>
  </si>
  <si>
    <t>51113500011150000208</t>
  </si>
  <si>
    <t>51113500011150000209</t>
  </si>
  <si>
    <t>51113500011150000210</t>
  </si>
  <si>
    <t>51113500011150000211</t>
  </si>
  <si>
    <t>51113500011150000212</t>
  </si>
  <si>
    <t>51113500011150000213</t>
  </si>
  <si>
    <t>51113500011150000214</t>
  </si>
  <si>
    <t>51113500011150000215</t>
  </si>
  <si>
    <t>51113500011150000216</t>
  </si>
  <si>
    <t>51113500011150000217</t>
  </si>
  <si>
    <t>51113500011150000218</t>
  </si>
  <si>
    <t>51113500011150000219</t>
  </si>
  <si>
    <t>51113500011150000220</t>
  </si>
  <si>
    <t>51113500011150000221</t>
  </si>
  <si>
    <t>51113500011150000222</t>
  </si>
  <si>
    <t>51113500011150000223</t>
  </si>
  <si>
    <t>51113500011150000224</t>
  </si>
  <si>
    <t>51113500011150000225</t>
  </si>
  <si>
    <t>51113500011150000226</t>
  </si>
  <si>
    <t>51113500011150000227</t>
  </si>
  <si>
    <t>51113500011150000228</t>
  </si>
  <si>
    <t>51113500011150000229</t>
  </si>
  <si>
    <t>51113500011150000230</t>
  </si>
  <si>
    <t>51113500011150000231</t>
  </si>
  <si>
    <t>51113500011150000232</t>
  </si>
  <si>
    <t>51113500011150000233</t>
  </si>
  <si>
    <t>51113500011150000234</t>
  </si>
  <si>
    <t>51113500011150000235</t>
  </si>
  <si>
    <t>51113500011150000236</t>
  </si>
  <si>
    <t>51113500011150000237</t>
  </si>
  <si>
    <t>51113500011150000238</t>
  </si>
  <si>
    <t>51113500011150000239</t>
  </si>
  <si>
    <t>51113500011150000240</t>
  </si>
  <si>
    <t>51113500011150000241</t>
  </si>
  <si>
    <t>51113500011150000242</t>
  </si>
  <si>
    <t>51113500011150000243</t>
  </si>
  <si>
    <t>51113500011150000244</t>
  </si>
  <si>
    <t>51113500011150000245</t>
  </si>
  <si>
    <t>51113500011150000246</t>
  </si>
  <si>
    <t>51113500011150000247</t>
  </si>
  <si>
    <t>51113500011150000248</t>
  </si>
  <si>
    <t>51113500011150000249</t>
  </si>
  <si>
    <t>51113500011150000250</t>
  </si>
  <si>
    <t>51113500011150000251</t>
  </si>
  <si>
    <t>51113500011150000252</t>
  </si>
  <si>
    <t>51113500011150000253</t>
  </si>
  <si>
    <t>51113500011150000254</t>
  </si>
  <si>
    <t>51113500011150000255</t>
  </si>
  <si>
    <t>51113500011150000256</t>
  </si>
  <si>
    <t>51113500011150000257</t>
  </si>
  <si>
    <t>51113500011150000258</t>
  </si>
  <si>
    <t>51113500011150000259</t>
  </si>
  <si>
    <t>51113500011150000260</t>
  </si>
  <si>
    <t>51113500011150000261</t>
  </si>
  <si>
    <t>51113500011150000262</t>
  </si>
  <si>
    <t>51113500011150000263</t>
  </si>
  <si>
    <t>51113500011150000264</t>
  </si>
  <si>
    <t>51113500011150000265</t>
  </si>
  <si>
    <t>51113500011150000266</t>
  </si>
  <si>
    <t>51113500011150000267</t>
  </si>
  <si>
    <t>51113500011150000268</t>
  </si>
  <si>
    <t>51113500011150000269</t>
  </si>
  <si>
    <t>51113500011150000270</t>
  </si>
  <si>
    <t>51113500011150000271</t>
  </si>
  <si>
    <t>51113500011150000272</t>
  </si>
  <si>
    <t>51113500011150000273</t>
  </si>
  <si>
    <t>51113500011150000274</t>
  </si>
  <si>
    <t>51113500011150000275</t>
  </si>
  <si>
    <t>51113500011150000276</t>
  </si>
  <si>
    <t>51113500011150000277</t>
  </si>
  <si>
    <t>51113500011150000278</t>
  </si>
  <si>
    <t>51113500011150000279</t>
  </si>
  <si>
    <t>51113500011150000280</t>
  </si>
  <si>
    <t>51113500011150000281</t>
  </si>
  <si>
    <t>51113500011150000282</t>
  </si>
  <si>
    <t>51113500011150000283</t>
  </si>
  <si>
    <t>51113500011150000284</t>
  </si>
  <si>
    <t>51113500011150000285</t>
  </si>
  <si>
    <t>51113500011150000286</t>
  </si>
  <si>
    <t>51113500011150000287</t>
  </si>
  <si>
    <t>51113500011150000288</t>
  </si>
  <si>
    <t>51113500011150000289</t>
  </si>
  <si>
    <t>51113500011150000290</t>
  </si>
  <si>
    <t>51113500011150000291</t>
  </si>
  <si>
    <t>51113500011150000292</t>
  </si>
  <si>
    <t>51113500011150000293</t>
  </si>
  <si>
    <t>51113500011150000294</t>
  </si>
  <si>
    <t>51113500011150000295</t>
  </si>
  <si>
    <t>51113500011150000296</t>
  </si>
  <si>
    <t>51113500011150000297</t>
  </si>
  <si>
    <t>51113500011150000298</t>
  </si>
  <si>
    <t>51113500011150000299</t>
  </si>
  <si>
    <t>51113500011150000300</t>
  </si>
  <si>
    <t>51113500011150000301</t>
  </si>
  <si>
    <t>51113500011150000302</t>
  </si>
  <si>
    <t>51113500011150000303</t>
  </si>
  <si>
    <t>51113500011150000304</t>
  </si>
  <si>
    <t>51113500011150000305</t>
  </si>
  <si>
    <t>51113500011150000306</t>
  </si>
  <si>
    <t>51113500011150000307</t>
  </si>
  <si>
    <t>51113500011150000308</t>
  </si>
  <si>
    <t>51113500011150000309</t>
  </si>
  <si>
    <t>51113500011150000310</t>
  </si>
  <si>
    <t>51113500011150000311</t>
  </si>
  <si>
    <t>51113500011150000312</t>
  </si>
  <si>
    <t>51113500011150000313</t>
  </si>
  <si>
    <t>51113500011150000314</t>
  </si>
  <si>
    <t>51113500011150000315</t>
  </si>
  <si>
    <t>51113500011150000316</t>
  </si>
  <si>
    <t>51113500011150000317</t>
  </si>
  <si>
    <t>51113500011150000318</t>
  </si>
  <si>
    <t>51113500011150000319</t>
  </si>
  <si>
    <t>51113500011150000320</t>
  </si>
  <si>
    <t>51113500011150000321</t>
  </si>
  <si>
    <t>51113500011150000322</t>
  </si>
  <si>
    <t>51113500011150000323</t>
  </si>
  <si>
    <t>51113500011150000324</t>
  </si>
  <si>
    <t>51113500011150000325</t>
  </si>
  <si>
    <t>51113500011150000326</t>
  </si>
  <si>
    <t>51113500011150000327</t>
  </si>
  <si>
    <t>51113500011150000328</t>
  </si>
  <si>
    <t>51113500011150000329</t>
  </si>
  <si>
    <t>51113500011150000330</t>
  </si>
  <si>
    <t>51113500011150000331</t>
  </si>
  <si>
    <t>51113500011150000332</t>
  </si>
  <si>
    <t>51113500011150000333</t>
  </si>
  <si>
    <t>51113500011150000334</t>
  </si>
  <si>
    <t>51113500011150000335</t>
  </si>
  <si>
    <t>51113500011150000336</t>
  </si>
  <si>
    <t>51113500011150000337</t>
  </si>
  <si>
    <t>51113500011150000338</t>
  </si>
  <si>
    <t>51113500011150000339</t>
  </si>
  <si>
    <t>51113500011150000340</t>
  </si>
  <si>
    <t>51113500011150000341</t>
  </si>
  <si>
    <t>51113500011150000342</t>
  </si>
  <si>
    <t>51113500011150000343</t>
  </si>
  <si>
    <t>51113500011150000344</t>
  </si>
  <si>
    <t>51113500011150000345</t>
  </si>
  <si>
    <t>51113500011150000346</t>
  </si>
  <si>
    <t>51113500011150000347</t>
  </si>
  <si>
    <t>51113500011150000348</t>
  </si>
  <si>
    <t>51113500011150000349</t>
  </si>
  <si>
    <t>51113500011150000350</t>
  </si>
  <si>
    <t>51113500011150000351</t>
  </si>
  <si>
    <t>51113500011150000352</t>
  </si>
  <si>
    <t>51113500011150000353</t>
  </si>
  <si>
    <t>51113500011150000354</t>
  </si>
  <si>
    <t>51113500011150000355</t>
  </si>
  <si>
    <t>51113500011150000356</t>
  </si>
  <si>
    <t>51113500011150000357</t>
  </si>
  <si>
    <t>51113500011150000358</t>
  </si>
  <si>
    <t>51113500011150000359</t>
  </si>
  <si>
    <t>51113500011150000360</t>
  </si>
  <si>
    <t>51113500011150000361</t>
  </si>
  <si>
    <t>51113500011150000362</t>
  </si>
  <si>
    <t>51113500011150000363</t>
  </si>
  <si>
    <t>51113500011150000364</t>
  </si>
  <si>
    <t>51113500011150000365</t>
  </si>
  <si>
    <t>51113500011150000366</t>
  </si>
  <si>
    <t>51113500011150000367</t>
  </si>
  <si>
    <t>51113500011150000368</t>
  </si>
  <si>
    <t>51113500011150000369</t>
  </si>
  <si>
    <t>51113500011150000370</t>
  </si>
  <si>
    <t>51113500011150000371</t>
  </si>
  <si>
    <t>51113500011150000372</t>
  </si>
  <si>
    <t>51113500011150000373</t>
  </si>
  <si>
    <t>51113500011150000374</t>
  </si>
  <si>
    <t>51113500011150000375</t>
  </si>
  <si>
    <t>51113500011150000376</t>
  </si>
  <si>
    <t>51113500011150000377</t>
  </si>
  <si>
    <t>51113500011150000378</t>
  </si>
  <si>
    <t>51113500011150000379</t>
  </si>
  <si>
    <t>51113500011150000380</t>
  </si>
  <si>
    <t>51113500011150000381</t>
  </si>
  <si>
    <t>51113500011150000382</t>
  </si>
  <si>
    <t>51113500011150000383</t>
  </si>
  <si>
    <t>51113500011150000384</t>
  </si>
  <si>
    <t>51113500011150000385</t>
  </si>
  <si>
    <t>51113500011150000386</t>
  </si>
  <si>
    <t>51113500011150000387</t>
  </si>
  <si>
    <t>51113500011150000388</t>
  </si>
  <si>
    <t>51113500011150000389</t>
  </si>
  <si>
    <t>51113500011150000390</t>
  </si>
  <si>
    <t>51113500011150000391</t>
  </si>
  <si>
    <t>51113500011150000392</t>
  </si>
  <si>
    <t>51113500011150000393</t>
  </si>
  <si>
    <t>51113500011150000394</t>
  </si>
  <si>
    <t>51113500011150000395</t>
  </si>
  <si>
    <t>51113500011150000396</t>
  </si>
  <si>
    <t>51113500011150000397</t>
  </si>
  <si>
    <t>51113500011150000398</t>
  </si>
  <si>
    <t>51113500011150000399</t>
  </si>
  <si>
    <t>51113500011150000400</t>
  </si>
  <si>
    <t>51113500011150000401</t>
  </si>
  <si>
    <t>51113500011150000402</t>
  </si>
  <si>
    <t>51113500011150000403</t>
  </si>
  <si>
    <t>51113500011150000404</t>
  </si>
  <si>
    <t>51113500011150000405</t>
  </si>
  <si>
    <t>51113500011150000406</t>
  </si>
  <si>
    <t>51113500011150000407</t>
  </si>
  <si>
    <t>51113500011150000408</t>
  </si>
  <si>
    <t>51113500011150000409</t>
  </si>
  <si>
    <t>51113500011150000410</t>
  </si>
  <si>
    <t>51113500011150000411</t>
  </si>
  <si>
    <t>51113500011150000412</t>
  </si>
  <si>
    <t>51113500011150000413</t>
  </si>
  <si>
    <t>51113500011150000414</t>
  </si>
  <si>
    <t>51113500011150000415</t>
  </si>
  <si>
    <t>51113500011150000416</t>
  </si>
  <si>
    <t>51113500011150000417</t>
  </si>
  <si>
    <t>51113500011150000418</t>
  </si>
  <si>
    <t>51113500011150000419</t>
  </si>
  <si>
    <t>51113500011150000420</t>
  </si>
  <si>
    <t>51113500011150000421</t>
  </si>
  <si>
    <t>51113500011150000422</t>
  </si>
  <si>
    <t>51113500011150000423</t>
  </si>
  <si>
    <t>51113500011150000424</t>
  </si>
  <si>
    <t>51113500011150000425</t>
  </si>
  <si>
    <t>51113500011150000426</t>
  </si>
  <si>
    <t>51113500011150000427</t>
  </si>
  <si>
    <t>51113500011150000428</t>
  </si>
  <si>
    <t>51113500011150000429</t>
  </si>
  <si>
    <t>51113500011150000430</t>
  </si>
  <si>
    <t>51113500011150000431</t>
  </si>
  <si>
    <t>51113500011150000432</t>
  </si>
  <si>
    <t>51113500011150000433</t>
  </si>
  <si>
    <t>51113500011150000434</t>
  </si>
  <si>
    <t>51113500011150000435</t>
  </si>
  <si>
    <t>51113500011150000436</t>
  </si>
  <si>
    <t>51113500011150000437</t>
  </si>
  <si>
    <t>51113500011150000438</t>
  </si>
  <si>
    <t>51113500011150000439</t>
  </si>
  <si>
    <t>51113500011150000440</t>
  </si>
  <si>
    <t>51113500011150000441</t>
  </si>
  <si>
    <t>51113500011150000442</t>
  </si>
  <si>
    <t>51113500011150000443</t>
  </si>
  <si>
    <t>51113500011150000444</t>
  </si>
  <si>
    <t>51113500011150000445</t>
  </si>
  <si>
    <t>51113500011150000446</t>
  </si>
  <si>
    <t>51113500011150000447</t>
  </si>
  <si>
    <t>51113500011150000448</t>
  </si>
  <si>
    <t>51113500011150000449</t>
  </si>
  <si>
    <t>51113500011150000450</t>
  </si>
  <si>
    <t>51113500011150000451</t>
  </si>
  <si>
    <t>51113500011150000452</t>
  </si>
  <si>
    <t>51113500011150000453</t>
  </si>
  <si>
    <t>51113500011150000454</t>
  </si>
  <si>
    <t>51113500011150000455</t>
  </si>
  <si>
    <t>51113500011150000456</t>
  </si>
  <si>
    <t>51113500011150000457</t>
  </si>
  <si>
    <t>51113500011150000458</t>
  </si>
  <si>
    <t>51113500011150000459</t>
  </si>
  <si>
    <t>51113500011150000460</t>
  </si>
  <si>
    <t>51113500011150000461</t>
  </si>
  <si>
    <t>51113500011150000462</t>
  </si>
  <si>
    <t>51113500011150000463</t>
  </si>
  <si>
    <t>51113500011150000464</t>
  </si>
  <si>
    <t>51113500011150000465</t>
  </si>
  <si>
    <t>51113500011150000466</t>
  </si>
  <si>
    <t>51113500011150000467</t>
  </si>
  <si>
    <t>51113500011150000468</t>
  </si>
  <si>
    <t>51113500011150000469</t>
  </si>
  <si>
    <t>51113500011150000470</t>
  </si>
  <si>
    <t>51113500011150000471</t>
  </si>
  <si>
    <t>51113500011150000472</t>
  </si>
  <si>
    <t>51113500011150000473</t>
  </si>
  <si>
    <t>51113500011150000474</t>
  </si>
  <si>
    <t>51113500011150000475</t>
  </si>
  <si>
    <t>51113500011150000476</t>
  </si>
  <si>
    <t>51113500011150000477</t>
  </si>
  <si>
    <t>51113500011150000478</t>
  </si>
  <si>
    <t>51113500011150000479</t>
  </si>
  <si>
    <t>51113500011150000480</t>
  </si>
  <si>
    <t>51113500011150000481</t>
  </si>
  <si>
    <t>51113500011150000482</t>
  </si>
  <si>
    <t>51113500011150000483</t>
  </si>
  <si>
    <t>51113500011150000484</t>
  </si>
  <si>
    <t>51113500011150000485</t>
  </si>
  <si>
    <t>51113500011150000486</t>
  </si>
  <si>
    <t>51113500011150000487</t>
  </si>
  <si>
    <t>51113500011150000488</t>
  </si>
  <si>
    <t>51113500011150000489</t>
  </si>
  <si>
    <t>51113500011150000490</t>
  </si>
  <si>
    <t>51113500011150000491</t>
  </si>
  <si>
    <t>51113500011150000492</t>
  </si>
  <si>
    <t>51113500011150000493</t>
  </si>
  <si>
    <t>51113500011150000494</t>
  </si>
  <si>
    <t>51113500011150000495</t>
  </si>
  <si>
    <t>51113500011150000496</t>
  </si>
  <si>
    <t>51113500011150000497</t>
  </si>
  <si>
    <t>51113500011150000498</t>
  </si>
  <si>
    <t>51113500011150000499</t>
  </si>
  <si>
    <t>51113500011150000500</t>
  </si>
  <si>
    <t>51113500011150000501</t>
  </si>
  <si>
    <t>51113500011150000502</t>
  </si>
  <si>
    <t>51113500011150000503</t>
  </si>
  <si>
    <t>51113500011150000504</t>
  </si>
  <si>
    <t>51113500011150000505</t>
  </si>
  <si>
    <t>51113500011150000506</t>
  </si>
  <si>
    <t>51113500011150000507</t>
  </si>
  <si>
    <t>51113500011150000508</t>
  </si>
  <si>
    <t>51113500011150000509</t>
  </si>
  <si>
    <t>51113500011150000510</t>
  </si>
  <si>
    <t>51113500011150000511</t>
  </si>
  <si>
    <t>51113500011150000512</t>
  </si>
  <si>
    <t>51113500011150000513</t>
  </si>
  <si>
    <t>51113500011150000514</t>
  </si>
  <si>
    <t>51113500011150000515</t>
  </si>
  <si>
    <t>51113500011150000516</t>
  </si>
  <si>
    <t>51113500011150000517</t>
  </si>
  <si>
    <t>51113500011150000518</t>
  </si>
  <si>
    <t>51113500011150000519</t>
  </si>
  <si>
    <t>51113500011150000520</t>
  </si>
  <si>
    <t>51113500011150000521</t>
  </si>
  <si>
    <t>51113500011150000522</t>
  </si>
  <si>
    <t>51113500011150000523</t>
  </si>
  <si>
    <t>51113500011150000524</t>
  </si>
  <si>
    <t>51113500011150000525</t>
  </si>
  <si>
    <t>51113500011150000526</t>
  </si>
  <si>
    <t>51113500011150000527</t>
  </si>
  <si>
    <t>51113500011150000528</t>
  </si>
  <si>
    <t>51113500011150000529</t>
  </si>
  <si>
    <t>51113500011150000530</t>
  </si>
  <si>
    <t>51113500011150000531</t>
  </si>
  <si>
    <t>51113500011150000532</t>
  </si>
  <si>
    <t>51113500011150000533</t>
  </si>
  <si>
    <t>51113500011150000534</t>
  </si>
  <si>
    <t>51113500011150000535</t>
  </si>
  <si>
    <t>51113500011150000536</t>
  </si>
  <si>
    <t>51113500011150000537</t>
  </si>
  <si>
    <t>51113500011150000538</t>
  </si>
  <si>
    <t>51113500011150000539</t>
  </si>
  <si>
    <t>51113500011150000540</t>
  </si>
  <si>
    <t>51113500011150000541</t>
  </si>
  <si>
    <t>51113500011150000542</t>
  </si>
  <si>
    <t>51113500011150000543</t>
  </si>
  <si>
    <t>51113500011150000544</t>
  </si>
  <si>
    <t>51113500011150000545</t>
  </si>
  <si>
    <t>51113500011150000546</t>
  </si>
  <si>
    <t>51113500011150000547</t>
  </si>
  <si>
    <t>51113500011150000548</t>
  </si>
  <si>
    <t>51113500011150000549</t>
  </si>
  <si>
    <t>51113500011150000550</t>
  </si>
  <si>
    <t>51113500011150000551</t>
  </si>
  <si>
    <t>51113500011150000552</t>
  </si>
  <si>
    <t>51113500011150000553</t>
  </si>
  <si>
    <t>51113500011150000554</t>
  </si>
  <si>
    <t>51113500011150000555</t>
  </si>
  <si>
    <t>51113500011150000556</t>
  </si>
  <si>
    <t>51113500011150000557</t>
  </si>
  <si>
    <t>51113500011150000558</t>
  </si>
  <si>
    <t>51113500011150000559</t>
  </si>
  <si>
    <t>51113500011150000560</t>
  </si>
  <si>
    <t>51113500011150000561</t>
  </si>
  <si>
    <t>51113500011150000562</t>
  </si>
  <si>
    <t>51113500011150000563</t>
  </si>
  <si>
    <t>51113500011150000564</t>
  </si>
  <si>
    <t>51113500011150000565</t>
  </si>
  <si>
    <t>51113500011150000566</t>
  </si>
  <si>
    <t>51113500011150000567</t>
  </si>
  <si>
    <t>51113500011150000568</t>
  </si>
  <si>
    <t>51113500011150000569</t>
  </si>
  <si>
    <t>51113500011150000570</t>
  </si>
  <si>
    <t>51113500011150000571</t>
  </si>
  <si>
    <t>51113500011150000572</t>
  </si>
  <si>
    <t>51113500011150000573</t>
  </si>
  <si>
    <t>51113500011150000574</t>
  </si>
  <si>
    <t>51113500011150000575</t>
  </si>
  <si>
    <t>51113500011150000576</t>
  </si>
  <si>
    <t>51113500011150000577</t>
  </si>
  <si>
    <t>51113500011150000578</t>
  </si>
  <si>
    <t>51113500011150000579</t>
  </si>
  <si>
    <t>51113500011150000580</t>
  </si>
  <si>
    <t>51113500011150000581</t>
  </si>
  <si>
    <t>51113500011150000582</t>
  </si>
  <si>
    <t>51113500011150000583</t>
  </si>
  <si>
    <t>51113500011150000584</t>
  </si>
  <si>
    <t>51113500011150000585</t>
  </si>
  <si>
    <t>51113500011150000586</t>
  </si>
  <si>
    <t>51113500011150000587</t>
  </si>
  <si>
    <t>51113500011150000588</t>
  </si>
  <si>
    <t>51113500011150000589</t>
  </si>
  <si>
    <t>51113500011150000590</t>
  </si>
  <si>
    <t>51113500011150000591</t>
  </si>
  <si>
    <t>51113500011150000592</t>
  </si>
  <si>
    <t>51113500011150000593</t>
  </si>
  <si>
    <t>51113500011150000594</t>
  </si>
  <si>
    <t>51113500011150000595</t>
  </si>
  <si>
    <t>51113500011150000596</t>
  </si>
  <si>
    <t>51113500011150000597</t>
  </si>
  <si>
    <t>51113500011150000598</t>
  </si>
  <si>
    <t>51113500011150000599</t>
  </si>
  <si>
    <t>51113500011150000600</t>
  </si>
  <si>
    <t>51113500011150000601</t>
  </si>
  <si>
    <t>51113500011150000602</t>
  </si>
  <si>
    <t>51113500011150000603</t>
  </si>
  <si>
    <t>51113500011150000604</t>
  </si>
  <si>
    <t>51113500011150000605</t>
  </si>
  <si>
    <t>51113500011150000606</t>
  </si>
  <si>
    <t>51113500011150000607</t>
  </si>
  <si>
    <t>51113500011150000608</t>
  </si>
  <si>
    <t>51113500011150000609</t>
  </si>
  <si>
    <t>51113500011150000610</t>
  </si>
  <si>
    <t>51113500011150000611</t>
  </si>
  <si>
    <t>51113500011150000612</t>
  </si>
  <si>
    <t>51113500011150000613</t>
  </si>
  <si>
    <t>51113500011150000614</t>
  </si>
  <si>
    <t>51113500011150000615</t>
  </si>
  <si>
    <t>51113500011150000616</t>
  </si>
  <si>
    <t>51113500011150000617</t>
  </si>
  <si>
    <t>51113500011150000618</t>
  </si>
  <si>
    <t>51113500011150000619</t>
  </si>
  <si>
    <t>51113500011150000620</t>
  </si>
  <si>
    <t>51113500011150000621</t>
  </si>
  <si>
    <t>51113500011150000622</t>
  </si>
  <si>
    <t>51113500011150000623</t>
  </si>
  <si>
    <t>51113500011150000624</t>
  </si>
  <si>
    <t>51113500011150000625</t>
  </si>
  <si>
    <t>51113500011150000626</t>
  </si>
  <si>
    <t>51113500011150000627</t>
  </si>
  <si>
    <t>51113500011150000628</t>
  </si>
  <si>
    <t>51113500011150000629</t>
  </si>
  <si>
    <t>51113500011150000630</t>
  </si>
  <si>
    <t>51113500011150000631</t>
  </si>
  <si>
    <t>51113500011150000632</t>
  </si>
  <si>
    <t>51113500011150000633</t>
  </si>
  <si>
    <t>51113500011150000634</t>
  </si>
  <si>
    <t>51113500011150000635</t>
  </si>
  <si>
    <t>51113500011150000636</t>
  </si>
  <si>
    <t>51113500011150000637</t>
  </si>
  <si>
    <t>51113500011150000638</t>
  </si>
  <si>
    <t>51113500011150000639</t>
  </si>
  <si>
    <t>51113500011150000640</t>
  </si>
  <si>
    <t>51113500011150000641</t>
  </si>
  <si>
    <t>51113500011150000642</t>
  </si>
  <si>
    <t>51113500011150000643</t>
  </si>
  <si>
    <t>51113500011150000644</t>
  </si>
  <si>
    <t>51113500011150000645</t>
  </si>
  <si>
    <t>51113500011150000646</t>
  </si>
  <si>
    <t>51113500011150000647</t>
  </si>
  <si>
    <t>51113500011150000648</t>
  </si>
  <si>
    <t>51113500011150000649</t>
  </si>
  <si>
    <t>51113500011150000650</t>
  </si>
  <si>
    <t>51113500011150000651</t>
  </si>
  <si>
    <t>51113500011150000652</t>
  </si>
  <si>
    <t>51113500011150000653</t>
  </si>
  <si>
    <t>51113500011150000654</t>
  </si>
  <si>
    <t>51113500011150000655</t>
  </si>
  <si>
    <t>51113500011150000656</t>
  </si>
  <si>
    <t>51113500011150000657</t>
  </si>
  <si>
    <t>51113500011150000658</t>
  </si>
  <si>
    <t>51113500011150000659</t>
  </si>
  <si>
    <t>51113500011150000660</t>
  </si>
  <si>
    <t>51113500011150000661</t>
  </si>
  <si>
    <t>51113500011150000662</t>
  </si>
  <si>
    <t>51113500011150000663</t>
  </si>
  <si>
    <t>51113500011150000664</t>
  </si>
  <si>
    <t>51113500011150000665</t>
  </si>
  <si>
    <t>51113500011150000666</t>
  </si>
  <si>
    <t>51113500011150000667</t>
  </si>
  <si>
    <t>51113500011150000668</t>
  </si>
  <si>
    <t>51113500011150000669</t>
  </si>
  <si>
    <t>51113500011150000670</t>
  </si>
  <si>
    <t>51113500011150000671</t>
  </si>
  <si>
    <t>51113500011150000672</t>
  </si>
  <si>
    <t>51113500011150000673</t>
  </si>
  <si>
    <t>51113500011150000674</t>
  </si>
  <si>
    <t>51113500011150000675</t>
  </si>
  <si>
    <t>51113500011150000676</t>
  </si>
  <si>
    <t>51113500011150000677</t>
  </si>
  <si>
    <t>51113500011150000678</t>
  </si>
  <si>
    <t>51113500011150000679</t>
  </si>
  <si>
    <t>51113500011150000680</t>
  </si>
  <si>
    <t>51113500011150000681</t>
  </si>
  <si>
    <t>51113500011150000682</t>
  </si>
  <si>
    <t>51113500011150000683</t>
  </si>
  <si>
    <t>51113500011150000684</t>
  </si>
  <si>
    <t>51113500011150000685</t>
  </si>
  <si>
    <t>51113500011150000686</t>
  </si>
  <si>
    <t>51113500011150000687</t>
  </si>
  <si>
    <t>51113500011150000688</t>
  </si>
  <si>
    <t>51113500011150000689</t>
  </si>
  <si>
    <t>51113500011150000690</t>
  </si>
  <si>
    <t>51113500011150000691</t>
  </si>
  <si>
    <t>51113500011150000692</t>
  </si>
  <si>
    <t>51113500011150000693</t>
  </si>
  <si>
    <t>51113500011150000694</t>
  </si>
  <si>
    <t>51113500011150000695</t>
  </si>
  <si>
    <t>51113500011150000696</t>
  </si>
  <si>
    <t>51113500011150000697</t>
  </si>
  <si>
    <t>51113500011150000698</t>
  </si>
  <si>
    <t>51113500011150000699</t>
  </si>
  <si>
    <t>51113500011150000700</t>
  </si>
  <si>
    <t>51113500011150000701</t>
  </si>
  <si>
    <t>51113500011150000702</t>
  </si>
  <si>
    <t>51113500011150000703</t>
  </si>
  <si>
    <t>51113500011150000704</t>
  </si>
  <si>
    <t>51113500011150000705</t>
  </si>
  <si>
    <t>51113500011150000706</t>
  </si>
  <si>
    <t>51113500011150000707</t>
  </si>
  <si>
    <t>51113500011150000708</t>
  </si>
  <si>
    <t>51113500011150000709</t>
  </si>
  <si>
    <t>51113500011150000710</t>
  </si>
  <si>
    <t>51113500011150000711</t>
  </si>
  <si>
    <t>51113500011150000712</t>
  </si>
  <si>
    <t>51113500011150000713</t>
  </si>
  <si>
    <t>51113500011150000714</t>
  </si>
  <si>
    <t>51113500011150000715</t>
  </si>
  <si>
    <t>51113500011150000716</t>
  </si>
  <si>
    <t>51113500011150000717</t>
  </si>
  <si>
    <t>51113500011150000718</t>
  </si>
  <si>
    <t>51113500011150000719</t>
  </si>
  <si>
    <t>51113500011150000720</t>
  </si>
  <si>
    <t>51113500011150000721</t>
  </si>
  <si>
    <t>51113500011150000722</t>
  </si>
  <si>
    <t>51113500011150000723</t>
  </si>
  <si>
    <t>51113500011150000724</t>
  </si>
  <si>
    <t>51113500011150000725</t>
  </si>
  <si>
    <t>51113500011150000726</t>
  </si>
  <si>
    <t>51113500011150000727</t>
  </si>
  <si>
    <t>51113500011150000728</t>
  </si>
  <si>
    <t>51113500011150000729</t>
  </si>
  <si>
    <t>51113500011150000730</t>
  </si>
  <si>
    <t>51113500011150000731</t>
  </si>
  <si>
    <t>51113500011150000732</t>
  </si>
  <si>
    <t>51113500011150000733</t>
  </si>
  <si>
    <t>51113500011150000734</t>
  </si>
  <si>
    <t>51113500011150000735</t>
  </si>
  <si>
    <t>51113500011150000736</t>
  </si>
  <si>
    <t>51113500011150000737</t>
  </si>
  <si>
    <t>51113500011150000738</t>
  </si>
  <si>
    <t>51113500011150000739</t>
  </si>
  <si>
    <t>51113500011150000740</t>
  </si>
  <si>
    <t>51113500011150000741</t>
  </si>
  <si>
    <t>51113500011150000742</t>
  </si>
  <si>
    <t>51113500011150000743</t>
  </si>
  <si>
    <t>51113500011150000744</t>
  </si>
  <si>
    <t>51113500011150000745</t>
  </si>
  <si>
    <t>51113500011150000746</t>
  </si>
  <si>
    <t>51113500011150000747</t>
  </si>
  <si>
    <t>51113500011150000748</t>
  </si>
  <si>
    <t>51113500011150000749</t>
  </si>
  <si>
    <t>51113500011150000750</t>
  </si>
  <si>
    <t>51113500011150000751</t>
  </si>
  <si>
    <t>51113500011150000752</t>
  </si>
  <si>
    <t>51113500011150000753</t>
  </si>
  <si>
    <t>51113500011150000754</t>
  </si>
  <si>
    <t>51113500011150000755</t>
  </si>
  <si>
    <t>51113500011150000756</t>
  </si>
  <si>
    <t>51113500011150000757</t>
  </si>
  <si>
    <t>51113500011150000758</t>
  </si>
  <si>
    <t>51113500011150000759</t>
  </si>
  <si>
    <t>51113500011150000760</t>
  </si>
  <si>
    <t>51113500011150000761</t>
  </si>
  <si>
    <t>51113500011150000762</t>
  </si>
  <si>
    <t>51113500011150000763</t>
  </si>
  <si>
    <t>51113500011150000764</t>
  </si>
  <si>
    <t>51113500011150000765</t>
  </si>
  <si>
    <t>51113500011150000766</t>
  </si>
  <si>
    <t>51113500011150000767</t>
  </si>
  <si>
    <t>51113500011150000768</t>
  </si>
  <si>
    <t>51113500011150000769</t>
  </si>
  <si>
    <t>51113500011150000770</t>
  </si>
  <si>
    <t>51113500011150000771</t>
  </si>
  <si>
    <t>51113500011150000772</t>
  </si>
  <si>
    <t>51113500011150000773</t>
  </si>
  <si>
    <t>51113500011150000774</t>
  </si>
  <si>
    <t>51113500011150000775</t>
  </si>
  <si>
    <t>51113500011150000776</t>
  </si>
  <si>
    <t>51113500011150000777</t>
  </si>
  <si>
    <t>51113500011150000778</t>
  </si>
  <si>
    <t>51113500011150000779</t>
  </si>
  <si>
    <t>51113500011150000780</t>
  </si>
  <si>
    <t>51113500011150000781</t>
  </si>
  <si>
    <t>51113500011150000782</t>
  </si>
  <si>
    <t>51113500011150000783</t>
  </si>
  <si>
    <t>51113500011150000784</t>
  </si>
  <si>
    <t>51113500011150000785</t>
  </si>
  <si>
    <t>51113500011150000786</t>
  </si>
  <si>
    <t>51113500011150000787</t>
  </si>
  <si>
    <t>51113500011150000788</t>
  </si>
  <si>
    <t>51113500011150000789</t>
  </si>
  <si>
    <t>51113500011150000790</t>
  </si>
  <si>
    <t>51113500011150000791</t>
  </si>
  <si>
    <t>51113500011150000792</t>
  </si>
  <si>
    <t>51113500011150000793</t>
  </si>
  <si>
    <t>51113500011150000794</t>
  </si>
  <si>
    <t>51113500011150000795</t>
  </si>
  <si>
    <t>51113500011150000796</t>
  </si>
  <si>
    <t>51113500011150000797</t>
  </si>
  <si>
    <t>51113500011150000798</t>
  </si>
  <si>
    <t>51113500011150000799</t>
  </si>
  <si>
    <t>51113500011150000800</t>
  </si>
  <si>
    <t>51113500011150000801</t>
  </si>
  <si>
    <t>51113500011150000802</t>
  </si>
  <si>
    <t>51113500011150000803</t>
  </si>
  <si>
    <t>51113500011150000804</t>
  </si>
  <si>
    <t>51113500011150000805</t>
  </si>
  <si>
    <t>51113500011150000806</t>
  </si>
  <si>
    <t>51113500011150000807</t>
  </si>
  <si>
    <t>51113500011150000808</t>
  </si>
  <si>
    <t>51113500011150000809</t>
  </si>
  <si>
    <t>51113500011150000810</t>
  </si>
  <si>
    <t>51113500011150000811</t>
  </si>
  <si>
    <t>51113500011150000812</t>
  </si>
  <si>
    <t>51113500011150000813</t>
  </si>
  <si>
    <t>51113500011150000814</t>
  </si>
  <si>
    <t>51113500011150000815</t>
  </si>
  <si>
    <t>51113500011150000816</t>
  </si>
  <si>
    <t>51113500011150000817</t>
  </si>
  <si>
    <t>51113500011150000818</t>
  </si>
  <si>
    <t>51113500011150000819</t>
  </si>
  <si>
    <t>51113500011150000820</t>
  </si>
  <si>
    <t>51113500011150000821</t>
  </si>
  <si>
    <t>51113500011150000822</t>
  </si>
  <si>
    <t>51113500011150000823</t>
  </si>
  <si>
    <t>51113500011150000824</t>
  </si>
  <si>
    <t>51113500011150000825</t>
  </si>
  <si>
    <t>51113500011150000826</t>
  </si>
  <si>
    <t>51113500011150000827</t>
  </si>
  <si>
    <t>51113500011150000828</t>
  </si>
  <si>
    <t>51113500011150000829</t>
  </si>
  <si>
    <t>51113500011150000830</t>
  </si>
  <si>
    <t>51113500011150000831</t>
  </si>
  <si>
    <t>51113500011150000832</t>
  </si>
  <si>
    <t>51113500011150000833</t>
  </si>
  <si>
    <t>51113500011150000834</t>
  </si>
  <si>
    <t>51113500011150000835</t>
  </si>
  <si>
    <t>51113500011150000836</t>
  </si>
  <si>
    <t>51113500011150000837</t>
  </si>
  <si>
    <t>51113500011150000838</t>
  </si>
  <si>
    <t>51113500011150000839</t>
  </si>
  <si>
    <t>51113500011150000840</t>
  </si>
  <si>
    <t>51113500011150000841</t>
  </si>
  <si>
    <t>51113500011150000842</t>
  </si>
  <si>
    <t>51113500011150000843</t>
  </si>
  <si>
    <t>51113500011150000844</t>
  </si>
  <si>
    <t>51113500011150000845</t>
  </si>
  <si>
    <t>51113500011150000846</t>
  </si>
  <si>
    <t>51113500011150000847</t>
  </si>
  <si>
    <t>51113500011150000848</t>
  </si>
  <si>
    <t>51113500011150000849</t>
  </si>
  <si>
    <t>51113500011150000850</t>
  </si>
  <si>
    <t>51113500011150000851</t>
  </si>
  <si>
    <t>51113500011150000852</t>
  </si>
  <si>
    <t>51113500011150000853</t>
  </si>
  <si>
    <t>51113500011150000854</t>
  </si>
  <si>
    <t>51113500011150000855</t>
  </si>
  <si>
    <t>51113500011150000856</t>
  </si>
  <si>
    <t>51113500011150000857</t>
  </si>
  <si>
    <t>51113500011150000858</t>
  </si>
  <si>
    <t>51113500011150000859</t>
  </si>
  <si>
    <t>51113500011150000860</t>
  </si>
  <si>
    <t>51113500011150000861</t>
  </si>
  <si>
    <t>51113500011150000862</t>
  </si>
  <si>
    <t>51113500011150000863</t>
  </si>
  <si>
    <t>51113500011150000864</t>
  </si>
  <si>
    <t>51113500011150000865</t>
  </si>
  <si>
    <t>51113500011150000866</t>
  </si>
  <si>
    <t>51113500011150000867</t>
  </si>
  <si>
    <t>51113500011150000868</t>
  </si>
  <si>
    <t>51113500011150000869</t>
  </si>
  <si>
    <t>51113500011150000870</t>
  </si>
  <si>
    <t>51113500011150000871</t>
  </si>
  <si>
    <t>51113500011150000872</t>
  </si>
  <si>
    <t>51113500011150000873</t>
  </si>
  <si>
    <t>51113500011150000874</t>
  </si>
  <si>
    <t>51113500011150000875</t>
  </si>
  <si>
    <t>51113500011150000876</t>
  </si>
  <si>
    <t>51113500011150000877</t>
  </si>
  <si>
    <t>51113500011150000878</t>
  </si>
  <si>
    <t>51113500011150000879</t>
  </si>
  <si>
    <t>51113500011150000880</t>
  </si>
  <si>
    <t>51113500011150000881</t>
  </si>
  <si>
    <t>51113500011150000882</t>
  </si>
  <si>
    <t>51113500011150000883</t>
  </si>
  <si>
    <t>51113500011150000884</t>
  </si>
  <si>
    <t>51113500011150000885</t>
  </si>
  <si>
    <t>51113500011150000886</t>
  </si>
  <si>
    <t>51113500011150000887</t>
  </si>
  <si>
    <t>51113500011150000888</t>
  </si>
  <si>
    <t>51113500011150000889</t>
  </si>
  <si>
    <t>51113500011150000890</t>
  </si>
  <si>
    <t>51113500011150000891</t>
  </si>
  <si>
    <t>51113500011150000892</t>
  </si>
  <si>
    <t>51113500011150000893</t>
  </si>
  <si>
    <t>51113500011150000894</t>
  </si>
  <si>
    <t>51113500011150000895</t>
  </si>
  <si>
    <t>51113500011150000896</t>
  </si>
  <si>
    <t>51113500011150000897</t>
  </si>
  <si>
    <t>51113500011150000898</t>
  </si>
  <si>
    <t>51113500011150000899</t>
  </si>
  <si>
    <t>51113500011150000900</t>
  </si>
  <si>
    <t>51113500011150000901</t>
  </si>
  <si>
    <t>51113500011150000902</t>
  </si>
  <si>
    <t>51113500011150000903</t>
  </si>
  <si>
    <t>51113500011150000904</t>
  </si>
  <si>
    <t>51113500011150000905</t>
  </si>
  <si>
    <t>51113500011150000906</t>
  </si>
  <si>
    <t>51113500011150000907</t>
  </si>
  <si>
    <t>51113500011150000908</t>
  </si>
  <si>
    <t>51113500011150000909</t>
  </si>
  <si>
    <t>51113500011150000910</t>
  </si>
  <si>
    <t>51113500011150000911</t>
  </si>
  <si>
    <t>51113500011150000912</t>
  </si>
  <si>
    <t>51113500011150000913</t>
  </si>
  <si>
    <t>51113500011150000914</t>
  </si>
  <si>
    <t>51113500011150000915</t>
  </si>
  <si>
    <t>51113500011150000916</t>
  </si>
  <si>
    <t>51113500011150000917</t>
  </si>
  <si>
    <t>51113500011150000918</t>
  </si>
  <si>
    <t>51113500011150000919</t>
  </si>
  <si>
    <t>51113500011150000920</t>
  </si>
  <si>
    <t>51113500011150000921</t>
  </si>
  <si>
    <t>51113500011150000922</t>
  </si>
  <si>
    <t>51113500011150000923</t>
  </si>
  <si>
    <t>51113500011150000924</t>
  </si>
  <si>
    <t>51113500011150000925</t>
  </si>
  <si>
    <t>51113500011150000926</t>
  </si>
  <si>
    <t>51113500011150000927</t>
  </si>
  <si>
    <t>51113500011150000928</t>
  </si>
  <si>
    <t>51113500011150000929</t>
  </si>
  <si>
    <t>51113500011150000930</t>
  </si>
  <si>
    <t>51113500011150000931</t>
  </si>
  <si>
    <t>51113500011150000932</t>
  </si>
  <si>
    <t>51113500011150000933</t>
  </si>
  <si>
    <t>51113500011150000934</t>
  </si>
  <si>
    <t>51113500011150000935</t>
  </si>
  <si>
    <t>51113500011150000936</t>
  </si>
  <si>
    <t>51113500011150000937</t>
  </si>
  <si>
    <t>51113500011150000938</t>
  </si>
  <si>
    <t>51113500011150000939</t>
  </si>
  <si>
    <t>51113500011150000940</t>
  </si>
  <si>
    <t>51113500011150000941</t>
  </si>
  <si>
    <t>51113500011150000942</t>
  </si>
  <si>
    <t>51113500011150000943</t>
  </si>
  <si>
    <t>51113500011150000944</t>
  </si>
  <si>
    <t>51113500011150000945</t>
  </si>
  <si>
    <t>51113500011150000946</t>
  </si>
  <si>
    <t>51113500011150000947</t>
  </si>
  <si>
    <t>51113500011150000948</t>
  </si>
  <si>
    <t>51113500011150000949</t>
  </si>
  <si>
    <t>51113500011150000950</t>
  </si>
  <si>
    <t>51113500011150000951</t>
  </si>
  <si>
    <t>51113500011150000952</t>
  </si>
  <si>
    <t>51113500011150000953</t>
  </si>
  <si>
    <t>51113500011150000954</t>
  </si>
  <si>
    <t>51113500011150000955</t>
  </si>
  <si>
    <t>51113500011150000956</t>
  </si>
  <si>
    <t>51113500011150000957</t>
  </si>
  <si>
    <t>51113500011150000958</t>
  </si>
  <si>
    <t>51113500011150000959</t>
  </si>
  <si>
    <t>51113500011150000960</t>
  </si>
  <si>
    <t>51113500011150000961</t>
  </si>
  <si>
    <t>51113500011150000962</t>
  </si>
  <si>
    <t>51113500011150000963</t>
  </si>
  <si>
    <t>51113500011150000964</t>
  </si>
  <si>
    <t>51113500011150000965</t>
  </si>
  <si>
    <t>51113500011150000966</t>
  </si>
  <si>
    <t>51113500011150000967</t>
  </si>
  <si>
    <t>51113500011150000968</t>
  </si>
  <si>
    <t>51113500011150000969</t>
  </si>
  <si>
    <t>51113500011150000970</t>
  </si>
  <si>
    <t>51113500011150000971</t>
  </si>
  <si>
    <t>51113500011150000972</t>
  </si>
  <si>
    <t>51113500011150000973</t>
  </si>
  <si>
    <t>51113500011150000974</t>
  </si>
  <si>
    <t>51113500011150000975</t>
  </si>
  <si>
    <t>51113500011150000976</t>
  </si>
  <si>
    <t>51113500011150000977</t>
  </si>
  <si>
    <t>51113500011150000978</t>
  </si>
  <si>
    <t>51113500011150000979</t>
  </si>
  <si>
    <t>51113500011150000980</t>
  </si>
  <si>
    <t>51113500011150000981</t>
  </si>
  <si>
    <t>51113500011150000982</t>
  </si>
  <si>
    <t>51113500011150000983</t>
  </si>
  <si>
    <t>51113500011150000984</t>
  </si>
  <si>
    <t>51113500011150000985</t>
  </si>
  <si>
    <t>51113500011150000986</t>
  </si>
  <si>
    <t>51113500011150000987</t>
  </si>
  <si>
    <t>51113500011150000988</t>
  </si>
  <si>
    <t>51113500011150000989</t>
  </si>
  <si>
    <t>51113500011150000990</t>
  </si>
  <si>
    <t>51113500011150000991</t>
  </si>
  <si>
    <t>51113500011150000992</t>
  </si>
  <si>
    <t>51113500011150000993</t>
  </si>
  <si>
    <t>51113500011150000994</t>
  </si>
  <si>
    <t>51113500011150000995</t>
  </si>
  <si>
    <t>51113500011150000996</t>
  </si>
  <si>
    <t>51113500011150000997</t>
  </si>
  <si>
    <t>51113500011150000998</t>
  </si>
  <si>
    <t>51113500011150000999</t>
  </si>
  <si>
    <t>51113500011150001000</t>
  </si>
  <si>
    <t>51113500011150001001</t>
  </si>
  <si>
    <t>51113500011150001002</t>
  </si>
  <si>
    <t>51113500011150001003</t>
  </si>
  <si>
    <t>51113500011150001004</t>
  </si>
  <si>
    <t>51113500011150001005</t>
  </si>
  <si>
    <t>51113500011150001006</t>
  </si>
  <si>
    <t>51113500011150001007</t>
  </si>
  <si>
    <t>51113500011150001008</t>
  </si>
  <si>
    <t>51113500011150001009</t>
  </si>
  <si>
    <t>51113500011150001010</t>
  </si>
  <si>
    <t>51113500011150001011</t>
  </si>
  <si>
    <t>51113500011150001012</t>
  </si>
  <si>
    <t>51113500011150001013</t>
  </si>
  <si>
    <t>51113500011150001014</t>
  </si>
  <si>
    <t>51113500011150001015</t>
  </si>
  <si>
    <t>51113500011150001016</t>
  </si>
  <si>
    <t>51113500011150001017</t>
  </si>
  <si>
    <t>51113500011150001018</t>
  </si>
  <si>
    <t>51113500011150001019</t>
  </si>
  <si>
    <t>51113500011150001020</t>
  </si>
  <si>
    <t>51113500011150001021</t>
  </si>
  <si>
    <t>51113500011150001022</t>
  </si>
  <si>
    <t>51113500011150001023</t>
  </si>
  <si>
    <t>51113500011150001024</t>
  </si>
  <si>
    <t>51113500011150001025</t>
  </si>
  <si>
    <t>51113500011150001026</t>
  </si>
  <si>
    <t>51113500011150001027</t>
  </si>
  <si>
    <t>51113500011150001028</t>
  </si>
  <si>
    <t>51113500011150001029</t>
  </si>
  <si>
    <t>51113500011150001030</t>
  </si>
  <si>
    <t>51113500011150001031</t>
  </si>
  <si>
    <t>51113500011150001032</t>
  </si>
  <si>
    <t>51113500011150001033</t>
  </si>
  <si>
    <t>51113500011150001034</t>
  </si>
  <si>
    <t>51113500011150001035</t>
  </si>
  <si>
    <t>51113500011150001036</t>
  </si>
  <si>
    <t>51113500011150001037</t>
  </si>
  <si>
    <t>51113500011150001038</t>
  </si>
  <si>
    <t>51113500011150001039</t>
  </si>
  <si>
    <t>51113500011150001040</t>
  </si>
  <si>
    <t>51113500011150001041</t>
  </si>
  <si>
    <t>51113500011150001042</t>
  </si>
  <si>
    <t>51113500011150001043</t>
  </si>
  <si>
    <t>51113500011150001044</t>
  </si>
  <si>
    <t>51113500011150001045</t>
  </si>
  <si>
    <t>51113500011150001046</t>
  </si>
  <si>
    <t>51113500011150001047</t>
  </si>
  <si>
    <t>51113500011150001048</t>
  </si>
  <si>
    <t>51113500011150001049</t>
  </si>
  <si>
    <t>51113500011150001050</t>
  </si>
  <si>
    <t>51113500011150001051</t>
  </si>
  <si>
    <t>51113500011150001052</t>
  </si>
  <si>
    <t>51113500011150001053</t>
  </si>
  <si>
    <t>51113500011150001054</t>
  </si>
  <si>
    <t>51113500011150001055</t>
  </si>
  <si>
    <t>51113500011150001056</t>
  </si>
  <si>
    <t>51113500011150001057</t>
  </si>
  <si>
    <t>51113500011150001058</t>
  </si>
  <si>
    <t>51113500011150001059</t>
  </si>
  <si>
    <t>51113500011150001060</t>
  </si>
  <si>
    <t>51113500011150001061</t>
  </si>
  <si>
    <t>51113500011150001062</t>
  </si>
  <si>
    <t>51113500011150001063</t>
  </si>
  <si>
    <t>51113500011150001064</t>
  </si>
  <si>
    <t>51113500011150001065</t>
  </si>
  <si>
    <t>51113500011150001066</t>
  </si>
  <si>
    <t>51113500011150001067</t>
  </si>
  <si>
    <t>51113500011150001068</t>
  </si>
  <si>
    <t>51113500011150001069</t>
  </si>
  <si>
    <t>51113500011150001070</t>
  </si>
  <si>
    <t>51113500011150001071</t>
  </si>
  <si>
    <t>51113500011150001072</t>
  </si>
  <si>
    <t>51113500011150001073</t>
  </si>
  <si>
    <t>51113500011150001074</t>
  </si>
  <si>
    <t>51113500011150001075</t>
  </si>
  <si>
    <t>51113500011150001076</t>
  </si>
  <si>
    <t>51113500011150001077</t>
  </si>
  <si>
    <t>51113500011150001078</t>
  </si>
  <si>
    <t>51113500011150001079</t>
  </si>
  <si>
    <t>51113500011150001080</t>
  </si>
  <si>
    <t>51113500011150001081</t>
  </si>
  <si>
    <t>51113500011150001082</t>
  </si>
  <si>
    <t>51113500011150001083</t>
  </si>
  <si>
    <t>51113500011150001084</t>
  </si>
  <si>
    <t>51113500011150001085</t>
  </si>
  <si>
    <t>51113500011150001086</t>
  </si>
  <si>
    <t>51113500011150001087</t>
  </si>
  <si>
    <t>51113500011150001088</t>
  </si>
  <si>
    <t>51113500011150001089</t>
  </si>
  <si>
    <t>51113500011150001090</t>
  </si>
  <si>
    <t>51113500011150001091</t>
  </si>
  <si>
    <t>51113500011150001092</t>
  </si>
  <si>
    <t>51113500011150001093</t>
  </si>
  <si>
    <t>51113500011150001094</t>
  </si>
  <si>
    <t>51113500011150001095</t>
  </si>
  <si>
    <t>51113500011150001096</t>
  </si>
  <si>
    <t>51113500011150001097</t>
  </si>
  <si>
    <t>51113500011150001098</t>
  </si>
  <si>
    <t>51113500011150001099</t>
  </si>
  <si>
    <t>51113500011150001100</t>
  </si>
  <si>
    <t>51113500011150001101</t>
  </si>
  <si>
    <t>51113500011150001102</t>
  </si>
  <si>
    <t>51113500011150001103</t>
  </si>
  <si>
    <t>51113500011150001104</t>
  </si>
  <si>
    <t>51113500011150001105</t>
  </si>
  <si>
    <t>51113500011150001106</t>
  </si>
  <si>
    <t>51113500011150001107</t>
  </si>
  <si>
    <t>51113500011150001108</t>
  </si>
  <si>
    <t>51113500011150001109</t>
  </si>
  <si>
    <t>51113500011150001110</t>
  </si>
  <si>
    <t>51113500011150001111</t>
  </si>
  <si>
    <t>51113500011150001112</t>
  </si>
  <si>
    <t>51113500011150001113</t>
  </si>
  <si>
    <t>51113500011150001114</t>
  </si>
  <si>
    <t>51113500011150001115</t>
  </si>
  <si>
    <t>51113500011150001116</t>
  </si>
  <si>
    <t>51113500011150001117</t>
  </si>
  <si>
    <t>51113500011150001118</t>
  </si>
  <si>
    <t>51113500011150001119</t>
  </si>
  <si>
    <t>51113500011150001120</t>
  </si>
  <si>
    <t>51113500011150001121</t>
  </si>
  <si>
    <t>51113500011150001122</t>
  </si>
  <si>
    <t>51113500011150001123</t>
  </si>
  <si>
    <t>51113500011150001124</t>
  </si>
  <si>
    <t>51113500011150001125</t>
  </si>
  <si>
    <t>51113500011150001126</t>
  </si>
  <si>
    <t>51113500011150001127</t>
  </si>
  <si>
    <t>51113500011150001128</t>
  </si>
  <si>
    <t>51113500011150001129</t>
  </si>
  <si>
    <t>51113500011150001130</t>
  </si>
  <si>
    <t>51113500011150001131</t>
  </si>
  <si>
    <t>51113500011150001132</t>
  </si>
  <si>
    <t>51113500011150001133</t>
  </si>
  <si>
    <t>51113500011150001134</t>
  </si>
  <si>
    <t>51113500011150001135</t>
  </si>
  <si>
    <t>51113500011150001136</t>
  </si>
  <si>
    <t>51113500011150001137</t>
  </si>
  <si>
    <t>51113500011150001138</t>
  </si>
  <si>
    <t>51113500011150001139</t>
  </si>
  <si>
    <t>51113500011150001140</t>
  </si>
  <si>
    <t>51113500011150001141</t>
  </si>
  <si>
    <t>51113500011150001142</t>
  </si>
  <si>
    <t>51113500011150001143</t>
  </si>
  <si>
    <t>51113500011150001144</t>
  </si>
  <si>
    <t>51113500011150001145</t>
  </si>
  <si>
    <t>51113500011150001146</t>
  </si>
  <si>
    <t>51113500011150001147</t>
  </si>
  <si>
    <t>51113500011150001148</t>
  </si>
  <si>
    <t>51113500011150001149</t>
  </si>
  <si>
    <t>51113500011150001150</t>
  </si>
  <si>
    <t>51113500011150001151</t>
  </si>
  <si>
    <t>51113500011150001152</t>
  </si>
  <si>
    <t>51113500011150001153</t>
  </si>
  <si>
    <t>51113500011150001154</t>
  </si>
  <si>
    <t>51113500011150001155</t>
  </si>
  <si>
    <t>51113500011150001156</t>
  </si>
  <si>
    <t>51113500011150001157</t>
  </si>
  <si>
    <t>51113500011150001158</t>
  </si>
  <si>
    <t>51113500011150001159</t>
  </si>
  <si>
    <t>51113500011150001160</t>
  </si>
  <si>
    <t>51113500011150001161</t>
  </si>
  <si>
    <t>51113500011150001162</t>
  </si>
  <si>
    <t>51113500011150001163</t>
  </si>
  <si>
    <t>51113500011150001164</t>
  </si>
  <si>
    <t>51113500011150001165</t>
  </si>
  <si>
    <t>51113500011150001166</t>
  </si>
  <si>
    <t>51113500011150001167</t>
  </si>
  <si>
    <t>51113500011150001168</t>
  </si>
  <si>
    <t>51113500011150001169</t>
  </si>
  <si>
    <t>51113500011150001170</t>
  </si>
  <si>
    <t>51113500011150001171</t>
  </si>
  <si>
    <t>51113500011150001172</t>
  </si>
  <si>
    <t>51113500011150001173</t>
  </si>
  <si>
    <t>51113500011150001174</t>
  </si>
  <si>
    <t>51113500011150001175</t>
  </si>
  <si>
    <t>51113500011150001176</t>
  </si>
  <si>
    <t>51113500011150001177</t>
  </si>
  <si>
    <t>51113500011150001178</t>
  </si>
  <si>
    <t>51113500011150001179</t>
  </si>
  <si>
    <t>51113500011150001180</t>
  </si>
  <si>
    <t>51113500011150001181</t>
  </si>
  <si>
    <t>51113500011150001182</t>
  </si>
  <si>
    <t>51113500011150001183</t>
  </si>
  <si>
    <t>51113500011150001184</t>
  </si>
  <si>
    <t>51113500011150001185</t>
  </si>
  <si>
    <t>51113500011150001186</t>
  </si>
  <si>
    <t>51113500011150001187</t>
  </si>
  <si>
    <t>51113500011150001188</t>
  </si>
  <si>
    <t>51113500011150001189</t>
  </si>
  <si>
    <t>51113500011150001190</t>
  </si>
  <si>
    <t>51113500011150001191</t>
  </si>
  <si>
    <t>51113500011150001192</t>
  </si>
  <si>
    <t>51113500011150001193</t>
  </si>
  <si>
    <t>51113500011150001194</t>
  </si>
  <si>
    <t>51113500011150001195</t>
  </si>
  <si>
    <t>51113500011150001196</t>
  </si>
  <si>
    <t>51113500011150001197</t>
  </si>
  <si>
    <t>51113500011150001198</t>
  </si>
  <si>
    <t>51113500011150001199</t>
  </si>
  <si>
    <t>51113500011150001200</t>
  </si>
  <si>
    <t>51113500011150001201</t>
  </si>
  <si>
    <t>51113500011150001202</t>
  </si>
  <si>
    <t>51113500011150001203</t>
  </si>
  <si>
    <t>51113500011150001204</t>
  </si>
  <si>
    <t>51113500011150001205</t>
  </si>
  <si>
    <t>51113500011150001206</t>
  </si>
  <si>
    <t>51113500011150001207</t>
  </si>
  <si>
    <t>51113500011150001208</t>
  </si>
  <si>
    <t>51113500011150001209</t>
  </si>
  <si>
    <t>51113500011150001210</t>
  </si>
  <si>
    <t>51113500011150001211</t>
  </si>
  <si>
    <t>51113500011150001212</t>
  </si>
  <si>
    <t>51113500011150001213</t>
  </si>
  <si>
    <t>51113500011150001214</t>
  </si>
  <si>
    <t>51113500011150001215</t>
  </si>
  <si>
    <t>51113500011150001216</t>
  </si>
  <si>
    <t>51113500011150001217</t>
  </si>
  <si>
    <t>51113500011150001218</t>
  </si>
  <si>
    <t>51113500011150001219</t>
  </si>
  <si>
    <t>51113500011150001220</t>
  </si>
  <si>
    <t>51113500011150001221</t>
  </si>
  <si>
    <t>51113500011150001222</t>
  </si>
  <si>
    <t>51113500011150001223</t>
  </si>
  <si>
    <t>51113500011150001224</t>
  </si>
  <si>
    <t>51113500011150001225</t>
  </si>
  <si>
    <t>51113500011150001226</t>
  </si>
  <si>
    <t>51113500011150001227</t>
  </si>
  <si>
    <t>51113500011150001228</t>
  </si>
  <si>
    <t>51113500011150001229</t>
  </si>
  <si>
    <t>51113500011150001230</t>
  </si>
  <si>
    <t>51113500011150001231</t>
  </si>
  <si>
    <t>51113500011150001232</t>
  </si>
  <si>
    <t>51113500011150001233</t>
  </si>
  <si>
    <t>51113500011150001234</t>
  </si>
  <si>
    <t>51113500011150001235</t>
  </si>
  <si>
    <t>51113500011150001236</t>
  </si>
  <si>
    <t>51113500011150001237</t>
  </si>
  <si>
    <t>51113500011150001238</t>
  </si>
  <si>
    <t>51113500011150001239</t>
  </si>
  <si>
    <t>51113500011150001240</t>
  </si>
  <si>
    <t>51113500011150001241</t>
  </si>
  <si>
    <t>51113500011150001242</t>
  </si>
  <si>
    <t>51113500011150001243</t>
  </si>
  <si>
    <t>51113500011150001244</t>
  </si>
  <si>
    <t>51113500011150001245</t>
  </si>
  <si>
    <t>51113500011150001246</t>
  </si>
  <si>
    <t>51113500011150001247</t>
  </si>
  <si>
    <t>51113500011150001248</t>
  </si>
  <si>
    <t>51113500011150001249</t>
  </si>
  <si>
    <t>51113500011150001250</t>
  </si>
  <si>
    <t>51113500011150001251</t>
  </si>
  <si>
    <t>51113500011150001252</t>
  </si>
  <si>
    <t>51113500011150001253</t>
  </si>
  <si>
    <t>51113500011150001254</t>
  </si>
  <si>
    <t>51113500011150001255</t>
  </si>
  <si>
    <t>51113500011150001256</t>
  </si>
  <si>
    <t>51113500011150001257</t>
  </si>
  <si>
    <t>51113500011150001258</t>
  </si>
  <si>
    <t>51113500011150001259</t>
  </si>
  <si>
    <t>51113500011150001260</t>
  </si>
  <si>
    <t>51113500011150001261</t>
  </si>
  <si>
    <t>51113500011150001262</t>
  </si>
  <si>
    <t>51113500011150001263</t>
  </si>
  <si>
    <t>51113500011150001264</t>
  </si>
  <si>
    <t>51113500011150001265</t>
  </si>
  <si>
    <t>51113500011150001266</t>
  </si>
  <si>
    <t>51113500011150001267</t>
  </si>
  <si>
    <t>51113500011150001268</t>
  </si>
  <si>
    <t>51113500011150001269</t>
  </si>
  <si>
    <t>51113500011150001270</t>
  </si>
  <si>
    <t>51113500011150001271</t>
  </si>
  <si>
    <t>51113500011150001272</t>
  </si>
  <si>
    <t>51113500011150001273</t>
  </si>
  <si>
    <t>51113500011150001274</t>
  </si>
  <si>
    <t>51113500011150001275</t>
  </si>
  <si>
    <t>51113500011150001276</t>
  </si>
  <si>
    <t>51113500011150001277</t>
  </si>
  <si>
    <t>51113500011150001278</t>
  </si>
  <si>
    <t>51113500011150001279</t>
  </si>
  <si>
    <t>51113500011150001280</t>
  </si>
  <si>
    <t>51113500011150001281</t>
  </si>
  <si>
    <t>51113500011150001282</t>
  </si>
  <si>
    <t>51113500011150001283</t>
  </si>
  <si>
    <t>51113500011150001284</t>
  </si>
  <si>
    <t>51113500011150001285</t>
  </si>
  <si>
    <t>51113500011150001286</t>
  </si>
  <si>
    <t>51113500011150001287</t>
  </si>
  <si>
    <t>51113500011150001288</t>
  </si>
  <si>
    <t>51113500011150001289</t>
  </si>
  <si>
    <t>51113500011150001290</t>
  </si>
  <si>
    <t>51113500011150001291</t>
  </si>
  <si>
    <t>51113500011150001292</t>
  </si>
  <si>
    <t>51113500011150001293</t>
  </si>
  <si>
    <t>51113500011150001294</t>
  </si>
  <si>
    <t>51113500011150001295</t>
  </si>
  <si>
    <t>51113500011150001296</t>
  </si>
  <si>
    <t>51113500011150001297</t>
  </si>
  <si>
    <t>51113500011150001298</t>
  </si>
  <si>
    <t>51113500011150001299</t>
  </si>
  <si>
    <t>51113500011150001300</t>
  </si>
  <si>
    <t>51113500011150001301</t>
  </si>
  <si>
    <t>51113500011150001302</t>
  </si>
  <si>
    <t>51113500011150001303</t>
  </si>
  <si>
    <t>51113500011150001304</t>
  </si>
  <si>
    <t>51113500011150001305</t>
  </si>
  <si>
    <t>51113500011150001306</t>
  </si>
  <si>
    <t>51113500011150001307</t>
  </si>
  <si>
    <t>51113500011150001308</t>
  </si>
  <si>
    <t>51113500011150001309</t>
  </si>
  <si>
    <t>51113500011150001310</t>
  </si>
  <si>
    <t>51113500011150001311</t>
  </si>
  <si>
    <t>51113500011150001312</t>
  </si>
  <si>
    <t>51113500011150001313</t>
  </si>
  <si>
    <t>51113500011150001314</t>
  </si>
  <si>
    <t>51113500011150001315</t>
  </si>
  <si>
    <t>51113500011150001316</t>
  </si>
  <si>
    <t>51113500011150001317</t>
  </si>
  <si>
    <t>51113500011150001318</t>
  </si>
  <si>
    <t>51113500011150001319</t>
  </si>
  <si>
    <t>51113500011150001320</t>
  </si>
  <si>
    <t>51113500011150001321</t>
  </si>
  <si>
    <t>51113500011150001322</t>
  </si>
  <si>
    <t>51113500011150001323</t>
  </si>
  <si>
    <t>51113500011150001324</t>
  </si>
  <si>
    <t>51113500011150001325</t>
  </si>
  <si>
    <t>51113500011150001326</t>
  </si>
  <si>
    <t>51113500011150001327</t>
  </si>
  <si>
    <t>51113500011150001328</t>
  </si>
  <si>
    <t>51113500011150001329</t>
  </si>
  <si>
    <t>51113500011150001330</t>
  </si>
  <si>
    <t>51113500011150001331</t>
  </si>
  <si>
    <t>51113500011150001332</t>
  </si>
  <si>
    <t>51113500011150001333</t>
  </si>
  <si>
    <t>51113500011150001334</t>
  </si>
  <si>
    <t>51113500011150001335</t>
  </si>
  <si>
    <t>51113500011150001336</t>
  </si>
  <si>
    <t>51113500011150001337</t>
  </si>
  <si>
    <t>51113500011150001338</t>
  </si>
  <si>
    <t>51113500011150001339</t>
  </si>
  <si>
    <t>51113500011150001340</t>
  </si>
  <si>
    <t>51113500011150001341</t>
  </si>
  <si>
    <t>51113500011150001342</t>
  </si>
  <si>
    <t>51113500011150001343</t>
  </si>
  <si>
    <t>51113500011150001344</t>
  </si>
  <si>
    <t>51113500011150001345</t>
  </si>
  <si>
    <t>51113500011150001346</t>
  </si>
  <si>
    <t>51113500011150001347</t>
  </si>
  <si>
    <t>51113500011150001348</t>
  </si>
  <si>
    <t>51113500011150001349</t>
  </si>
  <si>
    <t>51113500011150001350</t>
  </si>
  <si>
    <t>51113500011150001351</t>
  </si>
  <si>
    <t>51113500011150001352</t>
  </si>
  <si>
    <t>51113500011150001353</t>
  </si>
  <si>
    <t>51113500011150001354</t>
  </si>
  <si>
    <t>51113500011150001355</t>
  </si>
  <si>
    <t>51113500011150001356</t>
  </si>
  <si>
    <t>51113500011150001357</t>
  </si>
  <si>
    <t>51113500011150001358</t>
  </si>
  <si>
    <t>51113500011150001359</t>
  </si>
  <si>
    <t>51113500011150001360</t>
  </si>
  <si>
    <t>51113500011150001361</t>
  </si>
  <si>
    <t>51113500011150001362</t>
  </si>
  <si>
    <t>51113500011150001363</t>
  </si>
  <si>
    <t>51113500011150001364</t>
  </si>
  <si>
    <t>51113500011150001365</t>
  </si>
  <si>
    <t>51113500011150001366</t>
  </si>
  <si>
    <t>51113500011150001367</t>
  </si>
  <si>
    <t>51113500011150001368</t>
  </si>
  <si>
    <t>51113500011150001369</t>
  </si>
  <si>
    <t>51113500011150001370</t>
  </si>
  <si>
    <t>51113500011150001371</t>
  </si>
  <si>
    <t>51113500011150001372</t>
  </si>
  <si>
    <t>51113500011150001373</t>
  </si>
  <si>
    <t>51113500011150001374</t>
  </si>
  <si>
    <t>51113500011150001375</t>
  </si>
  <si>
    <t>51113500011150001376</t>
  </si>
  <si>
    <t>51113500011150001377</t>
  </si>
  <si>
    <t>51113500011150001378</t>
  </si>
  <si>
    <t>51113500011150001379</t>
  </si>
  <si>
    <t>51113500011150001380</t>
  </si>
  <si>
    <t>51113500011150001381</t>
  </si>
  <si>
    <t>51113500011150001382</t>
  </si>
  <si>
    <t>51113500011150001383</t>
  </si>
  <si>
    <t>51113500011150001384</t>
  </si>
  <si>
    <t>51113500011150001385</t>
  </si>
  <si>
    <t>51113500011150001386</t>
  </si>
  <si>
    <t>51113500011150001387</t>
  </si>
  <si>
    <t>51113500011150001388</t>
  </si>
  <si>
    <t>51113500011150001389</t>
  </si>
  <si>
    <t>51113500011150001390</t>
  </si>
  <si>
    <t>51113500011150001391</t>
  </si>
  <si>
    <t>51113500011150001392</t>
  </si>
  <si>
    <t>51113500011150001393</t>
  </si>
  <si>
    <t>51113500011150001394</t>
  </si>
  <si>
    <t>51113500011150001395</t>
  </si>
  <si>
    <t>51113500011150001396</t>
  </si>
  <si>
    <t>51113500011150001397</t>
  </si>
  <si>
    <t>51113500011150001398</t>
  </si>
  <si>
    <t>51113500011150001399</t>
  </si>
  <si>
    <t>51113500011150001400</t>
  </si>
  <si>
    <t>51113500011150001401</t>
  </si>
  <si>
    <t>51113500011150001402</t>
  </si>
  <si>
    <t>51113500011150001403</t>
  </si>
  <si>
    <t>51113500011150001404</t>
  </si>
  <si>
    <t>51113500011150001405</t>
  </si>
  <si>
    <t>51113500011150001406</t>
  </si>
  <si>
    <t>51113500011150001407</t>
  </si>
  <si>
    <t>51113500011150001408</t>
  </si>
  <si>
    <t>51113500011150001409</t>
  </si>
  <si>
    <t>51113500011150001410</t>
  </si>
  <si>
    <t>51113500011150001411</t>
  </si>
  <si>
    <t>51113500011150001412</t>
  </si>
  <si>
    <t>51113500011150001413</t>
  </si>
  <si>
    <t>51113500011150001414</t>
  </si>
  <si>
    <t>51113500011150001415</t>
  </si>
  <si>
    <t>51113500011150001416</t>
  </si>
  <si>
    <t>51113500011150001417</t>
  </si>
  <si>
    <t>51113500011150001418</t>
  </si>
  <si>
    <t>51113500011150001419</t>
  </si>
  <si>
    <t>51113500011150001420</t>
  </si>
  <si>
    <t>51113500011150001421</t>
  </si>
  <si>
    <t>51113500011150001422</t>
  </si>
  <si>
    <t>51113500011150001423</t>
  </si>
  <si>
    <t>51113500011150001424</t>
  </si>
  <si>
    <t>51113500011150001425</t>
  </si>
  <si>
    <t>51113500011150001426</t>
  </si>
  <si>
    <t>51113500011150001427</t>
  </si>
  <si>
    <t>51113500011150001428</t>
  </si>
  <si>
    <t>51113500011150001429</t>
  </si>
  <si>
    <t>51113500011150001430</t>
  </si>
  <si>
    <t>51113500011150001431</t>
  </si>
  <si>
    <t>51113500011150001432</t>
  </si>
  <si>
    <t>51113500011150001433</t>
  </si>
  <si>
    <t>51113500011150001434</t>
  </si>
  <si>
    <t>51113500011150001435</t>
  </si>
  <si>
    <t>51113500011150001436</t>
  </si>
  <si>
    <t>51113500011150001437</t>
  </si>
  <si>
    <t>51113500011150001438</t>
  </si>
  <si>
    <t>51113500011150001439</t>
  </si>
  <si>
    <t>51113500011150001440</t>
  </si>
  <si>
    <t>51113500011150001441</t>
  </si>
  <si>
    <t>51113500011150001442</t>
  </si>
  <si>
    <t>51113500011150001443</t>
  </si>
  <si>
    <t>51113500011150001444</t>
  </si>
  <si>
    <t>51113500011150001445</t>
  </si>
  <si>
    <t>51113500011150001446</t>
  </si>
  <si>
    <t>51113500011150001447</t>
  </si>
  <si>
    <t>51113500011150001448</t>
  </si>
  <si>
    <t>51113500011150001449</t>
  </si>
  <si>
    <t>51113500011150001450</t>
  </si>
  <si>
    <t>51113500011150001451</t>
  </si>
  <si>
    <t>51113500011150001452</t>
  </si>
  <si>
    <t>51113500011150001453</t>
  </si>
  <si>
    <t>51113500011150001454</t>
  </si>
  <si>
    <t>51113500011150001455</t>
  </si>
  <si>
    <t>51113500011150001456</t>
  </si>
  <si>
    <t>51113500011150001457</t>
  </si>
  <si>
    <t>51113500011150001458</t>
  </si>
  <si>
    <t>51113500011150001459</t>
  </si>
  <si>
    <t>51113500011150001460</t>
  </si>
  <si>
    <t>51113500011150001461</t>
  </si>
  <si>
    <t>51113500011150001462</t>
  </si>
  <si>
    <t>51113500011150001463</t>
  </si>
  <si>
    <t>51113500011150001464</t>
  </si>
  <si>
    <t>51113500011150001465</t>
  </si>
  <si>
    <t>51113500011150001466</t>
  </si>
  <si>
    <t>51113500011150001467</t>
  </si>
  <si>
    <t>51113500011150001468</t>
  </si>
  <si>
    <t>51113500011150001469</t>
  </si>
  <si>
    <t>51113500011150001470</t>
  </si>
  <si>
    <t>51113500011150001471</t>
  </si>
  <si>
    <t>51113500011150001472</t>
  </si>
  <si>
    <t>51113500011150001473</t>
  </si>
  <si>
    <t>51113500011150001474</t>
  </si>
  <si>
    <t>51113500011150001475</t>
  </si>
  <si>
    <t>51113500011150001476</t>
  </si>
  <si>
    <t>51113500011150001477</t>
  </si>
  <si>
    <t>51113500011150001478</t>
  </si>
  <si>
    <t>51113500011150001479</t>
  </si>
  <si>
    <t>51113500011150001480</t>
  </si>
  <si>
    <t>51113500011150001481</t>
  </si>
  <si>
    <t>51113500011150001482</t>
  </si>
  <si>
    <t>51113500011150001483</t>
  </si>
  <si>
    <t>51113500011150001484</t>
  </si>
  <si>
    <t>51113500011150001485</t>
  </si>
  <si>
    <t>51113500011150001486</t>
  </si>
  <si>
    <t>51113500011150001487</t>
  </si>
  <si>
    <t>51113500011150001488</t>
  </si>
  <si>
    <t>51113500011150001489</t>
  </si>
  <si>
    <t>51113500011150001490</t>
  </si>
  <si>
    <t>51113500011150001491</t>
  </si>
  <si>
    <t>51113500011150001492</t>
  </si>
  <si>
    <t>51113500011150001493</t>
  </si>
  <si>
    <t>51113500011150001494</t>
  </si>
  <si>
    <t>51113500011150001495</t>
  </si>
  <si>
    <t>51113500011150001496</t>
  </si>
  <si>
    <t>51113500011150001497</t>
  </si>
  <si>
    <t>51113500011150001498</t>
  </si>
  <si>
    <t>51113500011150001499</t>
  </si>
  <si>
    <t>51113500011150001500</t>
  </si>
  <si>
    <t>51113500011150001501</t>
  </si>
  <si>
    <t>51113500011150001502</t>
  </si>
  <si>
    <t>51113500011150001503</t>
  </si>
  <si>
    <t>51113500011150001504</t>
  </si>
  <si>
    <t>51113500011150001505</t>
  </si>
  <si>
    <t>51113500011150001506</t>
  </si>
  <si>
    <t>51113500011150001507</t>
  </si>
  <si>
    <t>51113500011150001508</t>
  </si>
  <si>
    <t>51113500011150001509</t>
  </si>
  <si>
    <t>51113500011150001510</t>
  </si>
  <si>
    <t>51113500011150001511</t>
  </si>
  <si>
    <t>51113500011150001512</t>
  </si>
  <si>
    <t>51113500011150001513</t>
  </si>
  <si>
    <t>51113500011150001514</t>
  </si>
  <si>
    <t>51113500011150001515</t>
  </si>
  <si>
    <t>51113500011150001516</t>
  </si>
  <si>
    <t>51113500011150001517</t>
  </si>
  <si>
    <t>51113500011150001518</t>
  </si>
  <si>
    <t>51113500011150001519</t>
  </si>
  <si>
    <t>51113500011150001520</t>
  </si>
  <si>
    <t>51113500011150001521</t>
  </si>
  <si>
    <t>51113500011150001522</t>
  </si>
  <si>
    <t>51113500011150001523</t>
  </si>
  <si>
    <t>51113500011150001524</t>
  </si>
  <si>
    <t>51113500011150001525</t>
  </si>
  <si>
    <t>51113500011150001526</t>
  </si>
  <si>
    <t>51113500011150001527</t>
  </si>
  <si>
    <t>51113500011150001528</t>
  </si>
  <si>
    <t>51113500011150001529</t>
  </si>
  <si>
    <t>51113500011150001530</t>
  </si>
  <si>
    <t>51113500011150001531</t>
  </si>
  <si>
    <t>51113500011150001532</t>
  </si>
  <si>
    <t>51113500011150001533</t>
  </si>
  <si>
    <t>51113500011150001534</t>
  </si>
  <si>
    <t>51113500011150001535</t>
  </si>
  <si>
    <t>51113500011150001536</t>
  </si>
  <si>
    <t>51113500011150001537</t>
  </si>
  <si>
    <t>51113500011150001538</t>
  </si>
  <si>
    <t>51113500011150001539</t>
  </si>
  <si>
    <t>51113500011150001540</t>
  </si>
  <si>
    <t>51113500011150001541</t>
  </si>
  <si>
    <t>51113500011150001542</t>
  </si>
  <si>
    <t>51113500011150001543</t>
  </si>
  <si>
    <t>51113500011150001544</t>
  </si>
  <si>
    <t>51113500011150001545</t>
  </si>
  <si>
    <t>51113500011150001546</t>
  </si>
  <si>
    <t>51113500011150001547</t>
  </si>
  <si>
    <t>51113500011150001548</t>
  </si>
  <si>
    <t>51113500011150001549</t>
  </si>
  <si>
    <t>51113500011150001550</t>
  </si>
  <si>
    <t>51113500011150001551</t>
  </si>
  <si>
    <t>51113500011150001552</t>
  </si>
  <si>
    <t>51113500011150001553</t>
  </si>
  <si>
    <t>51113500011150001554</t>
  </si>
  <si>
    <t>51113500011150001555</t>
  </si>
  <si>
    <t>51113500011150001556</t>
  </si>
  <si>
    <t>51113500011150001557</t>
  </si>
  <si>
    <t>51113500011150001558</t>
  </si>
  <si>
    <t>51113500011150001559</t>
  </si>
  <si>
    <t>51113500011150001560</t>
  </si>
  <si>
    <t>51113500011150001561</t>
  </si>
  <si>
    <t>51113500011150001562</t>
  </si>
  <si>
    <t>51113500011150001563</t>
  </si>
  <si>
    <t>51113500011150001564</t>
  </si>
  <si>
    <t>51113500011150001565</t>
  </si>
  <si>
    <t>51113500011150001566</t>
  </si>
  <si>
    <t>51113500011150001567</t>
  </si>
  <si>
    <t>51113500011150001568</t>
  </si>
  <si>
    <t>51113500011150001569</t>
  </si>
  <si>
    <t>51113500011150001570</t>
  </si>
  <si>
    <t>51113500011150001571</t>
  </si>
  <si>
    <t>51113500011150001572</t>
  </si>
  <si>
    <t>51113500011150001573</t>
  </si>
  <si>
    <t>51113500011150001574</t>
  </si>
  <si>
    <t>51113500011150001575</t>
  </si>
  <si>
    <t>51113500011150001576</t>
  </si>
  <si>
    <t>51113500011150001577</t>
  </si>
  <si>
    <t>51113500011150001578</t>
  </si>
  <si>
    <t>51113500011150001579</t>
  </si>
  <si>
    <t>51113500011150001580</t>
  </si>
  <si>
    <t>51113500011150001581</t>
  </si>
  <si>
    <t>51113500011150001582</t>
  </si>
  <si>
    <t>51113500011150001583</t>
  </si>
  <si>
    <t>51113500011150001584</t>
  </si>
  <si>
    <t>51113500011150001585</t>
  </si>
  <si>
    <t>51113500011150001586</t>
  </si>
  <si>
    <t>51113500011150001587</t>
  </si>
  <si>
    <t>51113500011150001588</t>
  </si>
  <si>
    <t>51113500011150001589</t>
  </si>
  <si>
    <t>51113500011150001590</t>
  </si>
  <si>
    <t>51113500011150001591</t>
  </si>
  <si>
    <t>51113500011150001592</t>
  </si>
  <si>
    <t>51113500011150001593</t>
  </si>
  <si>
    <t>51113500011150001594</t>
  </si>
  <si>
    <t>51113500011150001595</t>
  </si>
  <si>
    <t>51113500011150001596</t>
  </si>
  <si>
    <t>51113500011150001597</t>
  </si>
  <si>
    <t>51113500011150001598</t>
  </si>
  <si>
    <t>51113500011150001599</t>
  </si>
  <si>
    <t>51113500011150001600</t>
  </si>
  <si>
    <t>51113500011150001601</t>
  </si>
  <si>
    <t>51113500011150001602</t>
  </si>
  <si>
    <t>51113500011150001603</t>
  </si>
  <si>
    <t>51113500011150001604</t>
  </si>
  <si>
    <t>51113500011150001605</t>
  </si>
  <si>
    <t>51113500011150001606</t>
  </si>
  <si>
    <t>51113500011150001607</t>
  </si>
  <si>
    <t>51113500011150001608</t>
  </si>
  <si>
    <t>51113500011150001609</t>
  </si>
  <si>
    <t>51113500011150001610</t>
  </si>
  <si>
    <t>51113500011150001611</t>
  </si>
  <si>
    <t>51113500011150001612</t>
  </si>
  <si>
    <t>51113500011150001613</t>
  </si>
  <si>
    <t>51113500011150001614</t>
  </si>
  <si>
    <t>51113500011150001615</t>
  </si>
  <si>
    <t>51113500011150001616</t>
  </si>
  <si>
    <t>51113500011150001617</t>
  </si>
  <si>
    <t>51113500011150001618</t>
  </si>
  <si>
    <t>51113500011150001619</t>
  </si>
  <si>
    <t>51113500011150001620</t>
  </si>
  <si>
    <t>51113500011150001621</t>
  </si>
  <si>
    <t>51113500011150001622</t>
  </si>
  <si>
    <t>51113500011150001623</t>
  </si>
  <si>
    <t>51113500011150001624</t>
  </si>
  <si>
    <t>51113500011150001625</t>
  </si>
  <si>
    <t>51113500011150001626</t>
  </si>
  <si>
    <t>51113500011150001627</t>
  </si>
  <si>
    <t>51113500011150001628</t>
  </si>
  <si>
    <t>51113500011150001629</t>
  </si>
  <si>
    <t>51113500011150001630</t>
  </si>
  <si>
    <t>51113500011150001631</t>
  </si>
  <si>
    <t>51113500011150001632</t>
  </si>
  <si>
    <t>51113500011150001633</t>
  </si>
  <si>
    <t>51113500011150001634</t>
  </si>
  <si>
    <t>51113500011150001635</t>
  </si>
  <si>
    <t>51113500011150001636</t>
  </si>
  <si>
    <t>51113500011150001637</t>
  </si>
  <si>
    <t>51113500011150001638</t>
  </si>
  <si>
    <t>51113500011150001639</t>
  </si>
  <si>
    <t>51113500011150001640</t>
  </si>
  <si>
    <t>51113500011150001641</t>
  </si>
  <si>
    <t>51113500011150001642</t>
  </si>
  <si>
    <t>51113500011150001643</t>
  </si>
  <si>
    <t>51113500011150001644</t>
  </si>
  <si>
    <t>51113500011150001645</t>
  </si>
  <si>
    <t>51113500011150001646</t>
  </si>
  <si>
    <t>51113500011150001647</t>
  </si>
  <si>
    <t>51113500011150001648</t>
  </si>
  <si>
    <t>51113500011150001649</t>
  </si>
  <si>
    <t>51113500011150001650</t>
  </si>
  <si>
    <t>51113500011150001651</t>
  </si>
  <si>
    <t>51113500011150001652</t>
  </si>
  <si>
    <t>51113500011150001653</t>
  </si>
  <si>
    <t>51113500011150001654</t>
  </si>
  <si>
    <t>51113500011150001655</t>
  </si>
  <si>
    <t>51113500011150001656</t>
  </si>
  <si>
    <t>51113500011150001657</t>
  </si>
  <si>
    <t>51113500011150001658</t>
  </si>
  <si>
    <t>51113500011150001659</t>
  </si>
  <si>
    <t>51113500011150001660</t>
  </si>
  <si>
    <t>51113500011150001661</t>
  </si>
  <si>
    <t>51113500011150001662</t>
  </si>
  <si>
    <t>51113500011150001663</t>
  </si>
  <si>
    <t>51113500011150001664</t>
  </si>
  <si>
    <t>51113500011150001665</t>
  </si>
  <si>
    <t>51113500011150001666</t>
  </si>
  <si>
    <t>51113500011150001667</t>
  </si>
  <si>
    <t>51113500011150001668</t>
  </si>
  <si>
    <t>51113500011150001669</t>
  </si>
  <si>
    <t>51113500011150001670</t>
  </si>
  <si>
    <t>51113500011150001671</t>
  </si>
  <si>
    <t>51113500011150001672</t>
  </si>
  <si>
    <t>51113500011150001673</t>
  </si>
  <si>
    <t>51113500011150001674</t>
  </si>
  <si>
    <t>51113500011150001675</t>
  </si>
  <si>
    <t>51113500011150001676</t>
  </si>
  <si>
    <t>51113500011150001677</t>
  </si>
  <si>
    <t>51113500011150001678</t>
  </si>
  <si>
    <t>51113500011150001679</t>
  </si>
  <si>
    <t>51113500011150001680</t>
  </si>
  <si>
    <t>51113500011150001681</t>
  </si>
  <si>
    <t>51113500011150001682</t>
  </si>
  <si>
    <t>51113500011150001683</t>
  </si>
  <si>
    <t>51113500011150001684</t>
  </si>
  <si>
    <t>51113500011150001685</t>
  </si>
  <si>
    <t>51113500011150001686</t>
  </si>
  <si>
    <t>51113500011150001687</t>
  </si>
  <si>
    <t>51113500011150001688</t>
  </si>
  <si>
    <t>51113500011150001689</t>
  </si>
  <si>
    <t>51113500011150001690</t>
  </si>
  <si>
    <t>51113500011150001691</t>
  </si>
  <si>
    <t>51113500011150001692</t>
  </si>
  <si>
    <t>51113500011150001693</t>
  </si>
  <si>
    <t>51113500011150001694</t>
  </si>
  <si>
    <t>51113500011150001695</t>
  </si>
  <si>
    <t>51113500011150001696</t>
  </si>
  <si>
    <t>51113500011150001697</t>
  </si>
  <si>
    <t>51113500011150001698</t>
  </si>
  <si>
    <t>51113500011150001699</t>
  </si>
  <si>
    <t>51113500011150001700</t>
  </si>
  <si>
    <t>51113500011150001701</t>
  </si>
  <si>
    <t>51113500011150001702</t>
  </si>
  <si>
    <t>51113500011150001703</t>
  </si>
  <si>
    <t>51113500011150001704</t>
  </si>
  <si>
    <t>51113500011150001705</t>
  </si>
  <si>
    <t>51113500011150001706</t>
  </si>
  <si>
    <t>51113500011150001707</t>
  </si>
  <si>
    <t>51113500011150001708</t>
  </si>
  <si>
    <t>51113500011150001709</t>
  </si>
  <si>
    <t>51113500011150001710</t>
  </si>
  <si>
    <t>51113500011150001711</t>
  </si>
  <si>
    <t>51113500011150001712</t>
  </si>
  <si>
    <t>51113500011150001713</t>
  </si>
  <si>
    <t>51113500011150001714</t>
  </si>
  <si>
    <t>51113500011150001715</t>
  </si>
  <si>
    <t>51113500011150001716</t>
  </si>
  <si>
    <t>51113500011150001717</t>
  </si>
  <si>
    <t>51113500011150001718</t>
  </si>
  <si>
    <t>51113500011150001719</t>
  </si>
  <si>
    <t>51113500011150001720</t>
  </si>
  <si>
    <t>51113500011150001721</t>
  </si>
  <si>
    <t>51113500011150001722</t>
  </si>
  <si>
    <t>51113500011150001723</t>
  </si>
  <si>
    <t>51113500011150001724</t>
  </si>
  <si>
    <t>51113500011150001725</t>
  </si>
  <si>
    <t>51113500011150001726</t>
  </si>
  <si>
    <t>51113500011150001727</t>
  </si>
  <si>
    <t>51113500011150001728</t>
  </si>
  <si>
    <t>51113500011150001729</t>
  </si>
  <si>
    <t>51113500011150001730</t>
  </si>
  <si>
    <t>51113500011150001731</t>
  </si>
  <si>
    <t>51113500011150001732</t>
  </si>
  <si>
    <t>51113500011150001733</t>
  </si>
  <si>
    <t>51113500011150001734</t>
  </si>
  <si>
    <t>51113500011150001735</t>
  </si>
  <si>
    <t>51113500011150001736</t>
  </si>
  <si>
    <t>51113500011150001737</t>
  </si>
  <si>
    <t>51113500011150001738</t>
  </si>
  <si>
    <t>51113500011150001739</t>
  </si>
  <si>
    <t>51113500011150001740</t>
  </si>
  <si>
    <t>51113500011150001741</t>
  </si>
  <si>
    <t>51113500011150001742</t>
  </si>
  <si>
    <t>51113500011150001743</t>
  </si>
  <si>
    <t>51113500011150001744</t>
  </si>
  <si>
    <t>51113500011150001745</t>
  </si>
  <si>
    <t>51113500011150001746</t>
  </si>
  <si>
    <t>51113500011150001747</t>
  </si>
  <si>
    <t>51113500011150001748</t>
  </si>
  <si>
    <t>51113500011150001749</t>
  </si>
  <si>
    <t>51113500011150001750</t>
  </si>
  <si>
    <t>51113500011150001751</t>
  </si>
  <si>
    <t>51113500011150001752</t>
  </si>
  <si>
    <t>51113500011150001753</t>
  </si>
  <si>
    <t>51113500011150001754</t>
  </si>
  <si>
    <t>51113500011150001755</t>
  </si>
  <si>
    <t>51113500011150001756</t>
  </si>
  <si>
    <t>51113500011150001757</t>
  </si>
  <si>
    <t>51113500011150001758</t>
  </si>
  <si>
    <t>51113500011150001759</t>
  </si>
  <si>
    <t>51113500011150001760</t>
  </si>
  <si>
    <t>51113500011150001761</t>
  </si>
  <si>
    <t>51113500011150001762</t>
  </si>
  <si>
    <t>51113500011150001763</t>
  </si>
  <si>
    <t>51113500011150001764</t>
  </si>
  <si>
    <t>51113500011150001765</t>
  </si>
  <si>
    <t>51113500011150001766</t>
  </si>
  <si>
    <t>51113500011150001767</t>
  </si>
  <si>
    <t>51113500011150001768</t>
  </si>
  <si>
    <t>51113500011150001769</t>
  </si>
  <si>
    <t>51113500011150001770</t>
  </si>
  <si>
    <t>51113500011150001771</t>
  </si>
  <si>
    <t>51113500011150001772</t>
  </si>
  <si>
    <t>51113500011150001773</t>
  </si>
  <si>
    <t>51113500011150001774</t>
  </si>
  <si>
    <t>51113500011150001775</t>
  </si>
  <si>
    <t>51113500011150001776</t>
  </si>
  <si>
    <t>51113500011150001777</t>
  </si>
  <si>
    <t>51113500011150001778</t>
  </si>
  <si>
    <t>51113500011150001779</t>
  </si>
  <si>
    <t>51113500011150001780</t>
  </si>
  <si>
    <t>51113500011150001781</t>
  </si>
  <si>
    <t>51113500011150001782</t>
  </si>
  <si>
    <t>51113500011150001783</t>
  </si>
  <si>
    <t>51113500011150001784</t>
  </si>
  <si>
    <t>51113500011150001785</t>
  </si>
  <si>
    <t>51113500011150001786</t>
  </si>
  <si>
    <t>51113500011150001787</t>
  </si>
  <si>
    <t>51113500011150001788</t>
  </si>
  <si>
    <t>51113500011150001789</t>
  </si>
  <si>
    <t>51113500011150001790</t>
  </si>
  <si>
    <t>51113500011150001791</t>
  </si>
  <si>
    <t>51113500011150001792</t>
  </si>
  <si>
    <t>51113500011150001793</t>
  </si>
  <si>
    <t>51113500011150001794</t>
  </si>
  <si>
    <t>51113500011150001795</t>
  </si>
  <si>
    <t>51113500011150001796</t>
  </si>
  <si>
    <t>51113500011150001797</t>
  </si>
  <si>
    <t>51113500011150001798</t>
  </si>
  <si>
    <t>51113500011150001799</t>
  </si>
  <si>
    <t>51113500011150001800</t>
  </si>
  <si>
    <t>51113500011150001801</t>
  </si>
  <si>
    <t>51113500011150001802</t>
  </si>
  <si>
    <t>51113500011150001803</t>
  </si>
  <si>
    <t>51113500011150001804</t>
  </si>
  <si>
    <t>51113500011150001805</t>
  </si>
  <si>
    <t>51113500011150001806</t>
  </si>
  <si>
    <t>51113500011150001807</t>
  </si>
  <si>
    <t>51113500011150001808</t>
  </si>
  <si>
    <t>51113500011150001809</t>
  </si>
  <si>
    <t>51113500011150001810</t>
  </si>
  <si>
    <t>51113500011150001811</t>
  </si>
  <si>
    <t>51113500011150001812</t>
  </si>
  <si>
    <t>51113500011150001813</t>
  </si>
  <si>
    <t>51113500011150001814</t>
  </si>
  <si>
    <t>51113500011150001815</t>
  </si>
  <si>
    <t>51113500011150001816</t>
  </si>
  <si>
    <t>51113500011150001817</t>
  </si>
  <si>
    <t>51113500011150001818</t>
  </si>
  <si>
    <t>51113500011150001819</t>
  </si>
  <si>
    <t>51113500011150001820</t>
  </si>
  <si>
    <t>51113500011150001821</t>
  </si>
  <si>
    <t>51113500011150001822</t>
  </si>
  <si>
    <t>51113500011150001823</t>
  </si>
  <si>
    <t>51113500011150001824</t>
  </si>
  <si>
    <t>51113500011150001825</t>
  </si>
  <si>
    <t>51113500011150001826</t>
  </si>
  <si>
    <t>51113500011150001827</t>
  </si>
  <si>
    <t>51113500011150001828</t>
  </si>
  <si>
    <t>51113500011150001829</t>
  </si>
  <si>
    <t>51113500011150001830</t>
  </si>
  <si>
    <t>51113500011150001831</t>
  </si>
  <si>
    <t>51113500011150001832</t>
  </si>
  <si>
    <t>51113500011150001833</t>
  </si>
  <si>
    <t>51113500011150001834</t>
  </si>
  <si>
    <t>51113500011150001835</t>
  </si>
  <si>
    <t>51113500011150001836</t>
  </si>
  <si>
    <t>51113500011150001837</t>
  </si>
  <si>
    <t>51113500011150001838</t>
  </si>
  <si>
    <t>51113500011150001839</t>
  </si>
  <si>
    <t>51113500011150001840</t>
  </si>
  <si>
    <t>51113500011150001841</t>
  </si>
  <si>
    <t>51113500011150001842</t>
  </si>
  <si>
    <t>51113500011150001843</t>
  </si>
  <si>
    <t>51113500011150001844</t>
  </si>
  <si>
    <t>51113500011150001845</t>
  </si>
  <si>
    <t>51113500011150001846</t>
  </si>
  <si>
    <t>51113500011150001847</t>
  </si>
  <si>
    <t>51113500011150001848</t>
  </si>
  <si>
    <t>51113500011150001849</t>
  </si>
  <si>
    <t>51113500011150001850</t>
  </si>
  <si>
    <t>51113500011150001851</t>
  </si>
  <si>
    <t>51113500011150001852</t>
  </si>
  <si>
    <t>51113500011150001853</t>
  </si>
  <si>
    <t>51113500011150001854</t>
  </si>
  <si>
    <t>51113500011150001855</t>
  </si>
  <si>
    <t>51113500011150001856</t>
  </si>
  <si>
    <t>51113500011150001857</t>
  </si>
  <si>
    <t>51113500011150001858</t>
  </si>
  <si>
    <t>51113500011150001859</t>
  </si>
  <si>
    <t>51113500011150001860</t>
  </si>
  <si>
    <t>51113500011150001861</t>
  </si>
  <si>
    <t>51113500011150001862</t>
  </si>
  <si>
    <t>51113500011150001863</t>
  </si>
  <si>
    <t>51113500011150001864</t>
  </si>
  <si>
    <t>51113500011150001865</t>
  </si>
  <si>
    <t>51113500011150001866</t>
  </si>
  <si>
    <t>51113500011150001867</t>
  </si>
  <si>
    <t>51113500011150001868</t>
  </si>
  <si>
    <t>51113500011150001869</t>
  </si>
  <si>
    <t>51113500011150001870</t>
  </si>
  <si>
    <t>51113500011150001871</t>
  </si>
  <si>
    <t>51113500011150001872</t>
  </si>
  <si>
    <t>51113500011150001873</t>
  </si>
  <si>
    <t>51113500011150001874</t>
  </si>
  <si>
    <t>51113500011150001875</t>
  </si>
  <si>
    <t>51113500011150001876</t>
  </si>
  <si>
    <t>51113500011150001877</t>
  </si>
  <si>
    <t>51113500011150001878</t>
  </si>
  <si>
    <t>51113500011150001879</t>
  </si>
  <si>
    <t>51113500011150001880</t>
  </si>
  <si>
    <t>51113500011150001881</t>
  </si>
  <si>
    <t>51113500011150001882</t>
  </si>
  <si>
    <t>51113500011150001883</t>
  </si>
  <si>
    <t>51113500011150001884</t>
  </si>
  <si>
    <t>51113500011150001885</t>
  </si>
  <si>
    <t>51113500011150001886</t>
  </si>
  <si>
    <t>51113500011150001887</t>
  </si>
  <si>
    <t>51113500011150001888</t>
  </si>
  <si>
    <t>51113500011150001889</t>
  </si>
  <si>
    <t>51113500011150001890</t>
  </si>
  <si>
    <t>51113500011150001891</t>
  </si>
  <si>
    <t>51113500011150001892</t>
  </si>
  <si>
    <t>51113500011150001893</t>
  </si>
  <si>
    <t>51113500011150001894</t>
  </si>
  <si>
    <t>51113500011150001895</t>
  </si>
  <si>
    <t>51113500011150001896</t>
  </si>
  <si>
    <t>51113500011150001897</t>
  </si>
  <si>
    <t>51113500011150001898</t>
  </si>
  <si>
    <t>51113500011150001899</t>
  </si>
  <si>
    <t>51113500011150001900</t>
  </si>
  <si>
    <t>51113500011150001901</t>
  </si>
  <si>
    <t>51113500011150001902</t>
  </si>
  <si>
    <t>51113500011150001903</t>
  </si>
  <si>
    <t>51113500011150001904</t>
  </si>
  <si>
    <t>51113500011150001905</t>
  </si>
  <si>
    <t>51113500011150001906</t>
  </si>
  <si>
    <t>51113500011150001907</t>
  </si>
  <si>
    <t>51113500011150001908</t>
  </si>
  <si>
    <t>51113500011150001909</t>
  </si>
  <si>
    <t>51113500011150001910</t>
  </si>
  <si>
    <t>51113500011150001911</t>
  </si>
  <si>
    <t>51113500011150001912</t>
  </si>
  <si>
    <t>51113500011150001913</t>
  </si>
  <si>
    <t>51113500011150001914</t>
  </si>
  <si>
    <t>51113500011150001915</t>
  </si>
  <si>
    <t>51113500011150001916</t>
  </si>
  <si>
    <t>51113500011150001917</t>
  </si>
  <si>
    <t>51113500011150001918</t>
  </si>
  <si>
    <t>51113500011150001919</t>
  </si>
  <si>
    <t>51113500011150001920</t>
  </si>
  <si>
    <t>51113500011150001921</t>
  </si>
  <si>
    <t>51113500011150001922</t>
  </si>
  <si>
    <t>51113500011150001923</t>
  </si>
  <si>
    <t>51113500011150001924</t>
  </si>
  <si>
    <t>51113500011150001925</t>
  </si>
  <si>
    <t>51113500011150001926</t>
  </si>
  <si>
    <t>51113500011150001927</t>
  </si>
  <si>
    <t>51113500011150001928</t>
  </si>
  <si>
    <t>51113500011150001929</t>
  </si>
  <si>
    <t>51113500011150001930</t>
  </si>
  <si>
    <t>51113500011150001931</t>
  </si>
  <si>
    <t>51113500011150001932</t>
  </si>
  <si>
    <t>51113500011150001933</t>
  </si>
  <si>
    <t>51113500011150001934</t>
  </si>
  <si>
    <t>51113500011150001935</t>
  </si>
  <si>
    <t>51113500011150001936</t>
  </si>
  <si>
    <t>51113500011150001937</t>
  </si>
  <si>
    <t>51113500011150001938</t>
  </si>
  <si>
    <t>51113500011150001939</t>
  </si>
  <si>
    <t>51113500011150001940</t>
  </si>
  <si>
    <t>51113500011150001941</t>
  </si>
  <si>
    <t>51113500011150001942</t>
  </si>
  <si>
    <t>51113500011150001943</t>
  </si>
  <si>
    <t>51113500011150001944</t>
  </si>
  <si>
    <t>51113500011150001945</t>
  </si>
  <si>
    <t>51113500011150001946</t>
  </si>
  <si>
    <t>51113500011150001947</t>
  </si>
  <si>
    <t>51113500011150001948</t>
  </si>
  <si>
    <t>51113500011150001949</t>
  </si>
  <si>
    <t>51113500011150001950</t>
  </si>
  <si>
    <t>51113500011150001951</t>
  </si>
  <si>
    <t>51113500011150001952</t>
  </si>
  <si>
    <t>51113500011150001953</t>
  </si>
  <si>
    <t>51113500011150001954</t>
  </si>
  <si>
    <t>51113500011150001955</t>
  </si>
  <si>
    <t>51113500011150001956</t>
  </si>
  <si>
    <t>51113500011150001957</t>
  </si>
  <si>
    <t>51113500011150001958</t>
  </si>
  <si>
    <t>51113500011150001959</t>
  </si>
  <si>
    <t>51113500011150001960</t>
  </si>
  <si>
    <t>51113500011150001961</t>
  </si>
  <si>
    <t>51113500011150001962</t>
  </si>
  <si>
    <t>51113500011150001963</t>
  </si>
  <si>
    <t>51113500011150001964</t>
  </si>
  <si>
    <t>51113500011150001965</t>
  </si>
  <si>
    <t>51113500011150001966</t>
  </si>
  <si>
    <t>51113500011150001967</t>
  </si>
  <si>
    <t>51113500011150001968</t>
  </si>
  <si>
    <t>51113500011150001969</t>
  </si>
  <si>
    <t>51113500011150001970</t>
  </si>
  <si>
    <t>51113500011150001971</t>
  </si>
  <si>
    <t>51113500011150001972</t>
  </si>
  <si>
    <t>51113500011150001973</t>
  </si>
  <si>
    <t>51113500011150001974</t>
  </si>
  <si>
    <t>51113500011150001975</t>
  </si>
  <si>
    <t>51113500011150001976</t>
  </si>
  <si>
    <t>51113500011150001977</t>
  </si>
  <si>
    <t>51113500011150001978</t>
  </si>
  <si>
    <t>51113500011150001979</t>
  </si>
  <si>
    <t>51113500011150001980</t>
  </si>
  <si>
    <t>51113500011150001981</t>
  </si>
  <si>
    <t>51113500011150001982</t>
  </si>
  <si>
    <t>51113500011150001983</t>
  </si>
  <si>
    <t>51113500011150001984</t>
  </si>
  <si>
    <t>51113500011150001985</t>
  </si>
  <si>
    <t>51113500011150001986</t>
  </si>
  <si>
    <t>51113500011150001987</t>
  </si>
  <si>
    <t>51113500011150001988</t>
  </si>
  <si>
    <t>51113500011150001989</t>
  </si>
  <si>
    <t>51113500011150001990</t>
  </si>
  <si>
    <t>51113500011150001991</t>
  </si>
  <si>
    <t>51113500011150001992</t>
  </si>
  <si>
    <t>51113500011150001993</t>
  </si>
  <si>
    <t>51113500011150001994</t>
  </si>
  <si>
    <t>51113500011150001995</t>
  </si>
  <si>
    <t>51113500011150001996</t>
  </si>
  <si>
    <t>51113500011150001997</t>
  </si>
  <si>
    <t>51113500011150001998</t>
  </si>
  <si>
    <t>51113500011150001999</t>
  </si>
  <si>
    <t>51113500011150002000</t>
  </si>
  <si>
    <t>51113500011150002001</t>
  </si>
  <si>
    <t>51113500011150002002</t>
  </si>
  <si>
    <t>51113500011150002003</t>
  </si>
  <si>
    <t>51113500011150002004</t>
  </si>
  <si>
    <t>51113500011150002005</t>
  </si>
  <si>
    <t>51113500011150002006</t>
  </si>
  <si>
    <t>51113500011150002007</t>
  </si>
  <si>
    <t>51113500011150002008</t>
  </si>
  <si>
    <t>51113500011150002009</t>
  </si>
  <si>
    <t>51113500011150002010</t>
  </si>
  <si>
    <t>51113500011150002011</t>
  </si>
  <si>
    <t>51113500011150002012</t>
  </si>
  <si>
    <t>51113500011150002013</t>
  </si>
  <si>
    <t>51113500011150002014</t>
  </si>
  <si>
    <t>51113500011150002015</t>
  </si>
  <si>
    <t>51113500011150002016</t>
  </si>
  <si>
    <t>51113500011150002017</t>
  </si>
  <si>
    <t>51113500011150002018</t>
  </si>
  <si>
    <t>51113500011150002019</t>
  </si>
  <si>
    <t>51113500011150002020</t>
  </si>
  <si>
    <t>51113500011150002021</t>
  </si>
  <si>
    <t>51113500011150002022</t>
  </si>
  <si>
    <t>51113500011150002023</t>
  </si>
  <si>
    <t>51113500011150002024</t>
  </si>
  <si>
    <t>51113500011150002025</t>
  </si>
  <si>
    <t>51113500011150002026</t>
  </si>
  <si>
    <t>51113500011150002027</t>
  </si>
  <si>
    <t>51113500011150002028</t>
  </si>
  <si>
    <t>51113500011150002029</t>
  </si>
  <si>
    <t>51113500011150002030</t>
  </si>
  <si>
    <t>51113500011150002031</t>
  </si>
  <si>
    <t>51113500011150002032</t>
  </si>
  <si>
    <t>51113500011150002033</t>
  </si>
  <si>
    <t>51113500011150002034</t>
  </si>
  <si>
    <t>51113500011150002035</t>
  </si>
  <si>
    <t>51113500011150002036</t>
  </si>
  <si>
    <t>51113500011150002037</t>
  </si>
  <si>
    <t>51113500011150002038</t>
  </si>
  <si>
    <t>51113500011150002039</t>
  </si>
  <si>
    <t>51113500011150002040</t>
  </si>
  <si>
    <t>51113500011150002041</t>
  </si>
  <si>
    <t>51113500011150002042</t>
  </si>
  <si>
    <t>51113500011150002043</t>
  </si>
  <si>
    <t>51113500011150002044</t>
  </si>
  <si>
    <t>51113500011150002045</t>
  </si>
  <si>
    <t>51113500011150002046</t>
  </si>
  <si>
    <t>51113500011150002047</t>
  </si>
  <si>
    <t>51113500011150002048</t>
  </si>
  <si>
    <t>51113500011150002049</t>
  </si>
  <si>
    <t>51113500011150002050</t>
  </si>
  <si>
    <t>51113500011150002051</t>
  </si>
  <si>
    <t>51113500011150002052</t>
  </si>
  <si>
    <t>51113500011150002053</t>
  </si>
  <si>
    <t>51113500011150002054</t>
  </si>
  <si>
    <t>51113500011150002055</t>
  </si>
  <si>
    <t>51113500011150002056</t>
  </si>
  <si>
    <t>51113500011150002057</t>
  </si>
  <si>
    <t>51113500011150002058</t>
  </si>
  <si>
    <t>51113500011150002059</t>
  </si>
  <si>
    <t>51113500011150002060</t>
  </si>
  <si>
    <t>51113500011150002061</t>
  </si>
  <si>
    <t>51113500011150002062</t>
  </si>
  <si>
    <t>51113500011150002063</t>
  </si>
  <si>
    <t>51113500011150002064</t>
  </si>
  <si>
    <t>51113500011150002065</t>
  </si>
  <si>
    <t>51113500011150002066</t>
  </si>
  <si>
    <t>51113500011150002067</t>
  </si>
  <si>
    <t>51113500011150002068</t>
  </si>
  <si>
    <t>51113500011150002069</t>
  </si>
  <si>
    <t>51113500011150002070</t>
  </si>
  <si>
    <t>51113500011150002071</t>
  </si>
  <si>
    <t>51113500011150002072</t>
  </si>
  <si>
    <t>51113500011150002073</t>
  </si>
  <si>
    <t>51113500011150002074</t>
  </si>
  <si>
    <t>51113500011150002075</t>
  </si>
  <si>
    <t>51113500011150002076</t>
  </si>
  <si>
    <t>51113500011150002077</t>
  </si>
  <si>
    <t>51113500011150002078</t>
  </si>
  <si>
    <t>51113500011150002079</t>
  </si>
  <si>
    <t>51113500011150002080</t>
  </si>
  <si>
    <t>51113500011150002081</t>
  </si>
  <si>
    <t>51113500011150002082</t>
  </si>
  <si>
    <t>51113500011150002083</t>
  </si>
  <si>
    <t>51113500011150002084</t>
  </si>
  <si>
    <t>51113500011150002085</t>
  </si>
  <si>
    <t>51113500011150002086</t>
  </si>
  <si>
    <t>51113500011150002087</t>
  </si>
  <si>
    <t>51113500011150002088</t>
  </si>
  <si>
    <t>51113500011150002089</t>
  </si>
  <si>
    <t>51113500011150002090</t>
  </si>
  <si>
    <t>51113500011150002091</t>
  </si>
  <si>
    <t>51113500011150002092</t>
  </si>
  <si>
    <t>51113500011150002093</t>
  </si>
  <si>
    <t>51113500011150002094</t>
  </si>
  <si>
    <t>51113500011150002095</t>
  </si>
  <si>
    <t>51113500011150002096</t>
  </si>
  <si>
    <t>51113500011150002097</t>
  </si>
  <si>
    <t>51113500011150002098</t>
  </si>
  <si>
    <t>51113500011150002099</t>
  </si>
  <si>
    <t>51113500011150002100</t>
  </si>
  <si>
    <t>51113500011150002101</t>
  </si>
  <si>
    <t>51113500011150002102</t>
  </si>
  <si>
    <t>51113500011150002103</t>
  </si>
  <si>
    <t>51113500011150002104</t>
  </si>
  <si>
    <t>51113500011150002105</t>
  </si>
  <si>
    <t>51113500011150002106</t>
  </si>
  <si>
    <t>51113500011150002107</t>
  </si>
  <si>
    <t>51113500011150002108</t>
  </si>
  <si>
    <t>51113500011150002109</t>
  </si>
  <si>
    <t>51113500011150002110</t>
  </si>
  <si>
    <t>51113500011150002111</t>
  </si>
  <si>
    <t>51113500011150002112</t>
  </si>
  <si>
    <t>51113500011150002113</t>
  </si>
  <si>
    <t>51113500011150002114</t>
  </si>
  <si>
    <t>51113500011150002115</t>
  </si>
  <si>
    <t>51113500011150002116</t>
  </si>
  <si>
    <t>51113500011150002117</t>
  </si>
  <si>
    <t>51113500011150002118</t>
  </si>
  <si>
    <t>51113500011150002119</t>
  </si>
  <si>
    <t>51113500011150002120</t>
  </si>
  <si>
    <t>51113500011150002121</t>
  </si>
  <si>
    <t>51113500011150002122</t>
  </si>
  <si>
    <t>51113500011150002123</t>
  </si>
  <si>
    <t>51113500011150002124</t>
  </si>
  <si>
    <t>51113500011150002125</t>
  </si>
  <si>
    <t>51113500011150002126</t>
  </si>
  <si>
    <t>51113500011150002127</t>
  </si>
  <si>
    <t>51113500011150002128</t>
  </si>
  <si>
    <t>51113500011150002129</t>
  </si>
  <si>
    <t>51113500011150002130</t>
  </si>
  <si>
    <t>51113500011150002131</t>
  </si>
  <si>
    <t>51113500011150002132</t>
  </si>
  <si>
    <t>51113500011150002133</t>
  </si>
  <si>
    <t>51113500011150002134</t>
  </si>
  <si>
    <t>51113500011150002135</t>
  </si>
  <si>
    <t>51113500011150002136</t>
  </si>
  <si>
    <t>51113500011150002137</t>
  </si>
  <si>
    <t>51113500011150002138</t>
  </si>
  <si>
    <t>51113500011150002139</t>
  </si>
  <si>
    <t>51113500011150002140</t>
  </si>
  <si>
    <t>51113500011150002141</t>
  </si>
  <si>
    <t>51113500011150002142</t>
  </si>
  <si>
    <t>51113500011150002143</t>
  </si>
  <si>
    <t>51113500011150002144</t>
  </si>
  <si>
    <t>51113500011150002145</t>
  </si>
  <si>
    <t>51113500011150002146</t>
  </si>
  <si>
    <t>51113500011150002147</t>
  </si>
  <si>
    <t>51113500011150002148</t>
  </si>
  <si>
    <t>51113500011150002149</t>
  </si>
  <si>
    <t>51113500011150002150</t>
  </si>
  <si>
    <t>51113500011150002151</t>
  </si>
  <si>
    <t>51113500011150002152</t>
  </si>
  <si>
    <t>51113500011150002153</t>
  </si>
  <si>
    <t>51113500011150002154</t>
  </si>
  <si>
    <t>51113500011150002155</t>
  </si>
  <si>
    <t>51113500011150002156</t>
  </si>
  <si>
    <t>51113500011150002157</t>
  </si>
  <si>
    <t>51113500011150002158</t>
  </si>
  <si>
    <t>51113500011150002159</t>
  </si>
  <si>
    <t>51113500011150002160</t>
  </si>
  <si>
    <t>51113500011150002161</t>
  </si>
  <si>
    <t>51113500011150002162</t>
  </si>
  <si>
    <t>51113500011150002163</t>
  </si>
  <si>
    <t>51113500011150002164</t>
  </si>
  <si>
    <t>51113500011150002165</t>
  </si>
  <si>
    <t>51113500011150002166</t>
  </si>
  <si>
    <t>51113500011150002167</t>
  </si>
  <si>
    <t>51113500011150002168</t>
  </si>
  <si>
    <t>51113500011150002169</t>
  </si>
  <si>
    <t>51113500011150002170</t>
  </si>
  <si>
    <t>51113500011150002171</t>
  </si>
  <si>
    <t>51113500011150002172</t>
  </si>
  <si>
    <t>51113500011150002173</t>
  </si>
  <si>
    <t>51113500011150002174</t>
  </si>
  <si>
    <t>51113500011150002175</t>
  </si>
  <si>
    <t>51113500011150002176</t>
  </si>
  <si>
    <t>51113500011150002177</t>
  </si>
  <si>
    <t>51113500011150002178</t>
  </si>
  <si>
    <t>51113500011150002179</t>
  </si>
  <si>
    <t>51113500011150002180</t>
  </si>
  <si>
    <t>51113500011150002181</t>
  </si>
  <si>
    <t>51113500011150002182</t>
  </si>
  <si>
    <t>51113500011150002183</t>
  </si>
  <si>
    <t>51113500011150002184</t>
  </si>
  <si>
    <t>51113500011150002185</t>
  </si>
  <si>
    <t>51113500011150002186</t>
  </si>
  <si>
    <t>51113500011150002187</t>
  </si>
  <si>
    <t>51113500011150002188</t>
  </si>
  <si>
    <t>51113500011150002189</t>
  </si>
  <si>
    <t>51113500011150002190</t>
  </si>
  <si>
    <t>51113500011150002191</t>
  </si>
  <si>
    <t>51113500011150002192</t>
  </si>
  <si>
    <t>51113500011150002193</t>
  </si>
  <si>
    <t>51113500011150002194</t>
  </si>
  <si>
    <t>51113500011150002195</t>
  </si>
  <si>
    <t>51113500011150002196</t>
  </si>
  <si>
    <t>51113500011150002197</t>
  </si>
  <si>
    <t>51113500011150002198</t>
  </si>
  <si>
    <t>51113500011150002199</t>
  </si>
  <si>
    <t>51113500011150002200</t>
  </si>
  <si>
    <t>51113500011150002201</t>
  </si>
  <si>
    <t>51113500011150002202</t>
  </si>
  <si>
    <t>51113500011150002203</t>
  </si>
  <si>
    <t>51113500011150002204</t>
  </si>
  <si>
    <t>51113500011150002205</t>
  </si>
  <si>
    <t>51113500011150002206</t>
  </si>
  <si>
    <t>51113500011150002207</t>
  </si>
  <si>
    <t>51113500011150002208</t>
  </si>
  <si>
    <t>51113500011150002209</t>
  </si>
  <si>
    <t>51113500011150002210</t>
  </si>
  <si>
    <t>51113500011150002211</t>
  </si>
  <si>
    <t>51113500011150002212</t>
  </si>
  <si>
    <t>51113500011150002213</t>
  </si>
  <si>
    <t>51113500011150002214</t>
  </si>
  <si>
    <t>51113500011150002215</t>
  </si>
  <si>
    <t>51113500011150002216</t>
  </si>
  <si>
    <t>51113500011150002217</t>
  </si>
  <si>
    <t>51113500011150002218</t>
  </si>
  <si>
    <t>51113500011150002219</t>
  </si>
  <si>
    <t>51113500011150002220</t>
  </si>
  <si>
    <t>51113500011150002221</t>
  </si>
  <si>
    <t>51113500011150002222</t>
  </si>
  <si>
    <t>51113500011150002223</t>
  </si>
  <si>
    <t>51113500011150002224</t>
  </si>
  <si>
    <t>51113500011150002225</t>
  </si>
  <si>
    <t>51113500011150002226</t>
  </si>
  <si>
    <t>51113500011150002227</t>
  </si>
  <si>
    <t>51113500011150002228</t>
  </si>
  <si>
    <t>51113500011150002229</t>
  </si>
  <si>
    <t>51113500011150002230</t>
  </si>
  <si>
    <t>51113500011150002231</t>
  </si>
  <si>
    <t>51113500011150002232</t>
  </si>
  <si>
    <t>51113500011150002233</t>
  </si>
  <si>
    <t>51113500011150002234</t>
  </si>
  <si>
    <t>51113500011150002235</t>
  </si>
  <si>
    <t>51113500011150002236</t>
  </si>
  <si>
    <t>51113500011150002237</t>
  </si>
  <si>
    <t>51113500011150002238</t>
  </si>
  <si>
    <t>51113500011150002239</t>
  </si>
  <si>
    <t>51113500011150002240</t>
  </si>
  <si>
    <t>51113500011150002241</t>
  </si>
  <si>
    <t>51113500011150002242</t>
  </si>
  <si>
    <t>51113500011150002243</t>
  </si>
  <si>
    <t>51113500011150002244</t>
  </si>
  <si>
    <t>51113500011150002245</t>
  </si>
  <si>
    <t>51113500011150002246</t>
  </si>
  <si>
    <t>51113500011150002247</t>
  </si>
  <si>
    <t>51113500011150002248</t>
  </si>
  <si>
    <t>51113500011150002249</t>
  </si>
  <si>
    <t>51113500011150002250</t>
  </si>
  <si>
    <t>51113500011150002251</t>
  </si>
  <si>
    <t>51113500011150002252</t>
  </si>
  <si>
    <t>51113500011150002253</t>
  </si>
  <si>
    <t>51113500011150002254</t>
  </si>
  <si>
    <t>51113500011150002255</t>
  </si>
  <si>
    <t>51113500011150002256</t>
  </si>
  <si>
    <t>51113500011150002257</t>
  </si>
  <si>
    <t>51113500011150002258</t>
  </si>
  <si>
    <t>51113500011150002259</t>
  </si>
  <si>
    <t>51113500011150002260</t>
  </si>
  <si>
    <t>51113500011150002261</t>
  </si>
  <si>
    <t>51113500011150002262</t>
  </si>
  <si>
    <t>51113500011150002263</t>
  </si>
  <si>
    <t>51113500011150002264</t>
  </si>
  <si>
    <t>51113500011150002265</t>
  </si>
  <si>
    <t>51113500011150002266</t>
  </si>
  <si>
    <t>51113500011150002267</t>
  </si>
  <si>
    <t>51113500011150002268</t>
  </si>
  <si>
    <t>51113500011150002269</t>
  </si>
  <si>
    <t>51113500011150002270</t>
  </si>
  <si>
    <t>51113500011150002271</t>
  </si>
  <si>
    <t>51113500011150002272</t>
  </si>
  <si>
    <t>51113500011150002273</t>
  </si>
  <si>
    <t>51113500011150002274</t>
  </si>
  <si>
    <t>51113500011150002275</t>
  </si>
  <si>
    <t>51113500011150002276</t>
  </si>
  <si>
    <t>51113500011150002277</t>
  </si>
  <si>
    <t>51113500011150002278</t>
  </si>
  <si>
    <t>51113500011150002279</t>
  </si>
  <si>
    <t>51113500011150002280</t>
  </si>
  <si>
    <t>51113500011150002281</t>
  </si>
  <si>
    <t>51113500011150002282</t>
  </si>
  <si>
    <t>51113500011150002283</t>
  </si>
  <si>
    <t>51113500011150002284</t>
  </si>
  <si>
    <t>51113500011150002285</t>
  </si>
  <si>
    <t>51113500011150002286</t>
  </si>
  <si>
    <t>51113500011150002287</t>
  </si>
  <si>
    <t>51113500011150002288</t>
  </si>
  <si>
    <t>51113500011150002289</t>
  </si>
  <si>
    <t>51113500011150002290</t>
  </si>
  <si>
    <t>51113500011150002291</t>
  </si>
  <si>
    <t>51113500011150002292</t>
  </si>
  <si>
    <t>51113500011150002293</t>
  </si>
  <si>
    <t>51113500011150002294</t>
  </si>
  <si>
    <t>51113500011150002295</t>
  </si>
  <si>
    <t>51113500011150002296</t>
  </si>
  <si>
    <t>51113500011150002297</t>
  </si>
  <si>
    <t>51113500011150002298</t>
  </si>
  <si>
    <t>51113500011150002299</t>
  </si>
  <si>
    <t>51113500011150002300</t>
  </si>
  <si>
    <t>51113500011150002301</t>
  </si>
  <si>
    <t>51113500011150002302</t>
  </si>
  <si>
    <t>51113500011150002303</t>
  </si>
  <si>
    <t>51113500011150002304</t>
  </si>
  <si>
    <t>51113500011150002305</t>
  </si>
  <si>
    <t>51113500011150002306</t>
  </si>
  <si>
    <t>51113500011150002307</t>
  </si>
  <si>
    <t>51113500011150002308</t>
  </si>
  <si>
    <t>51113500011150002309</t>
  </si>
  <si>
    <t>51113500011150002310</t>
  </si>
  <si>
    <t>51113500011150002311</t>
  </si>
  <si>
    <t>51113500011150002312</t>
  </si>
  <si>
    <t>51113500011150002313</t>
  </si>
  <si>
    <t>51113500011150002314</t>
  </si>
  <si>
    <t>51113500011150002315</t>
  </si>
  <si>
    <t>51113500011150002316</t>
  </si>
  <si>
    <t>51113500011150002317</t>
  </si>
  <si>
    <t>51113500011150002318</t>
  </si>
  <si>
    <t>51113500011150002319</t>
  </si>
  <si>
    <t>51113500011150002320</t>
  </si>
  <si>
    <t>51113500011150002321</t>
  </si>
  <si>
    <t>51113500011150002322</t>
  </si>
  <si>
    <t>51113500011150002323</t>
  </si>
  <si>
    <t>51113500011150002324</t>
  </si>
  <si>
    <t>51113500011150002325</t>
  </si>
  <si>
    <t>51113500011150002326</t>
  </si>
  <si>
    <t>51113500011150002327</t>
  </si>
  <si>
    <t>51113500011150002328</t>
  </si>
  <si>
    <t>51113500011150002329</t>
  </si>
  <si>
    <t>51113500011150002330</t>
  </si>
  <si>
    <t>51113500011150002331</t>
  </si>
  <si>
    <t>51113500011150002332</t>
  </si>
  <si>
    <t>51113500011150002333</t>
  </si>
  <si>
    <t>51113500011150002334</t>
  </si>
  <si>
    <t>51113500011150002335</t>
  </si>
  <si>
    <t>51113500011150002336</t>
  </si>
  <si>
    <t>51113500011150002337</t>
  </si>
  <si>
    <t>51113500011150002338</t>
  </si>
  <si>
    <t>51113500011150002339</t>
  </si>
  <si>
    <t>51113500011150002340</t>
  </si>
  <si>
    <t>51113500011150002341</t>
  </si>
  <si>
    <t>51113500011150002342</t>
  </si>
  <si>
    <t>51113500011150002343</t>
  </si>
  <si>
    <t>51113500011150002344</t>
  </si>
  <si>
    <t>51113500011150002345</t>
  </si>
  <si>
    <t>51113500011150002346</t>
  </si>
  <si>
    <t>51113500011150002347</t>
  </si>
  <si>
    <t>51113500011150002348</t>
  </si>
  <si>
    <t>51113500011150002349</t>
  </si>
  <si>
    <t>51113500011150002350</t>
  </si>
  <si>
    <t>51113500011150002351</t>
  </si>
  <si>
    <t>51113500011150002352</t>
  </si>
  <si>
    <t>51113500011150002353</t>
  </si>
  <si>
    <t>51113500011150002354</t>
  </si>
  <si>
    <t>51113500011150002355</t>
  </si>
  <si>
    <t>51113500011150002356</t>
  </si>
  <si>
    <t>51113500011150002357</t>
  </si>
  <si>
    <t>51113500011150002358</t>
  </si>
  <si>
    <t>51113500011150002359</t>
  </si>
  <si>
    <t>51113500011150002360</t>
  </si>
  <si>
    <t>51113500011150002661</t>
  </si>
  <si>
    <t>51113500011150002662</t>
  </si>
  <si>
    <t>51113500011150002663</t>
  </si>
  <si>
    <t>51113500011150002664</t>
  </si>
  <si>
    <t>51113500011150002665</t>
  </si>
  <si>
    <t>51113500011150002666</t>
  </si>
  <si>
    <t>51113500011150002667</t>
  </si>
  <si>
    <t>51113500011150002668</t>
  </si>
  <si>
    <t>51113500011150002669</t>
  </si>
  <si>
    <t>51113500011150002670</t>
  </si>
  <si>
    <t>51113500011150002671</t>
  </si>
  <si>
    <t>51113500011150002672</t>
  </si>
  <si>
    <t>51113500011150002673</t>
  </si>
  <si>
    <t>51113500011150002674</t>
  </si>
  <si>
    <t>51113500011150002675</t>
  </si>
  <si>
    <t>51113500011150002676</t>
  </si>
  <si>
    <t>51113500011150002677</t>
  </si>
  <si>
    <t>51113500011150002678</t>
  </si>
  <si>
    <t>51113500011150002679</t>
  </si>
  <si>
    <t>51113500011150002680</t>
  </si>
  <si>
    <t>51113500011150002681</t>
  </si>
  <si>
    <t>51113500011150002682</t>
  </si>
  <si>
    <t>51113500011150002683</t>
  </si>
  <si>
    <t>51113500011150002684</t>
  </si>
  <si>
    <t>51113500011150002685</t>
  </si>
  <si>
    <t>51113500011150002686</t>
  </si>
  <si>
    <t>51113500011150002687</t>
  </si>
  <si>
    <t>51113500011150002688</t>
  </si>
  <si>
    <t>51113500011150002689</t>
  </si>
  <si>
    <t>51113500011150002690</t>
  </si>
  <si>
    <t>51113500011150002691</t>
  </si>
  <si>
    <t>51113500011150002692</t>
  </si>
  <si>
    <t>51113500011150002693</t>
  </si>
  <si>
    <t>51113500011150002694</t>
  </si>
  <si>
    <t>51113500011150002695</t>
  </si>
  <si>
    <t>51113500011150002696</t>
  </si>
  <si>
    <t>51113500011150002697</t>
  </si>
  <si>
    <t>51113500011150002698</t>
  </si>
  <si>
    <t>51113500011150002699</t>
  </si>
  <si>
    <t>51113500011150002700</t>
  </si>
  <si>
    <t>51113500011150002701</t>
  </si>
  <si>
    <t>51113500011150002702</t>
  </si>
  <si>
    <t>51113500011150002703</t>
  </si>
  <si>
    <t>51113500011150002704</t>
  </si>
  <si>
    <t>51113500011150002705</t>
  </si>
  <si>
    <t>51113500011150002706</t>
  </si>
  <si>
    <t>51113500011150002707</t>
  </si>
  <si>
    <t>51113500011150002708</t>
  </si>
  <si>
    <t>51113500011150002709</t>
  </si>
  <si>
    <t>51113500011150002710</t>
  </si>
  <si>
    <t>51113500011150002711</t>
  </si>
  <si>
    <t>51113500011150002712</t>
  </si>
  <si>
    <t>51113500011150002713</t>
  </si>
  <si>
    <t>51113500011150002714</t>
  </si>
  <si>
    <t>51113500011150002715</t>
  </si>
  <si>
    <t>51113500011150002716</t>
  </si>
  <si>
    <t>51113500011150002717</t>
  </si>
  <si>
    <t>51113500011150002718</t>
  </si>
  <si>
    <t>51113500011150002719</t>
  </si>
  <si>
    <t>51113500011150002720</t>
  </si>
  <si>
    <t>51113500011150002721</t>
  </si>
  <si>
    <t>51113500011150002722</t>
  </si>
  <si>
    <t>51113500011150002723</t>
  </si>
  <si>
    <t>51113500011150002724</t>
  </si>
  <si>
    <t>51113500011150002725</t>
  </si>
  <si>
    <t>51113500011150002726</t>
  </si>
  <si>
    <t>51113500011150002727</t>
  </si>
  <si>
    <t>51113500011150002728</t>
  </si>
  <si>
    <t>51113500011150002729</t>
  </si>
  <si>
    <t>51113500011150002730</t>
  </si>
  <si>
    <t>51113500011150002731</t>
  </si>
  <si>
    <t>51113500011150002732</t>
  </si>
  <si>
    <t>51113500011150002733</t>
  </si>
  <si>
    <t>51113500011150002734</t>
  </si>
  <si>
    <t>51113500011150002735</t>
  </si>
  <si>
    <t>51113500011150002736</t>
  </si>
  <si>
    <t>51113500011150002737</t>
  </si>
  <si>
    <t>51113500011150002738</t>
  </si>
  <si>
    <t>51113500011150002739</t>
  </si>
  <si>
    <t>51113500011150002740</t>
  </si>
  <si>
    <t>51113500011150002741</t>
  </si>
  <si>
    <t>51113500011150002742</t>
  </si>
  <si>
    <t>51113500011150002743</t>
  </si>
  <si>
    <t>51113500011150002744</t>
  </si>
  <si>
    <t>51113500011150002745</t>
  </si>
  <si>
    <t>51113500011150002746</t>
  </si>
  <si>
    <t>51113500011150002747</t>
  </si>
  <si>
    <t>51113500011150002748</t>
  </si>
  <si>
    <t>51113500011150002749</t>
  </si>
  <si>
    <t>51113500011150002750</t>
  </si>
  <si>
    <t>51113500011150002751</t>
  </si>
  <si>
    <t>51113500011150002752</t>
  </si>
  <si>
    <t>51113500011150002753</t>
  </si>
  <si>
    <t>51113500011150002754</t>
  </si>
  <si>
    <t>51113500011150002755</t>
  </si>
  <si>
    <t>51113500011150002756</t>
  </si>
  <si>
    <t>51113500011150002757</t>
  </si>
  <si>
    <t>51113500011150002758</t>
  </si>
  <si>
    <t>51113500011150002759</t>
  </si>
  <si>
    <t>51113500011150002760</t>
  </si>
  <si>
    <t>51113500011150002761</t>
  </si>
  <si>
    <t>51113500011150002762</t>
  </si>
  <si>
    <t>51113500011150002763</t>
  </si>
  <si>
    <t>51113500011150002764</t>
  </si>
  <si>
    <t>51113500011150002765</t>
  </si>
  <si>
    <t>51113500011150002766</t>
  </si>
  <si>
    <t>51113500011150002767</t>
  </si>
  <si>
    <t>51113500011150002768</t>
  </si>
  <si>
    <t>51113500011150002769</t>
  </si>
  <si>
    <t>51113500011150002770</t>
  </si>
  <si>
    <t>51113500011150002771</t>
  </si>
  <si>
    <t>51113500011150002772</t>
  </si>
  <si>
    <t>51113500011150002773</t>
  </si>
  <si>
    <t>51113500011150002774</t>
  </si>
  <si>
    <t>51113500011150002775</t>
  </si>
  <si>
    <t>51113500011150002776</t>
  </si>
  <si>
    <t>51113500011150002777</t>
  </si>
  <si>
    <t>51113500011150002778</t>
  </si>
  <si>
    <t>51113500011150002779</t>
  </si>
  <si>
    <t>51113500011150002780</t>
  </si>
  <si>
    <t>51113500011150002781</t>
  </si>
  <si>
    <t>51113500011150002782</t>
  </si>
  <si>
    <t>51113500011150002783</t>
  </si>
  <si>
    <t>51113500011150002784</t>
  </si>
  <si>
    <t>51113500011150002785</t>
  </si>
  <si>
    <t>51113500011150002786</t>
  </si>
  <si>
    <t>51113500011150002787</t>
  </si>
  <si>
    <t>51113500011150002788</t>
  </si>
  <si>
    <t>51113500011150002789</t>
  </si>
  <si>
    <t>51113500011150002790</t>
  </si>
  <si>
    <t>51113500011150002791</t>
  </si>
  <si>
    <t>51113500011150002792</t>
  </si>
  <si>
    <t>51113500011150002793</t>
  </si>
  <si>
    <t>51113500011150002794</t>
  </si>
  <si>
    <t>51113500011150002795</t>
  </si>
  <si>
    <t>51113500011150002796</t>
  </si>
  <si>
    <t>51113500011150002797</t>
  </si>
  <si>
    <t>51113500011150002798</t>
  </si>
  <si>
    <t>51113500011150002799</t>
  </si>
  <si>
    <t>51113500011150002800</t>
  </si>
  <si>
    <t>51113500011150002801</t>
  </si>
  <si>
    <t>51113500011150002802</t>
  </si>
  <si>
    <t>51113500011150002803</t>
  </si>
  <si>
    <t>51113500011150002804</t>
  </si>
  <si>
    <t>51113500011150002805</t>
  </si>
  <si>
    <t>51113500011150002806</t>
  </si>
  <si>
    <t>51113500011150002807</t>
  </si>
  <si>
    <t>51113500011150002808</t>
  </si>
  <si>
    <t>51113500011150002809</t>
  </si>
  <si>
    <t>51113500011150002810</t>
  </si>
  <si>
    <t>51113500011150002811</t>
  </si>
  <si>
    <t>51113500011150002812</t>
  </si>
  <si>
    <t>51113500011150002813</t>
  </si>
  <si>
    <t>51113500011150002814</t>
  </si>
  <si>
    <t>51113500011150002815</t>
  </si>
  <si>
    <t>51113500011150002816</t>
  </si>
  <si>
    <t>51113500011150002817</t>
  </si>
  <si>
    <t>51113500011150002818</t>
  </si>
  <si>
    <t>51113500011150002819</t>
  </si>
  <si>
    <t>51113500011150002820</t>
  </si>
  <si>
    <t>51113500011150002821</t>
  </si>
  <si>
    <t>51113500011150002822</t>
  </si>
  <si>
    <t>51113500011150002823</t>
  </si>
  <si>
    <t>51113500011150002824</t>
  </si>
  <si>
    <t>51113500011150002825</t>
  </si>
  <si>
    <t>51113500011150002826</t>
  </si>
  <si>
    <t>51113500011150002827</t>
  </si>
  <si>
    <t>51113500011150002828</t>
  </si>
  <si>
    <t>51113500011150002829</t>
  </si>
  <si>
    <t>51113500011150002830</t>
  </si>
  <si>
    <t>51113500011150002831</t>
  </si>
  <si>
    <t>51113500011150002832</t>
  </si>
  <si>
    <t>51113500011150002833</t>
  </si>
  <si>
    <t>51113500011150002834</t>
  </si>
  <si>
    <t>51113500011150002835</t>
  </si>
  <si>
    <t>51113500011150002836</t>
  </si>
  <si>
    <t>51113500011150002837</t>
  </si>
  <si>
    <t>51113500011150002838</t>
  </si>
  <si>
    <t>51113500011150002839</t>
  </si>
  <si>
    <t>51113500011150002840</t>
  </si>
  <si>
    <t>51113500011150002841</t>
  </si>
  <si>
    <t>51113500011150002842</t>
  </si>
  <si>
    <t>51113500011150002843</t>
  </si>
  <si>
    <t>51113500011150002844</t>
  </si>
  <si>
    <t>51113500011150002845</t>
  </si>
  <si>
    <t>51113500011150002846</t>
  </si>
  <si>
    <t>51113500011150002847</t>
  </si>
  <si>
    <t>51113500011150002848</t>
  </si>
  <si>
    <t>51113500011150002849</t>
  </si>
  <si>
    <t>51113500011150002850</t>
  </si>
  <si>
    <t>51113500011150002851</t>
  </si>
  <si>
    <t>51113500011150002852</t>
  </si>
  <si>
    <t>51113500011150002853</t>
  </si>
  <si>
    <t>51113500011150002854</t>
  </si>
  <si>
    <t>51113500011150002855</t>
  </si>
  <si>
    <t>51113500011150002856</t>
  </si>
  <si>
    <t>51113500011150002857</t>
  </si>
  <si>
    <t>51113500011150002858</t>
  </si>
  <si>
    <t>51113500011150002859</t>
  </si>
  <si>
    <t>51113500011150002860</t>
  </si>
  <si>
    <t>51113500011150002861</t>
  </si>
  <si>
    <t>51113500011150002862</t>
  </si>
  <si>
    <t>51113500011150002863</t>
  </si>
  <si>
    <t>51113500011150002864</t>
  </si>
  <si>
    <t>51113500011150002865</t>
  </si>
  <si>
    <t>51113500011150002866</t>
  </si>
  <si>
    <t>51113500011150002867</t>
  </si>
  <si>
    <t>51113500011150002868</t>
  </si>
  <si>
    <t>51113500011150002869</t>
  </si>
  <si>
    <t>51113500011150002870</t>
  </si>
  <si>
    <t>51113500011150002871</t>
  </si>
  <si>
    <t>51113500011150002872</t>
  </si>
  <si>
    <t>51113500011150002873</t>
  </si>
  <si>
    <t>51113500011150002874</t>
  </si>
  <si>
    <t>51113500011150002875</t>
  </si>
  <si>
    <t>51113500011150002876</t>
  </si>
  <si>
    <t>51113500011150002877</t>
  </si>
  <si>
    <t>51113500011150002878</t>
  </si>
  <si>
    <t>51113500011150002879</t>
  </si>
  <si>
    <t>51113500011150002880</t>
  </si>
  <si>
    <t>51113500011150002881</t>
  </si>
  <si>
    <t>51113500011150002882</t>
  </si>
  <si>
    <t>51113500011150002883</t>
  </si>
  <si>
    <t>51113500011150002884</t>
  </si>
  <si>
    <t>51113500011150002885</t>
  </si>
  <si>
    <t>51113500011150002886</t>
  </si>
  <si>
    <t>51113500011150002887</t>
  </si>
  <si>
    <t>51113500011150002888</t>
  </si>
  <si>
    <t>51113500011150002889</t>
  </si>
  <si>
    <t>51113500011150002890</t>
  </si>
  <si>
    <t>51113500011150002891</t>
  </si>
  <si>
    <t>51113500011150002892</t>
  </si>
  <si>
    <t>51113500011150002893</t>
  </si>
  <si>
    <t>51113500011150002894</t>
  </si>
  <si>
    <t>51113500011150002895</t>
  </si>
  <si>
    <t>51113500011150002896</t>
  </si>
  <si>
    <t>51113500011150002897</t>
  </si>
  <si>
    <t>51113500011150002898</t>
  </si>
  <si>
    <t>51113500011150002899</t>
  </si>
  <si>
    <t>51113500011150002900</t>
  </si>
  <si>
    <t>51113500011150002901</t>
  </si>
  <si>
    <t>51113500011150002902</t>
  </si>
  <si>
    <t>51113500011150002903</t>
  </si>
  <si>
    <t>51113500011150002904</t>
  </si>
  <si>
    <t>51113500011150002905</t>
  </si>
  <si>
    <t>51113500011150002906</t>
  </si>
  <si>
    <t>51113500011150002907</t>
  </si>
  <si>
    <t>51113500011150002908</t>
  </si>
  <si>
    <t>51113500011150002909</t>
  </si>
  <si>
    <t>51113500011150002910</t>
  </si>
  <si>
    <t>51113500011150002911</t>
  </si>
  <si>
    <t>51113500011150002912</t>
  </si>
  <si>
    <t>51113500011150002913</t>
  </si>
  <si>
    <t>51113500011150002914</t>
  </si>
  <si>
    <t>51113500011150002915</t>
  </si>
  <si>
    <t>51113500011150002916</t>
  </si>
  <si>
    <t>51113500011150002917</t>
  </si>
  <si>
    <t>51113500011150002918</t>
  </si>
  <si>
    <t>51113500011150002919</t>
  </si>
  <si>
    <t>51113500011150002920</t>
  </si>
  <si>
    <t>51113500011150002921</t>
  </si>
  <si>
    <t>51113500011150002922</t>
  </si>
  <si>
    <t>51113500011150002923</t>
  </si>
  <si>
    <t>51113500011150002924</t>
  </si>
  <si>
    <t>51113500011150002925</t>
  </si>
  <si>
    <t>51113500011150002926</t>
  </si>
  <si>
    <t>51113500011150002927</t>
  </si>
  <si>
    <t>51113500011150002928</t>
  </si>
  <si>
    <t>51113500011150002929</t>
  </si>
  <si>
    <t>51113500011150002930</t>
  </si>
  <si>
    <t>51113500011150002931</t>
  </si>
  <si>
    <t>51113500011150002932</t>
  </si>
  <si>
    <t>51113500011150002933</t>
  </si>
  <si>
    <t>51113500011150002934</t>
  </si>
  <si>
    <t>51113500011150002935</t>
  </si>
  <si>
    <t>51113500011150002936</t>
  </si>
  <si>
    <t>51113500011150002937</t>
  </si>
  <si>
    <t>51113500011150002938</t>
  </si>
  <si>
    <t>51113500011150002939</t>
  </si>
  <si>
    <t>51113500011150002940</t>
  </si>
  <si>
    <t>51113500010050003253</t>
  </si>
  <si>
    <t>ARCHIVERO 4 CAJONES COLOR GRIS/ METALICO</t>
  </si>
  <si>
    <t>51113500010050003275</t>
  </si>
  <si>
    <t>51113500010050003274</t>
  </si>
  <si>
    <t>51113500010050003252</t>
  </si>
  <si>
    <t>51113500010050003244</t>
  </si>
  <si>
    <t>51113500010050003273</t>
  </si>
  <si>
    <t>51113500010050003254</t>
  </si>
  <si>
    <t>51113500010050003276</t>
  </si>
  <si>
    <t>51113500010050003255</t>
  </si>
  <si>
    <t>51113500010050003256</t>
  </si>
  <si>
    <t>51113500010050003277</t>
  </si>
  <si>
    <t>51113500010050003257</t>
  </si>
  <si>
    <t>51113500010050003278</t>
  </si>
  <si>
    <t>51113500010050003261</t>
  </si>
  <si>
    <t>51113500010050003258</t>
  </si>
  <si>
    <t>51113500010050003279</t>
  </si>
  <si>
    <t>51113500010050003259</t>
  </si>
  <si>
    <t>51113500010050003260</t>
  </si>
  <si>
    <t>51113500010050003280</t>
  </si>
  <si>
    <t>51113500010050003281</t>
  </si>
  <si>
    <t>51113500010050003262</t>
  </si>
  <si>
    <t>51113500010050003282</t>
  </si>
  <si>
    <t>51113500010050003263</t>
  </si>
  <si>
    <t>51113500010050003283</t>
  </si>
  <si>
    <t>51113500010050003264</t>
  </si>
  <si>
    <t>51113500010050003284</t>
  </si>
  <si>
    <t>51113500010050003285</t>
  </si>
  <si>
    <t>51113500010050003286</t>
  </si>
  <si>
    <t>51113500010050003287</t>
  </si>
  <si>
    <t>51113500010050003288</t>
  </si>
  <si>
    <t>51113500010050003289</t>
  </si>
  <si>
    <t>51113500010050003105</t>
  </si>
  <si>
    <t>51113500010050003125</t>
  </si>
  <si>
    <t>51113500010050003145</t>
  </si>
  <si>
    <t>51113500010050003165</t>
  </si>
  <si>
    <t>51113500010050003185</t>
  </si>
  <si>
    <t>51113500010050003106</t>
  </si>
  <si>
    <t>51113500010050003205</t>
  </si>
  <si>
    <t>51113500010050003225</t>
  </si>
  <si>
    <t>51113500010050003126</t>
  </si>
  <si>
    <t>51113500010050003146</t>
  </si>
  <si>
    <t>51113500010050003166</t>
  </si>
  <si>
    <t>51113500010050003186</t>
  </si>
  <si>
    <t>51113500010050003226</t>
  </si>
  <si>
    <t>51113500010050003206</t>
  </si>
  <si>
    <t>51113500010050003265</t>
  </si>
  <si>
    <t>51113500010050003245</t>
  </si>
  <si>
    <t>51113500010050003266</t>
  </si>
  <si>
    <t>51113500010050003246</t>
  </si>
  <si>
    <t>51113500010050003267</t>
  </si>
  <si>
    <t>51113500010050003247</t>
  </si>
  <si>
    <t>51113500010050003304</t>
  </si>
  <si>
    <t>51113500010050003305</t>
  </si>
  <si>
    <t>51113500010050003306</t>
  </si>
  <si>
    <t>51113500010050003341</t>
  </si>
  <si>
    <t>51113500010050003342</t>
  </si>
  <si>
    <t>51113500010050003319</t>
  </si>
  <si>
    <t>51113500010050003320</t>
  </si>
  <si>
    <t>51113500010050003330</t>
  </si>
  <si>
    <t>51113500010050003331</t>
  </si>
  <si>
    <t>51113500010050003268</t>
  </si>
  <si>
    <t>51113500010050003249</t>
  </si>
  <si>
    <t>51113500010050003248</t>
  </si>
  <si>
    <t>51113500010050003270</t>
  </si>
  <si>
    <t>51113500010050003271</t>
  </si>
  <si>
    <t>51113500010050003250</t>
  </si>
  <si>
    <t>51113500010050003251</t>
  </si>
  <si>
    <t>51113500010050003272</t>
  </si>
  <si>
    <t>51113500010050003269</t>
  </si>
  <si>
    <t>51113500010050003309</t>
  </si>
  <si>
    <t>51113500010050003310</t>
  </si>
  <si>
    <t>51113500010050003311</t>
  </si>
  <si>
    <t>51113500010050003315</t>
  </si>
  <si>
    <t>51113500010050003316</t>
  </si>
  <si>
    <t>51113500010050003317</t>
  </si>
  <si>
    <t>51113500010050003307</t>
  </si>
  <si>
    <t>51113500010050003308</t>
  </si>
  <si>
    <t>51113500010050003312</t>
  </si>
  <si>
    <t>51113500010050003313</t>
  </si>
  <si>
    <t>51113500010050003314</t>
  </si>
  <si>
    <t>51113500010050003323</t>
  </si>
  <si>
    <t>51113500010050003324</t>
  </si>
  <si>
    <t>51113500010050003325</t>
  </si>
  <si>
    <t>51113500010050003334</t>
  </si>
  <si>
    <t>51113500010050003335</t>
  </si>
  <si>
    <t>51113500010050003336</t>
  </si>
  <si>
    <t>51113500010050003124</t>
  </si>
  <si>
    <t>51113500010050003344</t>
  </si>
  <si>
    <t>51113500010050003343</t>
  </si>
  <si>
    <t>51113500010050003326</t>
  </si>
  <si>
    <t>51113500010050003327</t>
  </si>
  <si>
    <t>51113500010050003338</t>
  </si>
  <si>
    <t>51113500010050003328</t>
  </si>
  <si>
    <t>51113500010050003339</t>
  </si>
  <si>
    <t>51113500010050003318</t>
  </si>
  <si>
    <t>51113500010050003337</t>
  </si>
  <si>
    <t>51113500010050003333</t>
  </si>
  <si>
    <t>51113500010050003345</t>
  </si>
  <si>
    <t>51113500010050003346</t>
  </si>
  <si>
    <t>51113500010050003347</t>
  </si>
  <si>
    <t>51113500010050003332</t>
  </si>
  <si>
    <t>51113500010050003322</t>
  </si>
  <si>
    <t>51113500010050003348</t>
  </si>
  <si>
    <t>51113500010050003349</t>
  </si>
  <si>
    <t>51113500010050003329</t>
  </si>
  <si>
    <t>51113500010050003352</t>
  </si>
  <si>
    <t>51113500010050003353</t>
  </si>
  <si>
    <t>51113500010050003354</t>
  </si>
  <si>
    <t>51113500010050003355</t>
  </si>
  <si>
    <t>51113500010050003303</t>
  </si>
  <si>
    <t>51113500010050003302</t>
  </si>
  <si>
    <t>51113500010050003340</t>
  </si>
  <si>
    <t>51113500010050003321</t>
  </si>
  <si>
    <t>51113500010050003350</t>
  </si>
  <si>
    <t>51113500010050003351</t>
  </si>
  <si>
    <t>Pasajeros</t>
  </si>
  <si>
    <t>Vehiculo compacto</t>
  </si>
  <si>
    <t xml:space="preserve">Pick up </t>
  </si>
  <si>
    <t>51113500010050003164</t>
  </si>
  <si>
    <t>51113500010050003144</t>
  </si>
  <si>
    <t>51113500010050003184</t>
  </si>
  <si>
    <t>51113500010050003203</t>
  </si>
  <si>
    <t>51113500010050003104</t>
  </si>
  <si>
    <t>51113500010050003123</t>
  </si>
  <si>
    <t>51113500010050003183</t>
  </si>
  <si>
    <t>51113500010050003103</t>
  </si>
  <si>
    <t>51113500010050003202</t>
  </si>
  <si>
    <t>51113500010050003243</t>
  </si>
  <si>
    <t>51113500010050003142</t>
  </si>
  <si>
    <t>51113500010050003242</t>
  </si>
  <si>
    <t>51113500010050003222</t>
  </si>
  <si>
    <t>51113500010050003182</t>
  </si>
  <si>
    <t>51113500010050003143</t>
  </si>
  <si>
    <t>51113500010050003163</t>
  </si>
  <si>
    <t>51113500010050003162</t>
  </si>
  <si>
    <t>51113500010050003122</t>
  </si>
  <si>
    <t>51113500010050003223</t>
  </si>
  <si>
    <t>51113500010050003521</t>
  </si>
  <si>
    <t>51113500010050003522</t>
  </si>
  <si>
    <t>51113500010050003546</t>
  </si>
  <si>
    <t>51113500010050003512</t>
  </si>
  <si>
    <t>Relación de Bienes inmuebles que componen el Patrimonio</t>
  </si>
  <si>
    <t>Descripción del Bien inmueble</t>
  </si>
  <si>
    <t>Relación de Cuentas Bancarias</t>
  </si>
  <si>
    <t xml:space="preserve">Cuentas Bancarias </t>
  </si>
  <si>
    <t>Año (Ejercicio fiscal al que corresponde la cuenta)</t>
  </si>
  <si>
    <t>Tipo de cuenta</t>
  </si>
  <si>
    <t>Datos de la Cuenta Bancaria</t>
  </si>
  <si>
    <t>Saldo al 31-12-2023</t>
  </si>
  <si>
    <t>Institución Bancaria</t>
  </si>
  <si>
    <t>Número de Cuenta</t>
  </si>
  <si>
    <t>BBVA Bancomer</t>
  </si>
  <si>
    <t>Intermedia</t>
  </si>
  <si>
    <t>Tarjeta de Debito</t>
  </si>
  <si>
    <t>Nómina</t>
  </si>
  <si>
    <t>Gasto operación</t>
  </si>
  <si>
    <t>Pago Pensiones y Sedar</t>
  </si>
  <si>
    <t>BANSI</t>
  </si>
  <si>
    <t>HSBC</t>
  </si>
  <si>
    <t>Inversión</t>
  </si>
  <si>
    <t>SABADELL</t>
  </si>
  <si>
    <t>Relación de Esquemas Bursátiles y de Coberturas Financieras</t>
  </si>
  <si>
    <t>Cuentas Bancarias (todas las que tenga aperturadas)</t>
  </si>
  <si>
    <t>Formatos 7 a) Proyecciones y Resultados de Ingresos y Egresos</t>
  </si>
  <si>
    <t>Proyecciones de Ingresos</t>
  </si>
  <si>
    <t>Proyecciones de Ley de Ingresos</t>
  </si>
  <si>
    <t>(Pesos)</t>
  </si>
  <si>
    <t>(Cifras Nominales)</t>
  </si>
  <si>
    <t>Concepto (b)</t>
  </si>
  <si>
    <t>Año en Cuestión Con Proceso Electoral</t>
  </si>
  <si>
    <t>Año 1 (2024) 
Con Proceso Electoral</t>
  </si>
  <si>
    <t>Año 2 (2025) 
Sin Proceso Electoral</t>
  </si>
  <si>
    <t>Año 3 (2026) 
Con Proceso Electoral</t>
  </si>
  <si>
    <t>Año 4 (2027) 
Con Proceso Electoral</t>
  </si>
  <si>
    <t>Año 5 (2028)
Sin Proceso Electoral</t>
  </si>
  <si>
    <r>
      <t>I. Ingresos de Libre Disposición (I = I.A + I.B + I.C + I.D + I.E + I.F + I.G + I.H + I.</t>
    </r>
    <r>
      <rPr>
        <b/>
        <sz val="10"/>
        <color theme="1"/>
        <rFont val="Tahoma"/>
        <family val="2"/>
      </rPr>
      <t>I</t>
    </r>
    <r>
      <rPr>
        <b/>
        <sz val="10"/>
        <color theme="1"/>
        <rFont val="Arial"/>
        <family val="2"/>
      </rPr>
      <t xml:space="preserve"> + I.J + I.K + I.L)</t>
    </r>
  </si>
  <si>
    <t>I.A Impuestos</t>
  </si>
  <si>
    <t>I.B Cuotas y Aportaciones de Seguridad Social</t>
  </si>
  <si>
    <t>I.C Contribuciones de Mejoras</t>
  </si>
  <si>
    <t>I.D Derechos</t>
  </si>
  <si>
    <t>I.E Productos</t>
  </si>
  <si>
    <t>I.F Aprovechamientos</t>
  </si>
  <si>
    <t>I.G Ingresos por Ventas de Bienes y Servicios</t>
  </si>
  <si>
    <t>I.H Transferencias *</t>
  </si>
  <si>
    <r>
      <t>I.</t>
    </r>
    <r>
      <rPr>
        <sz val="10"/>
        <color theme="1"/>
        <rFont val="Tahoma"/>
        <family val="2"/>
      </rPr>
      <t>I</t>
    </r>
    <r>
      <rPr>
        <sz val="10"/>
        <color theme="1"/>
        <rFont val="Arial"/>
        <family val="2"/>
      </rPr>
      <t xml:space="preserve"> Participaciones</t>
    </r>
  </si>
  <si>
    <r>
      <t xml:space="preserve">I.J Incentivos Derivados de la Colaboración Fiscal </t>
    </r>
    <r>
      <rPr>
        <vertAlign val="superscript"/>
        <sz val="10"/>
        <color theme="1"/>
        <rFont val="Arial"/>
        <family val="2"/>
      </rPr>
      <t>2</t>
    </r>
  </si>
  <si>
    <t>I.K Convenios</t>
  </si>
  <si>
    <t>I.L Otros Ingresos de Libre Disposición</t>
  </si>
  <si>
    <r>
      <t xml:space="preserve">II. Transferencias Federales Etiquetadas </t>
    </r>
    <r>
      <rPr>
        <b/>
        <vertAlign val="superscript"/>
        <sz val="10"/>
        <color theme="1"/>
        <rFont val="Arial"/>
        <family val="2"/>
      </rPr>
      <t>3</t>
    </r>
    <r>
      <rPr>
        <b/>
        <sz val="10"/>
        <color theme="1"/>
        <rFont val="Arial"/>
        <family val="2"/>
      </rPr>
      <t xml:space="preserve"> (II = II.A + II.B + II.C + II.D + II.E)</t>
    </r>
  </si>
  <si>
    <t>II.A Aportaciones</t>
  </si>
  <si>
    <t>II.B Convenios</t>
  </si>
  <si>
    <t>II.C Fondos Distintos de Aportaciones</t>
  </si>
  <si>
    <t>II.D Transferencias, Subsidios y Subvenciones, y Pensiones y Jubilaciones</t>
  </si>
  <si>
    <t>II.E Otros Ingresos Etiquetados</t>
  </si>
  <si>
    <t>III. Ingresos Derivados de Financiamientos (III = III.A)</t>
  </si>
  <si>
    <t>III.A Ingresos Derivados de Financiamientos</t>
  </si>
  <si>
    <t>IV. Total de Ingresos Proyectados (IV = I + II + III)</t>
  </si>
  <si>
    <t>Datos Informativos</t>
  </si>
  <si>
    <t>1. Ingresos Derivados de Financiamientos con Fuente de Pago de Recursos de Libre Disposición</t>
  </si>
  <si>
    <t>2. Ingresos Derivados de Financiamientos con Fuente de Pago de Transferencias Federales Etiquetadas</t>
  </si>
  <si>
    <t>3. Ingresos Derivados de Financiamientos (3 = 1 + 2)</t>
  </si>
  <si>
    <t>Los importes corresponden a los ingresos totales estimados de las iniciativas de Leyes de Ingresos.</t>
  </si>
  <si>
    <t>Incluye Tenencia o uso de vehículos, Fondo de compensación ISAN, Impuesto Sobre Automóviles Nuevos, Fondo de Compensación de Repecos-Intermedios, y Otros Incentivos Económicos.</t>
  </si>
  <si>
    <t>Recursos federales que reciben las Entidades Federativas y los Municipios que están destinados a un fin específico.</t>
  </si>
  <si>
    <t xml:space="preserve">*La proyección de ingresos se estimó con un factor de inflación anual del 3%, no obstante, el presupuesto del Instituto esta conformado por su mayoría con financiamiento público que debe ministrarse a los partidos políticos, dificultando con ello una proyección acertada, toda vez que para determinar el cálculo se requiere del padrón electoral que en el momento este vigente. Asimismo, se ponen como referencia que, en los años 2023 y 2024 se percató una inflación del 11% de un año a otro. Lo anterior, si considerar el financiamiento público que se otorgó para actividades tendientes a la obtención del voto. </t>
  </si>
  <si>
    <t>"Bajo protesta de decir la verdad declaramos que los Estados Financieros y sus notas, son razonablemente correctos y son responsabilidad del emisor."</t>
  </si>
  <si>
    <t>Formatos 7 b) Proyecciones y Resultados de Ingresos y Egresos</t>
  </si>
  <si>
    <t>Proyecciones de Egresos</t>
  </si>
  <si>
    <t>Año en Cuestión 1  Con Proceso Electoral</t>
  </si>
  <si>
    <t>Año 2 (2025)
Sin Proceso Electoral</t>
  </si>
  <si>
    <t>Año 5 (2028) 
Sin Proceso Electoral</t>
  </si>
  <si>
    <r>
      <t xml:space="preserve">I. Gasto No Etiquetado </t>
    </r>
    <r>
      <rPr>
        <b/>
        <vertAlign val="superscript"/>
        <sz val="10"/>
        <color theme="1"/>
        <rFont val="Arial"/>
        <family val="2"/>
      </rPr>
      <t xml:space="preserve">2 </t>
    </r>
    <r>
      <rPr>
        <b/>
        <sz val="10"/>
        <color theme="1"/>
        <rFont val="Arial"/>
        <family val="2"/>
      </rPr>
      <t>(I = I.A + I.B + I.C + I.D + I.E + I.F + I.G + I.H + I.</t>
    </r>
    <r>
      <rPr>
        <b/>
        <sz val="10"/>
        <color theme="1"/>
        <rFont val="Tahoma"/>
        <family val="2"/>
      </rPr>
      <t>I</t>
    </r>
    <r>
      <rPr>
        <b/>
        <sz val="10"/>
        <color theme="1"/>
        <rFont val="Arial"/>
        <family val="2"/>
      </rPr>
      <t>)</t>
    </r>
  </si>
  <si>
    <t>I.A Servicios Personales</t>
  </si>
  <si>
    <t>I.B Materiales y Suministros</t>
  </si>
  <si>
    <t>I.C Servicios Generales</t>
  </si>
  <si>
    <t>I.D Transferencias, Asignaciones, Subsidios y Otras Ayudas</t>
  </si>
  <si>
    <t>I.E Bienes Muebles, Inmuebles e Intangibles</t>
  </si>
  <si>
    <t>I.F Inversión Pública</t>
  </si>
  <si>
    <t>I.G Inversiones Financieras y Otras Provisiones</t>
  </si>
  <si>
    <t xml:space="preserve">I.H Participaciones y Aportaciones </t>
  </si>
  <si>
    <r>
      <t>I.</t>
    </r>
    <r>
      <rPr>
        <sz val="10"/>
        <color theme="1"/>
        <rFont val="Tahoma"/>
        <family val="2"/>
      </rPr>
      <t>I</t>
    </r>
    <r>
      <rPr>
        <sz val="10"/>
        <color theme="1"/>
        <rFont val="Arial"/>
        <family val="2"/>
      </rPr>
      <t xml:space="preserve"> Deuda Pública</t>
    </r>
  </si>
  <si>
    <r>
      <t xml:space="preserve">II. Gasto Etiquetado </t>
    </r>
    <r>
      <rPr>
        <b/>
        <vertAlign val="superscript"/>
        <sz val="10"/>
        <color theme="1"/>
        <rFont val="Arial"/>
        <family val="2"/>
      </rPr>
      <t>3</t>
    </r>
    <r>
      <rPr>
        <b/>
        <sz val="10"/>
        <color theme="1"/>
        <rFont val="Arial"/>
        <family val="2"/>
      </rPr>
      <t xml:space="preserve"> (II = II.A + II.B + II.C + II.D + II.E + II.F + II.G + II.H + II.I)</t>
    </r>
  </si>
  <si>
    <t>II.A Servicios Personales</t>
  </si>
  <si>
    <t>II.B Materiales y Suministros</t>
  </si>
  <si>
    <t>II.C Servicios Generales</t>
  </si>
  <si>
    <t>II.D Transferencias, Asignaciones, Subsidios y Otras Ayudas</t>
  </si>
  <si>
    <t>II.E Bienes Muebles, Inmuebles e Intangibles</t>
  </si>
  <si>
    <t>II.F Inversión Pública</t>
  </si>
  <si>
    <t>II.G Inversiones Financieras y Otras Provisiones</t>
  </si>
  <si>
    <t xml:space="preserve">II.H Participaciones y Aportaciones </t>
  </si>
  <si>
    <r>
      <t>II.</t>
    </r>
    <r>
      <rPr>
        <sz val="10"/>
        <color theme="1"/>
        <rFont val="Tahoma"/>
        <family val="2"/>
      </rPr>
      <t>I</t>
    </r>
    <r>
      <rPr>
        <sz val="10"/>
        <color theme="1"/>
        <rFont val="Arial"/>
        <family val="2"/>
      </rPr>
      <t xml:space="preserve"> Deuda Pública</t>
    </r>
  </si>
  <si>
    <t>III. Total de Egresos Proyectados (III = I + II)</t>
  </si>
  <si>
    <t>1.- Los importes corresponden a los egresos totales incluidos en los Proyectos de Presupuestos de Egresos.</t>
  </si>
  <si>
    <t xml:space="preserve"> 2.- Erogaciones que realizan las Entidades Federativas y los Municipios con cargo a sus Ingresos de Libre Disposición y Financiamientos.</t>
  </si>
  <si>
    <t>3.- Erogaciones que realizan las Entidades Federativas y los Municipios con cargo a Transferencias Federales Etiquetadas.</t>
  </si>
  <si>
    <t>Formato 7 c) Resultados de Ingresos</t>
  </si>
  <si>
    <t>Resultados de Ingresos</t>
  </si>
  <si>
    <t>(Cifras en Pesos)</t>
  </si>
  <si>
    <r>
      <rPr>
        <b/>
        <sz val="10"/>
        <color rgb="FFFFFFFF"/>
        <rFont val="Arial"/>
      </rPr>
      <t>Año 5</t>
    </r>
    <r>
      <rPr>
        <b/>
        <vertAlign val="superscript"/>
        <sz val="10"/>
        <color rgb="FFFFFFFF"/>
        <rFont val="Arial"/>
      </rPr>
      <t xml:space="preserve"> </t>
    </r>
    <r>
      <rPr>
        <b/>
        <sz val="10"/>
        <color rgb="FFFFFFFF"/>
        <rFont val="Arial"/>
      </rPr>
      <t>(2018)</t>
    </r>
  </si>
  <si>
    <t>Año 4 (2019)</t>
  </si>
  <si>
    <t>Año 3 (2020)</t>
  </si>
  <si>
    <t>Año 2 (2021)</t>
  </si>
  <si>
    <t>Año 1 (2022)</t>
  </si>
  <si>
    <r>
      <rPr>
        <b/>
        <sz val="10"/>
        <color rgb="FFFFFFFF"/>
        <rFont val="Arial"/>
      </rPr>
      <t>Año en Cuestión</t>
    </r>
    <r>
      <rPr>
        <b/>
        <vertAlign val="superscript"/>
        <sz val="10"/>
        <color rgb="FFFFFFFF"/>
        <rFont val="Arial"/>
      </rPr>
      <t xml:space="preserve"> </t>
    </r>
    <r>
      <rPr>
        <b/>
        <sz val="10"/>
        <color rgb="FFFFFFFF"/>
        <rFont val="Arial"/>
      </rPr>
      <t>(2023)</t>
    </r>
  </si>
  <si>
    <r>
      <rPr>
        <b/>
        <sz val="10"/>
        <color rgb="FF000000"/>
        <rFont val="Arial"/>
      </rPr>
      <t>I. Ingresos de Libre Disposición (I = I.A + I.B + I.C + I.D + I.E + I.F + I.G + I.H + I.</t>
    </r>
    <r>
      <rPr>
        <b/>
        <sz val="10"/>
        <color rgb="FF000000"/>
        <rFont val="Tahoma"/>
      </rPr>
      <t>I</t>
    </r>
    <r>
      <rPr>
        <b/>
        <sz val="10"/>
        <color rgb="FF000000"/>
        <rFont val="Arial"/>
      </rPr>
      <t xml:space="preserve"> + I.J + I.K + I.L)</t>
    </r>
  </si>
  <si>
    <t>I.H Transferencias</t>
  </si>
  <si>
    <r>
      <t>I.</t>
    </r>
    <r>
      <rPr>
        <sz val="10"/>
        <color theme="1"/>
        <rFont val="Tahoma"/>
        <family val="2"/>
      </rPr>
      <t>I</t>
    </r>
    <r>
      <rPr>
        <sz val="10"/>
        <color theme="1"/>
        <rFont val="Arial"/>
        <family val="2"/>
      </rPr>
      <t xml:space="preserve"> Participaciones </t>
    </r>
    <r>
      <rPr>
        <vertAlign val="superscript"/>
        <sz val="10"/>
        <color theme="1"/>
        <rFont val="Arial"/>
        <family val="2"/>
      </rPr>
      <t>3</t>
    </r>
  </si>
  <si>
    <r>
      <t xml:space="preserve">I.J Incentivos Derivados de la Colaboración Fiscal </t>
    </r>
    <r>
      <rPr>
        <vertAlign val="superscript"/>
        <sz val="10"/>
        <color theme="1"/>
        <rFont val="Arial"/>
        <family val="2"/>
      </rPr>
      <t>4</t>
    </r>
  </si>
  <si>
    <r>
      <t xml:space="preserve">II. Transferencias Federales Etiquetadas </t>
    </r>
    <r>
      <rPr>
        <b/>
        <vertAlign val="superscript"/>
        <sz val="10"/>
        <color theme="1"/>
        <rFont val="Arial"/>
        <family val="2"/>
      </rPr>
      <t>5</t>
    </r>
    <r>
      <rPr>
        <b/>
        <sz val="10"/>
        <color theme="1"/>
        <rFont val="Arial"/>
        <family val="2"/>
      </rPr>
      <t xml:space="preserve"> (II = II.A + II.B + II.C + II.D + II.E)</t>
    </r>
  </si>
  <si>
    <t>IV. Total de Resultados de Ingresos (IV = I + II + III)</t>
  </si>
  <si>
    <t>Formato 7 d) Resultados de Egresos</t>
  </si>
  <si>
    <t>Resultados de Egresos</t>
  </si>
  <si>
    <r>
      <rPr>
        <b/>
        <sz val="10"/>
        <color rgb="FFFFFFFF"/>
        <rFont val="Arial"/>
      </rPr>
      <t>Año 2</t>
    </r>
    <r>
      <rPr>
        <b/>
        <vertAlign val="superscript"/>
        <sz val="10"/>
        <color rgb="FFFFFFFF"/>
        <rFont val="Arial"/>
      </rPr>
      <t xml:space="preserve"> </t>
    </r>
    <r>
      <rPr>
        <b/>
        <sz val="10"/>
        <color rgb="FFFFFFFF"/>
        <rFont val="Arial"/>
      </rPr>
      <t>(2021)</t>
    </r>
  </si>
  <si>
    <t>Año en Cuestión (2023)</t>
  </si>
  <si>
    <r>
      <t xml:space="preserve">I. Gasto No Etiquetado </t>
    </r>
    <r>
      <rPr>
        <b/>
        <vertAlign val="superscript"/>
        <sz val="10"/>
        <color theme="1"/>
        <rFont val="Arial"/>
        <family val="2"/>
      </rPr>
      <t xml:space="preserve">3 </t>
    </r>
    <r>
      <rPr>
        <b/>
        <sz val="10"/>
        <color theme="1"/>
        <rFont val="Arial"/>
        <family val="2"/>
      </rPr>
      <t>(I = I.A + I.B + I.C + I.D + I.E + I.F + I.G + I.H + I.</t>
    </r>
    <r>
      <rPr>
        <b/>
        <sz val="10"/>
        <color theme="1"/>
        <rFont val="Tahoma"/>
        <family val="2"/>
      </rPr>
      <t>I</t>
    </r>
    <r>
      <rPr>
        <b/>
        <sz val="10"/>
        <color theme="1"/>
        <rFont val="Arial"/>
        <family val="2"/>
      </rPr>
      <t>)</t>
    </r>
  </si>
  <si>
    <r>
      <t xml:space="preserve">II. Gasto Etiquetado </t>
    </r>
    <r>
      <rPr>
        <b/>
        <vertAlign val="superscript"/>
        <sz val="10"/>
        <color theme="1"/>
        <rFont val="Arial"/>
        <family val="2"/>
      </rPr>
      <t>4</t>
    </r>
    <r>
      <rPr>
        <b/>
        <sz val="10"/>
        <color theme="1"/>
        <rFont val="Arial"/>
        <family val="2"/>
      </rPr>
      <t xml:space="preserve"> (II = II.A + II.B + II.C + II.D + II.E + II.F + II.G + II.H + II.I)</t>
    </r>
  </si>
  <si>
    <t>III. Total del Resultado de Egresos (III = I + II)</t>
  </si>
  <si>
    <t>Secretaría de xxx</t>
  </si>
  <si>
    <t>Subsecretaría de xxx</t>
  </si>
  <si>
    <t>Luciata te capacita</t>
  </si>
  <si>
    <t>Adecuaciones a los ingresos 20xx</t>
  </si>
  <si>
    <t>1er momento</t>
  </si>
  <si>
    <t>Fuente de financiamiento</t>
  </si>
  <si>
    <t>Tipo de rubro</t>
  </si>
  <si>
    <t>Modalidad educativa</t>
  </si>
  <si>
    <t>Ingresos aprobados (xxx) 20xx</t>
  </si>
  <si>
    <t>Ampliación del Ingreso 20xx</t>
  </si>
  <si>
    <t>Reducción del Ingreso 20xx</t>
  </si>
  <si>
    <t>Estimación por concepto 201xx</t>
  </si>
  <si>
    <t>Ingresos aprobados en la Sesión 2019</t>
  </si>
  <si>
    <t>Reducción 2019</t>
  </si>
  <si>
    <t>Ampliación 2019</t>
  </si>
  <si>
    <t>Presupuesto Autorizado al 06 de diciembre de 2019</t>
  </si>
  <si>
    <t xml:space="preserve">Origen </t>
  </si>
  <si>
    <t>origen/aplicación</t>
  </si>
  <si>
    <t>Ingresos reales al 31 de diciembre de 2019</t>
  </si>
  <si>
    <t>Ingresos Totales</t>
  </si>
  <si>
    <t>Estatal</t>
  </si>
  <si>
    <t>Subsidio</t>
  </si>
  <si>
    <t>Lucita te capacita</t>
  </si>
  <si>
    <t>1000 Servicios personales</t>
  </si>
  <si>
    <t>Servicios personales (extraordinario)</t>
  </si>
  <si>
    <t>2000 Materiales y suministros</t>
  </si>
  <si>
    <t>3000 Servicios generales</t>
  </si>
  <si>
    <t>Federal</t>
  </si>
  <si>
    <t>Servicios generales (extraordinario)</t>
  </si>
  <si>
    <t>Ingreso
Propio</t>
  </si>
  <si>
    <t>Servicios educativos</t>
  </si>
  <si>
    <t>Rendimientos y deudores</t>
  </si>
  <si>
    <t>Examen Único /college</t>
  </si>
  <si>
    <t>Servicios xxx</t>
  </si>
  <si>
    <t xml:space="preserve">Total de ingresos estimados 20xx </t>
  </si>
  <si>
    <t>origen</t>
  </si>
  <si>
    <t>destino</t>
  </si>
  <si>
    <t>Adecuaciones presupuestales para el cierre de ejercicio 20xx</t>
  </si>
  <si>
    <t>Capítulo</t>
  </si>
  <si>
    <t>Federal
Modificado
xxxx</t>
  </si>
  <si>
    <t>Federal
Reducción
Ingresos</t>
  </si>
  <si>
    <t>Federal
Reducción
Adecuaciones</t>
  </si>
  <si>
    <t>Federal
Reducción
Total</t>
  </si>
  <si>
    <t>Federal
Ampliación
Total</t>
  </si>
  <si>
    <t>Federal
Modificado
xxxxx</t>
  </si>
  <si>
    <t>Federal
Ejercido
xxxx</t>
  </si>
  <si>
    <t>Federal
Resultado de Ejercicio xxx</t>
  </si>
  <si>
    <t>Estatal
Modificado
xxx</t>
  </si>
  <si>
    <t>Estatal
Reducción
Ingresos</t>
  </si>
  <si>
    <t>Estatal
Reducción
Adecuaciones</t>
  </si>
  <si>
    <t>Estatal
Reducción
Total</t>
  </si>
  <si>
    <t>Estatal
Ampliación
Total</t>
  </si>
  <si>
    <t>Estatal
Ejercido
xxxx</t>
  </si>
  <si>
    <t>Estatal 
Resultado de Ejercicio xxxx</t>
  </si>
  <si>
    <t>Propio
Modificado</t>
  </si>
  <si>
    <t>Propio
Reducción
Ingresos</t>
  </si>
  <si>
    <t>Propio
Reducción
Adecuaciones</t>
  </si>
  <si>
    <t>Propio
Reducción
Total</t>
  </si>
  <si>
    <t>Propio
Ampliación
Total</t>
  </si>
  <si>
    <t>Propio
Modificado
xxx</t>
  </si>
  <si>
    <t>Propio
Ejercido
xxx</t>
  </si>
  <si>
    <t>Propio 
Resultado de Ejercicio 2xxx</t>
  </si>
  <si>
    <t>Reducción
Total</t>
  </si>
  <si>
    <t>Ampliación
Total</t>
  </si>
  <si>
    <t>Reducción /Ampliación</t>
  </si>
  <si>
    <t>Modificado 31DIC19</t>
  </si>
  <si>
    <t>Ejercido
31DIC19</t>
  </si>
  <si>
    <t>Resultado de Ejercicio</t>
  </si>
  <si>
    <t>Ajustes del gasto</t>
  </si>
  <si>
    <t>Dietas</t>
  </si>
  <si>
    <t>Remuneraciones por adscripción laboral en el extranjero</t>
  </si>
  <si>
    <t>Honorarios asimilables a salarios</t>
  </si>
  <si>
    <t>remuneraciones al personal de carácter transitorio</t>
  </si>
  <si>
    <t>Retribuciones por servicios de carácter social</t>
  </si>
  <si>
    <t>Gratificados</t>
  </si>
  <si>
    <t>Retribución a los representantes de los trabajadores y de los patrones en la Junta Federal de Conciliación y Arbitraje</t>
  </si>
  <si>
    <t>Prima quinquenal por años de servicios efectivos prestados</t>
  </si>
  <si>
    <t>remuneraciones adicionales y especiales</t>
  </si>
  <si>
    <t>Remuneraciones por horas extraordinarias específicas para personal docente</t>
  </si>
  <si>
    <t>Compensaciones a sustitutos de profesores en estado grávido y personal docente con licencia pre jubilatoria</t>
  </si>
  <si>
    <t>Compensaciones a directores de preescolar, primaria y secundaria, inspectores, prefectos y F.C</t>
  </si>
  <si>
    <t>Compensaciones para material didáctico</t>
  </si>
  <si>
    <t>Compensaciones por titulación a nivel licenciatura T-3, MA Y DO</t>
  </si>
  <si>
    <t>Compensaciones adicionales</t>
  </si>
  <si>
    <t>Compensaciones por servicios de justicia</t>
  </si>
  <si>
    <t>Otras compensaciones</t>
  </si>
  <si>
    <t>Sobresueldos</t>
  </si>
  <si>
    <t>Honorarios especiales</t>
  </si>
  <si>
    <t>Cuotas al IMSS</t>
  </si>
  <si>
    <t>Cuotas al ISSSTE</t>
  </si>
  <si>
    <t>Cuotas para el seguro de gastos médicos</t>
  </si>
  <si>
    <t>Indemnizaciones por separación</t>
  </si>
  <si>
    <t>otras prestaciones sociales y económicas</t>
  </si>
  <si>
    <t>Indemnizaciones por accidente en el trabajo</t>
  </si>
  <si>
    <t>Prima por riesgo de trabajo</t>
  </si>
  <si>
    <t>Indemnizaciones por riesgo de trabajo</t>
  </si>
  <si>
    <t>Fondo de retiro</t>
  </si>
  <si>
    <t>Previsión social múltiple para personal de educación y salud</t>
  </si>
  <si>
    <t>Gratificaciones genéricas</t>
  </si>
  <si>
    <t>Estímulos al personal</t>
  </si>
  <si>
    <t>Homologación</t>
  </si>
  <si>
    <t>Ayuda para actividades de organización y supervisión</t>
  </si>
  <si>
    <t>Asignación docente</t>
  </si>
  <si>
    <t>Servicios curriculares</t>
  </si>
  <si>
    <t>Sueldos, demás percepciones y gratificación anual</t>
  </si>
  <si>
    <t>Apoyos a la capacitación específica de los servidores públicos</t>
  </si>
  <si>
    <t>Servicios médicos y hospitalarios</t>
  </si>
  <si>
    <t>Prima de insalubridad</t>
  </si>
  <si>
    <t>Prestación salarial complementaria por fallecimiento</t>
  </si>
  <si>
    <t>Impacto al salario en el transcurso del año</t>
  </si>
  <si>
    <t>previsiones</t>
  </si>
  <si>
    <t>Otras medidas de carácter laboral y económico</t>
  </si>
  <si>
    <t>Acreditación por años de estudios en licenciatura</t>
  </si>
  <si>
    <t>pago de estímulos a servidores públicos</t>
  </si>
  <si>
    <t>Ayuda para pasajes</t>
  </si>
  <si>
    <t>Estímulo por el día del servidor público</t>
  </si>
  <si>
    <t>Estímulos de antigüedad</t>
  </si>
  <si>
    <t>Acreditación por años de servicio en educación superior</t>
  </si>
  <si>
    <t>Gratificaciones</t>
  </si>
  <si>
    <t>Otros estímulos</t>
  </si>
  <si>
    <t>Materiales, útiles y equipos menores de oficina</t>
  </si>
  <si>
    <t>materiales de administración, emisión de documentos y artículos oficiales</t>
  </si>
  <si>
    <t>Materiales y útiles de impresión y reproducción</t>
  </si>
  <si>
    <t>Material estadístico y geográfico</t>
  </si>
  <si>
    <t>Materiales, útiles y equipos menores de tecnologías de la información y comunicaciones</t>
  </si>
  <si>
    <t>Materiales para el registro e identificación de bienes y personas</t>
  </si>
  <si>
    <t>Registro e identificación vehicular</t>
  </si>
  <si>
    <t>Adquisición de formas valoradas</t>
  </si>
  <si>
    <t>Productos alimenticios para los efectivos que participen en programas de seguridad pública</t>
  </si>
  <si>
    <t>alimentos y utensilios</t>
  </si>
  <si>
    <t>Productos alimenticios para personas derivado de la prestación de servicios públicos en unidades de salud, educativas, de readaptación social y otras</t>
  </si>
  <si>
    <t>Productos alimenticios para el personal que realiza labores en campo o de supervisión</t>
  </si>
  <si>
    <t>Productos alimenticios para el personal en las instalaciones de las dependencias y entidades</t>
  </si>
  <si>
    <t>Productos alimenticios para la población en caso de desastres naturales</t>
  </si>
  <si>
    <t>Productos alimenticios para el personal derivado de actividades extraordinarias</t>
  </si>
  <si>
    <t>Productos alimenticios para animales</t>
  </si>
  <si>
    <t>Productos alimenticios, agropecuarios y forestales adquiridos como materia prima</t>
  </si>
  <si>
    <t>materias primas y materiales de producción y comercialización</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</si>
  <si>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</si>
  <si>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</si>
  <si>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</si>
  <si>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</si>
  <si>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</si>
  <si>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</si>
  <si>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</si>
  <si>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</si>
  <si>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Productos minerales no metálicos</t>
  </si>
  <si>
    <t>materiales y artículos de construcción y de reparación</t>
  </si>
  <si>
    <t>Cemento y productos de concreto</t>
  </si>
  <si>
    <t>Cal, yeso y productos de yeso</t>
  </si>
  <si>
    <t>Vidrio y productos de vidrio</t>
  </si>
  <si>
    <t>Artículos metálicos para la construcción</t>
  </si>
  <si>
    <t>Otros materiales y artículos de construcción y reparación</t>
  </si>
  <si>
    <t>Productos químicos básicos</t>
  </si>
  <si>
    <t>productos químicos, farmacéuticos y de laboratorio</t>
  </si>
  <si>
    <t>Fertilizantes, pesticidas y otros agroquímicos</t>
  </si>
  <si>
    <t>Materiales, accesorios y suministros médicos</t>
  </si>
  <si>
    <t>Materiales, accesorios y suministros de laboratorio</t>
  </si>
  <si>
    <t>Fibras sintéticas, hules, plásticos y derivados</t>
  </si>
  <si>
    <t>Otros productos químicos</t>
  </si>
  <si>
    <t>Combustibles, lubricantes y aditivos para vehículos destinados a servicios públicos y la operación de programas públicos</t>
  </si>
  <si>
    <t>combustibles, lubricantes y aditivos</t>
  </si>
  <si>
    <t>Combustibles, lubricantes y aditivos para vehículos destinados a servicios administrativos</t>
  </si>
  <si>
    <t>Combustibles, lubricantes y aditivos para vehículos, asignados a servidores públicos</t>
  </si>
  <si>
    <t>Combustibles, lubricantes y aditivos para maquinaria y equipo de producción.</t>
  </si>
  <si>
    <t>Vestuario y uniformes</t>
  </si>
  <si>
    <t>vestuario, blancos, prendas de protección y artículos deportivos</t>
  </si>
  <si>
    <t>Artículos deportivos</t>
  </si>
  <si>
    <t>Productos textiles</t>
  </si>
  <si>
    <t>Blancos y otros productos textiles, excepto prendas de vestir</t>
  </si>
  <si>
    <t>Sustancias y materiales explosivos</t>
  </si>
  <si>
    <t>materiales y suministros para seguridad</t>
  </si>
  <si>
    <t>Materiales de seguridad pública</t>
  </si>
  <si>
    <t>Prendas de protección para seguridad pública</t>
  </si>
  <si>
    <t>herramientas, refacciones y accesorios menores</t>
  </si>
  <si>
    <t>Refacciones y accesorios menores de mobiliario y equipo de administración, educacional y recreativo</t>
  </si>
  <si>
    <t>Refacciones y accesorios menores para equipo de cómputo y telecomunicaciones</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</si>
  <si>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</si>
  <si>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</si>
  <si>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</si>
  <si>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</si>
  <si>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</si>
  <si>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</si>
  <si>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Servicio de alumbrado público</t>
  </si>
  <si>
    <t>Servicio de energía eléctrica para bombeo y tratamiento de agua</t>
  </si>
  <si>
    <t>Servicio de gas</t>
  </si>
  <si>
    <t>Servicio de telefonía celular</t>
  </si>
  <si>
    <t>Servicios de telecomunicaciones y satelitales</t>
  </si>
  <si>
    <t>Servicios de acceso de internet, redes y procesamiento de información</t>
  </si>
  <si>
    <t>Servicio telegráfico</t>
  </si>
  <si>
    <t>Servicios integrales de telecomunicación</t>
  </si>
  <si>
    <t>Servicios integrales de infraestructura de cómputo</t>
  </si>
  <si>
    <t>Contratación de otros servicios</t>
  </si>
  <si>
    <t>Arrendamiento de terrenos</t>
  </si>
  <si>
    <t>servicios de arrendamiento</t>
  </si>
  <si>
    <t>Arrendamiento de mobiliario y equipo de administración, educacional y recreativo</t>
  </si>
  <si>
    <t>Arrendamiento de equipo y bienes informáticos</t>
  </si>
  <si>
    <t>Arrendamiento de equipo de telecomunicaciones</t>
  </si>
  <si>
    <t>Arrendamiento de equipo e instrumental médico y de laboratorio</t>
  </si>
  <si>
    <t>Arrendamiento de vehículos terrestres, aéreos, marítimos, lacustres y fluviales para servicios públicos y la operación de programas públicos</t>
  </si>
  <si>
    <t>Arrendamiento de vehículos terrestres, aéreos, marítimos, lacustres y fluviales para servicios administrativos</t>
  </si>
  <si>
    <t>Arrendamiento de vehículos terrestres, aéreos, marítimos, lacustres y fluviales para desastres naturales</t>
  </si>
  <si>
    <t>Arrendamiento de vehículos terrestres, aéreos, marítimos, lacustres y fluviales para servidores públicos</t>
  </si>
  <si>
    <t>Arrendamiento de maquinaria, otros equipos y herramientas</t>
  </si>
  <si>
    <t>Arrendamiento Financiero</t>
  </si>
  <si>
    <t>Arrendamientos especiales</t>
  </si>
  <si>
    <t>Arrendamiento de sustancias y productos químicos</t>
  </si>
  <si>
    <t>Otros Arrendamientos</t>
  </si>
  <si>
    <t>Servicios legales, de contabilidad, auditoría y relacionados</t>
  </si>
  <si>
    <t>servicios profesionales, científicos, técnicos y otros servicios</t>
  </si>
  <si>
    <t>Servicios de diseño, arquitectura, ingeniería y actividades relacionadas</t>
  </si>
  <si>
    <t>Servicios de consultoría administrativa e informática</t>
  </si>
  <si>
    <t>Capacitación institucional</t>
  </si>
  <si>
    <t>Servicios de investigación científica y desarrollo</t>
  </si>
  <si>
    <t>Servicios de apoyo administrativo</t>
  </si>
  <si>
    <t>Servicio de impresión de documentos y papelería oficial</t>
  </si>
  <si>
    <t>Propio</t>
  </si>
  <si>
    <t>Servicios de impresión de material informativo derivado de la operación y administración</t>
  </si>
  <si>
    <t>Información en medios masivos derivada de la operación y administración de las dependencias y entidades</t>
  </si>
  <si>
    <t>Servicios de digitalización</t>
  </si>
  <si>
    <t>Servicios de protección y seguridad</t>
  </si>
  <si>
    <t>Servicios profesionales, científicos y técnicos integrales</t>
  </si>
  <si>
    <t>servicios financieros, bancarios y comerciales</t>
  </si>
  <si>
    <t>Servicios de cobranza, investigación crediticia y similar</t>
  </si>
  <si>
    <t>Servicios de recaudación, traslado y custodia de valores</t>
  </si>
  <si>
    <t>Seguro de responsabilidad patrimonial del Estado</t>
  </si>
  <si>
    <t>Seguros de bienes patrimoniales</t>
  </si>
  <si>
    <t>Almacenaje, embalaje y envase</t>
  </si>
  <si>
    <t>Comisiones por ventas</t>
  </si>
  <si>
    <t>Servicios financieros, bancarios y comerciales integrales</t>
  </si>
  <si>
    <t>Mantenimiento y conservación menor de inmuebles para la prestación de servicios administrativos</t>
  </si>
  <si>
    <t>servicios de instalación, reparación, mantenimiento y conservación</t>
  </si>
  <si>
    <t>Mantenimiento y conservación menor de inmuebles para la prestación de servicios públicos</t>
  </si>
  <si>
    <t>Mantenimiento y conservación de mobiliario y equipo de administración, educacional y recreativo</t>
  </si>
  <si>
    <t>Instalación, reparación y mantenimiento de equipo de cómputo y tecnologías de la información</t>
  </si>
  <si>
    <t>Instalación, reparación y mantenimiento de equipo e instrumental médico y de laboratorio</t>
  </si>
  <si>
    <t>Mantenimiento y conservación de vehículos terrestres, aéreos, marítimos, lacustres y fluviales</t>
  </si>
  <si>
    <t>Reparación y mantenimiento de equipo de defensa y seguridad</t>
  </si>
  <si>
    <t>Instalación, reparación y mantenimiento de maquinaria y otros equipos</t>
  </si>
  <si>
    <t>Instalación, reparación y mantenimiento de maquinaria y equipo de trabajo específico</t>
  </si>
  <si>
    <t>Instalación, reparación y mantenimiento de plantas e instalaciones productivas</t>
  </si>
  <si>
    <t>Servicios de limpieza y manejo de desechos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</si>
  <si>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</si>
  <si>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</si>
  <si>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</si>
  <si>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comunicación social y publicidad</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</si>
  <si>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</si>
  <si>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</si>
  <si>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</si>
  <si>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</si>
  <si>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servicios de traslado y viáticos</t>
  </si>
  <si>
    <t>Pasajes aéreos internacionales</t>
  </si>
  <si>
    <t>Pasajes terrestres internacionales</t>
  </si>
  <si>
    <t>Pasajes marítimos, lacustres y fluviales</t>
  </si>
  <si>
    <t>Autotransporte</t>
  </si>
  <si>
    <t>Viáticos en el extranjero</t>
  </si>
  <si>
    <t>Gastos de instalación del personal estatal y traslado de menaje</t>
  </si>
  <si>
    <t>Servicios integrales de traslado y viáticos nacionales para servidores públicos en el desempeño de comisiones y funciones oficiales</t>
  </si>
  <si>
    <t>Servicios integrales traslado y viáticos en el extranjero para servidores públicos en el desempeño de comisiones y funciones oficiales</t>
  </si>
  <si>
    <t>Gastos para operativos y trabajos de campo en áreas rurales</t>
  </si>
  <si>
    <t>Gastos de ceremonia</t>
  </si>
  <si>
    <t>servicios oficiales</t>
  </si>
  <si>
    <t>Gastos de orden socia</t>
  </si>
  <si>
    <t>Gastos de orden cultural</t>
  </si>
  <si>
    <t>Exposiciones</t>
  </si>
  <si>
    <t>Gastos de representación</t>
  </si>
  <si>
    <t>Servicios funerarios y de cementerios</t>
  </si>
  <si>
    <t>otros servicios generales</t>
  </si>
  <si>
    <t>Impuestos y derechos de exportación</t>
  </si>
  <si>
    <t>Impuestos y derechos de importación</t>
  </si>
  <si>
    <t>Indemnizaciones por expropiación de predios</t>
  </si>
  <si>
    <t>Responsabilidad patrimonial</t>
  </si>
  <si>
    <t>Otras erogaciones por resoluciones por autoridad competente</t>
  </si>
  <si>
    <t>Penas, multas, accesorios y actualizaciones</t>
  </si>
  <si>
    <t>Pérdidas del erario estatal</t>
  </si>
  <si>
    <t>Otros gastos por responsabilidades</t>
  </si>
  <si>
    <t>Impuesto sobre nóminas y otros que se deriven de una relación laboral</t>
  </si>
  <si>
    <t>Gastos del Gobernador electo y su equipo</t>
  </si>
  <si>
    <t>Subcontratación de servicios con terceros</t>
  </si>
  <si>
    <t>Gastos menores</t>
  </si>
  <si>
    <t>Programa de tarifa especial</t>
  </si>
  <si>
    <t>Otros servicios integrales</t>
  </si>
  <si>
    <t>Ayudas para gastos por servicios de traslados de personas</t>
  </si>
  <si>
    <t>Ayudas para capacitación y becas</t>
  </si>
  <si>
    <t>Ayudas proyectos culturales y artísticos</t>
  </si>
  <si>
    <t>Ayudas Sociales a Instituciones sin fines de lucro</t>
  </si>
  <si>
    <t>Muebles de oficina y estantería</t>
  </si>
  <si>
    <t>mobiliario y equipo de administración</t>
  </si>
  <si>
    <t>Muebles, excepto de oficina y estantería</t>
  </si>
  <si>
    <t>Bienes artísticos y culturales</t>
  </si>
  <si>
    <t>Equipo de cómputo y de tecnología de la información</t>
  </si>
  <si>
    <t>Otros mobiliarios y equipos de administración</t>
  </si>
  <si>
    <t>Adjudicaciones, indemnizaciones y expropiaciones de bienes muebles</t>
  </si>
  <si>
    <t>Equipos y aparatos audiovisuales</t>
  </si>
  <si>
    <t>mobiliario y equipo educacional y recreativo</t>
  </si>
  <si>
    <t>Aparatos deportivos</t>
  </si>
  <si>
    <t>Cámaras fotográficas y de video</t>
  </si>
  <si>
    <t>Otro mobiliario y equipo educacional y recreativo</t>
  </si>
  <si>
    <t>Equipo médico y de laboratorio</t>
  </si>
  <si>
    <t>equipo e instrumental medico y de laboratorio</t>
  </si>
  <si>
    <t>Instrumental médico y de laboratorio</t>
  </si>
  <si>
    <t>Vehículos y equipo terrestres, destinados a servicios públicos y la operación de programas públicos</t>
  </si>
  <si>
    <t>vehículos y equipo de transporte</t>
  </si>
  <si>
    <t>Vehículos y equipo terrestres, destinados a servicios administrativos</t>
  </si>
  <si>
    <t>Vehículos y equipo terrestres, destinados exclusivamente para desastres naturales</t>
  </si>
  <si>
    <t>Vehículos y equipo terrestres, destinados a servidores públicos</t>
  </si>
  <si>
    <t>Carrocerías, remolques y equipo auxiliar de transporte</t>
  </si>
  <si>
    <t>Vehículos y equipo aéreos, destinados a servicios públicos y la operación de programas públicos</t>
  </si>
  <si>
    <t>Vehículos y equipo aéreos, destinados exclusivamente para desastres naturales</t>
  </si>
  <si>
    <t>Equipo ferroviario</t>
  </si>
  <si>
    <t>Embarcaciones destinadas a servicios públicos y la operación de programas públicos</t>
  </si>
  <si>
    <t>Construcción de embarcaciones</t>
  </si>
  <si>
    <t>Otros equipos de transporte</t>
  </si>
  <si>
    <t>Equipo de defensa y seguridad</t>
  </si>
  <si>
    <t>equipo de defensa y seguridad</t>
  </si>
  <si>
    <t>Maquinaria y equipo agropecuario</t>
  </si>
  <si>
    <t>maquinaria, otros equipos y herramientas</t>
  </si>
  <si>
    <t>Maquinaria y equipo industrial</t>
  </si>
  <si>
    <t>Maquinaria y equipo de construcción</t>
  </si>
  <si>
    <t>Sistemas de aire acondicionado, calefacción y de refrigeración</t>
  </si>
  <si>
    <t>Equipos de comunicación y telecomunicación</t>
  </si>
  <si>
    <t>Equipo de generación eléctrica, aparatos y accesorios eléctricos</t>
  </si>
  <si>
    <t>Herramientas y máquinas herramienta</t>
  </si>
  <si>
    <t>Refacciones y accesorios mayores</t>
  </si>
  <si>
    <t>Equipo para semaforización</t>
  </si>
  <si>
    <t>Equipo de ingeniería y diseño</t>
  </si>
  <si>
    <t>Bienes muebles por arrendamiento financiero</t>
  </si>
  <si>
    <t>Maquinaria y equipo diverso</t>
  </si>
  <si>
    <t>Bovinos</t>
  </si>
  <si>
    <t>activos biológicos</t>
  </si>
  <si>
    <t>Porcinos</t>
  </si>
  <si>
    <t>Aves</t>
  </si>
  <si>
    <t>Ovinos y caprinos</t>
  </si>
  <si>
    <t>Peces y acuicultura</t>
  </si>
  <si>
    <t>Equinos</t>
  </si>
  <si>
    <t>Especies menores y de zoológico</t>
  </si>
  <si>
    <t>Árboles y plantas</t>
  </si>
  <si>
    <t>Otros activos biológicos</t>
  </si>
  <si>
    <t>Terrenos</t>
  </si>
  <si>
    <t>bienes inmuebles</t>
  </si>
  <si>
    <t>Viviendas</t>
  </si>
  <si>
    <t>Edificios no residenciales</t>
  </si>
  <si>
    <t>Adjudicaciones, expropiaciones e indemnizaciones de inmuebles</t>
  </si>
  <si>
    <t>Bienes inmuebles en la modalidad de proyectos de infraestructura productiva de largo plazo</t>
  </si>
  <si>
    <t>Bienes inmuebles por arrendamiento financiero</t>
  </si>
  <si>
    <t>Otros bienes inmuebles</t>
  </si>
  <si>
    <t>Software</t>
  </si>
  <si>
    <t>activos intangibles</t>
  </si>
  <si>
    <t>Patentes</t>
  </si>
  <si>
    <t>Marcas</t>
  </si>
  <si>
    <t>Concesiones</t>
  </si>
  <si>
    <t>Franquicias</t>
  </si>
  <si>
    <t>Licencias informáticas e intelectuales</t>
  </si>
  <si>
    <t>Licencias industriales, comerciales y otras</t>
  </si>
  <si>
    <t>Otros activos intangibles</t>
  </si>
  <si>
    <t>Total de adecuaciones presupuestales</t>
  </si>
  <si>
    <t>Capítulo 1000 Servicios Personales</t>
  </si>
  <si>
    <t>Capítulo 2000 Materiales y Suministros</t>
  </si>
  <si>
    <t>Capítulo 3000 Servicios Generales</t>
  </si>
  <si>
    <t>Capítulo 4000  Transferencias, asignaciones, subsidios y otras ayudas</t>
  </si>
  <si>
    <t>Capítulo 5000 Bienes Muebles, Inmuebles e Intangibles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</si>
</sst>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_-* #,##0.00_-;\-* #,##0.00_-;_-* &quot;-&quot;??_-;_-@"/>
    <numFmt numFmtId="165" formatCode="[$-101080A]###,###,###,###,##0.00"/>
    <numFmt numFmtId="166" formatCode="_-* #,##0_-;\-* #,##0_-;_-* &quot;-&quot;??_-;_-@"/>
    <numFmt numFmtId="167" formatCode="_-&quot;$&quot;* #,##0.00_-;\-&quot;$&quot;* #,##0.00_-;_-&quot;$&quot;* &quot;-&quot;??_-;_-@"/>
    <numFmt numFmtId="168" formatCode="#,##0.00_ ;[Red]\-#,##0.00\ "/>
    <numFmt numFmtId="169" formatCode="[$-101080A]###,###,###,###,##0.0"/>
    <numFmt numFmtId="170" formatCode="[$-101080A]###,###,###,###,##0"/>
    <numFmt numFmtId="171" formatCode="_-* #,##0_-;\-* #,##0_-;_-* &quot;-&quot;??_-;_-@_-"/>
    <numFmt numFmtId="172" formatCode="0_ ;\-0\ "/>
    <numFmt numFmtId="173" formatCode="#,##0.00000000"/>
  </numFmts>
  <fonts count="168">
    <font>
      <sz val="11"/>
      <name val="Calibri"/>
    </font>
    <font>
      <sz val="11"/>
      <color theme="1"/>
      <name val="Calibri"/>
      <family val="2"/>
      <scheme val="minor"/>
    </font>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10"/>
      <color rgb="FFFF0000"/>
      <name val="Arial"/>
      <family val="2"/>
    </font>
    <font>
      <sz val="10"/>
      <name val="Arial"/>
      <family val="2"/>
    </font>
    <font>
      <b/>
      <sz val="11"/>
      <color rgb="FF000000"/>
      <name val="Arial"/>
      <family val="2"/>
    </font>
    <font>
      <sz val="11"/>
      <name val="Calibri"/>
      <family val="2"/>
    </font>
    <font>
      <b/>
      <sz val="9"/>
      <color rgb="FF000000"/>
      <name val="Helvetica Neue"/>
    </font>
    <font>
      <b/>
      <sz val="7"/>
      <color rgb="FF000000"/>
      <name val="Helvetica Neue"/>
    </font>
    <font>
      <sz val="7"/>
      <color rgb="FF000000"/>
      <name val="Helvetica Neue"/>
    </font>
    <font>
      <sz val="8"/>
      <color rgb="FF000000"/>
      <name val="Helvetica Neue"/>
    </font>
    <font>
      <b/>
      <sz val="7"/>
      <name val="Helvetica Neue"/>
    </font>
    <font>
      <b/>
      <sz val="9"/>
      <color rgb="FF000000"/>
      <name val="Arial"/>
      <family val="2"/>
    </font>
    <font>
      <b/>
      <i/>
      <sz val="8"/>
      <color rgb="FF000000"/>
      <name val="Helvetica Neue"/>
    </font>
    <font>
      <b/>
      <sz val="6"/>
      <color rgb="FF000000"/>
      <name val="Helvetica Neue"/>
    </font>
    <font>
      <sz val="6"/>
      <color rgb="FF000000"/>
      <name val="Helvetica Neue"/>
    </font>
    <font>
      <b/>
      <sz val="10"/>
      <name val="Arial"/>
      <family val="2"/>
    </font>
    <font>
      <b/>
      <sz val="6"/>
      <name val="Helvetica Neue"/>
    </font>
    <font>
      <b/>
      <sz val="6"/>
      <name val="Microsoft New Tai Lue"/>
      <family val="2"/>
    </font>
    <font>
      <sz val="6"/>
      <name val="Helvetica Neue"/>
    </font>
    <font>
      <sz val="6"/>
      <name val="Arial"/>
      <family val="2"/>
    </font>
    <font>
      <sz val="7"/>
      <name val="Arial"/>
      <family val="2"/>
    </font>
    <font>
      <sz val="8"/>
      <name val="Arial"/>
      <family val="2"/>
    </font>
    <font>
      <b/>
      <sz val="11"/>
      <name val="Arial"/>
      <family val="2"/>
    </font>
    <font>
      <sz val="11"/>
      <color rgb="FF000000"/>
      <name val="Times New Roman"/>
      <family val="1"/>
    </font>
    <font>
      <sz val="11"/>
      <name val="Times New Roman"/>
      <family val="1"/>
    </font>
    <font>
      <b/>
      <sz val="9"/>
      <name val="Arial"/>
      <family val="2"/>
    </font>
    <font>
      <sz val="9"/>
      <color rgb="FF000000"/>
      <name val="Arial"/>
      <family val="2"/>
    </font>
    <font>
      <sz val="9"/>
      <name val="Arial"/>
      <family val="2"/>
    </font>
    <font>
      <b/>
      <sz val="9"/>
      <name val="Times New Roman"/>
      <family val="1"/>
    </font>
    <font>
      <sz val="9"/>
      <name val="Times New Roman"/>
      <family val="1"/>
    </font>
    <font>
      <sz val="11"/>
      <color rgb="FF000000"/>
      <name val="Calibri"/>
      <family val="2"/>
    </font>
    <font>
      <b/>
      <sz val="9"/>
      <color rgb="FFFFFFFF"/>
      <name val="Arial"/>
      <family val="2"/>
    </font>
    <font>
      <sz val="11"/>
      <color rgb="FF000000"/>
      <name val="Arial"/>
      <family val="2"/>
    </font>
    <font>
      <sz val="10"/>
      <name val="Times New Roman"/>
      <family val="1"/>
    </font>
    <font>
      <b/>
      <i/>
      <sz val="9"/>
      <name val="Times New Roman"/>
      <family val="1"/>
    </font>
    <font>
      <sz val="9"/>
      <color rgb="FFE36C09"/>
      <name val="Times New Roman"/>
      <family val="1"/>
    </font>
    <font>
      <b/>
      <sz val="10"/>
      <name val="Times New Roman"/>
      <family val="1"/>
    </font>
    <font>
      <b/>
      <sz val="10"/>
      <color rgb="FF0C0C0C"/>
      <name val="Times New Roman"/>
      <family val="1"/>
    </font>
    <font>
      <sz val="10"/>
      <color rgb="FFFF0000"/>
      <name val="Times New Roman"/>
      <family val="1"/>
    </font>
    <font>
      <sz val="11"/>
      <color indexed="8"/>
      <name val="Calibri"/>
      <family val="2"/>
      <scheme val="minor"/>
    </font>
    <font>
      <sz val="10"/>
      <color indexed="10"/>
      <name val="Arial"/>
      <family val="2"/>
    </font>
    <font>
      <sz val="10"/>
      <color indexed="8"/>
      <name val="Arial"/>
      <family val="2"/>
    </font>
    <font>
      <b/>
      <sz val="10"/>
      <color indexed="8"/>
      <name val="Arial"/>
      <family val="2"/>
    </font>
    <font>
      <b/>
      <sz val="10"/>
      <color indexed="10"/>
      <name val="Arial"/>
      <family val="2"/>
    </font>
    <font>
      <sz val="12"/>
      <color indexed="8"/>
      <name val="Arial"/>
      <family val="2"/>
    </font>
    <font>
      <i/>
      <sz val="12"/>
      <color indexed="12"/>
      <name val="Arial"/>
      <family val="2"/>
    </font>
    <font>
      <sz val="8"/>
      <name val="Calibri"/>
      <family val="2"/>
    </font>
    <font>
      <sz val="8"/>
      <name val="Calibri"/>
      <family val="2"/>
    </font>
    <font>
      <b/>
      <sz val="30"/>
      <color theme="1"/>
      <name val="Trebuchet MS"/>
      <family val="2"/>
    </font>
    <font>
      <sz val="11"/>
      <name val="Calibri"/>
      <family val="2"/>
    </font>
    <font>
      <b/>
      <sz val="11"/>
      <color indexed="8"/>
      <name val="Calibri"/>
      <family val="2"/>
      <scheme val="minor"/>
    </font>
    <font>
      <sz val="7"/>
      <color rgb="FF000000"/>
      <name val="Trebuchet MS"/>
      <family val="2"/>
    </font>
    <font>
      <sz val="9"/>
      <color rgb="FF000000"/>
      <name val="Trebuchet MS"/>
      <family val="2"/>
    </font>
    <font>
      <sz val="8"/>
      <color rgb="FF000000"/>
      <name val="Trebuchet MS"/>
      <family val="2"/>
    </font>
    <font>
      <b/>
      <sz val="11"/>
      <name val="Calibri"/>
      <family val="2"/>
    </font>
    <font>
      <sz val="11"/>
      <name val="Trebuchet MS"/>
      <family val="2"/>
    </font>
    <font>
      <b/>
      <sz val="11"/>
      <name val="Trebuchet MS"/>
      <family val="2"/>
    </font>
    <font>
      <sz val="11"/>
      <color theme="1"/>
      <name val="Trebuchet MS"/>
      <family val="2"/>
    </font>
    <font>
      <sz val="30"/>
      <color theme="1"/>
      <name val="Trebuchet MS"/>
      <family val="2"/>
    </font>
    <font>
      <b/>
      <sz val="11"/>
      <color rgb="FF000000"/>
      <name val="Trebuchet MS"/>
      <family val="2"/>
    </font>
    <font>
      <sz val="10"/>
      <name val="Trebuchet MS"/>
      <family val="2"/>
    </font>
    <font>
      <b/>
      <sz val="10"/>
      <color rgb="FF000000"/>
      <name val="Trebuchet MS"/>
      <family val="2"/>
    </font>
    <font>
      <b/>
      <sz val="9"/>
      <color rgb="FF000000"/>
      <name val="Trebuchet MS"/>
      <family val="2"/>
    </font>
    <font>
      <b/>
      <sz val="7"/>
      <color rgb="FF000000"/>
      <name val="Trebuchet MS"/>
      <family val="2"/>
    </font>
    <font>
      <b/>
      <sz val="8"/>
      <color rgb="FF000000"/>
      <name val="Trebuchet MS"/>
      <family val="2"/>
    </font>
    <font>
      <b/>
      <sz val="8"/>
      <name val="Trebuchet MS"/>
      <family val="2"/>
    </font>
    <font>
      <b/>
      <sz val="7"/>
      <name val="Trebuchet MS"/>
      <family val="2"/>
    </font>
    <font>
      <sz val="8"/>
      <name val="Trebuchet MS"/>
      <family val="2"/>
    </font>
    <font>
      <b/>
      <sz val="10"/>
      <name val="Trebuchet MS"/>
      <family val="2"/>
    </font>
    <font>
      <sz val="7"/>
      <name val="Trebuchet MS"/>
      <family val="2"/>
    </font>
    <font>
      <b/>
      <sz val="12"/>
      <color rgb="FF000000"/>
      <name val="Trebuchet MS"/>
      <family val="2"/>
    </font>
    <font>
      <b/>
      <i/>
      <sz val="7"/>
      <name val="Trebuchet MS"/>
      <family val="2"/>
    </font>
    <font>
      <i/>
      <sz val="7"/>
      <name val="Trebuchet MS"/>
      <family val="2"/>
    </font>
    <font>
      <b/>
      <sz val="9"/>
      <name val="Trebuchet MS"/>
      <family val="2"/>
    </font>
    <font>
      <sz val="9"/>
      <name val="Trebuchet MS"/>
      <family val="2"/>
    </font>
    <font>
      <sz val="6"/>
      <name val="Trebuchet MS"/>
      <family val="2"/>
    </font>
    <font>
      <sz val="9"/>
      <color theme="0"/>
      <name val="Trebuchet MS"/>
      <family val="2"/>
    </font>
    <font>
      <b/>
      <sz val="9"/>
      <color theme="0"/>
      <name val="Trebuchet MS"/>
      <family val="2"/>
    </font>
    <font>
      <sz val="11"/>
      <color theme="0"/>
      <name val="Trebuchet MS"/>
      <family val="2"/>
    </font>
    <font>
      <b/>
      <sz val="20"/>
      <color theme="1"/>
      <name val="Trebuchet MS"/>
      <family val="2"/>
    </font>
    <font>
      <b/>
      <sz val="9"/>
      <color theme="0"/>
      <name val="Arial"/>
      <family val="2"/>
    </font>
    <font>
      <sz val="14"/>
      <color rgb="FF000000"/>
      <name val="Arial Black"/>
      <family val="2"/>
    </font>
    <font>
      <sz val="10"/>
      <color theme="1"/>
      <name val="Calibri"/>
      <family val="2"/>
      <scheme val="minor"/>
    </font>
    <font>
      <b/>
      <sz val="12"/>
      <color theme="1"/>
      <name val="Arial"/>
      <family val="2"/>
    </font>
    <font>
      <b/>
      <sz val="10"/>
      <color theme="1"/>
      <name val="Arial"/>
      <family val="2"/>
    </font>
    <font>
      <b/>
      <vertAlign val="superscript"/>
      <sz val="10"/>
      <color theme="1"/>
      <name val="Arial"/>
      <family val="2"/>
    </font>
    <font>
      <sz val="10"/>
      <color theme="1"/>
      <name val="Arial"/>
      <family val="2"/>
    </font>
    <font>
      <b/>
      <sz val="10"/>
      <color theme="1"/>
      <name val="Tahoma"/>
      <family val="2"/>
    </font>
    <font>
      <sz val="10"/>
      <color theme="1"/>
      <name val="Tahoma"/>
      <family val="2"/>
    </font>
    <font>
      <vertAlign val="superscript"/>
      <sz val="10"/>
      <color theme="1"/>
      <name val="Arial"/>
      <family val="2"/>
    </font>
    <font>
      <b/>
      <sz val="6"/>
      <color theme="1"/>
      <name val="Arial"/>
      <family val="2"/>
    </font>
    <font>
      <vertAlign val="superscript"/>
      <sz val="6"/>
      <color theme="1"/>
      <name val="Arial"/>
      <family val="2"/>
    </font>
    <font>
      <b/>
      <sz val="10"/>
      <color theme="1"/>
      <name val="Calibri"/>
      <family val="2"/>
      <scheme val="minor"/>
    </font>
    <font>
      <sz val="6"/>
      <color theme="1"/>
      <name val="Calibri"/>
      <family val="2"/>
      <scheme val="minor"/>
    </font>
    <font>
      <sz val="12"/>
      <color theme="1"/>
      <name val="Arial"/>
      <family val="2"/>
    </font>
    <font>
      <sz val="12"/>
      <name val="Calibri"/>
      <family val="2"/>
    </font>
    <font>
      <sz val="8"/>
      <color rgb="FF000000"/>
      <name val="Times New Roman"/>
      <family val="1"/>
    </font>
    <font>
      <sz val="11"/>
      <name val="Calibri"/>
      <family val="2"/>
    </font>
    <font>
      <b/>
      <sz val="11"/>
      <color theme="0"/>
      <name val="Calibri"/>
      <family val="2"/>
      <scheme val="minor"/>
    </font>
    <font>
      <b/>
      <sz val="11"/>
      <color theme="0"/>
      <name val="Calibri"/>
      <family val="2"/>
    </font>
    <font>
      <b/>
      <sz val="11"/>
      <color theme="0"/>
      <name val="Trebuchet MS"/>
      <family val="2"/>
    </font>
    <font>
      <b/>
      <sz val="8"/>
      <color rgb="FF000000"/>
      <name val="Helvetica Neue"/>
    </font>
    <font>
      <sz val="11"/>
      <name val="Calibri"/>
      <family val="2"/>
    </font>
    <font>
      <sz val="10"/>
      <color rgb="FF000000"/>
      <name val="Arial Black"/>
      <family val="2"/>
    </font>
    <font>
      <sz val="11"/>
      <name val="Calibri"/>
      <family val="2"/>
      <scheme val="minor"/>
    </font>
    <font>
      <b/>
      <sz val="10"/>
      <color indexed="8"/>
      <name val="Arial"/>
    </font>
    <font>
      <b/>
      <sz val="8"/>
      <color rgb="FF000000"/>
      <name val="Arial"/>
      <family val="2"/>
    </font>
    <font>
      <b/>
      <sz val="8"/>
      <color indexed="8"/>
      <name val="Arial"/>
      <family val="2"/>
    </font>
    <font>
      <sz val="8"/>
      <color indexed="8"/>
      <name val="Arial"/>
      <family val="2"/>
    </font>
    <font>
      <sz val="8"/>
      <color rgb="FF000000"/>
      <name val="Arial"/>
      <family val="2"/>
    </font>
    <font>
      <b/>
      <sz val="10"/>
      <color rgb="FF0070C0"/>
      <name val="Arial"/>
      <family val="2"/>
    </font>
    <font>
      <b/>
      <sz val="11"/>
      <name val="Calibri"/>
    </font>
    <font>
      <sz val="10"/>
      <color indexed="8"/>
      <name val="Arial"/>
    </font>
    <font>
      <sz val="11"/>
      <color theme="0"/>
      <name val="Calibri"/>
    </font>
    <font>
      <b/>
      <i/>
      <sz val="11"/>
      <name val="Calibri"/>
    </font>
    <font>
      <b/>
      <sz val="11"/>
      <color rgb="FF002060"/>
      <name val="Calibri"/>
      <family val="2"/>
    </font>
    <font>
      <b/>
      <sz val="11"/>
      <color indexed="8"/>
      <name val="Arial"/>
    </font>
    <font>
      <b/>
      <sz val="11"/>
      <color indexed="10"/>
      <name val="Arial"/>
    </font>
    <font>
      <sz val="11"/>
      <color indexed="8"/>
      <name val="Arial"/>
    </font>
    <font>
      <sz val="8"/>
      <color rgb="FF000000"/>
      <name val="Calibri"/>
      <family val="2"/>
    </font>
    <font>
      <b/>
      <sz val="8"/>
      <name val="Helvetica Neue"/>
    </font>
    <font>
      <sz val="10"/>
      <color rgb="FF000000"/>
      <name val="Trebuchet MS"/>
      <family val="2"/>
    </font>
    <font>
      <sz val="11"/>
      <color theme="1" tint="4.9989318521683403E-2"/>
      <name val="Calibri"/>
      <family val="2"/>
    </font>
    <font>
      <sz val="11"/>
      <color theme="1" tint="4.9989318521683403E-2"/>
      <name val="Calibri"/>
      <family val="2"/>
      <scheme val="minor"/>
    </font>
    <font>
      <sz val="10"/>
      <name val="Arial"/>
      <charset val="1"/>
    </font>
    <font>
      <b/>
      <sz val="11"/>
      <color rgb="FF000000"/>
      <name val="Trebuchet MS"/>
    </font>
    <font>
      <sz val="11"/>
      <name val="Trebuchet MS"/>
    </font>
    <font>
      <sz val="10"/>
      <name val="Trebuchet MS"/>
    </font>
    <font>
      <b/>
      <sz val="10"/>
      <color rgb="FF000000"/>
      <name val="Trebuchet MS"/>
    </font>
    <font>
      <b/>
      <sz val="9"/>
      <color rgb="FF000000"/>
      <name val="Trebuchet MS"/>
    </font>
    <font>
      <b/>
      <sz val="7"/>
      <color rgb="FF000000"/>
      <name val="Trebuchet MS"/>
    </font>
    <font>
      <sz val="7"/>
      <color rgb="FF000000"/>
      <name val="Trebuchet MS"/>
    </font>
    <font>
      <sz val="8"/>
      <color rgb="FF000000"/>
      <name val="Trebuchet MS"/>
    </font>
    <font>
      <sz val="10"/>
      <color rgb="FF000000"/>
      <name val="Calibri"/>
      <family val="2"/>
    </font>
    <font>
      <sz val="10"/>
      <name val="Calibri"/>
      <family val="2"/>
    </font>
    <font>
      <b/>
      <sz val="10"/>
      <color rgb="FFFFFFFF"/>
      <name val="Calibri"/>
      <family val="2"/>
    </font>
    <font>
      <b/>
      <sz val="8"/>
      <color rgb="FFFFFFFF"/>
      <name val="Calibri"/>
      <family val="2"/>
    </font>
    <font>
      <sz val="11"/>
      <color rgb="FF000000"/>
      <name val="Trebuchet MS"/>
    </font>
    <font>
      <sz val="14"/>
      <color rgb="FF000000"/>
      <name val="Trebuchet MS"/>
    </font>
    <font>
      <sz val="10"/>
      <color rgb="FF000000"/>
      <name val="Trebuchet MS"/>
    </font>
    <font>
      <sz val="11"/>
      <color theme="0"/>
      <name val="Calibri"/>
      <family val="2"/>
    </font>
    <font>
      <sz val="11"/>
      <color theme="0"/>
      <name val="Times New Roman"/>
      <family val="1"/>
    </font>
    <font>
      <b/>
      <sz val="10"/>
      <color theme="0"/>
      <name val="Arial"/>
      <family val="2"/>
    </font>
    <font>
      <b/>
      <sz val="8"/>
      <color theme="0"/>
      <name val="Trebuchet MS"/>
      <family val="2"/>
    </font>
    <font>
      <sz val="9"/>
      <color theme="0"/>
      <name val="Arial"/>
      <family val="2"/>
    </font>
    <font>
      <sz val="9"/>
      <color rgb="FF000000"/>
      <name val="Arial"/>
    </font>
    <font>
      <sz val="10"/>
      <name val="Arial"/>
    </font>
    <font>
      <sz val="8"/>
      <name val="Trebuchet MS"/>
    </font>
    <font>
      <b/>
      <sz val="11"/>
      <color theme="0"/>
      <name val="Calibri"/>
      <scheme val="minor"/>
    </font>
    <font>
      <sz val="11"/>
      <name val="Arial"/>
      <family val="2"/>
    </font>
    <font>
      <b/>
      <sz val="7"/>
      <color theme="0"/>
      <name val="Trebuchet MS"/>
      <family val="2"/>
    </font>
    <font>
      <b/>
      <sz val="11"/>
      <color theme="0"/>
      <name val="Trebuchet MS"/>
    </font>
    <font>
      <sz val="11"/>
      <color rgb="FF000000"/>
      <name val="Trebuchet MS"/>
      <family val="2"/>
    </font>
    <font>
      <sz val="8"/>
      <name val="Calibri"/>
    </font>
    <font>
      <b/>
      <sz val="10"/>
      <color theme="0"/>
      <name val="Arial"/>
    </font>
    <font>
      <b/>
      <sz val="9"/>
      <color theme="1"/>
      <name val="Arial"/>
      <family val="2"/>
    </font>
    <font>
      <sz val="9"/>
      <color theme="1"/>
      <name val="Arial"/>
      <family val="2"/>
    </font>
    <font>
      <sz val="10"/>
      <color rgb="FF222222"/>
      <name val="Calibri"/>
      <family val="2"/>
    </font>
    <font>
      <sz val="48"/>
      <name val="Calibri"/>
    </font>
    <font>
      <sz val="11"/>
      <color rgb="FF000000"/>
      <name val="Aptos Narrow"/>
      <family val="2"/>
    </font>
    <font>
      <b/>
      <sz val="10"/>
      <color rgb="FF000000"/>
      <name val="Arial"/>
    </font>
    <font>
      <b/>
      <sz val="10"/>
      <color rgb="FF000000"/>
      <name val="Tahoma"/>
    </font>
    <font>
      <b/>
      <sz val="10"/>
      <color rgb="FFFFFFFF"/>
      <name val="Arial"/>
    </font>
    <font>
      <b/>
      <vertAlign val="superscript"/>
      <sz val="10"/>
      <color rgb="FFFFFFFF"/>
      <name val="Arial"/>
    </font>
  </fonts>
  <fills count="30">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BFBFBF"/>
        <bgColor rgb="FFBFBFBF"/>
      </patternFill>
    </fill>
    <fill>
      <patternFill patternType="solid">
        <fgColor rgb="FFD8D8D8"/>
        <bgColor rgb="FFD8D8D8"/>
      </patternFill>
    </fill>
    <fill>
      <patternFill patternType="solid">
        <fgColor rgb="FFFBD4B4"/>
        <bgColor rgb="FFFBD4B4"/>
      </patternFill>
    </fill>
    <fill>
      <patternFill patternType="solid">
        <fgColor rgb="FFB7B7B7"/>
        <bgColor rgb="FFB7B7B7"/>
      </patternFill>
    </fill>
    <fill>
      <patternFill patternType="solid">
        <fgColor rgb="FFE5B8B7"/>
        <bgColor rgb="FFE5B8B7"/>
      </patternFill>
    </fill>
    <fill>
      <patternFill patternType="solid">
        <fgColor rgb="FF938953"/>
        <bgColor rgb="FF938953"/>
      </patternFill>
    </fill>
    <fill>
      <patternFill patternType="solid">
        <fgColor rgb="FFB2A1C7"/>
        <bgColor rgb="FFB2A1C7"/>
      </patternFill>
    </fill>
    <fill>
      <patternFill patternType="solid">
        <fgColor rgb="FFE5DFEC"/>
        <bgColor rgb="FFE5DFEC"/>
      </patternFill>
    </fill>
    <fill>
      <patternFill patternType="solid">
        <fgColor rgb="FFA5A5A5"/>
        <bgColor rgb="FFA5A5A5"/>
      </patternFill>
    </fill>
    <fill>
      <patternFill patternType="solid">
        <fgColor rgb="FFDBE5F1"/>
        <bgColor rgb="FFDBE5F1"/>
      </patternFill>
    </fill>
    <fill>
      <patternFill patternType="solid">
        <fgColor rgb="FFDDD9C3"/>
        <bgColor rgb="FFDDD9C3"/>
      </patternFill>
    </fill>
    <fill>
      <patternFill patternType="solid">
        <fgColor rgb="FFF2DBDB"/>
        <bgColor rgb="FFF2DBDB"/>
      </patternFill>
    </fill>
    <fill>
      <patternFill patternType="solid">
        <fgColor rgb="FFB6DDE8"/>
        <bgColor rgb="FFB6DDE8"/>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2" tint="-9.9978637043366805E-2"/>
        <bgColor indexed="64"/>
      </patternFill>
    </fill>
    <fill>
      <patternFill patternType="solid">
        <fgColor theme="8" tint="0.79998168889431442"/>
        <bgColor rgb="FFFFFF00"/>
      </patternFill>
    </fill>
    <fill>
      <patternFill patternType="solid">
        <fgColor theme="8" tint="0.79998168889431442"/>
        <bgColor rgb="FFFFFFFF"/>
      </patternFill>
    </fill>
    <fill>
      <patternFill patternType="solid">
        <fgColor theme="8" tint="0.79998168889431442"/>
        <bgColor indexed="64"/>
      </patternFill>
    </fill>
    <fill>
      <patternFill patternType="solid">
        <fgColor theme="0"/>
        <bgColor rgb="FFFFFFFF"/>
      </patternFill>
    </fill>
    <fill>
      <patternFill patternType="solid">
        <fgColor theme="1"/>
        <bgColor indexed="64"/>
      </patternFill>
    </fill>
    <fill>
      <patternFill patternType="solid">
        <fgColor theme="0" tint="-4.9989318521683403E-2"/>
        <bgColor indexed="64"/>
      </patternFill>
    </fill>
    <fill>
      <patternFill patternType="solid">
        <fgColor rgb="FF4DBBB8"/>
        <bgColor indexed="64"/>
      </patternFill>
    </fill>
    <fill>
      <patternFill patternType="solid">
        <fgColor rgb="FF00788E"/>
        <bgColor indexed="64"/>
      </patternFill>
    </fill>
    <fill>
      <patternFill patternType="solid">
        <fgColor rgb="FFFFFF00"/>
        <bgColor rgb="FFFFFFFF"/>
      </patternFill>
    </fill>
  </fills>
  <borders count="119">
    <border>
      <left/>
      <right/>
      <top/>
      <bottom/>
      <diagonal/>
    </border>
    <border>
      <left style="thin">
        <color rgb="FFC0C0C0"/>
      </left>
      <right style="thin">
        <color rgb="FFC0C0C0"/>
      </right>
      <top style="thin">
        <color rgb="FFC0C0C0"/>
      </top>
      <bottom style="thin">
        <color rgb="FFC0C0C0"/>
      </bottom>
      <diagonal/>
    </border>
    <border>
      <left/>
      <right/>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rgb="FF000000"/>
      </left>
      <right/>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indexed="64"/>
      </right>
      <top/>
      <bottom style="thin">
        <color indexed="64"/>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rgb="FF000000"/>
      </top>
      <bottom style="medium">
        <color rgb="FF000000"/>
      </bottom>
      <diagonal/>
    </border>
    <border>
      <left style="medium">
        <color indexed="64"/>
      </left>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bottom style="thin">
        <color rgb="FF000000"/>
      </bottom>
      <diagonal/>
    </border>
    <border>
      <left/>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style="thin">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bottom style="thin">
        <color rgb="FF000000"/>
      </bottom>
      <diagonal/>
    </border>
    <border>
      <left style="medium">
        <color indexed="64"/>
      </left>
      <right style="thin">
        <color indexed="64"/>
      </right>
      <top style="thin">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style="medium">
        <color rgb="FF000000"/>
      </bottom>
      <diagonal/>
    </border>
    <border>
      <left/>
      <right/>
      <top style="medium">
        <color indexed="64"/>
      </top>
      <bottom style="medium">
        <color rgb="FF000000"/>
      </bottom>
      <diagonal/>
    </border>
  </borders>
  <cellStyleXfs count="15">
    <xf numFmtId="0" fontId="0" fillId="0" borderId="0"/>
    <xf numFmtId="0" fontId="43" fillId="0" borderId="12"/>
    <xf numFmtId="0" fontId="3" fillId="0" borderId="12"/>
    <xf numFmtId="43" fontId="53" fillId="0" borderId="0" applyFont="0" applyFill="0" applyBorder="0" applyAlignment="0" applyProtection="0"/>
    <xf numFmtId="0" fontId="7" fillId="0" borderId="12"/>
    <xf numFmtId="0" fontId="2" fillId="0" borderId="12"/>
    <xf numFmtId="43" fontId="2" fillId="0" borderId="12" applyFont="0" applyFill="0" applyBorder="0" applyAlignment="0" applyProtection="0"/>
    <xf numFmtId="9" fontId="101" fillId="0" borderId="0" applyFont="0" applyFill="0" applyBorder="0" applyAlignment="0" applyProtection="0"/>
    <xf numFmtId="0" fontId="101" fillId="0" borderId="12"/>
    <xf numFmtId="0" fontId="1" fillId="0" borderId="12"/>
    <xf numFmtId="43" fontId="9" fillId="0" borderId="12" applyFont="0" applyFill="0" applyBorder="0" applyAlignment="0" applyProtection="0"/>
    <xf numFmtId="9" fontId="9" fillId="0" borderId="12" applyFont="0" applyFill="0" applyBorder="0" applyAlignment="0" applyProtection="0"/>
    <xf numFmtId="0" fontId="1" fillId="0" borderId="12"/>
    <xf numFmtId="43" fontId="1" fillId="0" borderId="12" applyFont="0" applyFill="0" applyBorder="0" applyAlignment="0" applyProtection="0"/>
    <xf numFmtId="0" fontId="106" fillId="0" borderId="12"/>
  </cellStyleXfs>
  <cellXfs count="1342">
    <xf numFmtId="0" fontId="0" fillId="0" borderId="0" xfId="0"/>
    <xf numFmtId="49" fontId="4" fillId="2" borderId="1" xfId="0" applyNumberFormat="1" applyFont="1" applyFill="1" applyBorder="1" applyAlignment="1">
      <alignment horizontal="left" vertical="top"/>
    </xf>
    <xf numFmtId="49" fontId="4" fillId="2" borderId="1" xfId="0" applyNumberFormat="1" applyFont="1" applyFill="1" applyBorder="1" applyAlignment="1">
      <alignment horizontal="right" vertical="top"/>
    </xf>
    <xf numFmtId="49" fontId="5" fillId="2" borderId="1" xfId="0" applyNumberFormat="1" applyFont="1" applyFill="1" applyBorder="1" applyAlignment="1">
      <alignment horizontal="left" vertical="top"/>
    </xf>
    <xf numFmtId="49" fontId="4" fillId="3" borderId="1" xfId="0" applyNumberFormat="1" applyFont="1" applyFill="1" applyBorder="1" applyAlignment="1">
      <alignment horizontal="left" vertical="top"/>
    </xf>
    <xf numFmtId="4" fontId="4" fillId="2" borderId="1" xfId="0" applyNumberFormat="1" applyFont="1" applyFill="1" applyBorder="1" applyAlignment="1">
      <alignment horizontal="right" vertical="top"/>
    </xf>
    <xf numFmtId="0" fontId="7" fillId="0" borderId="0" xfId="0" applyFont="1"/>
    <xf numFmtId="49" fontId="5" fillId="3" borderId="1" xfId="0" applyNumberFormat="1" applyFont="1" applyFill="1" applyBorder="1" applyAlignment="1">
      <alignment horizontal="left" vertical="top"/>
    </xf>
    <xf numFmtId="3" fontId="5" fillId="2" borderId="1" xfId="0" applyNumberFormat="1" applyFont="1" applyFill="1" applyBorder="1" applyAlignment="1">
      <alignment horizontal="right" vertical="top"/>
    </xf>
    <xf numFmtId="0" fontId="0" fillId="3" borderId="1" xfId="0" applyFill="1" applyBorder="1"/>
    <xf numFmtId="0" fontId="0" fillId="2" borderId="1" xfId="0" applyFill="1" applyBorder="1"/>
    <xf numFmtId="4" fontId="5" fillId="2" borderId="1" xfId="0" applyNumberFormat="1" applyFont="1" applyFill="1" applyBorder="1" applyAlignment="1">
      <alignment horizontal="right" vertical="top"/>
    </xf>
    <xf numFmtId="164" fontId="4" fillId="0" borderId="1" xfId="0" applyNumberFormat="1" applyFont="1" applyBorder="1" applyAlignment="1">
      <alignment horizontal="right" vertical="top"/>
    </xf>
    <xf numFmtId="4" fontId="6" fillId="2" borderId="1" xfId="0" applyNumberFormat="1" applyFont="1" applyFill="1" applyBorder="1" applyAlignment="1">
      <alignment horizontal="right" vertical="top"/>
    </xf>
    <xf numFmtId="164" fontId="0" fillId="0" borderId="0" xfId="0" applyNumberFormat="1"/>
    <xf numFmtId="164" fontId="5" fillId="0" borderId="1" xfId="0" applyNumberFormat="1" applyFont="1" applyBorder="1" applyAlignment="1">
      <alignment horizontal="right" vertical="top"/>
    </xf>
    <xf numFmtId="164" fontId="5" fillId="0" borderId="1" xfId="0" applyNumberFormat="1" applyFont="1" applyBorder="1" applyAlignment="1">
      <alignment horizontal="left" vertical="top"/>
    </xf>
    <xf numFmtId="164" fontId="0" fillId="0" borderId="1" xfId="0" applyNumberFormat="1" applyBorder="1"/>
    <xf numFmtId="0" fontId="7" fillId="0" borderId="0" xfId="0" applyFont="1" applyAlignment="1">
      <alignment wrapText="1"/>
    </xf>
    <xf numFmtId="0" fontId="7" fillId="0" borderId="0" xfId="0" applyFont="1" applyAlignment="1">
      <alignment horizontal="center" vertical="top" readingOrder="1"/>
    </xf>
    <xf numFmtId="166" fontId="7" fillId="0" borderId="0" xfId="0" applyNumberFormat="1" applyFont="1" applyAlignment="1">
      <alignment wrapText="1"/>
    </xf>
    <xf numFmtId="4" fontId="7" fillId="0" borderId="0" xfId="0" applyNumberFormat="1" applyFont="1" applyAlignment="1">
      <alignment wrapText="1"/>
    </xf>
    <xf numFmtId="164" fontId="7" fillId="0" borderId="0" xfId="0" applyNumberFormat="1" applyFont="1" applyAlignment="1">
      <alignment wrapText="1"/>
    </xf>
    <xf numFmtId="4" fontId="25" fillId="0" borderId="0" xfId="0" applyNumberFormat="1" applyFont="1" applyAlignment="1">
      <alignment wrapText="1"/>
    </xf>
    <xf numFmtId="0" fontId="34" fillId="0" borderId="0" xfId="0" applyFont="1"/>
    <xf numFmtId="0" fontId="30" fillId="2" borderId="17" xfId="0" applyFont="1" applyFill="1" applyBorder="1"/>
    <xf numFmtId="0" fontId="36" fillId="0" borderId="0" xfId="0" applyFont="1"/>
    <xf numFmtId="0" fontId="30" fillId="0" borderId="15" xfId="0" applyFont="1" applyBorder="1" applyAlignment="1">
      <alignment horizontal="center" vertical="center"/>
    </xf>
    <xf numFmtId="0" fontId="30" fillId="2" borderId="15" xfId="0" applyFont="1" applyFill="1" applyBorder="1" applyAlignment="1">
      <alignment horizontal="left" wrapText="1"/>
    </xf>
    <xf numFmtId="164" fontId="37" fillId="0" borderId="0" xfId="0" applyNumberFormat="1" applyFont="1"/>
    <xf numFmtId="0" fontId="33" fillId="0" borderId="33" xfId="0" applyFont="1" applyBorder="1" applyAlignment="1">
      <alignment vertical="center" wrapText="1"/>
    </xf>
    <xf numFmtId="164" fontId="33" fillId="0" borderId="33" xfId="0" applyNumberFormat="1" applyFont="1" applyBorder="1" applyAlignment="1">
      <alignment vertical="center" wrapText="1"/>
    </xf>
    <xf numFmtId="164" fontId="33" fillId="0" borderId="33" xfId="0" applyNumberFormat="1" applyFont="1" applyBorder="1" applyAlignment="1">
      <alignment horizontal="center" vertical="center"/>
    </xf>
    <xf numFmtId="164" fontId="33" fillId="0" borderId="15" xfId="0" applyNumberFormat="1" applyFont="1" applyBorder="1" applyAlignment="1">
      <alignment vertical="center" wrapText="1"/>
    </xf>
    <xf numFmtId="164" fontId="33" fillId="0" borderId="15" xfId="0" applyNumberFormat="1" applyFont="1" applyBorder="1" applyAlignment="1">
      <alignment horizontal="center" vertical="center"/>
    </xf>
    <xf numFmtId="164" fontId="33" fillId="3" borderId="15" xfId="0" applyNumberFormat="1" applyFont="1" applyFill="1" applyBorder="1" applyAlignment="1">
      <alignment vertical="center" wrapText="1"/>
    </xf>
    <xf numFmtId="0" fontId="33" fillId="0" borderId="15" xfId="0" applyFont="1" applyBorder="1" applyAlignment="1">
      <alignment vertical="center" wrapText="1"/>
    </xf>
    <xf numFmtId="0" fontId="33" fillId="3" borderId="15" xfId="0" applyFont="1" applyFill="1" applyBorder="1" applyAlignment="1">
      <alignment vertical="center" wrapText="1"/>
    </xf>
    <xf numFmtId="0" fontId="33" fillId="0" borderId="16" xfId="0" applyFont="1" applyBorder="1" applyAlignment="1">
      <alignment vertical="center" wrapText="1"/>
    </xf>
    <xf numFmtId="164" fontId="33" fillId="0" borderId="16" xfId="0" applyNumberFormat="1" applyFont="1" applyBorder="1" applyAlignment="1">
      <alignment vertical="center" wrapText="1"/>
    </xf>
    <xf numFmtId="164" fontId="33" fillId="0" borderId="16" xfId="0" applyNumberFormat="1" applyFont="1" applyBorder="1" applyAlignment="1">
      <alignment horizontal="center" vertical="center"/>
    </xf>
    <xf numFmtId="164" fontId="33" fillId="0" borderId="17" xfId="0" applyNumberFormat="1" applyFont="1" applyBorder="1" applyAlignment="1">
      <alignment horizontal="center" vertical="center"/>
    </xf>
    <xf numFmtId="0" fontId="39" fillId="0" borderId="15" xfId="0" applyFont="1" applyBorder="1" applyAlignment="1">
      <alignment vertical="center" wrapText="1"/>
    </xf>
    <xf numFmtId="164" fontId="39" fillId="0" borderId="15" xfId="0" applyNumberFormat="1" applyFont="1" applyBorder="1" applyAlignment="1">
      <alignment vertical="center" wrapText="1"/>
    </xf>
    <xf numFmtId="164" fontId="39" fillId="0" borderId="15" xfId="0" applyNumberFormat="1" applyFont="1" applyBorder="1" applyAlignment="1">
      <alignment horizontal="center" vertical="center"/>
    </xf>
    <xf numFmtId="0" fontId="33" fillId="0" borderId="15" xfId="0" applyFont="1" applyBorder="1" applyAlignment="1">
      <alignment horizontal="left" vertical="center" wrapText="1"/>
    </xf>
    <xf numFmtId="49" fontId="37" fillId="0" borderId="0" xfId="0" applyNumberFormat="1" applyFont="1" applyAlignment="1">
      <alignment horizontal="center" vertical="center"/>
    </xf>
    <xf numFmtId="164" fontId="37" fillId="0" borderId="0" xfId="0" applyNumberFormat="1" applyFont="1" applyAlignment="1">
      <alignment horizontal="left" vertical="center"/>
    </xf>
    <xf numFmtId="49" fontId="40" fillId="0" borderId="0" xfId="0" applyNumberFormat="1" applyFont="1" applyAlignment="1">
      <alignment horizontal="left" vertical="center"/>
    </xf>
    <xf numFmtId="49" fontId="37" fillId="0" borderId="0" xfId="0" applyNumberFormat="1" applyFont="1" applyAlignment="1">
      <alignment horizontal="left" vertical="center"/>
    </xf>
    <xf numFmtId="164" fontId="37" fillId="0" borderId="15" xfId="0" applyNumberFormat="1" applyFont="1" applyBorder="1" applyAlignment="1">
      <alignment horizontal="left" vertical="center"/>
    </xf>
    <xf numFmtId="49" fontId="41" fillId="4" borderId="15" xfId="0" applyNumberFormat="1" applyFont="1" applyFill="1" applyBorder="1" applyAlignment="1">
      <alignment horizontal="center" vertical="center" wrapText="1"/>
    </xf>
    <xf numFmtId="164" fontId="41" fillId="4" borderId="15" xfId="0" applyNumberFormat="1" applyFont="1" applyFill="1" applyBorder="1" applyAlignment="1">
      <alignment horizontal="center" vertical="center" wrapText="1"/>
    </xf>
    <xf numFmtId="164" fontId="41" fillId="0" borderId="15" xfId="0" applyNumberFormat="1" applyFont="1" applyBorder="1" applyAlignment="1">
      <alignment horizontal="center" vertical="center" wrapText="1"/>
    </xf>
    <xf numFmtId="164" fontId="41" fillId="8" borderId="15" xfId="0" applyNumberFormat="1" applyFont="1" applyFill="1" applyBorder="1" applyAlignment="1">
      <alignment horizontal="center" vertical="center" wrapText="1"/>
    </xf>
    <xf numFmtId="164" fontId="41" fillId="9" borderId="15" xfId="0" applyNumberFormat="1" applyFont="1" applyFill="1" applyBorder="1" applyAlignment="1">
      <alignment horizontal="center" vertical="center" wrapText="1"/>
    </xf>
    <xf numFmtId="164" fontId="41" fillId="10" borderId="15" xfId="0" applyNumberFormat="1" applyFont="1" applyFill="1" applyBorder="1" applyAlignment="1">
      <alignment horizontal="center" vertical="center" wrapText="1"/>
    </xf>
    <xf numFmtId="164" fontId="41" fillId="11" borderId="15" xfId="0" applyNumberFormat="1" applyFont="1" applyFill="1" applyBorder="1" applyAlignment="1">
      <alignment horizontal="center" vertical="center" wrapText="1"/>
    </xf>
    <xf numFmtId="164" fontId="41" fillId="6" borderId="15" xfId="0" applyNumberFormat="1" applyFont="1" applyFill="1" applyBorder="1" applyAlignment="1">
      <alignment horizontal="center" vertical="center" wrapText="1"/>
    </xf>
    <xf numFmtId="164" fontId="40" fillId="0" borderId="15" xfId="0" applyNumberFormat="1" applyFont="1" applyBorder="1" applyAlignment="1">
      <alignment horizontal="center" vertical="center" wrapText="1"/>
    </xf>
    <xf numFmtId="164" fontId="40" fillId="12" borderId="15" xfId="0" applyNumberFormat="1" applyFont="1" applyFill="1" applyBorder="1" applyAlignment="1">
      <alignment horizontal="center" vertical="center" wrapText="1"/>
    </xf>
    <xf numFmtId="49" fontId="37" fillId="0" borderId="15" xfId="0" applyNumberFormat="1" applyFont="1" applyBorder="1" applyAlignment="1">
      <alignment horizontal="center" vertical="center"/>
    </xf>
    <xf numFmtId="164" fontId="37" fillId="0" borderId="15" xfId="0" applyNumberFormat="1" applyFont="1" applyBorder="1" applyAlignment="1">
      <alignment horizontal="left" vertical="center" wrapText="1"/>
    </xf>
    <xf numFmtId="164" fontId="37" fillId="13" borderId="15" xfId="0" applyNumberFormat="1" applyFont="1" applyFill="1" applyBorder="1" applyAlignment="1">
      <alignment horizontal="center" vertical="center" wrapText="1"/>
    </xf>
    <xf numFmtId="164" fontId="37" fillId="0" borderId="15" xfId="0" applyNumberFormat="1" applyFont="1" applyBorder="1" applyAlignment="1">
      <alignment horizontal="center" vertical="center" wrapText="1"/>
    </xf>
    <xf numFmtId="49" fontId="37" fillId="16" borderId="15" xfId="0" applyNumberFormat="1" applyFont="1" applyFill="1" applyBorder="1" applyAlignment="1">
      <alignment horizontal="center" vertical="center"/>
    </xf>
    <xf numFmtId="49" fontId="37" fillId="3" borderId="15" xfId="0" applyNumberFormat="1" applyFont="1" applyFill="1" applyBorder="1" applyAlignment="1">
      <alignment horizontal="center" vertical="center"/>
    </xf>
    <xf numFmtId="164" fontId="42" fillId="0" borderId="0" xfId="0" applyNumberFormat="1" applyFont="1"/>
    <xf numFmtId="164" fontId="40" fillId="5" borderId="15" xfId="0" applyNumberFormat="1" applyFont="1" applyFill="1" applyBorder="1" applyAlignment="1">
      <alignment horizontal="center" vertical="center"/>
    </xf>
    <xf numFmtId="164" fontId="40" fillId="5" borderId="15" xfId="0" applyNumberFormat="1" applyFont="1" applyFill="1" applyBorder="1" applyAlignment="1">
      <alignment horizontal="left" vertical="center" wrapText="1"/>
    </xf>
    <xf numFmtId="0" fontId="43" fillId="0" borderId="12" xfId="1"/>
    <xf numFmtId="49" fontId="44" fillId="0" borderId="12" xfId="1" applyNumberFormat="1" applyFont="1" applyAlignment="1">
      <alignment horizontal="left" vertical="top"/>
    </xf>
    <xf numFmtId="0" fontId="45" fillId="0" borderId="12" xfId="1" applyFont="1" applyAlignment="1">
      <alignment horizontal="left" vertical="top"/>
    </xf>
    <xf numFmtId="4" fontId="45" fillId="0" borderId="12" xfId="1" applyNumberFormat="1" applyFont="1" applyAlignment="1">
      <alignment horizontal="right" vertical="top"/>
    </xf>
    <xf numFmtId="49" fontId="45" fillId="0" borderId="12" xfId="1" applyNumberFormat="1" applyFont="1" applyAlignment="1">
      <alignment horizontal="left" vertical="top"/>
    </xf>
    <xf numFmtId="0" fontId="46" fillId="0" borderId="12" xfId="1" applyFont="1" applyAlignment="1">
      <alignment horizontal="left" vertical="top"/>
    </xf>
    <xf numFmtId="4" fontId="46" fillId="0" borderId="12" xfId="1" applyNumberFormat="1" applyFont="1" applyAlignment="1">
      <alignment horizontal="right" vertical="top"/>
    </xf>
    <xf numFmtId="49" fontId="46" fillId="0" borderId="12" xfId="1" applyNumberFormat="1" applyFont="1" applyAlignment="1">
      <alignment horizontal="left" vertical="top"/>
    </xf>
    <xf numFmtId="4" fontId="44" fillId="0" borderId="12" xfId="1" applyNumberFormat="1" applyFont="1" applyAlignment="1">
      <alignment horizontal="right" vertical="top"/>
    </xf>
    <xf numFmtId="49" fontId="46" fillId="0" borderId="12" xfId="1" applyNumberFormat="1" applyFont="1" applyAlignment="1">
      <alignment horizontal="right" vertical="top"/>
    </xf>
    <xf numFmtId="49" fontId="46" fillId="0" borderId="12" xfId="1" applyNumberFormat="1" applyFont="1" applyAlignment="1">
      <alignment horizontal="center" vertical="top"/>
    </xf>
    <xf numFmtId="49" fontId="48" fillId="0" borderId="12" xfId="1" applyNumberFormat="1" applyFont="1" applyAlignment="1">
      <alignment horizontal="right" vertical="top"/>
    </xf>
    <xf numFmtId="49" fontId="48" fillId="0" borderId="12" xfId="1" applyNumberFormat="1" applyFont="1" applyAlignment="1">
      <alignment horizontal="center" vertical="top"/>
    </xf>
    <xf numFmtId="49" fontId="49" fillId="0" borderId="12" xfId="1" applyNumberFormat="1" applyFont="1" applyAlignment="1">
      <alignment horizontal="left" vertical="top"/>
    </xf>
    <xf numFmtId="0" fontId="4" fillId="2" borderId="1" xfId="0" applyFont="1" applyFill="1" applyBorder="1" applyAlignment="1">
      <alignment horizontal="left" vertical="top"/>
    </xf>
    <xf numFmtId="168" fontId="45" fillId="0" borderId="0" xfId="0" applyNumberFormat="1" applyFont="1" applyAlignment="1">
      <alignment horizontal="right" vertical="top"/>
    </xf>
    <xf numFmtId="49" fontId="45" fillId="17" borderId="12" xfId="1" applyNumberFormat="1" applyFont="1" applyFill="1" applyAlignment="1">
      <alignment horizontal="left" vertical="top"/>
    </xf>
    <xf numFmtId="0" fontId="46" fillId="0" borderId="12" xfId="1" applyFont="1" applyAlignment="1">
      <alignment horizontal="right" vertical="top"/>
    </xf>
    <xf numFmtId="4" fontId="46" fillId="0" borderId="12" xfId="1" applyNumberFormat="1" applyFont="1" applyAlignment="1">
      <alignment horizontal="left" vertical="top"/>
    </xf>
    <xf numFmtId="4" fontId="45" fillId="0" borderId="12" xfId="1" applyNumberFormat="1" applyFont="1" applyAlignment="1">
      <alignment horizontal="left" vertical="top"/>
    </xf>
    <xf numFmtId="0" fontId="45" fillId="0" borderId="12" xfId="1" applyFont="1" applyAlignment="1">
      <alignment horizontal="right" vertical="top"/>
    </xf>
    <xf numFmtId="0" fontId="44" fillId="0" borderId="12" xfId="1" applyFont="1" applyAlignment="1">
      <alignment horizontal="right" vertical="top"/>
    </xf>
    <xf numFmtId="49" fontId="43" fillId="0" borderId="12" xfId="1" applyNumberFormat="1"/>
    <xf numFmtId="4" fontId="43" fillId="0" borderId="12" xfId="1" applyNumberFormat="1"/>
    <xf numFmtId="49" fontId="46" fillId="17" borderId="12" xfId="1" applyNumberFormat="1" applyFont="1" applyFill="1" applyAlignment="1">
      <alignment horizontal="left" vertical="top"/>
    </xf>
    <xf numFmtId="4" fontId="46" fillId="17" borderId="12" xfId="1" applyNumberFormat="1" applyFont="1" applyFill="1" applyAlignment="1">
      <alignment horizontal="right" vertical="top"/>
    </xf>
    <xf numFmtId="4" fontId="45" fillId="17" borderId="12" xfId="1" applyNumberFormat="1" applyFont="1" applyFill="1" applyAlignment="1">
      <alignment horizontal="right" vertical="top"/>
    </xf>
    <xf numFmtId="0" fontId="45" fillId="17" borderId="12" xfId="1" applyFont="1" applyFill="1" applyAlignment="1">
      <alignment horizontal="left" vertical="top"/>
    </xf>
    <xf numFmtId="168" fontId="44" fillId="0" borderId="12" xfId="1" applyNumberFormat="1" applyFont="1" applyAlignment="1">
      <alignment horizontal="right" vertical="top"/>
    </xf>
    <xf numFmtId="49" fontId="46" fillId="18" borderId="12" xfId="1" applyNumberFormat="1" applyFont="1" applyFill="1" applyAlignment="1">
      <alignment horizontal="left" vertical="top"/>
    </xf>
    <xf numFmtId="4" fontId="46" fillId="18" borderId="12" xfId="1" applyNumberFormat="1" applyFont="1" applyFill="1" applyAlignment="1">
      <alignment horizontal="right" vertical="top"/>
    </xf>
    <xf numFmtId="4" fontId="45" fillId="17" borderId="12" xfId="1" applyNumberFormat="1" applyFont="1" applyFill="1" applyAlignment="1">
      <alignment horizontal="left" vertical="top"/>
    </xf>
    <xf numFmtId="0" fontId="45" fillId="17" borderId="12" xfId="1" applyFont="1" applyFill="1" applyAlignment="1">
      <alignment horizontal="right" vertical="top"/>
    </xf>
    <xf numFmtId="4" fontId="46" fillId="17" borderId="12" xfId="1" applyNumberFormat="1" applyFont="1" applyFill="1" applyAlignment="1">
      <alignment horizontal="left" vertical="top"/>
    </xf>
    <xf numFmtId="0" fontId="46" fillId="17" borderId="12" xfId="1" applyFont="1" applyFill="1" applyAlignment="1">
      <alignment horizontal="right" vertical="top"/>
    </xf>
    <xf numFmtId="4" fontId="47" fillId="17" borderId="12" xfId="1" applyNumberFormat="1" applyFont="1" applyFill="1" applyAlignment="1">
      <alignment horizontal="right" vertical="top"/>
    </xf>
    <xf numFmtId="4" fontId="44" fillId="17" borderId="12" xfId="1" applyNumberFormat="1" applyFont="1" applyFill="1" applyAlignment="1">
      <alignment horizontal="right" vertical="top"/>
    </xf>
    <xf numFmtId="0" fontId="47" fillId="17" borderId="12" xfId="1" applyFont="1" applyFill="1" applyAlignment="1">
      <alignment horizontal="right" vertical="top"/>
    </xf>
    <xf numFmtId="168" fontId="46" fillId="17" borderId="12" xfId="1" applyNumberFormat="1" applyFont="1" applyFill="1" applyAlignment="1">
      <alignment horizontal="left" vertical="top"/>
    </xf>
    <xf numFmtId="0" fontId="46" fillId="17" borderId="12" xfId="1" applyFont="1" applyFill="1" applyAlignment="1">
      <alignment horizontal="left" vertical="top"/>
    </xf>
    <xf numFmtId="49" fontId="43" fillId="17" borderId="12" xfId="1" applyNumberFormat="1" applyFill="1"/>
    <xf numFmtId="0" fontId="43" fillId="17" borderId="12" xfId="1" applyFill="1"/>
    <xf numFmtId="4" fontId="43" fillId="17" borderId="12" xfId="1" applyNumberFormat="1" applyFill="1"/>
    <xf numFmtId="168" fontId="0" fillId="0" borderId="0" xfId="0" applyNumberFormat="1"/>
    <xf numFmtId="0" fontId="54" fillId="0" borderId="12" xfId="1" applyFont="1"/>
    <xf numFmtId="0" fontId="59" fillId="0" borderId="0" xfId="0" applyFont="1"/>
    <xf numFmtId="0" fontId="61" fillId="0" borderId="12" xfId="2" applyFont="1"/>
    <xf numFmtId="0" fontId="62" fillId="0" borderId="12" xfId="2" applyFont="1"/>
    <xf numFmtId="0" fontId="64" fillId="0" borderId="0" xfId="0" applyFont="1" applyAlignment="1">
      <alignment wrapText="1"/>
    </xf>
    <xf numFmtId="0" fontId="64" fillId="0" borderId="0" xfId="0" applyFont="1" applyAlignment="1">
      <alignment horizontal="right" wrapText="1"/>
    </xf>
    <xf numFmtId="164" fontId="64" fillId="0" borderId="0" xfId="0" applyNumberFormat="1" applyFont="1" applyAlignment="1">
      <alignment horizontal="right" wrapText="1"/>
    </xf>
    <xf numFmtId="0" fontId="73" fillId="0" borderId="0" xfId="0" applyFont="1"/>
    <xf numFmtId="4" fontId="73" fillId="0" borderId="0" xfId="0" applyNumberFormat="1" applyFont="1"/>
    <xf numFmtId="0" fontId="75" fillId="0" borderId="10" xfId="0" applyFont="1" applyBorder="1" applyAlignment="1">
      <alignment horizontal="left" vertical="center" wrapText="1"/>
    </xf>
    <xf numFmtId="0" fontId="70" fillId="0" borderId="10" xfId="0" applyFont="1" applyBorder="1" applyAlignment="1">
      <alignment horizontal="left" vertical="center" wrapText="1"/>
    </xf>
    <xf numFmtId="164" fontId="70" fillId="0" borderId="10" xfId="0" applyNumberFormat="1" applyFont="1" applyBorder="1" applyAlignment="1">
      <alignment horizontal="right" vertical="center" wrapText="1"/>
    </xf>
    <xf numFmtId="0" fontId="73" fillId="0" borderId="10" xfId="0" applyFont="1" applyBorder="1" applyAlignment="1">
      <alignment horizontal="left" vertical="center" wrapText="1"/>
    </xf>
    <xf numFmtId="164" fontId="73" fillId="0" borderId="10" xfId="0" applyNumberFormat="1" applyFont="1" applyBorder="1" applyAlignment="1">
      <alignment horizontal="right" vertical="center" wrapText="1"/>
    </xf>
    <xf numFmtId="0" fontId="76" fillId="0" borderId="10" xfId="0" applyFont="1" applyBorder="1" applyAlignment="1">
      <alignment horizontal="left" vertical="center" wrapText="1"/>
    </xf>
    <xf numFmtId="164" fontId="76" fillId="0" borderId="10" xfId="0" applyNumberFormat="1" applyFont="1" applyBorder="1" applyAlignment="1">
      <alignment horizontal="right" vertical="center" wrapText="1"/>
    </xf>
    <xf numFmtId="164" fontId="75" fillId="0" borderId="10" xfId="0" applyNumberFormat="1" applyFont="1" applyBorder="1" applyAlignment="1">
      <alignment horizontal="right" vertical="center" wrapText="1"/>
    </xf>
    <xf numFmtId="2" fontId="70" fillId="0" borderId="10" xfId="0" applyNumberFormat="1" applyFont="1" applyBorder="1" applyAlignment="1">
      <alignment horizontal="right" vertical="center" wrapText="1"/>
    </xf>
    <xf numFmtId="2" fontId="76" fillId="0" borderId="10" xfId="0" applyNumberFormat="1" applyFont="1" applyBorder="1" applyAlignment="1">
      <alignment horizontal="right" vertical="center" wrapText="1"/>
    </xf>
    <xf numFmtId="2" fontId="73" fillId="0" borderId="10" xfId="0" applyNumberFormat="1" applyFont="1" applyBorder="1" applyAlignment="1">
      <alignment horizontal="right" vertical="center" wrapText="1"/>
    </xf>
    <xf numFmtId="0" fontId="71" fillId="0" borderId="5" xfId="0" applyFont="1" applyBorder="1" applyAlignment="1">
      <alignment horizontal="left" vertical="center" wrapText="1"/>
    </xf>
    <xf numFmtId="0" fontId="71" fillId="0" borderId="0" xfId="0" applyFont="1" applyAlignment="1">
      <alignment horizontal="left" vertical="center" wrapText="1"/>
    </xf>
    <xf numFmtId="0" fontId="70" fillId="0" borderId="0" xfId="0" applyFont="1"/>
    <xf numFmtId="166" fontId="71" fillId="0" borderId="10" xfId="0" applyNumberFormat="1" applyFont="1" applyBorder="1" applyAlignment="1">
      <alignment horizontal="left" vertical="center"/>
    </xf>
    <xf numFmtId="0" fontId="78" fillId="0" borderId="0" xfId="0" applyFont="1" applyAlignment="1">
      <alignment horizontal="left" vertical="center" wrapText="1"/>
    </xf>
    <xf numFmtId="0" fontId="78" fillId="0" borderId="10" xfId="0" applyFont="1" applyBorder="1" applyAlignment="1">
      <alignment horizontal="left" vertical="center" wrapText="1"/>
    </xf>
    <xf numFmtId="0" fontId="78" fillId="2" borderId="18" xfId="0" applyFont="1" applyFill="1" applyBorder="1" applyAlignment="1">
      <alignment horizontal="left" vertical="center" wrapText="1"/>
    </xf>
    <xf numFmtId="0" fontId="78" fillId="2" borderId="19" xfId="0" applyFont="1" applyFill="1" applyBorder="1" applyAlignment="1">
      <alignment horizontal="left" vertical="center" wrapText="1"/>
    </xf>
    <xf numFmtId="171" fontId="0" fillId="0" borderId="0" xfId="0" applyNumberFormat="1"/>
    <xf numFmtId="0" fontId="65" fillId="2" borderId="12" xfId="0" applyFont="1" applyFill="1" applyBorder="1" applyAlignment="1">
      <alignment horizontal="center" vertical="center" wrapText="1" readingOrder="1"/>
    </xf>
    <xf numFmtId="0" fontId="59" fillId="0" borderId="12" xfId="0" applyFont="1" applyBorder="1"/>
    <xf numFmtId="164" fontId="59" fillId="0" borderId="12" xfId="0" applyNumberFormat="1" applyFont="1" applyBorder="1"/>
    <xf numFmtId="166" fontId="77" fillId="0" borderId="18" xfId="0" applyNumberFormat="1" applyFont="1" applyBorder="1" applyAlignment="1">
      <alignment horizontal="left" vertical="center" wrapText="1"/>
    </xf>
    <xf numFmtId="166" fontId="77" fillId="0" borderId="10" xfId="0" applyNumberFormat="1" applyFont="1" applyBorder="1" applyAlignment="1">
      <alignment horizontal="left" vertical="center" wrapText="1"/>
    </xf>
    <xf numFmtId="166" fontId="78" fillId="0" borderId="18" xfId="0" applyNumberFormat="1" applyFont="1" applyBorder="1" applyAlignment="1">
      <alignment horizontal="left" vertical="center" wrapText="1"/>
    </xf>
    <xf numFmtId="166" fontId="78" fillId="0" borderId="10" xfId="0" applyNumberFormat="1" applyFont="1" applyBorder="1" applyAlignment="1">
      <alignment horizontal="left" vertical="center" wrapText="1"/>
    </xf>
    <xf numFmtId="166" fontId="59" fillId="0" borderId="0" xfId="0" applyNumberFormat="1" applyFont="1"/>
    <xf numFmtId="0" fontId="80" fillId="0" borderId="11" xfId="0" applyFont="1" applyBorder="1" applyAlignment="1">
      <alignment horizontal="left" vertical="center" wrapText="1"/>
    </xf>
    <xf numFmtId="0" fontId="82" fillId="0" borderId="0" xfId="0" applyFont="1"/>
    <xf numFmtId="0" fontId="82" fillId="0" borderId="12" xfId="0" applyFont="1" applyBorder="1"/>
    <xf numFmtId="166" fontId="71" fillId="0" borderId="5" xfId="0" applyNumberFormat="1" applyFont="1" applyBorder="1" applyAlignment="1">
      <alignment horizontal="left" vertical="center"/>
    </xf>
    <xf numFmtId="166" fontId="71" fillId="0" borderId="0" xfId="0" applyNumberFormat="1" applyFont="1" applyAlignment="1">
      <alignment horizontal="left" vertical="center" wrapText="1"/>
    </xf>
    <xf numFmtId="166" fontId="71" fillId="0" borderId="18" xfId="0" applyNumberFormat="1" applyFont="1" applyBorder="1" applyAlignment="1">
      <alignment horizontal="left" vertical="center" wrapText="1"/>
    </xf>
    <xf numFmtId="166" fontId="73" fillId="0" borderId="0" xfId="0" applyNumberFormat="1" applyFont="1"/>
    <xf numFmtId="0" fontId="9" fillId="0" borderId="0" xfId="0" applyFont="1"/>
    <xf numFmtId="0" fontId="0" fillId="0" borderId="42" xfId="0" applyBorder="1"/>
    <xf numFmtId="0" fontId="31" fillId="0" borderId="15" xfId="0" applyFont="1" applyBorder="1" applyAlignment="1">
      <alignment horizontal="left" vertical="center" wrapText="1"/>
    </xf>
    <xf numFmtId="0" fontId="35" fillId="7" borderId="42" xfId="0" applyFont="1" applyFill="1" applyBorder="1" applyAlignment="1">
      <alignment horizontal="center" vertical="center"/>
    </xf>
    <xf numFmtId="0" fontId="29" fillId="2" borderId="42" xfId="0" applyFont="1" applyFill="1" applyBorder="1" applyAlignment="1">
      <alignment vertical="center"/>
    </xf>
    <xf numFmtId="0" fontId="30" fillId="0" borderId="42" xfId="0" applyFont="1" applyBorder="1"/>
    <xf numFmtId="0" fontId="30" fillId="0" borderId="42" xfId="0" applyFont="1" applyBorder="1" applyAlignment="1">
      <alignment horizontal="left" wrapText="1"/>
    </xf>
    <xf numFmtId="0" fontId="30" fillId="0" borderId="42" xfId="0" applyFont="1" applyBorder="1" applyAlignment="1">
      <alignment vertical="top"/>
    </xf>
    <xf numFmtId="0" fontId="27" fillId="0" borderId="42" xfId="0" applyFont="1" applyBorder="1" applyAlignment="1">
      <alignment horizontal="left" wrapText="1"/>
    </xf>
    <xf numFmtId="0" fontId="27" fillId="0" borderId="42" xfId="0" applyFont="1" applyBorder="1" applyAlignment="1">
      <alignment horizontal="center" vertical="center"/>
    </xf>
    <xf numFmtId="0" fontId="95" fillId="0" borderId="0" xfId="0" applyFont="1" applyAlignment="1">
      <alignment horizontal="justify" vertical="center"/>
    </xf>
    <xf numFmtId="0" fontId="86" fillId="0" borderId="0" xfId="0" applyFont="1"/>
    <xf numFmtId="0" fontId="88" fillId="0" borderId="53" xfId="0" applyFont="1" applyBorder="1" applyAlignment="1">
      <alignment horizontal="justify" vertical="center" wrapText="1"/>
    </xf>
    <xf numFmtId="0" fontId="90" fillId="0" borderId="53" xfId="0" applyFont="1" applyBorder="1" applyAlignment="1">
      <alignment horizontal="justify" vertical="center" wrapText="1"/>
    </xf>
    <xf numFmtId="0" fontId="90" fillId="0" borderId="52" xfId="0" applyFont="1" applyBorder="1" applyAlignment="1">
      <alignment horizontal="justify" vertical="center" wrapText="1"/>
    </xf>
    <xf numFmtId="0" fontId="93" fillId="0" borderId="0" xfId="0" applyFont="1" applyAlignment="1">
      <alignment horizontal="justify" vertical="center"/>
    </xf>
    <xf numFmtId="0" fontId="90" fillId="0" borderId="44" xfId="0" applyFont="1" applyBorder="1" applyAlignment="1">
      <alignment horizontal="center" vertical="center" wrapText="1"/>
    </xf>
    <xf numFmtId="170" fontId="7" fillId="0" borderId="0" xfId="0" applyNumberFormat="1" applyFont="1" applyAlignment="1">
      <alignment wrapText="1"/>
    </xf>
    <xf numFmtId="166" fontId="59" fillId="0" borderId="12" xfId="0" applyNumberFormat="1" applyFont="1" applyBorder="1"/>
    <xf numFmtId="0" fontId="9" fillId="0" borderId="12" xfId="0" applyFont="1" applyBorder="1"/>
    <xf numFmtId="0" fontId="64" fillId="0" borderId="0" xfId="0" applyFont="1"/>
    <xf numFmtId="171" fontId="90" fillId="0" borderId="44" xfId="3" applyNumberFormat="1" applyFont="1" applyFill="1" applyBorder="1" applyAlignment="1">
      <alignment horizontal="center" vertical="center" wrapText="1"/>
    </xf>
    <xf numFmtId="171" fontId="88" fillId="0" borderId="44" xfId="3" applyNumberFormat="1" applyFont="1" applyFill="1" applyBorder="1" applyAlignment="1">
      <alignment horizontal="center" vertical="center" wrapText="1"/>
    </xf>
    <xf numFmtId="171" fontId="90" fillId="0" borderId="47" xfId="3" applyNumberFormat="1" applyFont="1" applyFill="1" applyBorder="1" applyAlignment="1">
      <alignment horizontal="center" vertical="center" wrapText="1"/>
    </xf>
    <xf numFmtId="171" fontId="86" fillId="0" borderId="0" xfId="3" applyNumberFormat="1" applyFont="1"/>
    <xf numFmtId="171" fontId="88" fillId="0" borderId="44" xfId="3" applyNumberFormat="1" applyFont="1" applyBorder="1" applyAlignment="1">
      <alignment horizontal="center" vertical="center" wrapText="1"/>
    </xf>
    <xf numFmtId="171" fontId="90" fillId="0" borderId="44" xfId="3" applyNumberFormat="1" applyFont="1" applyBorder="1" applyAlignment="1">
      <alignment horizontal="center" vertical="center" wrapText="1"/>
    </xf>
    <xf numFmtId="171" fontId="90" fillId="0" borderId="47" xfId="3" applyNumberFormat="1" applyFont="1" applyBorder="1" applyAlignment="1">
      <alignment horizontal="center" vertical="center" wrapText="1"/>
    </xf>
    <xf numFmtId="0" fontId="96" fillId="0" borderId="0" xfId="0" applyFont="1"/>
    <xf numFmtId="171" fontId="88" fillId="20" borderId="44" xfId="3" applyNumberFormat="1" applyFont="1" applyFill="1" applyBorder="1" applyAlignment="1">
      <alignment horizontal="center" vertical="center" wrapText="1"/>
    </xf>
    <xf numFmtId="171" fontId="96" fillId="0" borderId="0" xfId="3" applyNumberFormat="1" applyFont="1"/>
    <xf numFmtId="171" fontId="94" fillId="0" borderId="44" xfId="3" applyNumberFormat="1" applyFont="1" applyFill="1" applyBorder="1" applyAlignment="1">
      <alignment horizontal="center" vertical="center" wrapText="1"/>
    </xf>
    <xf numFmtId="0" fontId="97" fillId="0" borderId="0" xfId="0" applyFont="1"/>
    <xf numFmtId="171" fontId="98" fillId="0" borderId="44" xfId="3" applyNumberFormat="1" applyFont="1" applyFill="1" applyBorder="1" applyAlignment="1">
      <alignment horizontal="center" vertical="center" wrapText="1"/>
    </xf>
    <xf numFmtId="171" fontId="87" fillId="0" borderId="44" xfId="3" applyNumberFormat="1" applyFont="1" applyFill="1" applyBorder="1" applyAlignment="1">
      <alignment horizontal="center" vertical="center" wrapText="1"/>
    </xf>
    <xf numFmtId="171" fontId="98" fillId="0" borderId="47" xfId="3" applyNumberFormat="1" applyFont="1" applyFill="1" applyBorder="1" applyAlignment="1">
      <alignment horizontal="center" vertical="center" wrapText="1"/>
    </xf>
    <xf numFmtId="171" fontId="99" fillId="0" borderId="0" xfId="3" applyNumberFormat="1" applyFont="1"/>
    <xf numFmtId="0" fontId="58" fillId="0" borderId="0" xfId="0" applyFont="1"/>
    <xf numFmtId="0" fontId="64" fillId="2" borderId="12" xfId="0" applyFont="1" applyFill="1" applyBorder="1" applyAlignment="1">
      <alignment horizontal="center" vertical="top" readingOrder="1"/>
    </xf>
    <xf numFmtId="165" fontId="67" fillId="2" borderId="12" xfId="0" applyNumberFormat="1" applyFont="1" applyFill="1" applyBorder="1" applyAlignment="1">
      <alignment horizontal="left" vertical="center" wrapText="1" readingOrder="1"/>
    </xf>
    <xf numFmtId="164" fontId="64" fillId="2" borderId="12" xfId="0" applyNumberFormat="1" applyFont="1" applyFill="1" applyBorder="1" applyAlignment="1">
      <alignment horizontal="right" vertical="top" readingOrder="1"/>
    </xf>
    <xf numFmtId="165" fontId="55" fillId="2" borderId="12" xfId="0" applyNumberFormat="1" applyFont="1" applyFill="1" applyBorder="1" applyAlignment="1">
      <alignment horizontal="left" vertical="center" wrapText="1" readingOrder="1"/>
    </xf>
    <xf numFmtId="164" fontId="55" fillId="2" borderId="12" xfId="0" applyNumberFormat="1" applyFont="1" applyFill="1" applyBorder="1" applyAlignment="1">
      <alignment horizontal="right" vertical="center" wrapText="1" readingOrder="1"/>
    </xf>
    <xf numFmtId="170" fontId="67" fillId="2" borderId="12" xfId="0" applyNumberFormat="1" applyFont="1" applyFill="1" applyBorder="1" applyAlignment="1">
      <alignment horizontal="right" vertical="center" wrapText="1" readingOrder="1"/>
    </xf>
    <xf numFmtId="165" fontId="55" fillId="2" borderId="12" xfId="0" applyNumberFormat="1" applyFont="1" applyFill="1" applyBorder="1" applyAlignment="1">
      <alignment horizontal="right" vertical="center" wrapText="1" readingOrder="1"/>
    </xf>
    <xf numFmtId="170" fontId="55" fillId="2" borderId="12" xfId="0" applyNumberFormat="1" applyFont="1" applyFill="1" applyBorder="1" applyAlignment="1">
      <alignment horizontal="right" vertical="center" wrapText="1" readingOrder="1"/>
    </xf>
    <xf numFmtId="170" fontId="64" fillId="2" borderId="12" xfId="0" applyNumberFormat="1" applyFont="1" applyFill="1" applyBorder="1" applyAlignment="1">
      <alignment horizontal="center" vertical="top" readingOrder="1"/>
    </xf>
    <xf numFmtId="166" fontId="55" fillId="2" borderId="12" xfId="0" applyNumberFormat="1" applyFont="1" applyFill="1" applyBorder="1" applyAlignment="1">
      <alignment horizontal="right" vertical="center" wrapText="1" readingOrder="1"/>
    </xf>
    <xf numFmtId="0" fontId="64" fillId="2" borderId="2" xfId="0" applyFont="1" applyFill="1" applyBorder="1" applyAlignment="1">
      <alignment horizontal="center" vertical="top" readingOrder="1"/>
    </xf>
    <xf numFmtId="0" fontId="57" fillId="2" borderId="12" xfId="0" applyFont="1" applyFill="1" applyBorder="1" applyAlignment="1">
      <alignment horizontal="left" vertical="center" wrapText="1" readingOrder="1"/>
    </xf>
    <xf numFmtId="166" fontId="73" fillId="0" borderId="10" xfId="0" applyNumberFormat="1" applyFont="1" applyBorder="1" applyAlignment="1">
      <alignment horizontal="left" vertical="center" wrapText="1"/>
    </xf>
    <xf numFmtId="166" fontId="70" fillId="0" borderId="10" xfId="0" applyNumberFormat="1" applyFont="1" applyBorder="1" applyAlignment="1">
      <alignment horizontal="left" vertical="center" wrapText="1"/>
    </xf>
    <xf numFmtId="0" fontId="7" fillId="2" borderId="12" xfId="0" applyFont="1" applyFill="1" applyBorder="1" applyAlignment="1">
      <alignment horizontal="center" vertical="top" readingOrder="1"/>
    </xf>
    <xf numFmtId="0" fontId="13" fillId="2" borderId="12" xfId="0" applyFont="1" applyFill="1" applyBorder="1" applyAlignment="1">
      <alignment horizontal="left" vertical="center" wrapText="1" readingOrder="1"/>
    </xf>
    <xf numFmtId="0" fontId="28" fillId="0" borderId="0" xfId="0" applyFont="1"/>
    <xf numFmtId="4" fontId="0" fillId="0" borderId="0" xfId="0" applyNumberFormat="1"/>
    <xf numFmtId="0" fontId="4" fillId="22" borderId="1" xfId="0" applyFont="1" applyFill="1" applyBorder="1" applyAlignment="1">
      <alignment horizontal="left" vertical="top"/>
    </xf>
    <xf numFmtId="168" fontId="45" fillId="23" borderId="0" xfId="0" applyNumberFormat="1" applyFont="1" applyFill="1" applyAlignment="1">
      <alignment horizontal="right" vertical="top"/>
    </xf>
    <xf numFmtId="0" fontId="0" fillId="23" borderId="0" xfId="0" applyFill="1"/>
    <xf numFmtId="43" fontId="0" fillId="0" borderId="0" xfId="3" applyFont="1"/>
    <xf numFmtId="3" fontId="59" fillId="0" borderId="12" xfId="0" applyNumberFormat="1" applyFont="1" applyBorder="1"/>
    <xf numFmtId="0" fontId="78" fillId="0" borderId="12" xfId="0" applyFont="1" applyBorder="1"/>
    <xf numFmtId="3" fontId="78" fillId="0" borderId="12" xfId="0" applyNumberFormat="1" applyFont="1" applyBorder="1"/>
    <xf numFmtId="43" fontId="78" fillId="0" borderId="12" xfId="3" applyFont="1" applyBorder="1"/>
    <xf numFmtId="0" fontId="78" fillId="0" borderId="0" xfId="0" applyFont="1"/>
    <xf numFmtId="4" fontId="59" fillId="0" borderId="12" xfId="0" applyNumberFormat="1" applyFont="1" applyBorder="1"/>
    <xf numFmtId="43" fontId="7" fillId="0" borderId="0" xfId="3" applyFont="1" applyAlignment="1">
      <alignment wrapText="1"/>
    </xf>
    <xf numFmtId="0" fontId="9" fillId="0" borderId="12" xfId="0" applyFont="1" applyBorder="1" applyAlignment="1">
      <alignment horizontal="left" vertical="center" wrapText="1"/>
    </xf>
    <xf numFmtId="0" fontId="0" fillId="0" borderId="0" xfId="0" applyAlignment="1">
      <alignment horizontal="left"/>
    </xf>
    <xf numFmtId="0" fontId="59" fillId="0" borderId="0" xfId="0" applyFont="1" applyAlignment="1">
      <alignment horizontal="left"/>
    </xf>
    <xf numFmtId="49" fontId="59" fillId="0" borderId="42" xfId="3" applyNumberFormat="1" applyFont="1" applyBorder="1" applyAlignment="1">
      <alignment horizontal="center" vertical="center"/>
    </xf>
    <xf numFmtId="0" fontId="0" fillId="0" borderId="0" xfId="0" applyAlignment="1">
      <alignment vertical="center" wrapText="1"/>
    </xf>
    <xf numFmtId="0" fontId="0" fillId="0" borderId="42" xfId="0" applyBorder="1" applyAlignment="1">
      <alignment vertical="center" wrapText="1"/>
    </xf>
    <xf numFmtId="170" fontId="13" fillId="2" borderId="12" xfId="8" applyNumberFormat="1" applyFont="1" applyFill="1" applyAlignment="1">
      <alignment horizontal="right" vertical="center" wrapText="1" readingOrder="1"/>
    </xf>
    <xf numFmtId="170" fontId="50" fillId="0" borderId="12" xfId="8" applyNumberFormat="1" applyFont="1"/>
    <xf numFmtId="166" fontId="13" fillId="2" borderId="12" xfId="8" applyNumberFormat="1" applyFont="1" applyFill="1" applyAlignment="1">
      <alignment horizontal="right" vertical="center" wrapText="1" readingOrder="1"/>
    </xf>
    <xf numFmtId="43" fontId="29" fillId="2" borderId="42" xfId="0" applyNumberFormat="1" applyFont="1" applyFill="1" applyBorder="1" applyAlignment="1">
      <alignment vertical="center"/>
    </xf>
    <xf numFmtId="43" fontId="27" fillId="0" borderId="42" xfId="0" applyNumberFormat="1" applyFont="1" applyBorder="1" applyAlignment="1">
      <alignment horizontal="right" wrapText="1"/>
    </xf>
    <xf numFmtId="43" fontId="0" fillId="0" borderId="0" xfId="0" applyNumberFormat="1"/>
    <xf numFmtId="49" fontId="109" fillId="0" borderId="0" xfId="0" applyNumberFormat="1" applyFont="1" applyAlignment="1">
      <alignment horizontal="left" vertical="top"/>
    </xf>
    <xf numFmtId="4" fontId="109" fillId="0" borderId="0" xfId="0" applyNumberFormat="1" applyFont="1" applyAlignment="1">
      <alignment horizontal="right" vertical="top"/>
    </xf>
    <xf numFmtId="0" fontId="109" fillId="0" borderId="0" xfId="0" applyFont="1" applyAlignment="1">
      <alignment horizontal="left" vertical="top"/>
    </xf>
    <xf numFmtId="0" fontId="50" fillId="0" borderId="0" xfId="0" applyFont="1"/>
    <xf numFmtId="49" fontId="110" fillId="2" borderId="1" xfId="0" applyNumberFormat="1" applyFont="1" applyFill="1" applyBorder="1" applyAlignment="1">
      <alignment horizontal="left" vertical="top"/>
    </xf>
    <xf numFmtId="49" fontId="110" fillId="3" borderId="1" xfId="0" applyNumberFormat="1" applyFont="1" applyFill="1" applyBorder="1" applyAlignment="1">
      <alignment horizontal="left" vertical="top"/>
    </xf>
    <xf numFmtId="0" fontId="110" fillId="3" borderId="1" xfId="0" applyFont="1" applyFill="1" applyBorder="1" applyAlignment="1">
      <alignment horizontal="left" vertical="top"/>
    </xf>
    <xf numFmtId="49" fontId="111" fillId="0" borderId="12" xfId="1" applyNumberFormat="1" applyFont="1" applyAlignment="1">
      <alignment horizontal="left" vertical="top"/>
    </xf>
    <xf numFmtId="0" fontId="110" fillId="3" borderId="12" xfId="0" applyFont="1" applyFill="1" applyBorder="1" applyAlignment="1">
      <alignment horizontal="left" vertical="top"/>
    </xf>
    <xf numFmtId="49" fontId="111" fillId="17" borderId="12" xfId="1" applyNumberFormat="1" applyFont="1" applyFill="1" applyAlignment="1">
      <alignment horizontal="left" vertical="top"/>
    </xf>
    <xf numFmtId="49" fontId="112" fillId="17" borderId="12" xfId="1" applyNumberFormat="1" applyFont="1" applyFill="1" applyAlignment="1">
      <alignment horizontal="left" vertical="top"/>
    </xf>
    <xf numFmtId="0" fontId="110" fillId="21" borderId="1" xfId="0" applyFont="1" applyFill="1" applyBorder="1" applyAlignment="1">
      <alignment horizontal="left" vertical="top"/>
    </xf>
    <xf numFmtId="49" fontId="113" fillId="3" borderId="1" xfId="0" applyNumberFormat="1" applyFont="1" applyFill="1" applyBorder="1" applyAlignment="1">
      <alignment horizontal="left" vertical="top"/>
    </xf>
    <xf numFmtId="4" fontId="114" fillId="0" borderId="0" xfId="0" applyNumberFormat="1" applyFont="1" applyAlignment="1">
      <alignment horizontal="right" vertical="top"/>
    </xf>
    <xf numFmtId="0" fontId="114" fillId="0" borderId="0" xfId="0" applyFont="1" applyAlignment="1">
      <alignment horizontal="left" vertical="top"/>
    </xf>
    <xf numFmtId="4" fontId="109" fillId="17" borderId="0" xfId="0" applyNumberFormat="1" applyFont="1" applyFill="1" applyAlignment="1">
      <alignment horizontal="right" vertical="top"/>
    </xf>
    <xf numFmtId="0" fontId="109" fillId="17" borderId="0" xfId="0" applyFont="1" applyFill="1" applyAlignment="1">
      <alignment horizontal="left" vertical="top"/>
    </xf>
    <xf numFmtId="43" fontId="4" fillId="2" borderId="1" xfId="3" applyFont="1" applyFill="1" applyBorder="1" applyAlignment="1">
      <alignment horizontal="right" vertical="top"/>
    </xf>
    <xf numFmtId="43" fontId="45" fillId="0" borderId="0" xfId="3" applyFont="1" applyAlignment="1">
      <alignment horizontal="right" vertical="top"/>
    </xf>
    <xf numFmtId="173" fontId="0" fillId="0" borderId="0" xfId="0" applyNumberFormat="1"/>
    <xf numFmtId="43" fontId="23" fillId="0" borderId="0" xfId="3" applyFont="1" applyAlignment="1">
      <alignment wrapText="1"/>
    </xf>
    <xf numFmtId="43" fontId="7" fillId="0" borderId="0" xfId="0" applyNumberFormat="1" applyFont="1" applyAlignment="1">
      <alignment wrapText="1"/>
    </xf>
    <xf numFmtId="170" fontId="9" fillId="0" borderId="12" xfId="0" applyNumberFormat="1" applyFont="1" applyBorder="1"/>
    <xf numFmtId="0" fontId="65" fillId="2" borderId="12" xfId="0" applyFont="1" applyFill="1" applyBorder="1" applyAlignment="1">
      <alignment horizontal="left" vertical="center" wrapText="1" readingOrder="1"/>
    </xf>
    <xf numFmtId="0" fontId="57" fillId="2" borderId="14" xfId="0" applyFont="1" applyFill="1" applyBorder="1" applyAlignment="1">
      <alignment horizontal="left" vertical="center" wrapText="1" readingOrder="1"/>
    </xf>
    <xf numFmtId="0" fontId="33" fillId="0" borderId="41" xfId="0" applyFont="1" applyBorder="1" applyAlignment="1">
      <alignment horizontal="left" vertical="center" wrapText="1"/>
    </xf>
    <xf numFmtId="0" fontId="33" fillId="0" borderId="41" xfId="0" applyFont="1" applyBorder="1" applyAlignment="1">
      <alignment horizontal="center" vertical="center" wrapText="1"/>
    </xf>
    <xf numFmtId="164" fontId="33" fillId="0" borderId="41" xfId="0" applyNumberFormat="1" applyFont="1" applyBorder="1" applyAlignment="1">
      <alignment horizontal="center" vertical="center"/>
    </xf>
    <xf numFmtId="0" fontId="0" fillId="26" borderId="0" xfId="0" applyFill="1"/>
    <xf numFmtId="4" fontId="115" fillId="26" borderId="0" xfId="0" applyNumberFormat="1" applyFont="1" applyFill="1"/>
    <xf numFmtId="0" fontId="115" fillId="26" borderId="0" xfId="0" applyFont="1" applyFill="1"/>
    <xf numFmtId="0" fontId="110" fillId="17" borderId="12" xfId="0" applyFont="1" applyFill="1" applyBorder="1" applyAlignment="1">
      <alignment horizontal="left" vertical="top"/>
    </xf>
    <xf numFmtId="0" fontId="4" fillId="17" borderId="1" xfId="0" applyFont="1" applyFill="1" applyBorder="1" applyAlignment="1">
      <alignment horizontal="left" vertical="top"/>
    </xf>
    <xf numFmtId="49" fontId="4" fillId="17" borderId="1" xfId="0" applyNumberFormat="1" applyFont="1" applyFill="1" applyBorder="1" applyAlignment="1">
      <alignment horizontal="left" vertical="top"/>
    </xf>
    <xf numFmtId="43" fontId="4" fillId="17" borderId="1" xfId="3" applyFont="1" applyFill="1" applyBorder="1" applyAlignment="1">
      <alignment horizontal="right" vertical="top"/>
    </xf>
    <xf numFmtId="43" fontId="4" fillId="17" borderId="1" xfId="3" applyFont="1" applyFill="1" applyBorder="1" applyAlignment="1">
      <alignment horizontal="left" vertical="top"/>
    </xf>
    <xf numFmtId="43" fontId="5" fillId="17" borderId="1" xfId="3" applyFont="1" applyFill="1" applyBorder="1" applyAlignment="1">
      <alignment horizontal="left" vertical="top"/>
    </xf>
    <xf numFmtId="0" fontId="46" fillId="0" borderId="42" xfId="1" applyFont="1" applyBorder="1" applyAlignment="1">
      <alignment horizontal="left" vertical="top"/>
    </xf>
    <xf numFmtId="0" fontId="45" fillId="0" borderId="42" xfId="1" applyFont="1" applyBorder="1" applyAlignment="1">
      <alignment horizontal="left" vertical="top"/>
    </xf>
    <xf numFmtId="4" fontId="45" fillId="0" borderId="42" xfId="1" applyNumberFormat="1" applyFont="1" applyBorder="1" applyAlignment="1">
      <alignment horizontal="right" vertical="top"/>
    </xf>
    <xf numFmtId="43" fontId="46" fillId="17" borderId="12" xfId="3" applyFont="1" applyFill="1" applyBorder="1" applyAlignment="1">
      <alignment horizontal="left" vertical="top"/>
    </xf>
    <xf numFmtId="43" fontId="46" fillId="17" borderId="12" xfId="3" applyFont="1" applyFill="1" applyBorder="1" applyAlignment="1">
      <alignment horizontal="right" vertical="top"/>
    </xf>
    <xf numFmtId="4" fontId="46" fillId="0" borderId="42" xfId="1" applyNumberFormat="1" applyFont="1" applyBorder="1" applyAlignment="1">
      <alignment horizontal="right" vertical="top"/>
    </xf>
    <xf numFmtId="43" fontId="46" fillId="0" borderId="42" xfId="3" applyFont="1" applyBorder="1" applyAlignment="1">
      <alignment horizontal="left" vertical="top"/>
    </xf>
    <xf numFmtId="0" fontId="64" fillId="2" borderId="14" xfId="0" applyFont="1" applyFill="1" applyBorder="1" applyAlignment="1">
      <alignment horizontal="center" vertical="top" readingOrder="1"/>
    </xf>
    <xf numFmtId="0" fontId="64" fillId="2" borderId="6" xfId="0" applyFont="1" applyFill="1" applyBorder="1" applyAlignment="1">
      <alignment horizontal="center" vertical="top" readingOrder="1"/>
    </xf>
    <xf numFmtId="0" fontId="64" fillId="2" borderId="10" xfId="0" applyFont="1" applyFill="1" applyBorder="1" applyAlignment="1">
      <alignment horizontal="center" vertical="top" readingOrder="1"/>
    </xf>
    <xf numFmtId="0" fontId="64" fillId="2" borderId="5" xfId="0" applyFont="1" applyFill="1" applyBorder="1" applyAlignment="1">
      <alignment horizontal="center" vertical="top" readingOrder="1"/>
    </xf>
    <xf numFmtId="0" fontId="65" fillId="2" borderId="14" xfId="0" applyFont="1" applyFill="1" applyBorder="1" applyAlignment="1">
      <alignment horizontal="right" vertical="center" wrapText="1" readingOrder="1"/>
    </xf>
    <xf numFmtId="0" fontId="64" fillId="2" borderId="11" xfId="0" applyFont="1" applyFill="1" applyBorder="1" applyAlignment="1">
      <alignment horizontal="center" vertical="top" readingOrder="1"/>
    </xf>
    <xf numFmtId="165" fontId="68" fillId="2" borderId="12" xfId="0" applyNumberFormat="1" applyFont="1" applyFill="1" applyBorder="1" applyAlignment="1">
      <alignment horizontal="right" vertical="center" wrapText="1" readingOrder="1"/>
    </xf>
    <xf numFmtId="169" fontId="55" fillId="2" borderId="12" xfId="0" applyNumberFormat="1" applyFont="1" applyFill="1" applyBorder="1" applyAlignment="1">
      <alignment horizontal="right" vertical="center" wrapText="1" readingOrder="1"/>
    </xf>
    <xf numFmtId="165" fontId="68" fillId="2" borderId="12" xfId="0" applyNumberFormat="1" applyFont="1" applyFill="1" applyBorder="1" applyAlignment="1">
      <alignment horizontal="left" vertical="center" wrapText="1" readingOrder="1"/>
    </xf>
    <xf numFmtId="170" fontId="67" fillId="2" borderId="12" xfId="0" applyNumberFormat="1" applyFont="1" applyFill="1" applyBorder="1" applyAlignment="1">
      <alignment vertical="center" wrapText="1"/>
    </xf>
    <xf numFmtId="170" fontId="69" fillId="2" borderId="12" xfId="0" applyNumberFormat="1" applyFont="1" applyFill="1" applyBorder="1" applyAlignment="1">
      <alignment horizontal="right" vertical="center" readingOrder="1"/>
    </xf>
    <xf numFmtId="170" fontId="68" fillId="2" borderId="12" xfId="0" applyNumberFormat="1" applyFont="1" applyFill="1" applyBorder="1" applyAlignment="1">
      <alignment horizontal="right" vertical="center" wrapText="1" readingOrder="1"/>
    </xf>
    <xf numFmtId="165" fontId="57" fillId="2" borderId="12" xfId="0" applyNumberFormat="1" applyFont="1" applyFill="1" applyBorder="1" applyAlignment="1">
      <alignment horizontal="left" vertical="center" wrapText="1" readingOrder="1"/>
    </xf>
    <xf numFmtId="165" fontId="70" fillId="2" borderId="12" xfId="0" applyNumberFormat="1" applyFont="1" applyFill="1" applyBorder="1" applyAlignment="1">
      <alignment horizontal="left" vertical="top" readingOrder="1"/>
    </xf>
    <xf numFmtId="170" fontId="70" fillId="2" borderId="12" xfId="0" applyNumberFormat="1" applyFont="1" applyFill="1" applyBorder="1" applyAlignment="1">
      <alignment horizontal="right" vertical="top" readingOrder="1"/>
    </xf>
    <xf numFmtId="165" fontId="64" fillId="2" borderId="12" xfId="0" applyNumberFormat="1" applyFont="1" applyFill="1" applyBorder="1" applyAlignment="1">
      <alignment horizontal="center" vertical="top" readingOrder="1"/>
    </xf>
    <xf numFmtId="0" fontId="64" fillId="2" borderId="13" xfId="0" applyFont="1" applyFill="1" applyBorder="1" applyAlignment="1">
      <alignment horizontal="center" vertical="top" readingOrder="1"/>
    </xf>
    <xf numFmtId="4" fontId="71" fillId="2" borderId="14" xfId="0" applyNumberFormat="1" applyFont="1" applyFill="1" applyBorder="1" applyAlignment="1">
      <alignment horizontal="left" vertical="center" wrapText="1" readingOrder="1"/>
    </xf>
    <xf numFmtId="0" fontId="71" fillId="2" borderId="14" xfId="0" applyFont="1" applyFill="1" applyBorder="1" applyAlignment="1">
      <alignment horizontal="left" vertical="center" wrapText="1" readingOrder="1"/>
    </xf>
    <xf numFmtId="165" fontId="71" fillId="2" borderId="12" xfId="0" applyNumberFormat="1" applyFont="1" applyFill="1" applyBorder="1" applyAlignment="1">
      <alignment horizontal="center" vertical="top" readingOrder="1"/>
    </xf>
    <xf numFmtId="4" fontId="64" fillId="2" borderId="12" xfId="0" applyNumberFormat="1" applyFont="1" applyFill="1" applyBorder="1" applyAlignment="1">
      <alignment horizontal="center" vertical="top" readingOrder="1"/>
    </xf>
    <xf numFmtId="0" fontId="4" fillId="2" borderId="12" xfId="0" applyFont="1" applyFill="1" applyBorder="1" applyAlignment="1">
      <alignment horizontal="center" vertical="center" wrapText="1" readingOrder="1"/>
    </xf>
    <xf numFmtId="0" fontId="7" fillId="2" borderId="11" xfId="0" applyFont="1" applyFill="1" applyBorder="1" applyAlignment="1">
      <alignment horizontal="center" vertical="top" readingOrder="1"/>
    </xf>
    <xf numFmtId="0" fontId="25" fillId="2" borderId="14" xfId="0" applyFont="1" applyFill="1" applyBorder="1" applyAlignment="1">
      <alignment horizontal="center" vertical="top" readingOrder="1"/>
    </xf>
    <xf numFmtId="0" fontId="25" fillId="2" borderId="12" xfId="0" applyFont="1" applyFill="1" applyBorder="1" applyAlignment="1">
      <alignment horizontal="center" vertical="top" readingOrder="1"/>
    </xf>
    <xf numFmtId="0" fontId="7" fillId="2" borderId="10" xfId="0" applyFont="1" applyFill="1" applyBorder="1" applyAlignment="1">
      <alignment horizontal="center" vertical="top" readingOrder="1"/>
    </xf>
    <xf numFmtId="170" fontId="25" fillId="2" borderId="12" xfId="0" applyNumberFormat="1" applyFont="1" applyFill="1" applyBorder="1" applyAlignment="1">
      <alignment horizontal="center" vertical="top" readingOrder="1"/>
    </xf>
    <xf numFmtId="164" fontId="25" fillId="2" borderId="12" xfId="0" applyNumberFormat="1" applyFont="1" applyFill="1" applyBorder="1" applyAlignment="1">
      <alignment horizontal="right" vertical="top" readingOrder="1"/>
    </xf>
    <xf numFmtId="164" fontId="13" fillId="2" borderId="12" xfId="0" applyNumberFormat="1" applyFont="1" applyFill="1" applyBorder="1" applyAlignment="1">
      <alignment horizontal="right" vertical="center" wrapText="1" readingOrder="1"/>
    </xf>
    <xf numFmtId="164" fontId="25" fillId="2" borderId="12" xfId="0" applyNumberFormat="1" applyFont="1" applyFill="1" applyBorder="1" applyAlignment="1">
      <alignment horizontal="center" vertical="top" readingOrder="1"/>
    </xf>
    <xf numFmtId="164" fontId="7" fillId="2" borderId="12" xfId="0" applyNumberFormat="1" applyFont="1" applyFill="1" applyBorder="1" applyAlignment="1">
      <alignment horizontal="center" vertical="top" readingOrder="1"/>
    </xf>
    <xf numFmtId="164" fontId="18" fillId="2" borderId="12" xfId="0" applyNumberFormat="1" applyFont="1" applyFill="1" applyBorder="1" applyAlignment="1">
      <alignment horizontal="right" vertical="center" wrapText="1" readingOrder="1"/>
    </xf>
    <xf numFmtId="0" fontId="19" fillId="2" borderId="12" xfId="0" applyFont="1" applyFill="1" applyBorder="1" applyAlignment="1">
      <alignment horizontal="center" vertical="top" readingOrder="1"/>
    </xf>
    <xf numFmtId="164" fontId="7" fillId="2" borderId="12" xfId="0" applyNumberFormat="1" applyFont="1" applyFill="1" applyBorder="1" applyAlignment="1">
      <alignment horizontal="right" vertical="top" readingOrder="1"/>
    </xf>
    <xf numFmtId="164" fontId="21" fillId="2" borderId="12" xfId="0" applyNumberFormat="1" applyFont="1" applyFill="1" applyBorder="1" applyAlignment="1">
      <alignment horizontal="center" vertical="top" readingOrder="1"/>
    </xf>
    <xf numFmtId="164" fontId="20" fillId="2" borderId="12" xfId="0" applyNumberFormat="1" applyFont="1" applyFill="1" applyBorder="1" applyAlignment="1">
      <alignment horizontal="center" vertical="top" readingOrder="1"/>
    </xf>
    <xf numFmtId="164" fontId="22" fillId="2" borderId="12" xfId="0" applyNumberFormat="1" applyFont="1" applyFill="1" applyBorder="1" applyAlignment="1">
      <alignment horizontal="center" vertical="top" readingOrder="1"/>
    </xf>
    <xf numFmtId="0" fontId="7" fillId="2" borderId="13" xfId="0" applyFont="1" applyFill="1" applyBorder="1" applyAlignment="1">
      <alignment horizontal="center" vertical="top" readingOrder="1"/>
    </xf>
    <xf numFmtId="0" fontId="7" fillId="2" borderId="2" xfId="0" applyFont="1" applyFill="1" applyBorder="1" applyAlignment="1">
      <alignment horizontal="center" vertical="top" readingOrder="1"/>
    </xf>
    <xf numFmtId="164" fontId="7" fillId="2" borderId="2" xfId="0" applyNumberFormat="1" applyFont="1" applyFill="1" applyBorder="1" applyAlignment="1">
      <alignment horizontal="center" vertical="top" readingOrder="1"/>
    </xf>
    <xf numFmtId="0" fontId="7" fillId="2" borderId="3" xfId="0" applyFont="1" applyFill="1" applyBorder="1" applyAlignment="1">
      <alignment horizontal="center" vertical="top" readingOrder="1"/>
    </xf>
    <xf numFmtId="0" fontId="7" fillId="2" borderId="14" xfId="0" applyFont="1" applyFill="1" applyBorder="1" applyAlignment="1">
      <alignment horizontal="center" vertical="top" readingOrder="1"/>
    </xf>
    <xf numFmtId="0" fontId="7" fillId="2" borderId="6" xfId="0" applyFont="1" applyFill="1" applyBorder="1" applyAlignment="1">
      <alignment horizontal="center" vertical="top" readingOrder="1"/>
    </xf>
    <xf numFmtId="0" fontId="19" fillId="2" borderId="2" xfId="0" applyFont="1" applyFill="1" applyBorder="1" applyAlignment="1">
      <alignment horizontal="center" vertical="top" readingOrder="1"/>
    </xf>
    <xf numFmtId="0" fontId="7" fillId="2" borderId="5" xfId="0" applyFont="1" applyFill="1" applyBorder="1" applyAlignment="1">
      <alignment horizontal="center" vertical="top" readingOrder="1"/>
    </xf>
    <xf numFmtId="0" fontId="64" fillId="2" borderId="3" xfId="0" applyFont="1" applyFill="1" applyBorder="1" applyAlignment="1">
      <alignment horizontal="center" vertical="top" readingOrder="1"/>
    </xf>
    <xf numFmtId="165" fontId="73" fillId="2" borderId="12" xfId="0" applyNumberFormat="1" applyFont="1" applyFill="1" applyBorder="1" applyAlignment="1">
      <alignment horizontal="left" vertical="center" wrapText="1" readingOrder="1"/>
    </xf>
    <xf numFmtId="164" fontId="64" fillId="2" borderId="12" xfId="0" applyNumberFormat="1" applyFont="1" applyFill="1" applyBorder="1" applyAlignment="1">
      <alignment horizontal="center" vertical="top" readingOrder="1"/>
    </xf>
    <xf numFmtId="0" fontId="74" fillId="2" borderId="12" xfId="0" applyFont="1" applyFill="1" applyBorder="1" applyAlignment="1">
      <alignment horizontal="left" vertical="center" wrapText="1" readingOrder="1"/>
    </xf>
    <xf numFmtId="0" fontId="73" fillId="2" borderId="10" xfId="0" applyFont="1" applyFill="1" applyBorder="1" applyAlignment="1">
      <alignment horizontal="left" vertical="center" wrapText="1"/>
    </xf>
    <xf numFmtId="0" fontId="70" fillId="2" borderId="11" xfId="0" applyFont="1" applyFill="1" applyBorder="1" applyAlignment="1">
      <alignment horizontal="left" vertical="center" wrapText="1"/>
    </xf>
    <xf numFmtId="0" fontId="75" fillId="2" borderId="10" xfId="0" applyFont="1" applyFill="1" applyBorder="1" applyAlignment="1">
      <alignment horizontal="left" vertical="center" wrapText="1"/>
    </xf>
    <xf numFmtId="3" fontId="69" fillId="2" borderId="10" xfId="0" applyNumberFormat="1" applyFont="1" applyFill="1" applyBorder="1" applyAlignment="1">
      <alignment horizontal="right" vertical="center" wrapText="1"/>
    </xf>
    <xf numFmtId="3" fontId="73" fillId="2" borderId="10" xfId="0" applyNumberFormat="1" applyFont="1" applyFill="1" applyBorder="1" applyAlignment="1">
      <alignment horizontal="right" vertical="center" wrapText="1"/>
    </xf>
    <xf numFmtId="164" fontId="73" fillId="2" borderId="10" xfId="0" applyNumberFormat="1" applyFont="1" applyFill="1" applyBorder="1" applyAlignment="1">
      <alignment horizontal="right" vertical="center" wrapText="1"/>
    </xf>
    <xf numFmtId="0" fontId="73" fillId="2" borderId="10"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5" xfId="0" applyFont="1" applyFill="1" applyBorder="1" applyAlignment="1">
      <alignment horizontal="left" vertical="center" wrapText="1"/>
    </xf>
    <xf numFmtId="0" fontId="8" fillId="2" borderId="12" xfId="0" applyFont="1" applyFill="1" applyBorder="1" applyAlignment="1">
      <alignment vertical="center" wrapText="1" readingOrder="1"/>
    </xf>
    <xf numFmtId="170" fontId="14" fillId="2" borderId="12" xfId="0" applyNumberFormat="1" applyFont="1" applyFill="1" applyBorder="1" applyAlignment="1">
      <alignment horizontal="right" vertical="top" readingOrder="1"/>
    </xf>
    <xf numFmtId="170" fontId="7" fillId="2" borderId="12" xfId="0" applyNumberFormat="1" applyFont="1" applyFill="1" applyBorder="1" applyAlignment="1">
      <alignment vertical="top" readingOrder="1"/>
    </xf>
    <xf numFmtId="165" fontId="12" fillId="2" borderId="12" xfId="0" applyNumberFormat="1" applyFont="1" applyFill="1" applyBorder="1" applyAlignment="1">
      <alignment horizontal="left" vertical="center" wrapText="1" readingOrder="1"/>
    </xf>
    <xf numFmtId="170" fontId="12" fillId="2" borderId="12" xfId="0" applyNumberFormat="1" applyFont="1" applyFill="1" applyBorder="1" applyAlignment="1">
      <alignment vertical="center" wrapText="1" readingOrder="1"/>
    </xf>
    <xf numFmtId="164" fontId="12" fillId="2" borderId="12" xfId="0" applyNumberFormat="1" applyFont="1" applyFill="1" applyBorder="1" applyAlignment="1">
      <alignment horizontal="left" vertical="center" wrapText="1" readingOrder="1"/>
    </xf>
    <xf numFmtId="170" fontId="12" fillId="2" borderId="12" xfId="0" applyNumberFormat="1" applyFont="1" applyFill="1" applyBorder="1" applyAlignment="1">
      <alignment horizontal="right" vertical="center" wrapText="1" readingOrder="1"/>
    </xf>
    <xf numFmtId="170" fontId="11" fillId="2" borderId="12" xfId="0" applyNumberFormat="1" applyFont="1" applyFill="1" applyBorder="1" applyAlignment="1">
      <alignment horizontal="right" vertical="center" wrapText="1" readingOrder="1"/>
    </xf>
    <xf numFmtId="166" fontId="12" fillId="2" borderId="12" xfId="0" applyNumberFormat="1" applyFont="1" applyFill="1" applyBorder="1" applyAlignment="1">
      <alignment horizontal="left" vertical="center" wrapText="1" readingOrder="1"/>
    </xf>
    <xf numFmtId="166" fontId="12" fillId="2" borderId="12" xfId="0" applyNumberFormat="1" applyFont="1" applyFill="1" applyBorder="1" applyAlignment="1">
      <alignment horizontal="right" vertical="center" wrapText="1" readingOrder="1"/>
    </xf>
    <xf numFmtId="170" fontId="12" fillId="2" borderId="12" xfId="0" applyNumberFormat="1" applyFont="1" applyFill="1" applyBorder="1" applyAlignment="1">
      <alignment horizontal="left" vertical="center" wrapText="1" readingOrder="1"/>
    </xf>
    <xf numFmtId="170" fontId="7" fillId="2" borderId="12" xfId="0" applyNumberFormat="1" applyFont="1" applyFill="1" applyBorder="1" applyAlignment="1">
      <alignment horizontal="center" vertical="top" readingOrder="1"/>
    </xf>
    <xf numFmtId="170" fontId="7" fillId="2" borderId="12" xfId="0" applyNumberFormat="1" applyFont="1" applyFill="1" applyBorder="1" applyAlignment="1">
      <alignment horizontal="right" vertical="top" readingOrder="1"/>
    </xf>
    <xf numFmtId="164" fontId="12" fillId="2" borderId="12" xfId="0" applyNumberFormat="1" applyFont="1" applyFill="1" applyBorder="1" applyAlignment="1">
      <alignment horizontal="right" vertical="center" wrapText="1" readingOrder="1"/>
    </xf>
    <xf numFmtId="0" fontId="7" fillId="2" borderId="12" xfId="0" applyFont="1" applyFill="1" applyBorder="1" applyAlignment="1">
      <alignment horizontal="right" vertical="top" readingOrder="1"/>
    </xf>
    <xf numFmtId="165" fontId="11" fillId="2" borderId="12" xfId="0" applyNumberFormat="1" applyFont="1" applyFill="1" applyBorder="1" applyAlignment="1">
      <alignment horizontal="left" vertical="center" wrapText="1" readingOrder="1"/>
    </xf>
    <xf numFmtId="0" fontId="4" fillId="2" borderId="12" xfId="0" applyFont="1" applyFill="1" applyBorder="1" applyAlignment="1">
      <alignment horizontal="left" vertical="center" wrapText="1" readingOrder="1"/>
    </xf>
    <xf numFmtId="0" fontId="71" fillId="0" borderId="13" xfId="0" applyFont="1" applyBorder="1" applyAlignment="1">
      <alignment horizontal="left" vertical="center"/>
    </xf>
    <xf numFmtId="0" fontId="71" fillId="0" borderId="2" xfId="0" applyFont="1" applyBorder="1" applyAlignment="1">
      <alignment horizontal="left" vertical="center"/>
    </xf>
    <xf numFmtId="166" fontId="71" fillId="0" borderId="4" xfId="0" applyNumberFormat="1" applyFont="1" applyBorder="1" applyAlignment="1">
      <alignment horizontal="left" vertical="center"/>
    </xf>
    <xf numFmtId="0" fontId="71" fillId="2" borderId="11" xfId="0" applyFont="1" applyFill="1" applyBorder="1" applyAlignment="1">
      <alignment horizontal="left" vertical="center"/>
    </xf>
    <xf numFmtId="171" fontId="71" fillId="0" borderId="10" xfId="3" applyNumberFormat="1" applyFont="1" applyBorder="1" applyAlignment="1">
      <alignment horizontal="left" vertical="center"/>
    </xf>
    <xf numFmtId="0" fontId="71" fillId="2" borderId="13" xfId="0" applyFont="1" applyFill="1" applyBorder="1" applyAlignment="1">
      <alignment horizontal="left" vertical="center"/>
    </xf>
    <xf numFmtId="166" fontId="71" fillId="0" borderId="19" xfId="0" applyNumberFormat="1" applyFont="1" applyBorder="1" applyAlignment="1">
      <alignment horizontal="left" vertical="center"/>
    </xf>
    <xf numFmtId="0" fontId="63" fillId="2" borderId="12" xfId="0" applyFont="1" applyFill="1" applyBorder="1" applyAlignment="1">
      <alignment horizontal="left" vertical="center" wrapText="1" readingOrder="1"/>
    </xf>
    <xf numFmtId="0" fontId="78" fillId="2" borderId="10" xfId="0" applyFont="1" applyFill="1" applyBorder="1" applyAlignment="1">
      <alignment horizontal="left" vertical="center" wrapText="1"/>
    </xf>
    <xf numFmtId="171" fontId="78" fillId="2" borderId="10" xfId="3" applyNumberFormat="1" applyFont="1" applyFill="1" applyBorder="1" applyAlignment="1">
      <alignment horizontal="left" vertical="center" wrapText="1"/>
    </xf>
    <xf numFmtId="166" fontId="78" fillId="2" borderId="10" xfId="0" applyNumberFormat="1" applyFont="1" applyFill="1" applyBorder="1" applyAlignment="1">
      <alignment horizontal="left" vertical="center" wrapText="1"/>
    </xf>
    <xf numFmtId="0" fontId="78" fillId="2" borderId="5" xfId="0" applyFont="1" applyFill="1" applyBorder="1" applyAlignment="1">
      <alignment horizontal="left" vertical="center" wrapText="1"/>
    </xf>
    <xf numFmtId="0" fontId="65" fillId="0" borderId="12" xfId="0" applyFont="1" applyBorder="1" applyAlignment="1">
      <alignment horizontal="center" vertical="center" wrapText="1" readingOrder="1"/>
    </xf>
    <xf numFmtId="0" fontId="78" fillId="2" borderId="11" xfId="0" applyFont="1" applyFill="1" applyBorder="1" applyAlignment="1">
      <alignment horizontal="left" vertical="center" wrapText="1"/>
    </xf>
    <xf numFmtId="164" fontId="78" fillId="2" borderId="10" xfId="0" applyNumberFormat="1" applyFont="1" applyFill="1" applyBorder="1" applyAlignment="1">
      <alignment horizontal="left" vertical="center" wrapText="1"/>
    </xf>
    <xf numFmtId="0" fontId="78" fillId="2" borderId="13" xfId="0" applyFont="1" applyFill="1" applyBorder="1" applyAlignment="1">
      <alignment horizontal="left" vertical="center" wrapText="1"/>
    </xf>
    <xf numFmtId="166" fontId="78" fillId="2" borderId="5" xfId="0" applyNumberFormat="1"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2" borderId="10" xfId="0" applyFont="1" applyFill="1" applyBorder="1" applyAlignment="1">
      <alignment horizontal="left" vertical="center" wrapText="1"/>
    </xf>
    <xf numFmtId="164" fontId="31" fillId="2" borderId="10" xfId="0" applyNumberFormat="1" applyFont="1" applyFill="1" applyBorder="1" applyAlignment="1">
      <alignment horizontal="left" vertical="center" wrapText="1"/>
    </xf>
    <xf numFmtId="166" fontId="31" fillId="2" borderId="10" xfId="0" applyNumberFormat="1" applyFont="1" applyFill="1" applyBorder="1" applyAlignment="1">
      <alignment horizontal="left" vertical="center" wrapText="1"/>
    </xf>
    <xf numFmtId="0" fontId="31" fillId="2" borderId="11" xfId="0" applyFont="1" applyFill="1" applyBorder="1" applyAlignment="1">
      <alignment horizontal="left" vertical="center"/>
    </xf>
    <xf numFmtId="0" fontId="31" fillId="2" borderId="10" xfId="0" applyFont="1" applyFill="1" applyBorder="1" applyAlignment="1">
      <alignment horizontal="left" vertical="center"/>
    </xf>
    <xf numFmtId="166" fontId="29" fillId="2" borderId="10" xfId="0" applyNumberFormat="1" applyFont="1" applyFill="1" applyBorder="1" applyAlignment="1">
      <alignment horizontal="left" vertical="center" wrapText="1"/>
    </xf>
    <xf numFmtId="164" fontId="31" fillId="2" borderId="10" xfId="0" applyNumberFormat="1" applyFont="1" applyFill="1" applyBorder="1" applyAlignment="1">
      <alignment horizontal="left" vertical="center"/>
    </xf>
    <xf numFmtId="164" fontId="29" fillId="2" borderId="10" xfId="0" applyNumberFormat="1" applyFont="1" applyFill="1" applyBorder="1" applyAlignment="1">
      <alignment horizontal="left" vertical="center" wrapText="1"/>
    </xf>
    <xf numFmtId="166" fontId="31" fillId="2" borderId="10" xfId="0" applyNumberFormat="1" applyFont="1" applyFill="1" applyBorder="1" applyAlignment="1">
      <alignment horizontal="left" vertical="center"/>
    </xf>
    <xf numFmtId="164" fontId="29" fillId="2" borderId="10" xfId="0" applyNumberFormat="1" applyFont="1" applyFill="1" applyBorder="1" applyAlignment="1">
      <alignment horizontal="left" vertical="center"/>
    </xf>
    <xf numFmtId="0" fontId="31" fillId="2" borderId="13" xfId="0" applyFont="1" applyFill="1" applyBorder="1" applyAlignment="1">
      <alignment horizontal="left" vertical="center"/>
    </xf>
    <xf numFmtId="0" fontId="31" fillId="2" borderId="5" xfId="0" applyFont="1" applyFill="1" applyBorder="1" applyAlignment="1">
      <alignment horizontal="left" vertical="center"/>
    </xf>
    <xf numFmtId="164" fontId="31" fillId="2" borderId="5" xfId="0" applyNumberFormat="1" applyFont="1" applyFill="1" applyBorder="1" applyAlignment="1">
      <alignment horizontal="left" vertical="center"/>
    </xf>
    <xf numFmtId="0" fontId="29" fillId="2" borderId="12" xfId="0" applyFont="1" applyFill="1" applyBorder="1" applyAlignment="1">
      <alignment horizontal="left" vertical="center"/>
    </xf>
    <xf numFmtId="166" fontId="29" fillId="2" borderId="12" xfId="0" applyNumberFormat="1" applyFont="1" applyFill="1" applyBorder="1" applyAlignment="1">
      <alignment horizontal="left" vertical="center"/>
    </xf>
    <xf numFmtId="0" fontId="31" fillId="2" borderId="8" xfId="0" applyFont="1" applyFill="1" applyBorder="1" applyAlignment="1">
      <alignment horizontal="left" vertical="center"/>
    </xf>
    <xf numFmtId="0" fontId="31" fillId="2" borderId="9" xfId="0" applyFont="1" applyFill="1" applyBorder="1" applyAlignment="1">
      <alignment horizontal="left" vertical="center"/>
    </xf>
    <xf numFmtId="0" fontId="31" fillId="2" borderId="19" xfId="0" applyFont="1" applyFill="1" applyBorder="1" applyAlignment="1">
      <alignment horizontal="left" vertical="center"/>
    </xf>
    <xf numFmtId="0" fontId="31" fillId="2" borderId="19" xfId="0" applyFont="1" applyFill="1" applyBorder="1" applyAlignment="1">
      <alignment horizontal="center" vertical="center"/>
    </xf>
    <xf numFmtId="171" fontId="31" fillId="2" borderId="5" xfId="3" applyNumberFormat="1" applyFont="1" applyFill="1" applyBorder="1" applyAlignment="1">
      <alignment horizontal="center" vertical="center"/>
    </xf>
    <xf numFmtId="171" fontId="31" fillId="2" borderId="5" xfId="0" applyNumberFormat="1" applyFont="1" applyFill="1" applyBorder="1" applyAlignment="1">
      <alignment horizontal="center" vertical="center"/>
    </xf>
    <xf numFmtId="0" fontId="31" fillId="2" borderId="5" xfId="0" applyFont="1" applyFill="1" applyBorder="1" applyAlignment="1">
      <alignment horizontal="center" vertical="center"/>
    </xf>
    <xf numFmtId="0" fontId="23" fillId="2" borderId="12" xfId="0" applyFont="1" applyFill="1" applyBorder="1" applyAlignment="1">
      <alignment horizontal="center" vertical="center"/>
    </xf>
    <xf numFmtId="164" fontId="23" fillId="2" borderId="12" xfId="0" applyNumberFormat="1" applyFont="1" applyFill="1" applyBorder="1" applyAlignment="1">
      <alignment horizontal="center" vertical="center"/>
    </xf>
    <xf numFmtId="166" fontId="31" fillId="2" borderId="9" xfId="0" applyNumberFormat="1" applyFont="1" applyFill="1" applyBorder="1" applyAlignment="1">
      <alignment horizontal="left" vertical="center" wrapText="1"/>
    </xf>
    <xf numFmtId="166" fontId="31" fillId="2" borderId="5" xfId="0" applyNumberFormat="1" applyFont="1" applyFill="1" applyBorder="1" applyAlignment="1">
      <alignment horizontal="left" vertical="center" wrapText="1"/>
    </xf>
    <xf numFmtId="0" fontId="31" fillId="2" borderId="12" xfId="0" applyFont="1" applyFill="1" applyBorder="1" applyAlignment="1">
      <alignment horizontal="left" vertical="center"/>
    </xf>
    <xf numFmtId="166" fontId="31" fillId="2" borderId="12" xfId="0" applyNumberFormat="1" applyFont="1" applyFill="1" applyBorder="1" applyAlignment="1">
      <alignment horizontal="left" vertical="center"/>
    </xf>
    <xf numFmtId="166" fontId="29" fillId="2" borderId="9" xfId="0" applyNumberFormat="1" applyFont="1" applyFill="1" applyBorder="1" applyAlignment="1">
      <alignment horizontal="left" vertical="center" wrapText="1"/>
    </xf>
    <xf numFmtId="164" fontId="31" fillId="2" borderId="9" xfId="0" applyNumberFormat="1"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5" xfId="0" applyFont="1" applyFill="1" applyBorder="1" applyAlignment="1">
      <alignment horizontal="left" vertical="center" wrapText="1"/>
    </xf>
    <xf numFmtId="164" fontId="31" fillId="2" borderId="5" xfId="0" applyNumberFormat="1" applyFont="1" applyFill="1" applyBorder="1" applyAlignment="1">
      <alignment horizontal="left" vertical="center" wrapText="1"/>
    </xf>
    <xf numFmtId="164" fontId="29" fillId="2" borderId="5" xfId="0" applyNumberFormat="1" applyFont="1" applyFill="1" applyBorder="1" applyAlignment="1">
      <alignment horizontal="left" vertical="center" wrapText="1"/>
    </xf>
    <xf numFmtId="0" fontId="4" fillId="2" borderId="2" xfId="0" applyFont="1" applyFill="1" applyBorder="1" applyAlignment="1">
      <alignment horizontal="center" vertical="center" wrapText="1" readingOrder="1"/>
    </xf>
    <xf numFmtId="0" fontId="31" fillId="2" borderId="12" xfId="0" applyFont="1" applyFill="1" applyBorder="1" applyAlignment="1">
      <alignment horizontal="left" vertical="center" wrapText="1"/>
    </xf>
    <xf numFmtId="0" fontId="31" fillId="2" borderId="2" xfId="0" applyFont="1" applyFill="1" applyBorder="1" applyAlignment="1">
      <alignment horizontal="left" vertical="center" wrapText="1"/>
    </xf>
    <xf numFmtId="0" fontId="29" fillId="2" borderId="13" xfId="0" applyFont="1" applyFill="1" applyBorder="1" applyAlignment="1">
      <alignment horizontal="left" vertical="center" wrapText="1"/>
    </xf>
    <xf numFmtId="166" fontId="29" fillId="2" borderId="5" xfId="0" applyNumberFormat="1" applyFont="1" applyFill="1" applyBorder="1" applyAlignment="1">
      <alignment horizontal="left" vertical="center" wrapText="1"/>
    </xf>
    <xf numFmtId="0" fontId="31" fillId="2" borderId="12" xfId="0" applyFont="1" applyFill="1" applyBorder="1" applyAlignment="1">
      <alignment horizontal="center" vertical="center"/>
    </xf>
    <xf numFmtId="43" fontId="31" fillId="2" borderId="12" xfId="0" applyNumberFormat="1" applyFont="1" applyFill="1" applyBorder="1" applyAlignment="1">
      <alignment horizontal="center" vertical="center"/>
    </xf>
    <xf numFmtId="0" fontId="30" fillId="2" borderId="12" xfId="0" applyFont="1" applyFill="1" applyBorder="1" applyAlignment="1">
      <alignment horizontal="center"/>
    </xf>
    <xf numFmtId="0" fontId="27" fillId="0" borderId="12" xfId="0" applyFont="1" applyBorder="1" applyAlignment="1">
      <alignment horizontal="center" vertical="center"/>
    </xf>
    <xf numFmtId="0" fontId="27" fillId="0" borderId="12" xfId="0" applyFont="1" applyBorder="1" applyAlignment="1">
      <alignment horizontal="left" wrapText="1"/>
    </xf>
    <xf numFmtId="43" fontId="27" fillId="0" borderId="12" xfId="0" applyNumberFormat="1" applyFont="1" applyBorder="1" applyAlignment="1">
      <alignment horizontal="right" wrapText="1"/>
    </xf>
    <xf numFmtId="0" fontId="30" fillId="0" borderId="12" xfId="0" applyFont="1" applyBorder="1" applyAlignment="1">
      <alignment vertical="top"/>
    </xf>
    <xf numFmtId="0" fontId="34" fillId="0" borderId="12" xfId="0" applyFont="1" applyBorder="1"/>
    <xf numFmtId="0" fontId="29" fillId="2" borderId="12" xfId="0" applyFont="1" applyFill="1" applyBorder="1" applyAlignment="1">
      <alignment vertical="center"/>
    </xf>
    <xf numFmtId="0" fontId="30" fillId="0" borderId="26" xfId="0" applyFont="1" applyBorder="1"/>
    <xf numFmtId="0" fontId="31" fillId="0" borderId="15" xfId="0" applyFont="1" applyBorder="1" applyAlignment="1">
      <alignment horizontal="right" vertical="center" wrapText="1"/>
    </xf>
    <xf numFmtId="164" fontId="28" fillId="0" borderId="0" xfId="0" applyNumberFormat="1" applyFont="1"/>
    <xf numFmtId="0" fontId="8" fillId="2" borderId="12" xfId="0" applyFont="1" applyFill="1" applyBorder="1" applyAlignment="1">
      <alignment horizontal="left" vertical="center" wrapText="1" readingOrder="1"/>
    </xf>
    <xf numFmtId="0" fontId="33" fillId="0" borderId="12" xfId="0" applyFont="1" applyBorder="1" applyAlignment="1">
      <alignment vertical="center"/>
    </xf>
    <xf numFmtId="0" fontId="32" fillId="0" borderId="12" xfId="0" applyFont="1" applyBorder="1" applyAlignment="1">
      <alignment horizontal="center" vertical="center"/>
    </xf>
    <xf numFmtId="0" fontId="33" fillId="0" borderId="12" xfId="0" applyFont="1" applyBorder="1" applyAlignment="1">
      <alignment vertical="center" wrapText="1"/>
    </xf>
    <xf numFmtId="0" fontId="33" fillId="0" borderId="12" xfId="0" applyFont="1" applyBorder="1" applyAlignment="1">
      <alignment horizontal="left" vertical="center" wrapText="1"/>
    </xf>
    <xf numFmtId="164" fontId="38" fillId="0" borderId="12" xfId="0" applyNumberFormat="1" applyFont="1" applyBorder="1" applyAlignment="1">
      <alignment vertical="center"/>
    </xf>
    <xf numFmtId="164" fontId="33" fillId="0" borderId="12" xfId="0" applyNumberFormat="1" applyFont="1" applyBorder="1" applyAlignment="1">
      <alignment vertical="center"/>
    </xf>
    <xf numFmtId="0" fontId="33" fillId="0" borderId="12" xfId="0" applyFont="1" applyBorder="1" applyAlignment="1">
      <alignment horizontal="right" vertical="center"/>
    </xf>
    <xf numFmtId="0" fontId="32" fillId="0" borderId="12" xfId="0" applyFont="1" applyBorder="1" applyAlignment="1">
      <alignment vertical="center"/>
    </xf>
    <xf numFmtId="0" fontId="32" fillId="2" borderId="12" xfId="0" applyFont="1" applyFill="1" applyBorder="1" applyAlignment="1">
      <alignment vertical="center"/>
    </xf>
    <xf numFmtId="0" fontId="33" fillId="0" borderId="12" xfId="0" applyFont="1" applyBorder="1" applyAlignment="1">
      <alignment horizontal="right" vertical="center" wrapText="1"/>
    </xf>
    <xf numFmtId="164" fontId="33" fillId="0" borderId="12" xfId="0" applyNumberFormat="1" applyFont="1" applyBorder="1" applyAlignment="1">
      <alignment vertical="center" wrapText="1"/>
    </xf>
    <xf numFmtId="0" fontId="32" fillId="0" borderId="12" xfId="0" applyFont="1" applyBorder="1" applyAlignment="1">
      <alignment vertical="center" wrapText="1"/>
    </xf>
    <xf numFmtId="0" fontId="32" fillId="4" borderId="32" xfId="0" applyFont="1" applyFill="1" applyBorder="1" applyAlignment="1">
      <alignment horizontal="center" vertical="center" wrapText="1"/>
    </xf>
    <xf numFmtId="164" fontId="32" fillId="4" borderId="32" xfId="0" applyNumberFormat="1" applyFont="1" applyFill="1" applyBorder="1" applyAlignment="1">
      <alignment horizontal="center" vertical="center" wrapText="1"/>
    </xf>
    <xf numFmtId="164" fontId="32" fillId="0" borderId="12" xfId="0" applyNumberFormat="1" applyFont="1" applyBorder="1" applyAlignment="1">
      <alignment vertical="center" wrapText="1"/>
    </xf>
    <xf numFmtId="0" fontId="32" fillId="3" borderId="15" xfId="0" applyFont="1" applyFill="1" applyBorder="1" applyAlignment="1">
      <alignment vertical="center" wrapText="1"/>
    </xf>
    <xf numFmtId="164" fontId="32" fillId="0" borderId="12" xfId="0" applyNumberFormat="1" applyFont="1" applyBorder="1" applyAlignment="1">
      <alignment vertical="center"/>
    </xf>
    <xf numFmtId="0" fontId="32" fillId="0" borderId="26" xfId="0" applyFont="1" applyBorder="1" applyAlignment="1">
      <alignment horizontal="center" vertical="center"/>
    </xf>
    <xf numFmtId="0" fontId="33" fillId="0" borderId="41" xfId="0" applyFont="1" applyBorder="1" applyAlignment="1">
      <alignment horizontal="center" vertical="center"/>
    </xf>
    <xf numFmtId="0" fontId="33" fillId="0" borderId="41" xfId="0" applyFont="1" applyBorder="1" applyAlignment="1">
      <alignment vertical="center" wrapText="1"/>
    </xf>
    <xf numFmtId="164" fontId="33" fillId="0" borderId="41" xfId="0" applyNumberFormat="1" applyFont="1" applyBorder="1" applyAlignment="1">
      <alignment vertical="center" wrapText="1"/>
    </xf>
    <xf numFmtId="164" fontId="32" fillId="0" borderId="41" xfId="0" applyNumberFormat="1" applyFont="1" applyBorder="1" applyAlignment="1">
      <alignment horizontal="center" vertical="center"/>
    </xf>
    <xf numFmtId="0" fontId="33" fillId="0" borderId="21" xfId="0" applyFont="1" applyBorder="1" applyAlignment="1">
      <alignment vertical="center" wrapText="1"/>
    </xf>
    <xf numFmtId="164" fontId="33" fillId="0" borderId="21" xfId="0" applyNumberFormat="1" applyFont="1" applyBorder="1" applyAlignment="1">
      <alignment vertical="center" wrapText="1"/>
    </xf>
    <xf numFmtId="164" fontId="33" fillId="0" borderId="21" xfId="0" applyNumberFormat="1" applyFont="1" applyBorder="1" applyAlignment="1">
      <alignment horizontal="center" vertical="center"/>
    </xf>
    <xf numFmtId="0" fontId="32" fillId="0" borderId="15" xfId="0" applyFont="1" applyBorder="1" applyAlignment="1">
      <alignment horizontal="center" vertical="center"/>
    </xf>
    <xf numFmtId="164" fontId="32" fillId="5" borderId="15" xfId="0" applyNumberFormat="1" applyFont="1" applyFill="1" applyBorder="1" applyAlignment="1">
      <alignment horizontal="right" vertical="center" wrapText="1"/>
    </xf>
    <xf numFmtId="167" fontId="32" fillId="5" borderId="15" xfId="0" applyNumberFormat="1" applyFont="1" applyFill="1" applyBorder="1" applyAlignment="1">
      <alignment vertical="center"/>
    </xf>
    <xf numFmtId="164" fontId="32" fillId="5" borderId="15" xfId="0" applyNumberFormat="1" applyFont="1" applyFill="1" applyBorder="1" applyAlignment="1">
      <alignment vertical="center"/>
    </xf>
    <xf numFmtId="164" fontId="32" fillId="5" borderId="15" xfId="0" applyNumberFormat="1" applyFont="1" applyFill="1" applyBorder="1" applyAlignment="1">
      <alignment horizontal="center" vertical="center"/>
    </xf>
    <xf numFmtId="167" fontId="33" fillId="0" borderId="12" xfId="0" applyNumberFormat="1" applyFont="1" applyBorder="1" applyAlignment="1">
      <alignment vertical="center"/>
    </xf>
    <xf numFmtId="0" fontId="33" fillId="0" borderId="12" xfId="0" applyFont="1" applyBorder="1" applyAlignment="1">
      <alignment horizontal="left" vertical="center"/>
    </xf>
    <xf numFmtId="164" fontId="37" fillId="0" borderId="12" xfId="0" applyNumberFormat="1" applyFont="1" applyBorder="1" applyAlignment="1">
      <alignment horizontal="left" vertical="center"/>
    </xf>
    <xf numFmtId="164" fontId="37" fillId="0" borderId="12" xfId="0" applyNumberFormat="1" applyFont="1" applyBorder="1" applyAlignment="1">
      <alignment horizontal="center" vertical="center"/>
    </xf>
    <xf numFmtId="164" fontId="37" fillId="3" borderId="12" xfId="0" applyNumberFormat="1" applyFont="1" applyFill="1" applyBorder="1" applyAlignment="1">
      <alignment horizontal="left" vertical="center"/>
    </xf>
    <xf numFmtId="164" fontId="37" fillId="3" borderId="12" xfId="0" applyNumberFormat="1" applyFont="1" applyFill="1" applyBorder="1"/>
    <xf numFmtId="164" fontId="37" fillId="14" borderId="12" xfId="0" applyNumberFormat="1" applyFont="1" applyFill="1" applyBorder="1" applyAlignment="1">
      <alignment horizontal="center" vertical="center" wrapText="1"/>
    </xf>
    <xf numFmtId="0" fontId="0" fillId="14" borderId="12" xfId="0" applyFill="1" applyBorder="1"/>
    <xf numFmtId="164" fontId="37" fillId="15" borderId="12" xfId="0" applyNumberFormat="1" applyFont="1" applyFill="1" applyBorder="1" applyAlignment="1">
      <alignment horizontal="center" vertical="center" wrapText="1"/>
    </xf>
    <xf numFmtId="0" fontId="0" fillId="15" borderId="12" xfId="0" applyFill="1" applyBorder="1"/>
    <xf numFmtId="164" fontId="37" fillId="13" borderId="12" xfId="0" applyNumberFormat="1" applyFont="1" applyFill="1" applyBorder="1" applyAlignment="1">
      <alignment horizontal="center" vertical="center" wrapText="1"/>
    </xf>
    <xf numFmtId="0" fontId="23" fillId="0" borderId="0" xfId="0" applyFont="1" applyAlignment="1">
      <alignment horizontal="left" vertical="center" wrapText="1"/>
    </xf>
    <xf numFmtId="164" fontId="37" fillId="0" borderId="12" xfId="0" applyNumberFormat="1" applyFont="1" applyBorder="1"/>
    <xf numFmtId="170" fontId="13" fillId="2" borderId="12" xfId="0" applyNumberFormat="1" applyFont="1" applyFill="1" applyBorder="1" applyAlignment="1">
      <alignment horizontal="right" vertical="center" wrapText="1" readingOrder="1"/>
    </xf>
    <xf numFmtId="166" fontId="71" fillId="26" borderId="18" xfId="0" applyNumberFormat="1" applyFont="1" applyFill="1" applyBorder="1" applyAlignment="1">
      <alignment horizontal="left" vertical="center" wrapText="1"/>
    </xf>
    <xf numFmtId="166" fontId="71" fillId="26" borderId="10" xfId="0" applyNumberFormat="1" applyFont="1" applyFill="1" applyBorder="1" applyAlignment="1">
      <alignment horizontal="left" vertical="center"/>
    </xf>
    <xf numFmtId="166" fontId="20" fillId="2" borderId="12" xfId="0" applyNumberFormat="1" applyFont="1" applyFill="1" applyBorder="1" applyAlignment="1">
      <alignment horizontal="right" vertical="top" readingOrder="1"/>
    </xf>
    <xf numFmtId="0" fontId="118" fillId="17" borderId="0" xfId="0" applyFont="1" applyFill="1"/>
    <xf numFmtId="43" fontId="118" fillId="17" borderId="0" xfId="0" applyNumberFormat="1" applyFont="1" applyFill="1"/>
    <xf numFmtId="0" fontId="118" fillId="0" borderId="0" xfId="0" applyFont="1"/>
    <xf numFmtId="0" fontId="58" fillId="23" borderId="0" xfId="0" applyFont="1" applyFill="1"/>
    <xf numFmtId="43" fontId="58" fillId="23" borderId="0" xfId="3" applyFont="1" applyFill="1"/>
    <xf numFmtId="43" fontId="58" fillId="23" borderId="0" xfId="0" applyNumberFormat="1" applyFont="1" applyFill="1"/>
    <xf numFmtId="0" fontId="115" fillId="17" borderId="0" xfId="0" applyFont="1" applyFill="1"/>
    <xf numFmtId="43" fontId="115" fillId="17" borderId="0" xfId="0" applyNumberFormat="1" applyFont="1" applyFill="1"/>
    <xf numFmtId="0" fontId="115" fillId="0" borderId="0" xfId="0" applyFont="1"/>
    <xf numFmtId="0" fontId="58" fillId="17" borderId="0" xfId="0" applyFont="1" applyFill="1"/>
    <xf numFmtId="43" fontId="58" fillId="17" borderId="0" xfId="0" applyNumberFormat="1" applyFont="1" applyFill="1"/>
    <xf numFmtId="0" fontId="119" fillId="0" borderId="0" xfId="0" applyFont="1"/>
    <xf numFmtId="0" fontId="120" fillId="0" borderId="0" xfId="0" applyFont="1" applyAlignment="1">
      <alignment horizontal="left" vertical="top"/>
    </xf>
    <xf numFmtId="4" fontId="120" fillId="0" borderId="0" xfId="0" applyNumberFormat="1" applyFont="1" applyAlignment="1">
      <alignment horizontal="right" vertical="top"/>
    </xf>
    <xf numFmtId="4" fontId="115" fillId="0" borderId="0" xfId="0" applyNumberFormat="1" applyFont="1"/>
    <xf numFmtId="3" fontId="122" fillId="0" borderId="0" xfId="0" applyNumberFormat="1" applyFont="1" applyAlignment="1">
      <alignment horizontal="right" vertical="top"/>
    </xf>
    <xf numFmtId="0" fontId="122" fillId="0" borderId="0" xfId="0" applyFont="1" applyAlignment="1">
      <alignment horizontal="left" vertical="top"/>
    </xf>
    <xf numFmtId="43" fontId="58" fillId="0" borderId="0" xfId="0" applyNumberFormat="1" applyFont="1"/>
    <xf numFmtId="43" fontId="118" fillId="17" borderId="0" xfId="3" applyFont="1" applyFill="1"/>
    <xf numFmtId="43" fontId="118" fillId="0" borderId="0" xfId="0" applyNumberFormat="1" applyFont="1"/>
    <xf numFmtId="43" fontId="115" fillId="0" borderId="0" xfId="0" applyNumberFormat="1" applyFont="1"/>
    <xf numFmtId="43" fontId="119" fillId="0" borderId="0" xfId="0" applyNumberFormat="1" applyFont="1"/>
    <xf numFmtId="43" fontId="120" fillId="0" borderId="0" xfId="0" applyNumberFormat="1" applyFont="1" applyAlignment="1">
      <alignment horizontal="right" vertical="top"/>
    </xf>
    <xf numFmtId="43" fontId="120" fillId="0" borderId="0" xfId="0" applyNumberFormat="1" applyFont="1" applyAlignment="1">
      <alignment horizontal="left" vertical="top"/>
    </xf>
    <xf numFmtId="43" fontId="58" fillId="17" borderId="0" xfId="3" applyFont="1" applyFill="1"/>
    <xf numFmtId="43" fontId="116" fillId="0" borderId="0" xfId="0" applyNumberFormat="1" applyFont="1" applyAlignment="1">
      <alignment horizontal="right" vertical="top"/>
    </xf>
    <xf numFmtId="43" fontId="116" fillId="0" borderId="0" xfId="0" applyNumberFormat="1" applyFont="1" applyAlignment="1">
      <alignment horizontal="left" vertical="top"/>
    </xf>
    <xf numFmtId="0" fontId="0" fillId="17" borderId="0" xfId="0" applyFill="1"/>
    <xf numFmtId="43" fontId="120" fillId="17" borderId="0" xfId="0" applyNumberFormat="1" applyFont="1" applyFill="1" applyAlignment="1">
      <alignment horizontal="right" vertical="top"/>
    </xf>
    <xf numFmtId="43" fontId="120" fillId="17" borderId="0" xfId="0" applyNumberFormat="1" applyFont="1" applyFill="1" applyAlignment="1">
      <alignment horizontal="left" vertical="top"/>
    </xf>
    <xf numFmtId="0" fontId="119" fillId="17" borderId="0" xfId="0" applyFont="1" applyFill="1"/>
    <xf numFmtId="43" fontId="119" fillId="17" borderId="0" xfId="0" applyNumberFormat="1" applyFont="1" applyFill="1"/>
    <xf numFmtId="43" fontId="121" fillId="17" borderId="0" xfId="0" applyNumberFormat="1" applyFont="1" applyFill="1" applyAlignment="1">
      <alignment horizontal="right" vertical="top"/>
    </xf>
    <xf numFmtId="0" fontId="7" fillId="2" borderId="57" xfId="0" applyFont="1" applyFill="1" applyBorder="1" applyAlignment="1">
      <alignment horizontal="center" vertical="top" readingOrder="1"/>
    </xf>
    <xf numFmtId="0" fontId="7" fillId="2" borderId="22" xfId="0" applyFont="1" applyFill="1" applyBorder="1" applyAlignment="1">
      <alignment horizontal="center" vertical="top" readingOrder="1"/>
    </xf>
    <xf numFmtId="0" fontId="19" fillId="2" borderId="22" xfId="0" applyFont="1" applyFill="1" applyBorder="1" applyAlignment="1">
      <alignment horizontal="center" vertical="top" readingOrder="1"/>
    </xf>
    <xf numFmtId="165" fontId="17" fillId="2" borderId="22" xfId="0" applyNumberFormat="1" applyFont="1" applyFill="1" applyBorder="1" applyAlignment="1">
      <alignment horizontal="right" vertical="center" wrapText="1" readingOrder="1"/>
    </xf>
    <xf numFmtId="166" fontId="124" fillId="2" borderId="12" xfId="0" applyNumberFormat="1" applyFont="1" applyFill="1" applyBorder="1" applyAlignment="1">
      <alignment horizontal="right" vertical="top" readingOrder="1"/>
    </xf>
    <xf numFmtId="166" fontId="25" fillId="2" borderId="12" xfId="0" applyNumberFormat="1" applyFont="1" applyFill="1" applyBorder="1" applyAlignment="1">
      <alignment horizontal="center" vertical="top" readingOrder="1"/>
    </xf>
    <xf numFmtId="164" fontId="124" fillId="2" borderId="12" xfId="0" applyNumberFormat="1" applyFont="1" applyFill="1" applyBorder="1" applyAlignment="1">
      <alignment horizontal="right" vertical="top" readingOrder="1"/>
    </xf>
    <xf numFmtId="43" fontId="59" fillId="0" borderId="0" xfId="0" applyNumberFormat="1" applyFont="1"/>
    <xf numFmtId="43" fontId="12" fillId="2" borderId="12" xfId="0" applyNumberFormat="1" applyFont="1" applyFill="1" applyBorder="1" applyAlignment="1">
      <alignment horizontal="left" vertical="center" wrapText="1" readingOrder="1"/>
    </xf>
    <xf numFmtId="170" fontId="64" fillId="0" borderId="12" xfId="0" applyNumberFormat="1" applyFont="1" applyBorder="1"/>
    <xf numFmtId="43" fontId="59" fillId="0" borderId="12" xfId="0" applyNumberFormat="1" applyFont="1" applyBorder="1"/>
    <xf numFmtId="171" fontId="59" fillId="0" borderId="0" xfId="0" applyNumberFormat="1" applyFont="1"/>
    <xf numFmtId="2" fontId="59" fillId="0" borderId="12" xfId="0" applyNumberFormat="1" applyFont="1" applyBorder="1"/>
    <xf numFmtId="171" fontId="77" fillId="0" borderId="10" xfId="0" applyNumberFormat="1" applyFont="1" applyBorder="1" applyAlignment="1">
      <alignment horizontal="left" vertical="center" wrapText="1"/>
    </xf>
    <xf numFmtId="166" fontId="31" fillId="0" borderId="10" xfId="0" applyNumberFormat="1" applyFont="1" applyBorder="1" applyAlignment="1">
      <alignment horizontal="left" vertical="center" wrapText="1"/>
    </xf>
    <xf numFmtId="0" fontId="28" fillId="0" borderId="0" xfId="0" applyFont="1" applyAlignment="1">
      <alignment horizontal="left"/>
    </xf>
    <xf numFmtId="0" fontId="9" fillId="0" borderId="12" xfId="14" applyFont="1"/>
    <xf numFmtId="167" fontId="5" fillId="0" borderId="15" xfId="14" applyNumberFormat="1" applyFont="1" applyBorder="1" applyAlignment="1">
      <alignment horizontal="center" vertical="center"/>
    </xf>
    <xf numFmtId="0" fontId="9" fillId="0" borderId="12" xfId="14" applyFont="1" applyAlignment="1">
      <alignment horizontal="left"/>
    </xf>
    <xf numFmtId="0" fontId="0" fillId="0" borderId="12" xfId="14" applyFont="1"/>
    <xf numFmtId="0" fontId="31" fillId="0" borderId="23" xfId="0" applyFont="1" applyBorder="1" applyAlignment="1">
      <alignment horizontal="center" vertical="center" wrapText="1"/>
    </xf>
    <xf numFmtId="0" fontId="28" fillId="0" borderId="12" xfId="0" applyFont="1" applyBorder="1"/>
    <xf numFmtId="0" fontId="131" fillId="2" borderId="12" xfId="0" applyFont="1" applyFill="1" applyBorder="1" applyAlignment="1">
      <alignment horizontal="center" vertical="top" readingOrder="1"/>
    </xf>
    <xf numFmtId="0" fontId="131" fillId="0" borderId="0" xfId="0" applyFont="1" applyAlignment="1">
      <alignment wrapText="1"/>
    </xf>
    <xf numFmtId="0" fontId="130" fillId="0" borderId="0" xfId="0" applyFont="1"/>
    <xf numFmtId="0" fontId="131" fillId="2" borderId="48" xfId="0" applyFont="1" applyFill="1" applyBorder="1" applyAlignment="1">
      <alignment horizontal="center" vertical="top" readingOrder="1"/>
    </xf>
    <xf numFmtId="0" fontId="131" fillId="2" borderId="49" xfId="0" applyFont="1" applyFill="1" applyBorder="1" applyAlignment="1">
      <alignment horizontal="center" vertical="top" readingOrder="1"/>
    </xf>
    <xf numFmtId="0" fontId="131" fillId="2" borderId="50" xfId="0" applyFont="1" applyFill="1" applyBorder="1" applyAlignment="1">
      <alignment horizontal="center" vertical="top" readingOrder="1"/>
    </xf>
    <xf numFmtId="0" fontId="131" fillId="2" borderId="14" xfId="0" applyFont="1" applyFill="1" applyBorder="1" applyAlignment="1">
      <alignment horizontal="center" vertical="top" readingOrder="1"/>
    </xf>
    <xf numFmtId="0" fontId="131" fillId="2" borderId="43" xfId="0" applyFont="1" applyFill="1" applyBorder="1" applyAlignment="1">
      <alignment horizontal="center" vertical="top" readingOrder="1"/>
    </xf>
    <xf numFmtId="0" fontId="131" fillId="2" borderId="44" xfId="0" applyFont="1" applyFill="1" applyBorder="1" applyAlignment="1">
      <alignment horizontal="center" vertical="top" readingOrder="1"/>
    </xf>
    <xf numFmtId="164" fontId="134" fillId="2" borderId="12" xfId="0" applyNumberFormat="1" applyFont="1" applyFill="1" applyBorder="1" applyAlignment="1">
      <alignment horizontal="right" vertical="center" wrapText="1" readingOrder="1"/>
    </xf>
    <xf numFmtId="165" fontId="134" fillId="2" borderId="12" xfId="0" applyNumberFormat="1" applyFont="1" applyFill="1" applyBorder="1" applyAlignment="1">
      <alignment horizontal="left" vertical="center" wrapText="1" readingOrder="1"/>
    </xf>
    <xf numFmtId="0" fontId="131" fillId="0" borderId="12" xfId="0" applyFont="1" applyBorder="1" applyAlignment="1">
      <alignment wrapText="1"/>
    </xf>
    <xf numFmtId="165" fontId="135" fillId="2" borderId="12" xfId="0" applyNumberFormat="1" applyFont="1" applyFill="1" applyBorder="1" applyAlignment="1">
      <alignment horizontal="left" vertical="center" wrapText="1" readingOrder="1"/>
    </xf>
    <xf numFmtId="164" fontId="135" fillId="2" borderId="12" xfId="0" applyNumberFormat="1" applyFont="1" applyFill="1" applyBorder="1" applyAlignment="1">
      <alignment horizontal="right" vertical="center" wrapText="1" readingOrder="1"/>
    </xf>
    <xf numFmtId="170" fontId="134" fillId="2" borderId="12" xfId="0" applyNumberFormat="1" applyFont="1" applyFill="1" applyBorder="1" applyAlignment="1">
      <alignment horizontal="right" vertical="center" wrapText="1" readingOrder="1"/>
    </xf>
    <xf numFmtId="0" fontId="131" fillId="2" borderId="12" xfId="0" applyFont="1" applyFill="1" applyBorder="1" applyAlignment="1">
      <alignment horizontal="right" vertical="top" readingOrder="1"/>
    </xf>
    <xf numFmtId="0" fontId="131" fillId="0" borderId="12" xfId="0" applyFont="1" applyBorder="1" applyAlignment="1">
      <alignment horizontal="right" wrapText="1"/>
    </xf>
    <xf numFmtId="165" fontId="135" fillId="2" borderId="12" xfId="0" applyNumberFormat="1" applyFont="1" applyFill="1" applyBorder="1" applyAlignment="1">
      <alignment horizontal="right" vertical="center" wrapText="1" readingOrder="1"/>
    </xf>
    <xf numFmtId="170" fontId="135" fillId="2" borderId="12" xfId="0" applyNumberFormat="1" applyFont="1" applyFill="1" applyBorder="1" applyAlignment="1">
      <alignment horizontal="right" vertical="center" wrapText="1" readingOrder="1"/>
    </xf>
    <xf numFmtId="165" fontId="131" fillId="0" borderId="0" xfId="0" applyNumberFormat="1" applyFont="1" applyAlignment="1">
      <alignment wrapText="1"/>
    </xf>
    <xf numFmtId="170" fontId="131" fillId="2" borderId="12" xfId="0" applyNumberFormat="1" applyFont="1" applyFill="1" applyBorder="1" applyAlignment="1">
      <alignment horizontal="center" vertical="top" readingOrder="1"/>
    </xf>
    <xf numFmtId="166" fontId="135" fillId="2" borderId="12" xfId="0" applyNumberFormat="1" applyFont="1" applyFill="1" applyBorder="1" applyAlignment="1">
      <alignment vertical="center" wrapText="1" readingOrder="1"/>
    </xf>
    <xf numFmtId="170" fontId="131" fillId="0" borderId="0" xfId="0" applyNumberFormat="1" applyFont="1" applyAlignment="1">
      <alignment wrapText="1"/>
    </xf>
    <xf numFmtId="171" fontId="135" fillId="2" borderId="12" xfId="0" applyNumberFormat="1" applyFont="1" applyFill="1" applyBorder="1" applyAlignment="1">
      <alignment horizontal="right" vertical="center" wrapText="1" readingOrder="1"/>
    </xf>
    <xf numFmtId="165" fontId="134" fillId="2" borderId="44" xfId="0" applyNumberFormat="1" applyFont="1" applyFill="1" applyBorder="1" applyAlignment="1">
      <alignment horizontal="left" vertical="center" wrapText="1" readingOrder="1"/>
    </xf>
    <xf numFmtId="166" fontId="135" fillId="2" borderId="12" xfId="0" applyNumberFormat="1" applyFont="1" applyFill="1" applyBorder="1" applyAlignment="1">
      <alignment horizontal="left" vertical="center" wrapText="1" readingOrder="1"/>
    </xf>
    <xf numFmtId="164" fontId="131" fillId="2" borderId="12" xfId="0" applyNumberFormat="1" applyFont="1" applyFill="1" applyBorder="1" applyAlignment="1">
      <alignment horizontal="right" vertical="top" readingOrder="1"/>
    </xf>
    <xf numFmtId="164" fontId="131" fillId="0" borderId="12" xfId="0" applyNumberFormat="1" applyFont="1" applyBorder="1" applyAlignment="1">
      <alignment horizontal="right" wrapText="1"/>
    </xf>
    <xf numFmtId="166" fontId="135" fillId="2" borderId="12" xfId="0" applyNumberFormat="1" applyFont="1" applyFill="1" applyBorder="1" applyAlignment="1">
      <alignment horizontal="center" vertical="center" wrapText="1" readingOrder="1"/>
    </xf>
    <xf numFmtId="164" fontId="135" fillId="2" borderId="12" xfId="0" applyNumberFormat="1" applyFont="1" applyFill="1" applyBorder="1" applyAlignment="1">
      <alignment horizontal="left" vertical="center" wrapText="1" readingOrder="1"/>
    </xf>
    <xf numFmtId="166" fontId="134" fillId="2" borderId="12" xfId="0" applyNumberFormat="1" applyFont="1" applyFill="1" applyBorder="1" applyAlignment="1">
      <alignment horizontal="right" vertical="center" wrapText="1" readingOrder="1"/>
    </xf>
    <xf numFmtId="166" fontId="135" fillId="2" borderId="12" xfId="0" applyNumberFormat="1" applyFont="1" applyFill="1" applyBorder="1" applyAlignment="1">
      <alignment horizontal="right" vertical="center" wrapText="1" readingOrder="1"/>
    </xf>
    <xf numFmtId="0" fontId="130" fillId="0" borderId="12" xfId="0" applyFont="1" applyBorder="1" applyAlignment="1">
      <alignment horizontal="left" vertical="center" wrapText="1" readingOrder="1"/>
    </xf>
    <xf numFmtId="0" fontId="131" fillId="0" borderId="45" xfId="0" applyFont="1" applyBorder="1" applyAlignment="1">
      <alignment wrapText="1"/>
    </xf>
    <xf numFmtId="0" fontId="131" fillId="0" borderId="46" xfId="0" applyFont="1" applyBorder="1" applyAlignment="1">
      <alignment wrapText="1"/>
    </xf>
    <xf numFmtId="0" fontId="131" fillId="0" borderId="47" xfId="0" applyFont="1" applyBorder="1" applyAlignment="1">
      <alignment wrapText="1"/>
    </xf>
    <xf numFmtId="0" fontId="64" fillId="0" borderId="11" xfId="0" applyFont="1" applyBorder="1"/>
    <xf numFmtId="170" fontId="59" fillId="0" borderId="10" xfId="0" applyNumberFormat="1" applyFont="1" applyBorder="1"/>
    <xf numFmtId="164" fontId="64" fillId="2" borderId="11" xfId="0" applyNumberFormat="1" applyFont="1" applyFill="1" applyBorder="1" applyAlignment="1">
      <alignment horizontal="center" vertical="top" readingOrder="1"/>
    </xf>
    <xf numFmtId="0" fontId="31" fillId="0" borderId="60" xfId="0" applyFont="1" applyBorder="1" applyAlignment="1">
      <alignment horizontal="center" vertical="center" wrapText="1"/>
    </xf>
    <xf numFmtId="166" fontId="31" fillId="0" borderId="61" xfId="0" applyNumberFormat="1" applyFont="1" applyBorder="1"/>
    <xf numFmtId="164" fontId="31" fillId="0" borderId="61" xfId="0" applyNumberFormat="1" applyFont="1" applyBorder="1"/>
    <xf numFmtId="0" fontId="31" fillId="0" borderId="62"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39" xfId="0" applyFont="1" applyBorder="1" applyAlignment="1">
      <alignment horizontal="left" vertical="center" wrapText="1"/>
    </xf>
    <xf numFmtId="0" fontId="31" fillId="0" borderId="39" xfId="0" applyFont="1" applyBorder="1" applyAlignment="1">
      <alignment horizontal="right" vertical="center" wrapText="1"/>
    </xf>
    <xf numFmtId="164" fontId="31" fillId="0" borderId="5" xfId="0" applyNumberFormat="1" applyFont="1" applyBorder="1"/>
    <xf numFmtId="0" fontId="0" fillId="0" borderId="12" xfId="0" applyBorder="1"/>
    <xf numFmtId="0" fontId="27" fillId="0" borderId="12" xfId="0" applyFont="1" applyBorder="1"/>
    <xf numFmtId="0" fontId="51" fillId="0" borderId="12" xfId="0" applyFont="1" applyBorder="1"/>
    <xf numFmtId="0" fontId="100" fillId="0" borderId="12" xfId="0" applyFont="1" applyBorder="1"/>
    <xf numFmtId="0" fontId="130" fillId="0" borderId="12" xfId="0" applyFont="1" applyBorder="1"/>
    <xf numFmtId="0" fontId="141" fillId="0" borderId="12" xfId="0" applyFont="1" applyBorder="1"/>
    <xf numFmtId="170" fontId="25" fillId="2" borderId="0" xfId="0" applyNumberFormat="1" applyFont="1" applyFill="1" applyAlignment="1">
      <alignment horizontal="center" vertical="top" readingOrder="1"/>
    </xf>
    <xf numFmtId="170" fontId="105" fillId="2" borderId="0" xfId="0" applyNumberFormat="1" applyFont="1" applyFill="1" applyAlignment="1">
      <alignment horizontal="right" vertical="center" wrapText="1" readingOrder="1"/>
    </xf>
    <xf numFmtId="165" fontId="105" fillId="2" borderId="0" xfId="0" applyNumberFormat="1" applyFont="1" applyFill="1" applyAlignment="1">
      <alignment horizontal="left" vertical="center" wrapText="1" readingOrder="1"/>
    </xf>
    <xf numFmtId="164" fontId="105" fillId="2" borderId="0" xfId="0" applyNumberFormat="1" applyFont="1" applyFill="1" applyAlignment="1">
      <alignment horizontal="right" vertical="center" wrapText="1" readingOrder="1"/>
    </xf>
    <xf numFmtId="0" fontId="25" fillId="2" borderId="0" xfId="0" applyFont="1" applyFill="1" applyAlignment="1">
      <alignment horizontal="center" vertical="top" readingOrder="1"/>
    </xf>
    <xf numFmtId="0" fontId="7" fillId="2" borderId="0" xfId="0" applyFont="1" applyFill="1" applyAlignment="1">
      <alignment horizontal="center" vertical="top" readingOrder="1"/>
    </xf>
    <xf numFmtId="0" fontId="108" fillId="0" borderId="15" xfId="14" applyFont="1" applyBorder="1" applyAlignment="1">
      <alignment horizontal="left"/>
    </xf>
    <xf numFmtId="0" fontId="126" fillId="0" borderId="15" xfId="14" applyFont="1" applyBorder="1" applyAlignment="1">
      <alignment horizontal="left" vertical="center"/>
    </xf>
    <xf numFmtId="0" fontId="9" fillId="0" borderId="15" xfId="14" applyFont="1" applyBorder="1" applyAlignment="1">
      <alignment horizontal="left" vertical="center"/>
    </xf>
    <xf numFmtId="1" fontId="108" fillId="0" borderId="15" xfId="10" applyNumberFormat="1" applyFont="1" applyBorder="1" applyAlignment="1">
      <alignment horizontal="left"/>
    </xf>
    <xf numFmtId="0" fontId="9" fillId="0" borderId="15" xfId="14" applyFont="1" applyBorder="1" applyAlignment="1">
      <alignment horizontal="left"/>
    </xf>
    <xf numFmtId="0" fontId="1" fillId="0" borderId="15" xfId="14" applyFont="1" applyBorder="1" applyAlignment="1">
      <alignment horizontal="left"/>
    </xf>
    <xf numFmtId="0" fontId="108" fillId="0" borderId="32" xfId="14" applyFont="1" applyBorder="1" applyAlignment="1">
      <alignment horizontal="left"/>
    </xf>
    <xf numFmtId="0" fontId="1" fillId="0" borderId="23" xfId="14" applyFont="1" applyBorder="1" applyAlignment="1">
      <alignment horizontal="left"/>
    </xf>
    <xf numFmtId="0" fontId="108" fillId="0" borderId="23" xfId="14" applyFont="1" applyBorder="1" applyAlignment="1">
      <alignment horizontal="left"/>
    </xf>
    <xf numFmtId="0" fontId="108" fillId="0" borderId="21" xfId="14" applyFont="1" applyBorder="1" applyAlignment="1">
      <alignment horizontal="left"/>
    </xf>
    <xf numFmtId="0" fontId="127" fillId="0" borderId="15" xfId="14" applyFont="1" applyBorder="1" applyAlignment="1">
      <alignment horizontal="left"/>
    </xf>
    <xf numFmtId="49" fontId="127" fillId="0" borderId="15" xfId="14" applyNumberFormat="1" applyFont="1" applyBorder="1" applyAlignment="1">
      <alignment horizontal="left"/>
    </xf>
    <xf numFmtId="0" fontId="108" fillId="0" borderId="15" xfId="14" applyFont="1" applyBorder="1" applyAlignment="1">
      <alignment horizontal="left" wrapText="1"/>
    </xf>
    <xf numFmtId="49" fontId="5" fillId="0" borderId="15" xfId="14" applyNumberFormat="1" applyFont="1" applyBorder="1" applyAlignment="1">
      <alignment horizontal="left"/>
    </xf>
    <xf numFmtId="0" fontId="5" fillId="0" borderId="15" xfId="14" applyFont="1" applyBorder="1"/>
    <xf numFmtId="49" fontId="9" fillId="0" borderId="15" xfId="14" applyNumberFormat="1" applyFont="1" applyBorder="1" applyAlignment="1">
      <alignment horizontal="left"/>
    </xf>
    <xf numFmtId="0" fontId="9" fillId="0" borderId="15" xfId="14" applyFont="1" applyBorder="1"/>
    <xf numFmtId="49" fontId="9" fillId="0" borderId="32" xfId="14" applyNumberFormat="1" applyFont="1" applyBorder="1" applyAlignment="1">
      <alignment horizontal="left"/>
    </xf>
    <xf numFmtId="0" fontId="9" fillId="0" borderId="32" xfId="14" applyFont="1" applyBorder="1"/>
    <xf numFmtId="167" fontId="5" fillId="0" borderId="32" xfId="14" applyNumberFormat="1" applyFont="1" applyBorder="1" applyAlignment="1">
      <alignment horizontal="center" vertical="center"/>
    </xf>
    <xf numFmtId="0" fontId="128" fillId="0" borderId="12" xfId="0" applyFont="1" applyBorder="1" applyAlignment="1">
      <alignment wrapText="1"/>
    </xf>
    <xf numFmtId="0" fontId="61" fillId="0" borderId="0" xfId="2" applyFont="1" applyBorder="1"/>
    <xf numFmtId="0" fontId="73" fillId="0" borderId="0" xfId="0" applyFont="1" applyAlignment="1">
      <alignment vertical="center"/>
    </xf>
    <xf numFmtId="0" fontId="59" fillId="0" borderId="0" xfId="0" applyFont="1" applyAlignment="1">
      <alignment vertical="center"/>
    </xf>
    <xf numFmtId="0" fontId="145" fillId="0" borderId="0" xfId="0" applyFont="1"/>
    <xf numFmtId="0" fontId="117" fillId="0" borderId="0" xfId="0" applyFont="1"/>
    <xf numFmtId="166" fontId="71" fillId="0" borderId="12" xfId="0" applyNumberFormat="1" applyFont="1" applyBorder="1" applyAlignment="1">
      <alignment horizontal="left" vertical="center" wrapText="1"/>
    </xf>
    <xf numFmtId="166" fontId="69" fillId="0" borderId="12" xfId="0" applyNumberFormat="1" applyFont="1" applyBorder="1" applyAlignment="1">
      <alignment horizontal="left" vertical="center" wrapText="1"/>
    </xf>
    <xf numFmtId="0" fontId="73" fillId="0" borderId="12" xfId="0" applyFont="1" applyBorder="1"/>
    <xf numFmtId="166" fontId="147" fillId="28" borderId="5" xfId="0" applyNumberFormat="1" applyFont="1" applyFill="1" applyBorder="1" applyAlignment="1">
      <alignment horizontal="center" vertical="center"/>
    </xf>
    <xf numFmtId="166" fontId="147" fillId="28" borderId="5" xfId="0" applyNumberFormat="1" applyFont="1" applyFill="1" applyBorder="1" applyAlignment="1">
      <alignment horizontal="center" vertical="center" wrapText="1"/>
    </xf>
    <xf numFmtId="49" fontId="147" fillId="28" borderId="5" xfId="0" applyNumberFormat="1" applyFont="1" applyFill="1" applyBorder="1" applyAlignment="1">
      <alignment horizontal="center" vertical="center"/>
    </xf>
    <xf numFmtId="0" fontId="81" fillId="28" borderId="5" xfId="0" applyFont="1" applyFill="1" applyBorder="1" applyAlignment="1">
      <alignment horizontal="center" vertical="center" wrapText="1"/>
    </xf>
    <xf numFmtId="0" fontId="81" fillId="28" borderId="9" xfId="0" applyFont="1" applyFill="1" applyBorder="1" applyAlignment="1">
      <alignment horizontal="center" vertical="center" wrapText="1"/>
    </xf>
    <xf numFmtId="166" fontId="81" fillId="28" borderId="5" xfId="0" applyNumberFormat="1" applyFont="1" applyFill="1" applyBorder="1" applyAlignment="1">
      <alignment horizontal="center" vertical="center" wrapText="1"/>
    </xf>
    <xf numFmtId="166" fontId="147" fillId="28" borderId="2" xfId="0" applyNumberFormat="1" applyFont="1" applyFill="1" applyBorder="1" applyAlignment="1">
      <alignment horizontal="center" vertical="center"/>
    </xf>
    <xf numFmtId="0" fontId="84" fillId="28" borderId="23" xfId="0" applyFont="1" applyFill="1" applyBorder="1" applyAlignment="1">
      <alignment horizontal="center" vertical="center"/>
    </xf>
    <xf numFmtId="0" fontId="84" fillId="28" borderId="24" xfId="0" applyFont="1" applyFill="1" applyBorder="1" applyAlignment="1">
      <alignment horizontal="center" vertical="center"/>
    </xf>
    <xf numFmtId="0" fontId="84" fillId="28" borderId="25" xfId="0" applyFont="1" applyFill="1" applyBorder="1" applyAlignment="1">
      <alignment horizontal="center" vertical="center"/>
    </xf>
    <xf numFmtId="49" fontId="127" fillId="0" borderId="23" xfId="14" applyNumberFormat="1" applyFont="1" applyBorder="1" applyAlignment="1">
      <alignment horizontal="left"/>
    </xf>
    <xf numFmtId="0" fontId="108" fillId="0" borderId="25" xfId="14" applyFont="1" applyBorder="1" applyAlignment="1">
      <alignment horizontal="left"/>
    </xf>
    <xf numFmtId="0" fontId="135" fillId="2" borderId="12" xfId="0" applyFont="1" applyFill="1" applyBorder="1" applyAlignment="1">
      <alignment horizontal="left" vertical="center" wrapText="1" readingOrder="1"/>
    </xf>
    <xf numFmtId="0" fontId="65" fillId="2" borderId="0" xfId="0" applyFont="1" applyFill="1" applyAlignment="1">
      <alignment horizontal="center" vertical="center" wrapText="1" readingOrder="1"/>
    </xf>
    <xf numFmtId="0" fontId="84" fillId="28" borderId="42" xfId="0" applyFont="1" applyFill="1" applyBorder="1" applyAlignment="1">
      <alignment horizontal="center" vertical="center"/>
    </xf>
    <xf numFmtId="43" fontId="84" fillId="28" borderId="42" xfId="0" applyNumberFormat="1" applyFont="1" applyFill="1" applyBorder="1" applyAlignment="1">
      <alignment horizontal="center" vertical="center"/>
    </xf>
    <xf numFmtId="0" fontId="84" fillId="28" borderId="32" xfId="0" applyFont="1" applyFill="1" applyBorder="1" applyAlignment="1">
      <alignment horizontal="center" vertical="center" wrapText="1"/>
    </xf>
    <xf numFmtId="49" fontId="81" fillId="28" borderId="5" xfId="0" applyNumberFormat="1" applyFont="1" applyFill="1" applyBorder="1" applyAlignment="1">
      <alignment horizontal="center" vertical="center" wrapText="1"/>
    </xf>
    <xf numFmtId="164" fontId="84" fillId="28" borderId="5" xfId="0" applyNumberFormat="1" applyFont="1" applyFill="1" applyBorder="1" applyAlignment="1">
      <alignment horizontal="center" vertical="center" wrapText="1"/>
    </xf>
    <xf numFmtId="0" fontId="84" fillId="28" borderId="5" xfId="0" applyFont="1" applyFill="1" applyBorder="1" applyAlignment="1">
      <alignment horizontal="center" vertical="center" wrapText="1"/>
    </xf>
    <xf numFmtId="49" fontId="84" fillId="28" borderId="5" xfId="0" applyNumberFormat="1" applyFont="1" applyFill="1" applyBorder="1" applyAlignment="1">
      <alignment horizontal="center" wrapText="1"/>
    </xf>
    <xf numFmtId="0" fontId="84" fillId="28" borderId="9" xfId="0" applyFont="1" applyFill="1" applyBorder="1" applyAlignment="1">
      <alignment horizontal="center" vertical="center" wrapText="1"/>
    </xf>
    <xf numFmtId="0" fontId="84" fillId="28" borderId="9" xfId="0" applyFont="1" applyFill="1" applyBorder="1" applyAlignment="1">
      <alignment horizontal="center" vertical="center"/>
    </xf>
    <xf numFmtId="0" fontId="84" fillId="28" borderId="5" xfId="0" applyFont="1" applyFill="1" applyBorder="1" applyAlignment="1">
      <alignment horizontal="center" vertical="center"/>
    </xf>
    <xf numFmtId="0" fontId="78" fillId="2" borderId="18" xfId="0" applyFont="1" applyFill="1" applyBorder="1" applyAlignment="1">
      <alignment vertical="center" wrapText="1"/>
    </xf>
    <xf numFmtId="171" fontId="78" fillId="2" borderId="10" xfId="0" applyNumberFormat="1" applyFont="1" applyFill="1" applyBorder="1" applyAlignment="1">
      <alignment horizontal="left" vertical="center" wrapText="1"/>
    </xf>
    <xf numFmtId="0" fontId="65" fillId="2" borderId="12" xfId="0" applyFont="1" applyFill="1" applyBorder="1" applyAlignment="1">
      <alignment horizontal="right" vertical="center" wrapText="1" readingOrder="1"/>
    </xf>
    <xf numFmtId="0" fontId="65" fillId="2" borderId="11" xfId="0" applyFont="1" applyFill="1" applyBorder="1" applyAlignment="1">
      <alignment horizontal="right" vertical="center" wrapText="1" readingOrder="1"/>
    </xf>
    <xf numFmtId="0" fontId="88" fillId="0" borderId="12" xfId="0" applyFont="1" applyBorder="1" applyAlignment="1">
      <alignment horizontal="center" vertical="center"/>
    </xf>
    <xf numFmtId="0" fontId="57" fillId="2" borderId="14" xfId="0" applyFont="1" applyFill="1" applyBorder="1" applyAlignment="1">
      <alignment vertical="center" wrapText="1" readingOrder="1"/>
    </xf>
    <xf numFmtId="0" fontId="0" fillId="0" borderId="12" xfId="0" applyBorder="1" applyAlignment="1">
      <alignment horizontal="center"/>
    </xf>
    <xf numFmtId="0" fontId="78" fillId="0" borderId="12" xfId="0" applyFont="1" applyBorder="1" applyAlignment="1">
      <alignment horizontal="center" vertical="center"/>
    </xf>
    <xf numFmtId="0" fontId="56" fillId="0" borderId="12" xfId="0" applyFont="1" applyBorder="1" applyAlignment="1">
      <alignment horizontal="center"/>
    </xf>
    <xf numFmtId="0" fontId="102" fillId="28" borderId="42" xfId="0" applyFont="1" applyFill="1" applyBorder="1" applyAlignment="1">
      <alignment horizontal="center" vertical="center" wrapText="1"/>
    </xf>
    <xf numFmtId="0" fontId="78" fillId="2" borderId="6" xfId="0" applyFont="1" applyFill="1" applyBorder="1" applyAlignment="1">
      <alignment horizontal="left" vertical="center" wrapText="1"/>
    </xf>
    <xf numFmtId="0" fontId="81" fillId="28" borderId="10" xfId="0" applyFont="1" applyFill="1" applyBorder="1" applyAlignment="1">
      <alignment horizontal="center" vertical="center" wrapText="1"/>
    </xf>
    <xf numFmtId="0" fontId="34" fillId="0" borderId="42" xfId="0" applyFont="1" applyBorder="1" applyAlignment="1">
      <alignment horizontal="center" vertical="center"/>
    </xf>
    <xf numFmtId="0" fontId="34" fillId="0" borderId="55" xfId="0" applyFont="1" applyBorder="1" applyAlignment="1">
      <alignment horizontal="center" vertical="center" wrapText="1"/>
    </xf>
    <xf numFmtId="0" fontId="34" fillId="0" borderId="55" xfId="0" applyFont="1" applyBorder="1" applyAlignment="1">
      <alignment horizontal="center" vertical="center"/>
    </xf>
    <xf numFmtId="0" fontId="34" fillId="0" borderId="12"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65" xfId="0" applyFont="1" applyBorder="1" applyAlignment="1">
      <alignment horizontal="center" vertical="center"/>
    </xf>
    <xf numFmtId="0" fontId="34" fillId="0" borderId="63" xfId="0" applyFont="1" applyBorder="1" applyAlignment="1">
      <alignment horizontal="center" vertical="center" wrapText="1"/>
    </xf>
    <xf numFmtId="0" fontId="34" fillId="0" borderId="63" xfId="0" applyFont="1" applyBorder="1" applyAlignment="1">
      <alignment horizontal="center" vertical="center"/>
    </xf>
    <xf numFmtId="9" fontId="34" fillId="0" borderId="63" xfId="0" applyNumberFormat="1" applyFont="1" applyBorder="1" applyAlignment="1">
      <alignment horizontal="center" vertical="center"/>
    </xf>
    <xf numFmtId="9" fontId="150" fillId="0" borderId="63" xfId="0" applyNumberFormat="1" applyFont="1" applyBorder="1" applyAlignment="1">
      <alignment horizontal="center" vertical="center"/>
    </xf>
    <xf numFmtId="0" fontId="34" fillId="0" borderId="65" xfId="0" applyFont="1" applyBorder="1" applyAlignment="1">
      <alignment horizontal="center" vertical="center" wrapText="1"/>
    </xf>
    <xf numFmtId="0" fontId="34" fillId="27" borderId="65" xfId="0" applyFont="1" applyFill="1" applyBorder="1" applyAlignment="1">
      <alignment horizontal="center" vertical="center"/>
    </xf>
    <xf numFmtId="0" fontId="34" fillId="27" borderId="63" xfId="0" applyFont="1" applyFill="1" applyBorder="1" applyAlignment="1">
      <alignment horizontal="center" vertical="center" wrapText="1"/>
    </xf>
    <xf numFmtId="0" fontId="34" fillId="27" borderId="63" xfId="0" applyFont="1" applyFill="1" applyBorder="1" applyAlignment="1">
      <alignment horizontal="center" vertical="center"/>
    </xf>
    <xf numFmtId="9" fontId="34" fillId="27" borderId="63" xfId="0" applyNumberFormat="1" applyFont="1" applyFill="1" applyBorder="1" applyAlignment="1">
      <alignment horizontal="center" vertical="center"/>
    </xf>
    <xf numFmtId="0" fontId="0" fillId="27" borderId="42" xfId="0" applyFill="1" applyBorder="1" applyAlignment="1">
      <alignment vertical="center" wrapText="1"/>
    </xf>
    <xf numFmtId="9" fontId="150" fillId="27" borderId="63" xfId="0" applyNumberFormat="1" applyFont="1" applyFill="1" applyBorder="1" applyAlignment="1">
      <alignment horizontal="center" vertical="center"/>
    </xf>
    <xf numFmtId="0" fontId="150" fillId="27" borderId="63" xfId="0" applyFont="1" applyFill="1" applyBorder="1" applyAlignment="1">
      <alignment horizontal="center" vertical="center"/>
    </xf>
    <xf numFmtId="10" fontId="34" fillId="0" borderId="55" xfId="0" applyNumberFormat="1" applyFont="1" applyBorder="1" applyAlignment="1">
      <alignment horizontal="center" vertical="center"/>
    </xf>
    <xf numFmtId="10" fontId="34" fillId="0" borderId="63" xfId="0" applyNumberFormat="1" applyFont="1" applyBorder="1" applyAlignment="1">
      <alignment horizontal="center" vertical="center"/>
    </xf>
    <xf numFmtId="0" fontId="34" fillId="0" borderId="66" xfId="0" applyFont="1" applyBorder="1" applyAlignment="1">
      <alignment horizontal="center" vertical="center" wrapText="1"/>
    </xf>
    <xf numFmtId="0" fontId="34" fillId="0" borderId="56" xfId="0" applyFont="1" applyBorder="1" applyAlignment="1">
      <alignment horizontal="center" vertical="center" wrapText="1"/>
    </xf>
    <xf numFmtId="0" fontId="102" fillId="28" borderId="67" xfId="0" applyFont="1" applyFill="1" applyBorder="1" applyAlignment="1">
      <alignment horizontal="center" vertical="center" wrapText="1"/>
    </xf>
    <xf numFmtId="0" fontId="0" fillId="0" borderId="15" xfId="0" applyBorder="1" applyAlignment="1">
      <alignment vertical="center" wrapText="1"/>
    </xf>
    <xf numFmtId="0" fontId="34" fillId="27" borderId="56" xfId="0" applyFont="1" applyFill="1" applyBorder="1" applyAlignment="1">
      <alignment horizontal="center" vertical="center" wrapText="1"/>
    </xf>
    <xf numFmtId="0" fontId="0" fillId="27" borderId="15" xfId="0" applyFill="1" applyBorder="1" applyAlignment="1">
      <alignment vertical="center" wrapText="1"/>
    </xf>
    <xf numFmtId="9" fontId="34" fillId="0" borderId="63" xfId="0" applyNumberFormat="1" applyFont="1" applyBorder="1" applyAlignment="1">
      <alignment horizontal="center" vertical="center" wrapText="1"/>
    </xf>
    <xf numFmtId="0" fontId="34" fillId="27" borderId="55" xfId="0" applyFont="1" applyFill="1" applyBorder="1" applyAlignment="1">
      <alignment horizontal="center" vertical="center" wrapText="1"/>
    </xf>
    <xf numFmtId="0" fontId="150" fillId="0" borderId="63" xfId="0" applyFont="1" applyBorder="1" applyAlignment="1">
      <alignment horizontal="center" vertical="center"/>
    </xf>
    <xf numFmtId="0" fontId="34" fillId="0" borderId="54" xfId="0" applyFont="1" applyBorder="1" applyAlignment="1">
      <alignment horizontal="center" vertical="center" wrapText="1"/>
    </xf>
    <xf numFmtId="0" fontId="9" fillId="27" borderId="63" xfId="0" applyFont="1" applyFill="1" applyBorder="1" applyAlignment="1">
      <alignment horizontal="center" vertical="center" wrapText="1"/>
    </xf>
    <xf numFmtId="171" fontId="0" fillId="0" borderId="15" xfId="0" applyNumberFormat="1" applyBorder="1" applyAlignment="1">
      <alignment horizontal="center" vertical="center" wrapText="1"/>
    </xf>
    <xf numFmtId="10" fontId="0" fillId="0" borderId="15" xfId="0" applyNumberFormat="1" applyBorder="1" applyAlignment="1">
      <alignment vertical="center" wrapText="1"/>
    </xf>
    <xf numFmtId="0" fontId="59" fillId="0" borderId="15" xfId="0" applyFont="1" applyBorder="1" applyAlignment="1">
      <alignment vertical="center"/>
    </xf>
    <xf numFmtId="0" fontId="59" fillId="27" borderId="15" xfId="0" applyFont="1" applyFill="1" applyBorder="1" applyAlignment="1">
      <alignment vertical="center"/>
    </xf>
    <xf numFmtId="0" fontId="64" fillId="0" borderId="12" xfId="0" applyFont="1" applyBorder="1"/>
    <xf numFmtId="164" fontId="55" fillId="2" borderId="0" xfId="0" applyNumberFormat="1" applyFont="1" applyFill="1" applyAlignment="1">
      <alignment horizontal="right" vertical="center" wrapText="1" readingOrder="1"/>
    </xf>
    <xf numFmtId="0" fontId="64" fillId="2" borderId="0" xfId="0" applyFont="1" applyFill="1" applyAlignment="1">
      <alignment horizontal="center" vertical="top" readingOrder="1"/>
    </xf>
    <xf numFmtId="0" fontId="26" fillId="2" borderId="2" xfId="0" applyFont="1" applyFill="1" applyBorder="1" applyAlignment="1">
      <alignment horizontal="center" vertical="top" wrapText="1" readingOrder="1"/>
    </xf>
    <xf numFmtId="0" fontId="26" fillId="2" borderId="2" xfId="0" applyFont="1" applyFill="1" applyBorder="1" applyAlignment="1">
      <alignment horizontal="center" vertical="top" readingOrder="1"/>
    </xf>
    <xf numFmtId="0" fontId="7" fillId="0" borderId="12" xfId="0" applyFont="1" applyBorder="1" applyAlignment="1">
      <alignment horizontal="center" vertical="top" readingOrder="1"/>
    </xf>
    <xf numFmtId="170" fontId="9" fillId="0" borderId="12" xfId="0" applyNumberFormat="1" applyFont="1" applyBorder="1" applyAlignment="1">
      <alignment readingOrder="1"/>
    </xf>
    <xf numFmtId="43" fontId="11" fillId="2" borderId="12" xfId="0" applyNumberFormat="1" applyFont="1" applyFill="1" applyBorder="1" applyAlignment="1">
      <alignment horizontal="right" vertical="center" wrapText="1" readingOrder="1"/>
    </xf>
    <xf numFmtId="43" fontId="12" fillId="2" borderId="12" xfId="0" applyNumberFormat="1" applyFont="1" applyFill="1" applyBorder="1" applyAlignment="1">
      <alignment vertical="center" wrapText="1" readingOrder="1"/>
    </xf>
    <xf numFmtId="43" fontId="24" fillId="2" borderId="12" xfId="0" applyNumberFormat="1" applyFont="1" applyFill="1" applyBorder="1" applyAlignment="1">
      <alignment vertical="top" readingOrder="1"/>
    </xf>
    <xf numFmtId="43" fontId="12" fillId="2" borderId="12" xfId="0" applyNumberFormat="1" applyFont="1" applyFill="1" applyBorder="1" applyAlignment="1">
      <alignment horizontal="right" vertical="center" wrapText="1" readingOrder="1"/>
    </xf>
    <xf numFmtId="43" fontId="11" fillId="2" borderId="12" xfId="0" applyNumberFormat="1" applyFont="1" applyFill="1" applyBorder="1" applyAlignment="1">
      <alignment vertical="center" wrapText="1" readingOrder="1"/>
    </xf>
    <xf numFmtId="43" fontId="7" fillId="2" borderId="12" xfId="0" applyNumberFormat="1" applyFont="1" applyFill="1" applyBorder="1" applyAlignment="1">
      <alignment horizontal="right" vertical="top" readingOrder="1"/>
    </xf>
    <xf numFmtId="43" fontId="7" fillId="2" borderId="12" xfId="0" applyNumberFormat="1" applyFont="1" applyFill="1" applyBorder="1" applyAlignment="1">
      <alignment vertical="top" readingOrder="1"/>
    </xf>
    <xf numFmtId="0" fontId="154" fillId="28" borderId="4" xfId="0" applyFont="1" applyFill="1" applyBorder="1" applyAlignment="1">
      <alignment horizontal="center" vertical="center" wrapText="1"/>
    </xf>
    <xf numFmtId="0" fontId="154" fillId="28" borderId="5" xfId="0" applyFont="1" applyFill="1" applyBorder="1" applyAlignment="1">
      <alignment horizontal="center" vertical="center" wrapText="1"/>
    </xf>
    <xf numFmtId="43" fontId="73" fillId="2" borderId="10" xfId="0" applyNumberFormat="1" applyFont="1" applyFill="1" applyBorder="1" applyAlignment="1">
      <alignment horizontal="right" vertical="center" wrapText="1"/>
    </xf>
    <xf numFmtId="43" fontId="69" fillId="2" borderId="10" xfId="0" applyNumberFormat="1" applyFont="1" applyFill="1" applyBorder="1" applyAlignment="1">
      <alignment horizontal="right" vertical="center" wrapText="1"/>
    </xf>
    <xf numFmtId="0" fontId="71" fillId="0" borderId="12" xfId="0" applyFont="1" applyBorder="1"/>
    <xf numFmtId="0" fontId="57" fillId="0" borderId="12" xfId="0" applyFont="1" applyBorder="1" applyAlignment="1">
      <alignment horizontal="left" vertical="center" wrapText="1" readingOrder="1"/>
    </xf>
    <xf numFmtId="0" fontId="142" fillId="2" borderId="12" xfId="0" applyFont="1" applyFill="1" applyBorder="1" applyAlignment="1">
      <alignment wrapText="1"/>
    </xf>
    <xf numFmtId="0" fontId="130" fillId="0" borderId="15" xfId="0" applyFont="1" applyBorder="1" applyAlignment="1">
      <alignment vertical="center"/>
    </xf>
    <xf numFmtId="0" fontId="130" fillId="0" borderId="15" xfId="0" applyFont="1" applyBorder="1" applyAlignment="1">
      <alignment vertical="center" wrapText="1"/>
    </xf>
    <xf numFmtId="0" fontId="143" fillId="0" borderId="15" xfId="0" applyFont="1" applyBorder="1" applyAlignment="1">
      <alignment vertical="center" wrapText="1"/>
    </xf>
    <xf numFmtId="6" fontId="143" fillId="0" borderId="15" xfId="0" applyNumberFormat="1" applyFont="1" applyBorder="1" applyAlignment="1">
      <alignment vertical="center" wrapText="1"/>
    </xf>
    <xf numFmtId="0" fontId="143" fillId="0" borderId="15" xfId="0" applyFont="1" applyBorder="1" applyAlignment="1">
      <alignment vertical="center"/>
    </xf>
    <xf numFmtId="0" fontId="131" fillId="0" borderId="15" xfId="0" applyFont="1" applyBorder="1" applyAlignment="1">
      <alignment vertical="center" wrapText="1"/>
    </xf>
    <xf numFmtId="6" fontId="143" fillId="0" borderId="15" xfId="0" applyNumberFormat="1" applyFont="1" applyBorder="1" applyAlignment="1">
      <alignment vertical="center"/>
    </xf>
    <xf numFmtId="0" fontId="68" fillId="0" borderId="13" xfId="0" applyFont="1" applyBorder="1" applyAlignment="1">
      <alignment horizontal="left" vertical="center"/>
    </xf>
    <xf numFmtId="0" fontId="68" fillId="0" borderId="2" xfId="0" applyFont="1" applyBorder="1" applyAlignment="1">
      <alignment horizontal="left" vertical="center"/>
    </xf>
    <xf numFmtId="0" fontId="68" fillId="0" borderId="5" xfId="0" applyFont="1" applyBorder="1" applyAlignment="1">
      <alignment horizontal="left" vertical="center" wrapText="1"/>
    </xf>
    <xf numFmtId="166" fontId="68" fillId="0" borderId="5" xfId="0" applyNumberFormat="1" applyFont="1" applyBorder="1" applyAlignment="1">
      <alignment horizontal="left" vertical="center"/>
    </xf>
    <xf numFmtId="166" fontId="68" fillId="0" borderId="8" xfId="0" applyNumberFormat="1" applyFont="1" applyBorder="1" applyAlignment="1">
      <alignment horizontal="left" vertical="center"/>
    </xf>
    <xf numFmtId="166" fontId="68" fillId="0" borderId="4" xfId="0" applyNumberFormat="1" applyFont="1" applyBorder="1" applyAlignment="1">
      <alignment horizontal="left" vertical="center"/>
    </xf>
    <xf numFmtId="166" fontId="68" fillId="0" borderId="3" xfId="0" applyNumberFormat="1" applyFont="1" applyBorder="1" applyAlignment="1">
      <alignment horizontal="left" vertical="center"/>
    </xf>
    <xf numFmtId="0" fontId="57" fillId="0" borderId="0" xfId="0" applyFont="1" applyAlignment="1">
      <alignment horizontal="left" vertical="center" wrapText="1"/>
    </xf>
    <xf numFmtId="166" fontId="57" fillId="0" borderId="0" xfId="0" applyNumberFormat="1" applyFont="1" applyAlignment="1">
      <alignment horizontal="left" vertical="center" wrapText="1"/>
    </xf>
    <xf numFmtId="166" fontId="57" fillId="0" borderId="12" xfId="0" applyNumberFormat="1" applyFont="1" applyBorder="1" applyAlignment="1">
      <alignment horizontal="left" vertical="center" wrapText="1"/>
    </xf>
    <xf numFmtId="0" fontId="69" fillId="0" borderId="13" xfId="0" applyFont="1" applyBorder="1" applyAlignment="1">
      <alignment horizontal="left" vertical="center"/>
    </xf>
    <xf numFmtId="0" fontId="69" fillId="0" borderId="2" xfId="0" applyFont="1" applyBorder="1" applyAlignment="1">
      <alignment horizontal="left" vertical="center"/>
    </xf>
    <xf numFmtId="0" fontId="69" fillId="0" borderId="5" xfId="0" applyFont="1" applyBorder="1" applyAlignment="1">
      <alignment horizontal="left" vertical="center" wrapText="1"/>
    </xf>
    <xf numFmtId="166" fontId="69" fillId="0" borderId="5" xfId="0" applyNumberFormat="1" applyFont="1" applyBorder="1" applyAlignment="1">
      <alignment horizontal="left" vertical="center"/>
    </xf>
    <xf numFmtId="166" fontId="69" fillId="0" borderId="8" xfId="0" applyNumberFormat="1" applyFont="1" applyBorder="1" applyAlignment="1">
      <alignment horizontal="left" vertical="center"/>
    </xf>
    <xf numFmtId="0" fontId="81" fillId="0" borderId="7" xfId="0" applyFont="1" applyBorder="1" applyAlignment="1">
      <alignment horizontal="left" vertical="center" wrapText="1"/>
    </xf>
    <xf numFmtId="0" fontId="77" fillId="0" borderId="9" xfId="0" applyFont="1" applyBorder="1" applyAlignment="1">
      <alignment horizontal="left" vertical="center" wrapText="1"/>
    </xf>
    <xf numFmtId="166" fontId="77" fillId="0" borderId="9" xfId="0" applyNumberFormat="1" applyFont="1" applyBorder="1" applyAlignment="1">
      <alignment horizontal="left" vertical="center" wrapText="1"/>
    </xf>
    <xf numFmtId="166" fontId="77" fillId="0" borderId="5" xfId="0" applyNumberFormat="1" applyFont="1" applyBorder="1" applyAlignment="1">
      <alignment horizontal="left" vertical="center" wrapText="1"/>
    </xf>
    <xf numFmtId="0" fontId="77" fillId="0" borderId="19" xfId="0" applyFont="1" applyBorder="1" applyAlignment="1">
      <alignment horizontal="center" vertical="center" wrapText="1"/>
    </xf>
    <xf numFmtId="166" fontId="77" fillId="0" borderId="5" xfId="0" applyNumberFormat="1" applyFont="1" applyBorder="1" applyAlignment="1">
      <alignment horizontal="center" vertical="center" wrapText="1"/>
    </xf>
    <xf numFmtId="0" fontId="77" fillId="0" borderId="12" xfId="0" applyFont="1" applyBorder="1" applyAlignment="1">
      <alignment horizontal="center" vertical="center" wrapText="1"/>
    </xf>
    <xf numFmtId="166" fontId="77" fillId="0" borderId="12" xfId="0" applyNumberFormat="1" applyFont="1" applyBorder="1" applyAlignment="1">
      <alignment horizontal="center" vertical="center" wrapText="1"/>
    </xf>
    <xf numFmtId="0" fontId="77" fillId="0" borderId="19" xfId="0" applyFont="1" applyBorder="1" applyAlignment="1">
      <alignment horizontal="left" vertical="center" wrapText="1"/>
    </xf>
    <xf numFmtId="0" fontId="73" fillId="0" borderId="0" xfId="0" applyFont="1" applyAlignment="1">
      <alignment horizontal="left" vertical="center"/>
    </xf>
    <xf numFmtId="0" fontId="0" fillId="0" borderId="18" xfId="0" applyBorder="1"/>
    <xf numFmtId="0" fontId="0" fillId="0" borderId="18" xfId="0" applyBorder="1" applyAlignment="1">
      <alignment wrapText="1"/>
    </xf>
    <xf numFmtId="0" fontId="29" fillId="0" borderId="13" xfId="0" applyFont="1" applyBorder="1" applyAlignment="1">
      <alignment horizontal="left" vertical="center"/>
    </xf>
    <xf numFmtId="0" fontId="29" fillId="0" borderId="5" xfId="0" applyFont="1" applyBorder="1" applyAlignment="1">
      <alignment horizontal="left" vertical="center"/>
    </xf>
    <xf numFmtId="166" fontId="29" fillId="0" borderId="5" xfId="0" applyNumberFormat="1" applyFont="1" applyBorder="1" applyAlignment="1">
      <alignment horizontal="left" vertical="center"/>
    </xf>
    <xf numFmtId="0" fontId="59" fillId="0" borderId="12" xfId="0" applyFont="1" applyBorder="1" applyAlignment="1">
      <alignment horizontal="left"/>
    </xf>
    <xf numFmtId="164" fontId="0" fillId="0" borderId="0" xfId="0" applyNumberFormat="1" applyAlignment="1">
      <alignment horizontal="left"/>
    </xf>
    <xf numFmtId="0" fontId="0" fillId="0" borderId="0" xfId="0" applyAlignment="1">
      <alignment horizontal="left" vertical="center"/>
    </xf>
    <xf numFmtId="0" fontId="157" fillId="0" borderId="0" xfId="0" applyFont="1" applyAlignment="1">
      <alignment horizontal="left" vertical="center"/>
    </xf>
    <xf numFmtId="49" fontId="84" fillId="28" borderId="5" xfId="0" applyNumberFormat="1" applyFont="1" applyFill="1" applyBorder="1" applyAlignment="1">
      <alignment horizontal="center" vertical="center" wrapText="1"/>
    </xf>
    <xf numFmtId="0" fontId="66" fillId="0" borderId="0" xfId="0" applyFont="1" applyAlignment="1">
      <alignment vertical="center"/>
    </xf>
    <xf numFmtId="164" fontId="84" fillId="28" borderId="9" xfId="0" applyNumberFormat="1" applyFont="1" applyFill="1" applyBorder="1" applyAlignment="1">
      <alignment horizontal="center" vertical="center" wrapText="1"/>
    </xf>
    <xf numFmtId="166" fontId="84" fillId="28" borderId="9" xfId="0" applyNumberFormat="1" applyFont="1" applyFill="1" applyBorder="1" applyAlignment="1">
      <alignment horizontal="center" vertical="center" wrapText="1"/>
    </xf>
    <xf numFmtId="0" fontId="152" fillId="28" borderId="23" xfId="14" applyFont="1" applyFill="1" applyBorder="1" applyAlignment="1">
      <alignment horizontal="center" vertical="center"/>
    </xf>
    <xf numFmtId="0" fontId="152" fillId="28" borderId="24" xfId="14" applyFont="1" applyFill="1" applyBorder="1" applyAlignment="1">
      <alignment horizontal="center" vertical="center"/>
    </xf>
    <xf numFmtId="0" fontId="152" fillId="28" borderId="24" xfId="14" applyFont="1" applyFill="1" applyBorder="1" applyAlignment="1">
      <alignment horizontal="center" vertical="center" wrapText="1"/>
    </xf>
    <xf numFmtId="0" fontId="36" fillId="2" borderId="17" xfId="14" applyFont="1" applyFill="1" applyBorder="1" applyAlignment="1">
      <alignment horizontal="left"/>
    </xf>
    <xf numFmtId="0" fontId="153" fillId="2" borderId="12" xfId="14" applyFont="1" applyFill="1" applyAlignment="1">
      <alignment vertical="center"/>
    </xf>
    <xf numFmtId="0" fontId="4" fillId="0" borderId="22" xfId="14" applyFont="1" applyBorder="1" applyAlignment="1">
      <alignment horizontal="center" vertical="top"/>
    </xf>
    <xf numFmtId="0" fontId="58" fillId="0" borderId="22" xfId="14" applyFont="1" applyBorder="1"/>
    <xf numFmtId="0" fontId="36" fillId="0" borderId="12" xfId="0" applyFont="1" applyBorder="1"/>
    <xf numFmtId="43" fontId="30" fillId="2" borderId="15" xfId="0" applyNumberFormat="1" applyFont="1" applyFill="1" applyBorder="1" applyAlignment="1">
      <alignment horizontal="right" wrapText="1"/>
    </xf>
    <xf numFmtId="167" fontId="30" fillId="2" borderId="15" xfId="0" applyNumberFormat="1" applyFont="1" applyFill="1" applyBorder="1" applyAlignment="1">
      <alignment horizontal="right" wrapText="1"/>
    </xf>
    <xf numFmtId="0" fontId="15" fillId="0" borderId="38" xfId="0" applyFont="1" applyBorder="1" applyAlignment="1">
      <alignment horizontal="center" vertical="center" wrapText="1"/>
    </xf>
    <xf numFmtId="0" fontId="117" fillId="0" borderId="12" xfId="0" applyFont="1" applyBorder="1"/>
    <xf numFmtId="0" fontId="30" fillId="0" borderId="13" xfId="0" applyFont="1" applyBorder="1"/>
    <xf numFmtId="0" fontId="30" fillId="0" borderId="2" xfId="0" applyFont="1" applyBorder="1"/>
    <xf numFmtId="0" fontId="30" fillId="0" borderId="2" xfId="0" applyFont="1" applyBorder="1" applyAlignment="1">
      <alignment horizontal="left"/>
    </xf>
    <xf numFmtId="166" fontId="15" fillId="0" borderId="40" xfId="0" applyNumberFormat="1" applyFont="1" applyBorder="1"/>
    <xf numFmtId="0" fontId="86" fillId="0" borderId="0" xfId="0" applyFont="1" applyAlignment="1">
      <alignment horizontal="left"/>
    </xf>
    <xf numFmtId="171" fontId="99" fillId="0" borderId="0" xfId="3" applyNumberFormat="1" applyFont="1" applyFill="1" applyAlignment="1">
      <alignment horizontal="left"/>
    </xf>
    <xf numFmtId="0" fontId="86" fillId="0" borderId="12" xfId="0" applyFont="1" applyBorder="1"/>
    <xf numFmtId="171" fontId="146" fillId="28" borderId="50" xfId="3" applyNumberFormat="1" applyFont="1" applyFill="1" applyBorder="1" applyAlignment="1">
      <alignment horizontal="center" vertical="center" wrapText="1"/>
    </xf>
    <xf numFmtId="49" fontId="146" fillId="28" borderId="47" xfId="3" applyNumberFormat="1" applyFont="1" applyFill="1" applyBorder="1" applyAlignment="1">
      <alignment horizontal="center" vertical="center" wrapText="1"/>
    </xf>
    <xf numFmtId="0" fontId="159" fillId="0" borderId="53" xfId="0" applyFont="1" applyBorder="1" applyAlignment="1">
      <alignment horizontal="justify" vertical="center" wrapText="1"/>
    </xf>
    <xf numFmtId="0" fontId="160" fillId="0" borderId="53" xfId="0" applyFont="1" applyBorder="1" applyAlignment="1">
      <alignment horizontal="justify" vertical="center" wrapText="1"/>
    </xf>
    <xf numFmtId="171" fontId="160" fillId="0" borderId="44" xfId="3" applyNumberFormat="1" applyFont="1" applyFill="1" applyBorder="1" applyAlignment="1">
      <alignment horizontal="center" vertical="center" wrapText="1"/>
    </xf>
    <xf numFmtId="171" fontId="159" fillId="0" borderId="44" xfId="3" applyNumberFormat="1" applyFont="1" applyFill="1" applyBorder="1" applyAlignment="1">
      <alignment horizontal="center" vertical="center" wrapText="1"/>
    </xf>
    <xf numFmtId="0" fontId="93" fillId="0" borderId="0" xfId="0" applyFont="1" applyAlignment="1">
      <alignment horizontal="left" vertical="center"/>
    </xf>
    <xf numFmtId="0" fontId="26" fillId="0" borderId="12" xfId="0" applyFont="1" applyBorder="1" applyAlignment="1">
      <alignment horizontal="center" vertical="center"/>
    </xf>
    <xf numFmtId="0" fontId="139" fillId="28" borderId="15" xfId="0" applyFont="1" applyFill="1" applyBorder="1" applyAlignment="1">
      <alignment horizontal="center" vertical="center"/>
    </xf>
    <xf numFmtId="0" fontId="139" fillId="28" borderId="15" xfId="0" applyFont="1" applyFill="1" applyBorder="1" applyAlignment="1">
      <alignment horizontal="center" vertical="center" wrapText="1"/>
    </xf>
    <xf numFmtId="0" fontId="140" fillId="28" borderId="15" xfId="0" applyFont="1" applyFill="1" applyBorder="1" applyAlignment="1">
      <alignment horizontal="center" vertical="center" wrapText="1"/>
    </xf>
    <xf numFmtId="0" fontId="137" fillId="0" borderId="15" xfId="0" applyFont="1" applyBorder="1" applyAlignment="1">
      <alignment vertical="center" wrapText="1"/>
    </xf>
    <xf numFmtId="4" fontId="137" fillId="0" borderId="15" xfId="0" applyNumberFormat="1" applyFont="1" applyBorder="1" applyAlignment="1">
      <alignment vertical="center" wrapText="1"/>
    </xf>
    <xf numFmtId="14" fontId="137" fillId="0" borderId="15" xfId="0" applyNumberFormat="1" applyFont="1" applyBorder="1" applyAlignment="1">
      <alignment vertical="center" wrapText="1"/>
    </xf>
    <xf numFmtId="0" fontId="9" fillId="0" borderId="15" xfId="0" applyFont="1" applyBorder="1" applyAlignment="1">
      <alignment vertical="center" wrapText="1"/>
    </xf>
    <xf numFmtId="0" fontId="137" fillId="0" borderId="15" xfId="0" applyFont="1" applyBorder="1" applyAlignment="1">
      <alignment vertical="center"/>
    </xf>
    <xf numFmtId="0" fontId="138" fillId="0" borderId="15" xfId="0" applyFont="1" applyBorder="1" applyAlignment="1">
      <alignment vertical="center" wrapText="1"/>
    </xf>
    <xf numFmtId="4" fontId="137" fillId="0" borderId="15" xfId="0" applyNumberFormat="1" applyFont="1" applyBorder="1" applyAlignment="1">
      <alignment vertical="center"/>
    </xf>
    <xf numFmtId="14" fontId="137" fillId="0" borderId="15" xfId="0" applyNumberFormat="1" applyFont="1" applyBorder="1" applyAlignment="1">
      <alignment vertical="center"/>
    </xf>
    <xf numFmtId="0" fontId="138" fillId="0" borderId="15" xfId="0" applyFont="1" applyBorder="1" applyAlignment="1">
      <alignment vertical="center"/>
    </xf>
    <xf numFmtId="0" fontId="161" fillId="0" borderId="15" xfId="0" applyFont="1" applyBorder="1" applyAlignment="1">
      <alignment vertical="center" wrapText="1"/>
    </xf>
    <xf numFmtId="0" fontId="162" fillId="0" borderId="12" xfId="0" applyFont="1" applyBorder="1"/>
    <xf numFmtId="49" fontId="83" fillId="0" borderId="12" xfId="2" quotePrefix="1" applyNumberFormat="1" applyFont="1"/>
    <xf numFmtId="49" fontId="83" fillId="0" borderId="12" xfId="2" applyNumberFormat="1" applyFont="1"/>
    <xf numFmtId="0" fontId="52" fillId="0" borderId="12" xfId="2" applyFont="1"/>
    <xf numFmtId="0" fontId="131" fillId="2" borderId="45" xfId="0" applyFont="1" applyFill="1" applyBorder="1" applyAlignment="1">
      <alignment horizontal="center" vertical="top" readingOrder="1"/>
    </xf>
    <xf numFmtId="0" fontId="131" fillId="2" borderId="46" xfId="0" applyFont="1" applyFill="1" applyBorder="1" applyAlignment="1">
      <alignment horizontal="center" vertical="top" readingOrder="1"/>
    </xf>
    <xf numFmtId="0" fontId="131" fillId="2" borderId="47" xfId="0" applyFont="1" applyFill="1" applyBorder="1" applyAlignment="1">
      <alignment horizontal="center" vertical="top" readingOrder="1"/>
    </xf>
    <xf numFmtId="0" fontId="131" fillId="0" borderId="49" xfId="0" applyFont="1" applyBorder="1" applyAlignment="1">
      <alignment wrapText="1"/>
    </xf>
    <xf numFmtId="164" fontId="131" fillId="2" borderId="49" xfId="0" applyNumberFormat="1" applyFont="1" applyFill="1" applyBorder="1" applyAlignment="1">
      <alignment horizontal="right" vertical="top" readingOrder="1"/>
    </xf>
    <xf numFmtId="164" fontId="131" fillId="2" borderId="46" xfId="0" applyNumberFormat="1" applyFont="1" applyFill="1" applyBorder="1" applyAlignment="1">
      <alignment horizontal="right" vertical="top" readingOrder="1"/>
    </xf>
    <xf numFmtId="0" fontId="59" fillId="0" borderId="44" xfId="0" applyFont="1" applyBorder="1"/>
    <xf numFmtId="166" fontId="81" fillId="28" borderId="73" xfId="0" applyNumberFormat="1" applyFont="1" applyFill="1" applyBorder="1" applyAlignment="1">
      <alignment horizontal="center" vertical="center" wrapText="1"/>
    </xf>
    <xf numFmtId="166" fontId="77" fillId="0" borderId="44" xfId="0" applyNumberFormat="1" applyFont="1" applyBorder="1" applyAlignment="1">
      <alignment horizontal="left" vertical="center" wrapText="1"/>
    </xf>
    <xf numFmtId="0" fontId="80" fillId="0" borderId="43" xfId="0" applyFont="1" applyBorder="1" applyAlignment="1">
      <alignment horizontal="left" vertical="center" wrapText="1"/>
    </xf>
    <xf numFmtId="0" fontId="78" fillId="0" borderId="12" xfId="0" applyFont="1" applyBorder="1" applyAlignment="1">
      <alignment horizontal="left" vertical="center" wrapText="1"/>
    </xf>
    <xf numFmtId="166" fontId="78" fillId="0" borderId="44" xfId="0" applyNumberFormat="1" applyFont="1" applyBorder="1" applyAlignment="1">
      <alignment horizontal="left" vertical="center" wrapText="1"/>
    </xf>
    <xf numFmtId="0" fontId="80" fillId="0" borderId="45" xfId="0" applyFont="1" applyBorder="1" applyAlignment="1">
      <alignment horizontal="left" vertical="center" wrapText="1"/>
    </xf>
    <xf numFmtId="0" fontId="78" fillId="0" borderId="46" xfId="0" applyFont="1" applyBorder="1" applyAlignment="1">
      <alignment horizontal="left" vertical="center" wrapText="1"/>
    </xf>
    <xf numFmtId="166" fontId="78" fillId="0" borderId="74" xfId="0" applyNumberFormat="1" applyFont="1" applyBorder="1" applyAlignment="1">
      <alignment horizontal="left" vertical="center" wrapText="1"/>
    </xf>
    <xf numFmtId="166" fontId="78" fillId="0" borderId="75" xfId="0" applyNumberFormat="1" applyFont="1" applyBorder="1" applyAlignment="1">
      <alignment horizontal="left" vertical="center" wrapText="1"/>
    </xf>
    <xf numFmtId="166" fontId="78" fillId="0" borderId="47" xfId="0" applyNumberFormat="1" applyFont="1" applyBorder="1" applyAlignment="1">
      <alignment horizontal="left" vertical="center" wrapText="1"/>
    </xf>
    <xf numFmtId="0" fontId="7" fillId="2" borderId="48" xfId="0" applyFont="1" applyFill="1" applyBorder="1" applyAlignment="1">
      <alignment horizontal="center" vertical="top" readingOrder="1"/>
    </xf>
    <xf numFmtId="0" fontId="7" fillId="2" borderId="49" xfId="0" applyFont="1" applyFill="1" applyBorder="1" applyAlignment="1">
      <alignment horizontal="center" vertical="top" readingOrder="1"/>
    </xf>
    <xf numFmtId="0" fontId="7" fillId="2" borderId="50" xfId="0" applyFont="1" applyFill="1" applyBorder="1" applyAlignment="1">
      <alignment horizontal="center" vertical="top" readingOrder="1"/>
    </xf>
    <xf numFmtId="0" fontId="7" fillId="2" borderId="43" xfId="0" applyFont="1" applyFill="1" applyBorder="1" applyAlignment="1">
      <alignment horizontal="center" vertical="top" readingOrder="1"/>
    </xf>
    <xf numFmtId="0" fontId="7" fillId="2" borderId="44" xfId="0" applyFont="1" applyFill="1" applyBorder="1" applyAlignment="1">
      <alignment horizontal="center" vertical="top" readingOrder="1"/>
    </xf>
    <xf numFmtId="0" fontId="7" fillId="0" borderId="12" xfId="0" applyFont="1" applyBorder="1" applyAlignment="1">
      <alignment wrapText="1"/>
    </xf>
    <xf numFmtId="170" fontId="7" fillId="0" borderId="12" xfId="0" applyNumberFormat="1" applyFont="1" applyBorder="1" applyAlignment="1">
      <alignment wrapText="1"/>
    </xf>
    <xf numFmtId="0" fontId="7" fillId="2" borderId="45" xfId="0" applyFont="1" applyFill="1" applyBorder="1" applyAlignment="1">
      <alignment horizontal="center" vertical="top" readingOrder="1"/>
    </xf>
    <xf numFmtId="0" fontId="7" fillId="2" borderId="46" xfId="0" applyFont="1" applyFill="1" applyBorder="1" applyAlignment="1">
      <alignment horizontal="center" vertical="top" readingOrder="1"/>
    </xf>
    <xf numFmtId="0" fontId="7" fillId="2" borderId="47" xfId="0" applyFont="1" applyFill="1" applyBorder="1" applyAlignment="1">
      <alignment horizontal="center" vertical="top" readingOrder="1"/>
    </xf>
    <xf numFmtId="0" fontId="154" fillId="28" borderId="78" xfId="0" applyFont="1" applyFill="1" applyBorder="1" applyAlignment="1">
      <alignment horizontal="center" vertical="center" wrapText="1"/>
    </xf>
    <xf numFmtId="0" fontId="154" fillId="28" borderId="77" xfId="0" applyFont="1" applyFill="1" applyBorder="1" applyAlignment="1">
      <alignment horizontal="center" vertical="center" wrapText="1"/>
    </xf>
    <xf numFmtId="0" fontId="154" fillId="28" borderId="79" xfId="0" applyFont="1" applyFill="1" applyBorder="1" applyAlignment="1">
      <alignment horizontal="center" vertical="center" wrapText="1"/>
    </xf>
    <xf numFmtId="0" fontId="75" fillId="0" borderId="44" xfId="0" applyFont="1" applyBorder="1" applyAlignment="1">
      <alignment horizontal="left" vertical="center" wrapText="1"/>
    </xf>
    <xf numFmtId="0" fontId="70" fillId="0" borderId="44" xfId="0" applyFont="1" applyBorder="1" applyAlignment="1">
      <alignment horizontal="left" vertical="center" wrapText="1"/>
    </xf>
    <xf numFmtId="0" fontId="70" fillId="0" borderId="43" xfId="0" applyFont="1" applyBorder="1" applyAlignment="1">
      <alignment horizontal="left" vertical="center" wrapText="1"/>
    </xf>
    <xf numFmtId="164" fontId="70" fillId="0" borderId="44" xfId="0" applyNumberFormat="1" applyFont="1" applyBorder="1" applyAlignment="1">
      <alignment horizontal="right" vertical="center" wrapText="1"/>
    </xf>
    <xf numFmtId="164" fontId="73" fillId="0" borderId="44" xfId="0" applyNumberFormat="1" applyFont="1" applyBorder="1" applyAlignment="1">
      <alignment horizontal="right" vertical="center" wrapText="1"/>
    </xf>
    <xf numFmtId="0" fontId="73" fillId="0" borderId="43" xfId="0" applyFont="1" applyBorder="1" applyAlignment="1">
      <alignment horizontal="left" vertical="center" wrapText="1"/>
    </xf>
    <xf numFmtId="164" fontId="75" fillId="0" borderId="44" xfId="0" applyNumberFormat="1" applyFont="1" applyBorder="1" applyAlignment="1">
      <alignment horizontal="right" vertical="center" wrapText="1"/>
    </xf>
    <xf numFmtId="0" fontId="76" fillId="0" borderId="43" xfId="0" applyFont="1" applyBorder="1" applyAlignment="1">
      <alignment horizontal="left" vertical="center" wrapText="1"/>
    </xf>
    <xf numFmtId="0" fontId="76" fillId="0" borderId="44" xfId="0" applyFont="1" applyBorder="1" applyAlignment="1">
      <alignment horizontal="left" vertical="center" wrapText="1"/>
    </xf>
    <xf numFmtId="0" fontId="73" fillId="0" borderId="44" xfId="0" applyFont="1" applyBorder="1" applyAlignment="1">
      <alignment horizontal="left" vertical="center" wrapText="1"/>
    </xf>
    <xf numFmtId="166" fontId="73" fillId="0" borderId="44" xfId="0" applyNumberFormat="1" applyFont="1" applyBorder="1" applyAlignment="1">
      <alignment horizontal="left" vertical="center" wrapText="1"/>
    </xf>
    <xf numFmtId="166" fontId="70" fillId="0" borderId="44" xfId="0" applyNumberFormat="1" applyFont="1" applyBorder="1" applyAlignment="1">
      <alignment horizontal="left" vertical="center" wrapText="1"/>
    </xf>
    <xf numFmtId="0" fontId="75" fillId="0" borderId="75" xfId="0" applyFont="1" applyBorder="1" applyAlignment="1">
      <alignment horizontal="left" vertical="center" wrapText="1"/>
    </xf>
    <xf numFmtId="0" fontId="75" fillId="0" borderId="47" xfId="0" applyFont="1" applyBorder="1" applyAlignment="1">
      <alignment horizontal="left" vertical="center" wrapText="1"/>
    </xf>
    <xf numFmtId="0" fontId="77" fillId="0" borderId="80" xfId="0" applyFont="1" applyBorder="1" applyAlignment="1">
      <alignment horizontal="left" vertical="center" wrapText="1"/>
    </xf>
    <xf numFmtId="166" fontId="77" fillId="0" borderId="81" xfId="0" applyNumberFormat="1" applyFont="1" applyBorder="1" applyAlignment="1">
      <alignment horizontal="left" vertical="center" wrapText="1"/>
    </xf>
    <xf numFmtId="166" fontId="77" fillId="0" borderId="82" xfId="0" applyNumberFormat="1" applyFont="1" applyBorder="1" applyAlignment="1">
      <alignment horizontal="left" vertical="center" wrapText="1"/>
    </xf>
    <xf numFmtId="0" fontId="84" fillId="28" borderId="83" xfId="0" applyFont="1" applyFill="1" applyBorder="1" applyAlignment="1">
      <alignment horizontal="center" vertical="center"/>
    </xf>
    <xf numFmtId="0" fontId="84" fillId="28" borderId="77" xfId="0" applyFont="1" applyFill="1" applyBorder="1" applyAlignment="1">
      <alignment horizontal="center" vertical="center"/>
    </xf>
    <xf numFmtId="0" fontId="84" fillId="28" borderId="79" xfId="0" applyFont="1" applyFill="1" applyBorder="1" applyAlignment="1">
      <alignment horizontal="center" vertical="center"/>
    </xf>
    <xf numFmtId="0" fontId="31" fillId="2" borderId="85" xfId="0" applyFont="1" applyFill="1" applyBorder="1" applyAlignment="1">
      <alignment horizontal="left" vertical="center"/>
    </xf>
    <xf numFmtId="0" fontId="31" fillId="2" borderId="68" xfId="0" applyFont="1" applyFill="1" applyBorder="1" applyAlignment="1">
      <alignment horizontal="left" vertical="center"/>
    </xf>
    <xf numFmtId="0" fontId="31" fillId="2" borderId="86" xfId="0" applyFont="1" applyFill="1" applyBorder="1" applyAlignment="1">
      <alignment horizontal="left" vertical="center"/>
    </xf>
    <xf numFmtId="0" fontId="31" fillId="2" borderId="73" xfId="0" applyFont="1" applyFill="1" applyBorder="1" applyAlignment="1">
      <alignment horizontal="left" vertical="center"/>
    </xf>
    <xf numFmtId="0" fontId="31" fillId="2" borderId="86" xfId="0" applyFont="1" applyFill="1" applyBorder="1" applyAlignment="1">
      <alignment horizontal="center" vertical="center"/>
    </xf>
    <xf numFmtId="0" fontId="31" fillId="2" borderId="87" xfId="0" applyFont="1" applyFill="1" applyBorder="1" applyAlignment="1">
      <alignment horizontal="center" vertical="center"/>
    </xf>
    <xf numFmtId="0" fontId="31" fillId="2" borderId="75" xfId="0" applyFont="1" applyFill="1" applyBorder="1" applyAlignment="1">
      <alignment horizontal="left" vertical="center"/>
    </xf>
    <xf numFmtId="0" fontId="31" fillId="2" borderId="47" xfId="0" applyFont="1" applyFill="1" applyBorder="1" applyAlignment="1">
      <alignment horizontal="left" vertical="center"/>
    </xf>
    <xf numFmtId="0" fontId="102" fillId="28" borderId="88" xfId="0" applyFont="1" applyFill="1" applyBorder="1" applyAlignment="1">
      <alignment horizontal="center" vertical="center" wrapText="1"/>
    </xf>
    <xf numFmtId="0" fontId="102" fillId="28" borderId="89" xfId="0" applyFont="1" applyFill="1" applyBorder="1" applyAlignment="1">
      <alignment horizontal="center" vertical="center" wrapText="1"/>
    </xf>
    <xf numFmtId="0" fontId="102" fillId="28" borderId="90" xfId="0" applyFont="1" applyFill="1" applyBorder="1" applyAlignment="1">
      <alignment horizontal="center" vertical="center" wrapText="1"/>
    </xf>
    <xf numFmtId="0" fontId="34" fillId="0" borderId="91" xfId="0" applyFont="1" applyBorder="1" applyAlignment="1">
      <alignment horizontal="center" vertical="center"/>
    </xf>
    <xf numFmtId="0" fontId="0" fillId="0" borderId="92" xfId="0" applyBorder="1" applyAlignment="1">
      <alignment vertical="center" wrapText="1"/>
    </xf>
    <xf numFmtId="0" fontId="34" fillId="0" borderId="93" xfId="0" applyFont="1" applyBorder="1" applyAlignment="1">
      <alignment horizontal="center" vertical="center"/>
    </xf>
    <xf numFmtId="0" fontId="34" fillId="27" borderId="93" xfId="0" applyFont="1" applyFill="1" applyBorder="1" applyAlignment="1">
      <alignment horizontal="center" vertical="center"/>
    </xf>
    <xf numFmtId="0" fontId="0" fillId="27" borderId="92" xfId="0" applyFill="1" applyBorder="1" applyAlignment="1">
      <alignment vertical="center" wrapText="1"/>
    </xf>
    <xf numFmtId="0" fontId="34" fillId="27" borderId="94" xfId="0" applyFont="1" applyFill="1" applyBorder="1" applyAlignment="1">
      <alignment horizontal="center" vertical="center"/>
    </xf>
    <xf numFmtId="0" fontId="34" fillId="27" borderId="95" xfId="0" applyFont="1" applyFill="1" applyBorder="1" applyAlignment="1">
      <alignment horizontal="center" vertical="center" wrapText="1"/>
    </xf>
    <xf numFmtId="0" fontId="34" fillId="27" borderId="95" xfId="0" applyFont="1" applyFill="1" applyBorder="1" applyAlignment="1">
      <alignment horizontal="center" vertical="center"/>
    </xf>
    <xf numFmtId="9" fontId="150" fillId="27" borderId="95" xfId="0" applyNumberFormat="1" applyFont="1" applyFill="1" applyBorder="1" applyAlignment="1">
      <alignment horizontal="center" vertical="center"/>
    </xf>
    <xf numFmtId="0" fontId="0" fillId="27" borderId="96" xfId="0" applyFill="1" applyBorder="1" applyAlignment="1">
      <alignment vertical="center" wrapText="1"/>
    </xf>
    <xf numFmtId="0" fontId="0" fillId="27" borderId="97" xfId="0" applyFill="1" applyBorder="1" applyAlignment="1">
      <alignment vertical="center" wrapText="1"/>
    </xf>
    <xf numFmtId="0" fontId="34" fillId="0" borderId="88" xfId="0" applyFont="1" applyBorder="1" applyAlignment="1">
      <alignment horizontal="center" vertical="center"/>
    </xf>
    <xf numFmtId="0" fontId="34" fillId="0" borderId="98" xfId="0" applyFont="1" applyBorder="1" applyAlignment="1">
      <alignment horizontal="center" vertical="center" wrapText="1"/>
    </xf>
    <xf numFmtId="0" fontId="34" fillId="0" borderId="98" xfId="0" applyFont="1" applyBorder="1" applyAlignment="1">
      <alignment horizontal="center" vertical="center"/>
    </xf>
    <xf numFmtId="9" fontId="150" fillId="0" borderId="98" xfId="0" applyNumberFormat="1" applyFont="1" applyBorder="1" applyAlignment="1">
      <alignment horizontal="center" vertical="center"/>
    </xf>
    <xf numFmtId="0" fontId="0" fillId="0" borderId="89" xfId="0" applyBorder="1" applyAlignment="1">
      <alignment vertical="center" wrapText="1"/>
    </xf>
    <xf numFmtId="0" fontId="0" fillId="0" borderId="90" xfId="0" applyBorder="1" applyAlignment="1">
      <alignment vertical="center" wrapText="1"/>
    </xf>
    <xf numFmtId="0" fontId="34" fillId="0" borderId="93" xfId="0" applyFont="1" applyBorder="1" applyAlignment="1">
      <alignment horizontal="center" vertical="center" wrapText="1"/>
    </xf>
    <xf numFmtId="0" fontId="34" fillId="0" borderId="94" xfId="0" applyFont="1" applyBorder="1" applyAlignment="1">
      <alignment horizontal="center" vertical="center"/>
    </xf>
    <xf numFmtId="0" fontId="34" fillId="0" borderId="95" xfId="0" applyFont="1" applyBorder="1" applyAlignment="1">
      <alignment horizontal="center" vertical="center" wrapText="1"/>
    </xf>
    <xf numFmtId="0" fontId="34" fillId="0" borderId="95" xfId="0" applyFont="1" applyBorder="1" applyAlignment="1">
      <alignment horizontal="center" vertical="center"/>
    </xf>
    <xf numFmtId="9" fontId="34" fillId="0" borderId="95" xfId="0" applyNumberFormat="1" applyFont="1" applyBorder="1" applyAlignment="1">
      <alignment horizontal="center" vertical="center"/>
    </xf>
    <xf numFmtId="0" fontId="0" fillId="0" borderId="96" xfId="0" applyBorder="1" applyAlignment="1">
      <alignment vertical="center" wrapText="1"/>
    </xf>
    <xf numFmtId="0" fontId="0" fillId="0" borderId="97" xfId="0" applyBorder="1" applyAlignment="1">
      <alignment vertical="center" wrapText="1"/>
    </xf>
    <xf numFmtId="0" fontId="102" fillId="28" borderId="99" xfId="0" applyFont="1" applyFill="1" applyBorder="1" applyAlignment="1">
      <alignment horizontal="center" vertical="center" wrapText="1"/>
    </xf>
    <xf numFmtId="0" fontId="102" fillId="28" borderId="100" xfId="0" applyFont="1" applyFill="1" applyBorder="1" applyAlignment="1">
      <alignment horizontal="center" vertical="center" wrapText="1"/>
    </xf>
    <xf numFmtId="171" fontId="0" fillId="0" borderId="101" xfId="0" applyNumberFormat="1" applyBorder="1" applyAlignment="1">
      <alignment horizontal="center" vertical="center" wrapText="1"/>
    </xf>
    <xf numFmtId="10" fontId="0" fillId="0" borderId="101" xfId="0" applyNumberFormat="1" applyBorder="1" applyAlignment="1">
      <alignment vertical="center" wrapText="1"/>
    </xf>
    <xf numFmtId="0" fontId="0" fillId="27" borderId="101" xfId="0" applyFill="1" applyBorder="1" applyAlignment="1">
      <alignment vertical="center" wrapText="1"/>
    </xf>
    <xf numFmtId="0" fontId="0" fillId="0" borderId="101" xfId="0" applyBorder="1" applyAlignment="1">
      <alignment vertical="center" wrapText="1"/>
    </xf>
    <xf numFmtId="0" fontId="34" fillId="0" borderId="46" xfId="0" applyFont="1" applyBorder="1" applyAlignment="1">
      <alignment horizontal="center" vertical="center" wrapText="1"/>
    </xf>
    <xf numFmtId="0" fontId="0" fillId="0" borderId="102" xfId="0" applyBorder="1" applyAlignment="1">
      <alignment vertical="center" wrapText="1"/>
    </xf>
    <xf numFmtId="0" fontId="0" fillId="0" borderId="103" xfId="0" applyBorder="1" applyAlignment="1">
      <alignment vertical="center" wrapText="1"/>
    </xf>
    <xf numFmtId="9" fontId="34" fillId="27" borderId="95" xfId="0" applyNumberFormat="1" applyFont="1" applyFill="1" applyBorder="1" applyAlignment="1">
      <alignment horizontal="center" vertical="center"/>
    </xf>
    <xf numFmtId="0" fontId="34" fillId="27" borderId="46" xfId="0" applyFont="1" applyFill="1" applyBorder="1" applyAlignment="1">
      <alignment horizontal="center" vertical="center" wrapText="1"/>
    </xf>
    <xf numFmtId="0" fontId="0" fillId="27" borderId="102" xfId="0" applyFill="1" applyBorder="1" applyAlignment="1">
      <alignment vertical="center" wrapText="1"/>
    </xf>
    <xf numFmtId="0" fontId="0" fillId="27" borderId="103" xfId="0" applyFill="1" applyBorder="1" applyAlignment="1">
      <alignment vertical="center" wrapText="1"/>
    </xf>
    <xf numFmtId="0" fontId="34" fillId="0" borderId="105" xfId="0" applyFont="1" applyBorder="1" applyAlignment="1">
      <alignment horizontal="center" vertical="center" wrapText="1"/>
    </xf>
    <xf numFmtId="0" fontId="0" fillId="0" borderId="106" xfId="0" applyBorder="1" applyAlignment="1">
      <alignment vertical="center" wrapText="1"/>
    </xf>
    <xf numFmtId="0" fontId="0" fillId="0" borderId="107" xfId="0" applyBorder="1" applyAlignment="1">
      <alignment vertical="center" wrapText="1"/>
    </xf>
    <xf numFmtId="0" fontId="34" fillId="27" borderId="108" xfId="0" applyFont="1" applyFill="1" applyBorder="1" applyAlignment="1">
      <alignment horizontal="center" vertical="center"/>
    </xf>
    <xf numFmtId="0" fontId="34" fillId="27" borderId="109" xfId="0" applyFont="1" applyFill="1" applyBorder="1" applyAlignment="1">
      <alignment horizontal="center" vertical="center" wrapText="1"/>
    </xf>
    <xf numFmtId="0" fontId="34" fillId="27" borderId="109" xfId="0" applyFont="1" applyFill="1" applyBorder="1" applyAlignment="1">
      <alignment horizontal="center" vertical="center"/>
    </xf>
    <xf numFmtId="9" fontId="34" fillId="27" borderId="109" xfId="0" applyNumberFormat="1" applyFont="1" applyFill="1" applyBorder="1" applyAlignment="1">
      <alignment horizontal="center" vertical="center"/>
    </xf>
    <xf numFmtId="0" fontId="0" fillId="27" borderId="67" xfId="0" applyFill="1" applyBorder="1" applyAlignment="1">
      <alignment vertical="center" wrapText="1"/>
    </xf>
    <xf numFmtId="9" fontId="34" fillId="0" borderId="98" xfId="0" applyNumberFormat="1" applyFont="1" applyBorder="1" applyAlignment="1">
      <alignment horizontal="center" vertical="center"/>
    </xf>
    <xf numFmtId="0" fontId="59" fillId="0" borderId="43" xfId="0" applyFont="1" applyBorder="1"/>
    <xf numFmtId="0" fontId="64" fillId="0" borderId="43" xfId="0" applyFont="1" applyBorder="1"/>
    <xf numFmtId="0" fontId="102" fillId="28" borderId="91" xfId="0" applyFont="1" applyFill="1" applyBorder="1" applyAlignment="1">
      <alignment horizontal="center" vertical="center" wrapText="1"/>
    </xf>
    <xf numFmtId="0" fontId="102" fillId="28" borderId="110" xfId="0" applyFont="1" applyFill="1" applyBorder="1" applyAlignment="1">
      <alignment horizontal="center" vertical="center" wrapText="1"/>
    </xf>
    <xf numFmtId="0" fontId="59" fillId="0" borderId="101" xfId="0" applyFont="1" applyBorder="1" applyAlignment="1">
      <alignment vertical="center"/>
    </xf>
    <xf numFmtId="0" fontId="59" fillId="27" borderId="101" xfId="0" applyFont="1" applyFill="1" applyBorder="1" applyAlignment="1">
      <alignment vertical="center"/>
    </xf>
    <xf numFmtId="0" fontId="59" fillId="0" borderId="102" xfId="0" applyFont="1" applyBorder="1" applyAlignment="1">
      <alignment vertical="center"/>
    </xf>
    <xf numFmtId="0" fontId="59" fillId="0" borderId="103" xfId="0" applyFont="1" applyBorder="1" applyAlignment="1">
      <alignment vertical="center"/>
    </xf>
    <xf numFmtId="0" fontId="34" fillId="27" borderId="88" xfId="0" applyFont="1" applyFill="1" applyBorder="1" applyAlignment="1">
      <alignment horizontal="center" vertical="center"/>
    </xf>
    <xf numFmtId="0" fontId="34" fillId="27" borderId="98" xfId="0" applyFont="1" applyFill="1" applyBorder="1" applyAlignment="1">
      <alignment horizontal="center" vertical="center" wrapText="1"/>
    </xf>
    <xf numFmtId="0" fontId="34" fillId="27" borderId="98" xfId="0" applyFont="1" applyFill="1" applyBorder="1" applyAlignment="1">
      <alignment horizontal="center" vertical="center"/>
    </xf>
    <xf numFmtId="9" fontId="34" fillId="27" borderId="98" xfId="0" applyNumberFormat="1" applyFont="1" applyFill="1" applyBorder="1" applyAlignment="1">
      <alignment horizontal="center" vertical="center"/>
    </xf>
    <xf numFmtId="0" fontId="34" fillId="27" borderId="105" xfId="0" applyFont="1" applyFill="1" applyBorder="1" applyAlignment="1">
      <alignment horizontal="center" vertical="center" wrapText="1"/>
    </xf>
    <xf numFmtId="0" fontId="59" fillId="27" borderId="106" xfId="0" applyFont="1" applyFill="1" applyBorder="1" applyAlignment="1">
      <alignment vertical="center"/>
    </xf>
    <xf numFmtId="0" fontId="59" fillId="27" borderId="107" xfId="0" applyFont="1" applyFill="1" applyBorder="1" applyAlignment="1">
      <alignment vertical="center"/>
    </xf>
    <xf numFmtId="0" fontId="59" fillId="27" borderId="102" xfId="0" applyFont="1" applyFill="1" applyBorder="1" applyAlignment="1">
      <alignment vertical="center"/>
    </xf>
    <xf numFmtId="0" fontId="59" fillId="27" borderId="103" xfId="0" applyFont="1" applyFill="1" applyBorder="1" applyAlignment="1">
      <alignment vertical="center"/>
    </xf>
    <xf numFmtId="0" fontId="34" fillId="0" borderId="88" xfId="0" applyFont="1" applyBorder="1" applyAlignment="1">
      <alignment horizontal="center" vertical="center" wrapText="1"/>
    </xf>
    <xf numFmtId="0" fontId="59" fillId="0" borderId="106" xfId="0" applyFont="1" applyBorder="1" applyAlignment="1">
      <alignment vertical="center"/>
    </xf>
    <xf numFmtId="0" fontId="59" fillId="0" borderId="107" xfId="0" applyFont="1" applyBorder="1" applyAlignment="1">
      <alignment vertical="center"/>
    </xf>
    <xf numFmtId="0" fontId="150" fillId="0" borderId="95" xfId="0" applyFont="1" applyBorder="1" applyAlignment="1">
      <alignment horizontal="center" vertical="center"/>
    </xf>
    <xf numFmtId="9" fontId="150" fillId="0" borderId="95" xfId="0" applyNumberFormat="1" applyFont="1" applyBorder="1" applyAlignment="1">
      <alignment horizontal="center" vertical="center"/>
    </xf>
    <xf numFmtId="0" fontId="150" fillId="27" borderId="95" xfId="0" applyFont="1" applyFill="1" applyBorder="1" applyAlignment="1">
      <alignment horizontal="center" vertical="center"/>
    </xf>
    <xf numFmtId="0" fontId="150" fillId="0" borderId="98" xfId="0" applyFont="1" applyBorder="1" applyAlignment="1">
      <alignment horizontal="center" vertical="center"/>
    </xf>
    <xf numFmtId="0" fontId="0" fillId="0" borderId="91" xfId="0" applyBorder="1"/>
    <xf numFmtId="0" fontId="0" fillId="0" borderId="92" xfId="0" applyBorder="1"/>
    <xf numFmtId="0" fontId="0" fillId="0" borderId="115" xfId="0" applyBorder="1"/>
    <xf numFmtId="0" fontId="0" fillId="0" borderId="96" xfId="0" applyBorder="1"/>
    <xf numFmtId="0" fontId="0" fillId="0" borderId="97" xfId="0" applyBorder="1"/>
    <xf numFmtId="0" fontId="146" fillId="28" borderId="117" xfId="0" applyFont="1" applyFill="1" applyBorder="1" applyAlignment="1">
      <alignment horizontal="center" vertical="center"/>
    </xf>
    <xf numFmtId="0" fontId="158" fillId="28" borderId="79" xfId="0" applyFont="1" applyFill="1" applyBorder="1" applyAlignment="1">
      <alignment horizontal="center" vertical="center" wrapText="1"/>
    </xf>
    <xf numFmtId="0" fontId="90" fillId="0" borderId="12" xfId="0" applyFont="1" applyBorder="1" applyAlignment="1">
      <alignment horizontal="left" vertical="center"/>
    </xf>
    <xf numFmtId="171" fontId="146" fillId="28" borderId="79" xfId="3" applyNumberFormat="1" applyFont="1" applyFill="1" applyBorder="1" applyAlignment="1">
      <alignment horizontal="center" vertical="center" wrapText="1"/>
    </xf>
    <xf numFmtId="170" fontId="12" fillId="29" borderId="12" xfId="0" applyNumberFormat="1" applyFont="1" applyFill="1" applyBorder="1" applyAlignment="1">
      <alignment vertical="center" wrapText="1" readingOrder="1"/>
    </xf>
    <xf numFmtId="170" fontId="17" fillId="29" borderId="22" xfId="0" applyNumberFormat="1" applyFont="1" applyFill="1" applyBorder="1" applyAlignment="1">
      <alignment horizontal="right" vertical="center" wrapText="1" readingOrder="1"/>
    </xf>
    <xf numFmtId="166" fontId="50" fillId="17" borderId="12" xfId="8" applyNumberFormat="1" applyFont="1" applyFill="1"/>
    <xf numFmtId="170" fontId="14" fillId="29" borderId="12" xfId="0" applyNumberFormat="1" applyFont="1" applyFill="1" applyBorder="1" applyAlignment="1">
      <alignment vertical="top" readingOrder="1"/>
    </xf>
    <xf numFmtId="3" fontId="58" fillId="0" borderId="0" xfId="0" applyNumberFormat="1" applyFont="1"/>
    <xf numFmtId="3" fontId="0" fillId="0" borderId="0" xfId="0" applyNumberFormat="1"/>
    <xf numFmtId="9" fontId="0" fillId="0" borderId="0" xfId="0" applyNumberFormat="1"/>
    <xf numFmtId="0" fontId="4" fillId="0" borderId="53" xfId="0" applyFont="1" applyBorder="1" applyAlignment="1">
      <alignment horizontal="justify" vertical="center" wrapText="1"/>
    </xf>
    <xf numFmtId="0" fontId="166" fillId="28" borderId="79" xfId="0" applyFont="1" applyFill="1" applyBorder="1" applyAlignment="1">
      <alignment horizontal="center" vertical="center" wrapText="1"/>
    </xf>
    <xf numFmtId="171" fontId="88" fillId="0" borderId="4" xfId="3" applyNumberFormat="1" applyFont="1" applyBorder="1" applyAlignment="1">
      <alignment horizontal="center" vertical="center" wrapText="1"/>
    </xf>
    <xf numFmtId="171" fontId="88" fillId="0" borderId="18" xfId="3" applyNumberFormat="1" applyFont="1" applyBorder="1" applyAlignment="1">
      <alignment horizontal="center" vertical="center" wrapText="1"/>
    </xf>
    <xf numFmtId="171" fontId="90" fillId="0" borderId="18" xfId="3" applyNumberFormat="1" applyFont="1" applyBorder="1" applyAlignment="1">
      <alignment horizontal="center" vertical="center" wrapText="1"/>
    </xf>
    <xf numFmtId="3" fontId="163" fillId="0" borderId="18" xfId="0" applyNumberFormat="1" applyFont="1" applyBorder="1"/>
    <xf numFmtId="171" fontId="88" fillId="20" borderId="18" xfId="3" applyNumberFormat="1" applyFont="1" applyFill="1" applyBorder="1" applyAlignment="1">
      <alignment horizontal="center" vertical="center" wrapText="1"/>
    </xf>
    <xf numFmtId="171" fontId="90" fillId="0" borderId="19" xfId="3" applyNumberFormat="1" applyFont="1" applyBorder="1" applyAlignment="1">
      <alignment horizontal="center" vertical="center" wrapText="1"/>
    </xf>
    <xf numFmtId="0" fontId="88" fillId="0" borderId="43" xfId="0" applyFont="1" applyBorder="1" applyAlignment="1">
      <alignment horizontal="justify" vertical="center" wrapText="1"/>
    </xf>
    <xf numFmtId="0" fontId="90" fillId="0" borderId="43" xfId="0" applyFont="1" applyBorder="1" applyAlignment="1">
      <alignment horizontal="justify" vertical="center" wrapText="1"/>
    </xf>
    <xf numFmtId="0" fontId="88" fillId="20" borderId="43" xfId="0" applyFont="1" applyFill="1" applyBorder="1" applyAlignment="1">
      <alignment horizontal="justify" vertical="center" wrapText="1"/>
    </xf>
    <xf numFmtId="0" fontId="90" fillId="0" borderId="45" xfId="0" applyFont="1" applyBorder="1" applyAlignment="1">
      <alignment horizontal="justify" vertical="center" wrapText="1"/>
    </xf>
    <xf numFmtId="0" fontId="166" fillId="28" borderId="50" xfId="0" applyFont="1" applyFill="1" applyBorder="1" applyAlignment="1">
      <alignment horizontal="center" vertical="center" wrapText="1"/>
    </xf>
    <xf numFmtId="0" fontId="166" fillId="28" borderId="8" xfId="0" applyFont="1" applyFill="1" applyBorder="1" applyAlignment="1">
      <alignment horizontal="center" vertical="center" wrapText="1"/>
    </xf>
    <xf numFmtId="0" fontId="90" fillId="0" borderId="18" xfId="0" applyFont="1" applyBorder="1" applyAlignment="1">
      <alignment horizontal="center" vertical="center" wrapText="1"/>
    </xf>
    <xf numFmtId="171" fontId="88" fillId="0" borderId="18" xfId="3" applyNumberFormat="1" applyFont="1" applyFill="1" applyBorder="1" applyAlignment="1">
      <alignment horizontal="center" vertical="center" wrapText="1"/>
    </xf>
    <xf numFmtId="171" fontId="90" fillId="0" borderId="18" xfId="3" applyNumberFormat="1" applyFont="1" applyFill="1" applyBorder="1" applyAlignment="1">
      <alignment horizontal="center" vertical="center" wrapText="1"/>
    </xf>
    <xf numFmtId="0" fontId="86" fillId="0" borderId="18" xfId="0" applyFont="1" applyBorder="1"/>
    <xf numFmtId="171" fontId="94" fillId="0" borderId="18" xfId="3" applyNumberFormat="1" applyFont="1" applyFill="1" applyBorder="1" applyAlignment="1">
      <alignment horizontal="center" vertical="center" wrapText="1"/>
    </xf>
    <xf numFmtId="171" fontId="160" fillId="0" borderId="18" xfId="3" applyNumberFormat="1" applyFont="1" applyFill="1" applyBorder="1" applyAlignment="1">
      <alignment horizontal="center" vertical="center" wrapText="1"/>
    </xf>
    <xf numFmtId="171" fontId="159" fillId="0" borderId="18" xfId="3" applyNumberFormat="1" applyFont="1" applyFill="1" applyBorder="1" applyAlignment="1">
      <alignment horizontal="center" vertical="center" wrapText="1"/>
    </xf>
    <xf numFmtId="171" fontId="90" fillId="0" borderId="19" xfId="3" applyNumberFormat="1" applyFont="1" applyFill="1" applyBorder="1" applyAlignment="1">
      <alignment horizontal="center" vertical="center" wrapText="1"/>
    </xf>
    <xf numFmtId="0" fontId="158" fillId="28" borderId="118" xfId="0" applyFont="1" applyFill="1" applyBorder="1" applyAlignment="1">
      <alignment horizontal="center" vertical="center" wrapText="1"/>
    </xf>
    <xf numFmtId="0" fontId="90" fillId="0" borderId="12" xfId="0" applyFont="1" applyBorder="1" applyAlignment="1">
      <alignment horizontal="center" vertical="center" wrapText="1"/>
    </xf>
    <xf numFmtId="171" fontId="88" fillId="0" borderId="12" xfId="3" applyNumberFormat="1" applyFont="1" applyFill="1" applyBorder="1" applyAlignment="1">
      <alignment horizontal="center" vertical="center" wrapText="1"/>
    </xf>
    <xf numFmtId="171" fontId="90" fillId="0" borderId="12" xfId="3" applyNumberFormat="1" applyFont="1" applyFill="1" applyBorder="1" applyAlignment="1">
      <alignment horizontal="center" vertical="center" wrapText="1"/>
    </xf>
    <xf numFmtId="171" fontId="94" fillId="0" borderId="12" xfId="3" applyNumberFormat="1" applyFont="1" applyFill="1" applyBorder="1" applyAlignment="1">
      <alignment horizontal="center" vertical="center" wrapText="1"/>
    </xf>
    <xf numFmtId="171" fontId="160" fillId="0" borderId="12" xfId="3" applyNumberFormat="1" applyFont="1" applyFill="1" applyBorder="1" applyAlignment="1">
      <alignment horizontal="center" vertical="center" wrapText="1"/>
    </xf>
    <xf numFmtId="171" fontId="159" fillId="0" borderId="12" xfId="3" applyNumberFormat="1" applyFont="1" applyFill="1" applyBorder="1" applyAlignment="1">
      <alignment horizontal="center" vertical="center" wrapText="1"/>
    </xf>
    <xf numFmtId="171" fontId="90" fillId="0" borderId="46" xfId="3" applyNumberFormat="1" applyFont="1" applyFill="1" applyBorder="1" applyAlignment="1">
      <alignment horizontal="center" vertical="center" wrapText="1"/>
    </xf>
    <xf numFmtId="0" fontId="96" fillId="0" borderId="12" xfId="0" applyFont="1" applyBorder="1"/>
    <xf numFmtId="0" fontId="97" fillId="0" borderId="12" xfId="0" applyFont="1" applyBorder="1"/>
    <xf numFmtId="171" fontId="86" fillId="0" borderId="0" xfId="0" applyNumberFormat="1" applyFont="1"/>
    <xf numFmtId="171" fontId="88" fillId="0" borderId="12" xfId="0" applyNumberFormat="1" applyFont="1" applyBorder="1" applyAlignment="1">
      <alignment horizontal="center" vertical="center"/>
    </xf>
    <xf numFmtId="171" fontId="86" fillId="0" borderId="12" xfId="0" applyNumberFormat="1" applyFont="1" applyBorder="1"/>
    <xf numFmtId="43" fontId="86" fillId="0" borderId="0" xfId="0" applyNumberFormat="1" applyFont="1"/>
    <xf numFmtId="43" fontId="86" fillId="0" borderId="12" xfId="0" applyNumberFormat="1" applyFont="1" applyBorder="1"/>
    <xf numFmtId="43" fontId="117" fillId="25" borderId="0" xfId="0" applyNumberFormat="1" applyFont="1" applyFill="1" applyAlignment="1">
      <alignment horizontal="center"/>
    </xf>
    <xf numFmtId="0" fontId="162" fillId="0" borderId="12" xfId="0" applyFont="1" applyBorder="1" applyAlignment="1">
      <alignment horizontal="center"/>
    </xf>
    <xf numFmtId="49" fontId="83" fillId="0" borderId="12" xfId="2" quotePrefix="1" applyNumberFormat="1" applyFont="1" applyAlignment="1">
      <alignment horizontal="center"/>
    </xf>
    <xf numFmtId="0" fontId="52" fillId="0" borderId="12" xfId="2" applyFont="1" applyAlignment="1">
      <alignment horizontal="center"/>
    </xf>
    <xf numFmtId="0" fontId="61" fillId="0" borderId="12" xfId="2" applyFont="1" applyAlignment="1">
      <alignment horizontal="center"/>
    </xf>
    <xf numFmtId="0" fontId="151" fillId="0" borderId="0" xfId="0" applyFont="1" applyAlignment="1">
      <alignment horizontal="left" vertical="center" wrapText="1"/>
    </xf>
    <xf numFmtId="0" fontId="132" fillId="2" borderId="12" xfId="0" applyFont="1" applyFill="1" applyBorder="1" applyAlignment="1">
      <alignment horizontal="left" vertical="center" wrapText="1" readingOrder="1"/>
    </xf>
    <xf numFmtId="0" fontId="130" fillId="0" borderId="12" xfId="0" applyFont="1" applyBorder="1"/>
    <xf numFmtId="0" fontId="136" fillId="2" borderId="12" xfId="0" applyFont="1" applyFill="1" applyBorder="1" applyAlignment="1">
      <alignment horizontal="left" vertical="center" wrapText="1" readingOrder="1"/>
    </xf>
    <xf numFmtId="0" fontId="135" fillId="2" borderId="12" xfId="0" applyFont="1" applyFill="1" applyBorder="1" applyAlignment="1">
      <alignment horizontal="left" vertical="center" wrapText="1" readingOrder="1"/>
    </xf>
    <xf numFmtId="0" fontId="133" fillId="2" borderId="12" xfId="0" applyFont="1" applyFill="1" applyBorder="1" applyAlignment="1">
      <alignment horizontal="left" vertical="center" wrapText="1" readingOrder="1"/>
    </xf>
    <xf numFmtId="170" fontId="134" fillId="2" borderId="12" xfId="0" applyNumberFormat="1" applyFont="1" applyFill="1" applyBorder="1" applyAlignment="1">
      <alignment horizontal="right" vertical="center" wrapText="1" readingOrder="1"/>
    </xf>
    <xf numFmtId="170" fontId="130" fillId="0" borderId="12" xfId="0" applyNumberFormat="1" applyFont="1" applyBorder="1"/>
    <xf numFmtId="164" fontId="135" fillId="2" borderId="12" xfId="0" applyNumberFormat="1" applyFont="1" applyFill="1" applyBorder="1" applyAlignment="1">
      <alignment horizontal="center" vertical="center" wrapText="1" readingOrder="1"/>
    </xf>
    <xf numFmtId="170" fontId="135" fillId="2" borderId="12" xfId="0" applyNumberFormat="1" applyFont="1" applyFill="1" applyBorder="1" applyAlignment="1">
      <alignment horizontal="right" vertical="center" wrapText="1" readingOrder="1"/>
    </xf>
    <xf numFmtId="0" fontId="132" fillId="2" borderId="12" xfId="0" applyFont="1" applyFill="1" applyBorder="1" applyAlignment="1">
      <alignment horizontal="right" vertical="center" wrapText="1" readingOrder="1"/>
    </xf>
    <xf numFmtId="0" fontId="129" fillId="2" borderId="12" xfId="0" applyFont="1" applyFill="1" applyBorder="1" applyAlignment="1">
      <alignment horizontal="center" vertical="center" wrapText="1" readingOrder="1"/>
    </xf>
    <xf numFmtId="0" fontId="133" fillId="2" borderId="12" xfId="0" applyFont="1" applyFill="1" applyBorder="1" applyAlignment="1">
      <alignment horizontal="center" vertical="center" wrapText="1" readingOrder="1"/>
    </xf>
    <xf numFmtId="0" fontId="55" fillId="2" borderId="12" xfId="0" applyFont="1" applyFill="1" applyBorder="1" applyAlignment="1">
      <alignment horizontal="left" vertical="center" wrapText="1" readingOrder="1"/>
    </xf>
    <xf numFmtId="0" fontId="59" fillId="0" borderId="12" xfId="0" applyFont="1" applyBorder="1" applyAlignment="1">
      <alignment vertical="center"/>
    </xf>
    <xf numFmtId="0" fontId="66" fillId="2" borderId="12" xfId="0" applyFont="1" applyFill="1" applyBorder="1" applyAlignment="1">
      <alignment horizontal="left" vertical="center" wrapText="1" readingOrder="1"/>
    </xf>
    <xf numFmtId="0" fontId="59" fillId="0" borderId="12" xfId="0" applyFont="1" applyBorder="1"/>
    <xf numFmtId="0" fontId="65" fillId="2" borderId="14" xfId="0" applyFont="1" applyFill="1" applyBorder="1" applyAlignment="1">
      <alignment horizontal="right" vertical="center" wrapText="1" readingOrder="1"/>
    </xf>
    <xf numFmtId="0" fontId="59" fillId="0" borderId="14" xfId="0" applyFont="1" applyBorder="1"/>
    <xf numFmtId="0" fontId="63" fillId="2" borderId="12" xfId="0" applyFont="1" applyFill="1" applyBorder="1" applyAlignment="1">
      <alignment horizontal="center" vertical="center" wrapText="1" readingOrder="1"/>
    </xf>
    <xf numFmtId="0" fontId="65" fillId="2" borderId="3" xfId="0" applyFont="1" applyFill="1" applyBorder="1" applyAlignment="1">
      <alignment horizontal="left" vertical="center" wrapText="1" readingOrder="1"/>
    </xf>
    <xf numFmtId="0" fontId="65" fillId="2" borderId="14" xfId="0" applyFont="1" applyFill="1" applyBorder="1" applyAlignment="1">
      <alignment horizontal="left" vertical="center" wrapText="1" readingOrder="1"/>
    </xf>
    <xf numFmtId="165" fontId="68" fillId="2" borderId="12" xfId="0" applyNumberFormat="1" applyFont="1" applyFill="1" applyBorder="1" applyAlignment="1">
      <alignment horizontal="right" vertical="center" wrapText="1" readingOrder="1"/>
    </xf>
    <xf numFmtId="165" fontId="68" fillId="2" borderId="12" xfId="0" applyNumberFormat="1" applyFont="1" applyFill="1" applyBorder="1" applyAlignment="1">
      <alignment horizontal="center" vertical="center" wrapText="1" readingOrder="1"/>
    </xf>
    <xf numFmtId="0" fontId="55" fillId="2" borderId="12" xfId="0" applyFont="1" applyFill="1" applyBorder="1" applyAlignment="1">
      <alignment horizontal="left" vertical="top" wrapText="1" readingOrder="1"/>
    </xf>
    <xf numFmtId="0" fontId="72" fillId="2" borderId="12" xfId="0" applyFont="1" applyFill="1" applyBorder="1" applyAlignment="1">
      <alignment horizontal="center" vertical="center" wrapText="1" readingOrder="1"/>
    </xf>
    <xf numFmtId="0" fontId="57" fillId="2" borderId="14" xfId="0" applyFont="1" applyFill="1" applyBorder="1" applyAlignment="1">
      <alignment horizontal="left" vertical="center" wrapText="1" readingOrder="1"/>
    </xf>
    <xf numFmtId="0" fontId="59" fillId="0" borderId="14" xfId="0" applyFont="1" applyBorder="1" applyAlignment="1">
      <alignment horizontal="left"/>
    </xf>
    <xf numFmtId="0" fontId="65" fillId="2" borderId="2" xfId="0" applyFont="1" applyFill="1" applyBorder="1" applyAlignment="1">
      <alignment horizontal="left" vertical="center" wrapText="1" readingOrder="1"/>
    </xf>
    <xf numFmtId="0" fontId="59" fillId="0" borderId="2" xfId="0" applyFont="1" applyBorder="1"/>
    <xf numFmtId="170" fontId="68" fillId="2" borderId="12" xfId="0" applyNumberFormat="1" applyFont="1" applyFill="1" applyBorder="1" applyAlignment="1">
      <alignment horizontal="right" vertical="center" wrapText="1" readingOrder="1"/>
    </xf>
    <xf numFmtId="170" fontId="59" fillId="0" borderId="12" xfId="0" applyNumberFormat="1" applyFont="1" applyBorder="1" applyAlignment="1">
      <alignment horizontal="right"/>
    </xf>
    <xf numFmtId="0" fontId="65" fillId="2" borderId="12" xfId="0" applyFont="1" applyFill="1" applyBorder="1" applyAlignment="1">
      <alignment horizontal="left" vertical="center" wrapText="1" readingOrder="1"/>
    </xf>
    <xf numFmtId="170" fontId="59" fillId="0" borderId="12" xfId="0" applyNumberFormat="1" applyFont="1" applyBorder="1"/>
    <xf numFmtId="170" fontId="68" fillId="2" borderId="2" xfId="0" applyNumberFormat="1" applyFont="1" applyFill="1" applyBorder="1" applyAlignment="1">
      <alignment horizontal="right" vertical="center" wrapText="1" readingOrder="1"/>
    </xf>
    <xf numFmtId="170" fontId="59" fillId="0" borderId="2" xfId="0" applyNumberFormat="1" applyFont="1" applyBorder="1"/>
    <xf numFmtId="164" fontId="55" fillId="2" borderId="12" xfId="0" applyNumberFormat="1" applyFont="1" applyFill="1" applyBorder="1" applyAlignment="1">
      <alignment horizontal="right" vertical="center" wrapText="1" readingOrder="1"/>
    </xf>
    <xf numFmtId="170" fontId="70" fillId="2" borderId="12" xfId="0" applyNumberFormat="1" applyFont="1" applyFill="1" applyBorder="1" applyAlignment="1">
      <alignment horizontal="right" vertical="top" readingOrder="1"/>
    </xf>
    <xf numFmtId="170" fontId="67" fillId="2" borderId="12" xfId="0" applyNumberFormat="1" applyFont="1" applyFill="1" applyBorder="1" applyAlignment="1">
      <alignment horizontal="right" vertical="center" wrapText="1" readingOrder="1"/>
    </xf>
    <xf numFmtId="0" fontId="65" fillId="2" borderId="11" xfId="0" applyFont="1" applyFill="1" applyBorder="1" applyAlignment="1">
      <alignment horizontal="left" vertical="center" wrapText="1" readingOrder="1"/>
    </xf>
    <xf numFmtId="0" fontId="59" fillId="0" borderId="12" xfId="0" applyFont="1" applyBorder="1" applyAlignment="1">
      <alignment horizontal="right"/>
    </xf>
    <xf numFmtId="43" fontId="67" fillId="2" borderId="0" xfId="0" applyNumberFormat="1" applyFont="1" applyFill="1" applyAlignment="1">
      <alignment horizontal="right" vertical="center" wrapText="1" readingOrder="1"/>
    </xf>
    <xf numFmtId="43" fontId="59" fillId="0" borderId="0" xfId="0" applyNumberFormat="1" applyFont="1"/>
    <xf numFmtId="0" fontId="13" fillId="2" borderId="12" xfId="0" applyFont="1" applyFill="1" applyBorder="1" applyAlignment="1">
      <alignment horizontal="left" vertical="center" wrapText="1" readingOrder="1"/>
    </xf>
    <xf numFmtId="0" fontId="9" fillId="0" borderId="12" xfId="0" applyFont="1" applyBorder="1"/>
    <xf numFmtId="0" fontId="4" fillId="2" borderId="12" xfId="0" applyFont="1" applyFill="1" applyBorder="1" applyAlignment="1">
      <alignment horizontal="center" vertical="center" wrapText="1" readingOrder="1"/>
    </xf>
    <xf numFmtId="166" fontId="18" fillId="2" borderId="12" xfId="0" applyNumberFormat="1" applyFont="1" applyFill="1" applyBorder="1" applyAlignment="1">
      <alignment horizontal="right" vertical="center" wrapText="1" readingOrder="1"/>
    </xf>
    <xf numFmtId="166" fontId="9" fillId="0" borderId="12" xfId="0" applyNumberFormat="1" applyFont="1" applyBorder="1"/>
    <xf numFmtId="166" fontId="13" fillId="2" borderId="12" xfId="0" applyNumberFormat="1" applyFont="1" applyFill="1" applyBorder="1" applyAlignment="1">
      <alignment horizontal="right" vertical="center" wrapText="1" readingOrder="1"/>
    </xf>
    <xf numFmtId="166" fontId="50" fillId="0" borderId="12" xfId="0" applyNumberFormat="1" applyFont="1" applyBorder="1"/>
    <xf numFmtId="164" fontId="13" fillId="2" borderId="12" xfId="0" applyNumberFormat="1" applyFont="1" applyFill="1" applyBorder="1" applyAlignment="1">
      <alignment horizontal="right" vertical="center" wrapText="1" readingOrder="1"/>
    </xf>
    <xf numFmtId="0" fontId="50" fillId="0" borderId="12" xfId="0" applyFont="1" applyBorder="1"/>
    <xf numFmtId="0" fontId="105" fillId="2" borderId="11" xfId="0" applyFont="1" applyFill="1" applyBorder="1" applyAlignment="1">
      <alignment horizontal="left" vertical="center" wrapText="1" readingOrder="1"/>
    </xf>
    <xf numFmtId="0" fontId="9" fillId="0" borderId="11" xfId="0" applyFont="1" applyBorder="1"/>
    <xf numFmtId="0" fontId="0" fillId="0" borderId="0" xfId="0"/>
    <xf numFmtId="164" fontId="105" fillId="2" borderId="12" xfId="0" applyNumberFormat="1" applyFont="1" applyFill="1" applyBorder="1" applyAlignment="1">
      <alignment horizontal="right" vertical="center" wrapText="1" readingOrder="1"/>
    </xf>
    <xf numFmtId="164" fontId="17" fillId="2" borderId="12" xfId="0" applyNumberFormat="1" applyFont="1" applyFill="1" applyBorder="1" applyAlignment="1">
      <alignment horizontal="right" vertical="center" wrapText="1" readingOrder="1"/>
    </xf>
    <xf numFmtId="0" fontId="12" fillId="2" borderId="12" xfId="0" applyFont="1" applyFill="1" applyBorder="1" applyAlignment="1">
      <alignment horizontal="left" vertical="center" wrapText="1" readingOrder="1"/>
    </xf>
    <xf numFmtId="164" fontId="18" fillId="2" borderId="12" xfId="0" applyNumberFormat="1" applyFont="1" applyFill="1" applyBorder="1" applyAlignment="1">
      <alignment horizontal="right" vertical="center" wrapText="1" readingOrder="1"/>
    </xf>
    <xf numFmtId="170" fontId="17" fillId="2" borderId="22" xfId="0" applyNumberFormat="1" applyFont="1" applyFill="1" applyBorder="1" applyAlignment="1">
      <alignment horizontal="right" vertical="center" wrapText="1" readingOrder="1"/>
    </xf>
    <xf numFmtId="170" fontId="9" fillId="0" borderId="22" xfId="0" applyNumberFormat="1" applyFont="1" applyBorder="1"/>
    <xf numFmtId="170" fontId="105" fillId="2" borderId="12" xfId="0" applyNumberFormat="1" applyFont="1" applyFill="1" applyBorder="1" applyAlignment="1">
      <alignment horizontal="right" vertical="center" wrapText="1" readingOrder="1"/>
    </xf>
    <xf numFmtId="170" fontId="50" fillId="0" borderId="12" xfId="0" applyNumberFormat="1" applyFont="1" applyBorder="1"/>
    <xf numFmtId="170" fontId="17" fillId="2" borderId="12" xfId="0" applyNumberFormat="1" applyFont="1" applyFill="1" applyBorder="1" applyAlignment="1">
      <alignment horizontal="right" vertical="center" wrapText="1" readingOrder="1"/>
    </xf>
    <xf numFmtId="170" fontId="9" fillId="0" borderId="12" xfId="0" applyNumberFormat="1" applyFont="1" applyBorder="1"/>
    <xf numFmtId="0" fontId="13" fillId="2" borderId="3" xfId="0" applyFont="1" applyFill="1" applyBorder="1" applyAlignment="1">
      <alignment horizontal="left" vertical="center" wrapText="1" readingOrder="1"/>
    </xf>
    <xf numFmtId="0" fontId="9" fillId="0" borderId="14" xfId="0" applyFont="1" applyBorder="1"/>
    <xf numFmtId="0" fontId="16" fillId="2" borderId="12" xfId="0" applyFont="1" applyFill="1" applyBorder="1" applyAlignment="1">
      <alignment horizontal="left" vertical="center" wrapText="1" readingOrder="1"/>
    </xf>
    <xf numFmtId="170" fontId="17" fillId="29" borderId="12" xfId="0" applyNumberFormat="1" applyFont="1" applyFill="1" applyBorder="1" applyAlignment="1">
      <alignment horizontal="right" vertical="center" wrapText="1" readingOrder="1"/>
    </xf>
    <xf numFmtId="170" fontId="9" fillId="17" borderId="12" xfId="0" applyNumberFormat="1" applyFont="1" applyFill="1" applyBorder="1"/>
    <xf numFmtId="170" fontId="13" fillId="2" borderId="12" xfId="0" applyNumberFormat="1" applyFont="1" applyFill="1" applyBorder="1" applyAlignment="1">
      <alignment horizontal="right" vertical="center" wrapText="1" readingOrder="1"/>
    </xf>
    <xf numFmtId="166" fontId="123" fillId="0" borderId="12" xfId="0" applyNumberFormat="1" applyFont="1" applyBorder="1"/>
    <xf numFmtId="170" fontId="17" fillId="29" borderId="22" xfId="0" applyNumberFormat="1" applyFont="1" applyFill="1" applyBorder="1" applyAlignment="1">
      <alignment horizontal="right" vertical="center" wrapText="1" readingOrder="1"/>
    </xf>
    <xf numFmtId="170" fontId="9" fillId="17" borderId="22" xfId="0" applyNumberFormat="1" applyFont="1" applyFill="1" applyBorder="1"/>
    <xf numFmtId="164" fontId="17" fillId="2" borderId="22" xfId="0" applyNumberFormat="1" applyFont="1" applyFill="1" applyBorder="1" applyAlignment="1">
      <alignment horizontal="right" vertical="center" wrapText="1" readingOrder="1"/>
    </xf>
    <xf numFmtId="0" fontId="9" fillId="0" borderId="22" xfId="0" applyFont="1" applyBorder="1"/>
    <xf numFmtId="170" fontId="105" fillId="29" borderId="12" xfId="0" applyNumberFormat="1" applyFont="1" applyFill="1" applyBorder="1" applyAlignment="1">
      <alignment horizontal="right" vertical="center" wrapText="1" readingOrder="1"/>
    </xf>
    <xf numFmtId="170" fontId="50" fillId="17" borderId="12" xfId="0" applyNumberFormat="1" applyFont="1" applyFill="1" applyBorder="1"/>
    <xf numFmtId="0" fontId="13" fillId="2" borderId="13" xfId="0" applyFont="1" applyFill="1" applyBorder="1" applyAlignment="1">
      <alignment horizontal="left" vertical="center" wrapText="1" readingOrder="1"/>
    </xf>
    <xf numFmtId="0" fontId="9" fillId="0" borderId="2" xfId="0" applyFont="1" applyBorder="1"/>
    <xf numFmtId="0" fontId="16" fillId="2" borderId="11" xfId="0" applyFont="1" applyFill="1" applyBorder="1" applyAlignment="1">
      <alignment horizontal="left" vertical="center" wrapText="1" readingOrder="1"/>
    </xf>
    <xf numFmtId="0" fontId="105" fillId="2" borderId="14" xfId="0" applyFont="1" applyFill="1" applyBorder="1" applyAlignment="1">
      <alignment horizontal="left" vertical="center" wrapText="1" readingOrder="1"/>
    </xf>
    <xf numFmtId="170" fontId="105" fillId="2" borderId="0" xfId="0" applyNumberFormat="1" applyFont="1" applyFill="1" applyAlignment="1">
      <alignment horizontal="right" vertical="center" wrapText="1" readingOrder="1"/>
    </xf>
    <xf numFmtId="170" fontId="50" fillId="0" borderId="0" xfId="0" applyNumberFormat="1" applyFont="1"/>
    <xf numFmtId="171" fontId="13" fillId="2" borderId="12" xfId="3" applyNumberFormat="1" applyFont="1" applyFill="1" applyBorder="1" applyAlignment="1">
      <alignment vertical="center" wrapText="1" readingOrder="1"/>
    </xf>
    <xf numFmtId="171" fontId="50" fillId="0" borderId="12" xfId="3" applyNumberFormat="1" applyFont="1" applyBorder="1" applyAlignment="1"/>
    <xf numFmtId="164" fontId="105" fillId="2" borderId="0" xfId="0" applyNumberFormat="1" applyFont="1" applyFill="1" applyAlignment="1">
      <alignment horizontal="right" vertical="center" wrapText="1" readingOrder="1"/>
    </xf>
    <xf numFmtId="0" fontId="50" fillId="0" borderId="0" xfId="0" applyFont="1"/>
    <xf numFmtId="170" fontId="13" fillId="29" borderId="12" xfId="0" applyNumberFormat="1" applyFont="1" applyFill="1" applyBorder="1" applyAlignment="1">
      <alignment horizontal="right" vertical="center" wrapText="1" readingOrder="1"/>
    </xf>
    <xf numFmtId="0" fontId="26" fillId="2" borderId="12" xfId="0" applyFont="1" applyFill="1" applyBorder="1" applyAlignment="1">
      <alignment horizontal="center" vertical="top" wrapText="1" readingOrder="1"/>
    </xf>
    <xf numFmtId="0" fontId="26" fillId="2" borderId="12" xfId="0" applyFont="1" applyFill="1" applyBorder="1" applyAlignment="1">
      <alignment horizontal="center" vertical="top" readingOrder="1"/>
    </xf>
    <xf numFmtId="0" fontId="12" fillId="2" borderId="0" xfId="0" applyFont="1" applyFill="1" applyAlignment="1">
      <alignment horizontal="left" vertical="center" wrapText="1" readingOrder="1"/>
    </xf>
    <xf numFmtId="165" fontId="105" fillId="2" borderId="14" xfId="0" applyNumberFormat="1" applyFont="1" applyFill="1" applyBorder="1" applyAlignment="1">
      <alignment horizontal="right" vertical="center" wrapText="1" readingOrder="1"/>
    </xf>
    <xf numFmtId="0" fontId="148" fillId="28" borderId="7" xfId="0" applyFont="1" applyFill="1" applyBorder="1" applyAlignment="1">
      <alignment horizontal="center" vertical="center" wrapText="1" readingOrder="1"/>
    </xf>
    <xf numFmtId="0" fontId="144" fillId="28" borderId="20" xfId="0" applyFont="1" applyFill="1" applyBorder="1"/>
    <xf numFmtId="0" fontId="144" fillId="28" borderId="9" xfId="0" applyFont="1" applyFill="1" applyBorder="1"/>
    <xf numFmtId="0" fontId="50" fillId="0" borderId="14" xfId="0" applyFont="1" applyBorder="1"/>
    <xf numFmtId="165" fontId="105" fillId="2" borderId="12" xfId="0" applyNumberFormat="1" applyFont="1" applyFill="1" applyBorder="1" applyAlignment="1">
      <alignment horizontal="right" vertical="center" wrapText="1" readingOrder="1"/>
    </xf>
    <xf numFmtId="164" fontId="125" fillId="2" borderId="12" xfId="0" applyNumberFormat="1" applyFont="1" applyFill="1" applyBorder="1" applyAlignment="1">
      <alignment horizontal="right" vertical="center" wrapText="1" readingOrder="1"/>
    </xf>
    <xf numFmtId="0" fontId="64" fillId="0" borderId="12" xfId="0" applyFont="1" applyBorder="1"/>
    <xf numFmtId="0" fontId="125" fillId="2" borderId="12" xfId="0" applyFont="1" applyFill="1" applyBorder="1" applyAlignment="1">
      <alignment horizontal="left" vertical="center" wrapText="1" readingOrder="1"/>
    </xf>
    <xf numFmtId="0" fontId="65" fillId="2" borderId="12" xfId="0" applyFont="1" applyFill="1" applyBorder="1" applyAlignment="1">
      <alignment horizontal="center" vertical="center" wrapText="1" readingOrder="1"/>
    </xf>
    <xf numFmtId="164" fontId="125" fillId="2" borderId="11" xfId="0" applyNumberFormat="1" applyFont="1" applyFill="1" applyBorder="1" applyAlignment="1">
      <alignment horizontal="right" vertical="center" wrapText="1" readingOrder="1"/>
    </xf>
    <xf numFmtId="166" fontId="125" fillId="2" borderId="12" xfId="0" applyNumberFormat="1" applyFont="1" applyFill="1" applyBorder="1" applyAlignment="1">
      <alignment horizontal="right" vertical="center" wrapText="1" readingOrder="1"/>
    </xf>
    <xf numFmtId="166" fontId="64" fillId="0" borderId="12" xfId="0" applyNumberFormat="1" applyFont="1" applyBorder="1"/>
    <xf numFmtId="166" fontId="125" fillId="2" borderId="11" xfId="0" applyNumberFormat="1" applyFont="1" applyFill="1" applyBorder="1" applyAlignment="1">
      <alignment horizontal="right" vertical="center" wrapText="1" readingOrder="1"/>
    </xf>
    <xf numFmtId="170" fontId="125" fillId="2" borderId="11" xfId="0" applyNumberFormat="1" applyFont="1" applyFill="1" applyBorder="1" applyAlignment="1">
      <alignment horizontal="right" vertical="center" wrapText="1" readingOrder="1"/>
    </xf>
    <xf numFmtId="170" fontId="64" fillId="0" borderId="12" xfId="0" applyNumberFormat="1" applyFont="1" applyBorder="1"/>
    <xf numFmtId="0" fontId="64" fillId="2" borderId="12" xfId="0" applyFont="1" applyFill="1" applyBorder="1" applyAlignment="1">
      <alignment horizontal="center" vertical="top" readingOrder="1"/>
    </xf>
    <xf numFmtId="0" fontId="65" fillId="2" borderId="12" xfId="0" applyFont="1" applyFill="1" applyBorder="1" applyAlignment="1">
      <alignment horizontal="right" vertical="center" wrapText="1" readingOrder="1"/>
    </xf>
    <xf numFmtId="0" fontId="65" fillId="2" borderId="11" xfId="0" applyFont="1" applyFill="1" applyBorder="1" applyAlignment="1">
      <alignment horizontal="right" vertical="center" wrapText="1" readingOrder="1"/>
    </xf>
    <xf numFmtId="0" fontId="4" fillId="2" borderId="12" xfId="0" applyFont="1" applyFill="1" applyBorder="1" applyAlignment="1">
      <alignment horizontal="left" vertical="center" wrapText="1" readingOrder="1"/>
    </xf>
    <xf numFmtId="0" fontId="0" fillId="0" borderId="12" xfId="0" applyBorder="1"/>
    <xf numFmtId="170" fontId="11" fillId="2" borderId="12" xfId="0" applyNumberFormat="1" applyFont="1" applyFill="1" applyBorder="1" applyAlignment="1">
      <alignment horizontal="right" vertical="center" wrapText="1" readingOrder="1"/>
    </xf>
    <xf numFmtId="170" fontId="11" fillId="0" borderId="12" xfId="0" applyNumberFormat="1" applyFont="1" applyBorder="1" applyAlignment="1">
      <alignment horizontal="right" vertical="center" wrapText="1" readingOrder="1"/>
    </xf>
    <xf numFmtId="0" fontId="9" fillId="0" borderId="46" xfId="0" applyFont="1" applyBorder="1"/>
    <xf numFmtId="164" fontId="12" fillId="2" borderId="12" xfId="0" applyNumberFormat="1" applyFont="1" applyFill="1" applyBorder="1" applyAlignment="1">
      <alignment horizontal="right" vertical="center" wrapText="1" readingOrder="1"/>
    </xf>
    <xf numFmtId="170" fontId="11" fillId="29" borderId="12" xfId="0" applyNumberFormat="1" applyFont="1" applyFill="1" applyBorder="1" applyAlignment="1">
      <alignment horizontal="right" vertical="center" wrapText="1" readingOrder="1"/>
    </xf>
    <xf numFmtId="166" fontId="12" fillId="2" borderId="12" xfId="0" applyNumberFormat="1" applyFont="1" applyFill="1" applyBorder="1" applyAlignment="1">
      <alignment horizontal="right" vertical="center" wrapText="1" readingOrder="1"/>
    </xf>
    <xf numFmtId="166" fontId="12" fillId="0" borderId="12" xfId="0" applyNumberFormat="1" applyFont="1" applyBorder="1" applyAlignment="1">
      <alignment horizontal="right" vertical="center" wrapText="1" readingOrder="1"/>
    </xf>
    <xf numFmtId="0" fontId="15" fillId="2" borderId="12" xfId="0" applyFont="1" applyFill="1" applyBorder="1" applyAlignment="1">
      <alignment horizontal="left" vertical="center" wrapText="1" readingOrder="1"/>
    </xf>
    <xf numFmtId="0" fontId="10" fillId="2" borderId="12" xfId="0" applyFont="1" applyFill="1" applyBorder="1" applyAlignment="1">
      <alignment horizontal="left" vertical="center" wrapText="1" readingOrder="1"/>
    </xf>
    <xf numFmtId="171" fontId="11" fillId="29" borderId="12" xfId="0" applyNumberFormat="1" applyFont="1" applyFill="1" applyBorder="1" applyAlignment="1">
      <alignment horizontal="right" vertical="center" wrapText="1" readingOrder="1"/>
    </xf>
    <xf numFmtId="171" fontId="9" fillId="17" borderId="12" xfId="0" applyNumberFormat="1" applyFont="1" applyFill="1" applyBorder="1"/>
    <xf numFmtId="0" fontId="58" fillId="0" borderId="12" xfId="0" applyFont="1" applyBorder="1" applyAlignment="1">
      <alignment horizontal="center"/>
    </xf>
    <xf numFmtId="0" fontId="8" fillId="2" borderId="12" xfId="0" applyFont="1" applyFill="1" applyBorder="1" applyAlignment="1">
      <alignment horizontal="center" vertical="center" wrapText="1" readingOrder="1"/>
    </xf>
    <xf numFmtId="0" fontId="4" fillId="2" borderId="12" xfId="0" applyFont="1" applyFill="1" applyBorder="1" applyAlignment="1">
      <alignment horizontal="center" vertical="top" wrapText="1" readingOrder="1"/>
    </xf>
    <xf numFmtId="0" fontId="15" fillId="2" borderId="49" xfId="0" applyFont="1" applyFill="1" applyBorder="1" applyAlignment="1">
      <alignment horizontal="left" vertical="center" wrapText="1" readingOrder="1"/>
    </xf>
    <xf numFmtId="0" fontId="9" fillId="0" borderId="49" xfId="0" applyFont="1" applyBorder="1"/>
    <xf numFmtId="0" fontId="4" fillId="2" borderId="49" xfId="0" applyFont="1" applyFill="1" applyBorder="1" applyAlignment="1">
      <alignment horizontal="right" vertical="center" wrapText="1" readingOrder="1"/>
    </xf>
    <xf numFmtId="0" fontId="74" fillId="2" borderId="12" xfId="0" applyFont="1" applyFill="1" applyBorder="1" applyAlignment="1">
      <alignment horizontal="center" vertical="center" wrapText="1" readingOrder="1"/>
    </xf>
    <xf numFmtId="0" fontId="73" fillId="2" borderId="11" xfId="0" applyFont="1" applyFill="1" applyBorder="1" applyAlignment="1">
      <alignment horizontal="left" vertical="center" wrapText="1"/>
    </xf>
    <xf numFmtId="0" fontId="59" fillId="0" borderId="10" xfId="0" applyFont="1" applyBorder="1"/>
    <xf numFmtId="0" fontId="65" fillId="2" borderId="12" xfId="0" applyFont="1" applyFill="1" applyBorder="1" applyAlignment="1">
      <alignment horizontal="center" vertical="top" wrapText="1" readingOrder="1"/>
    </xf>
    <xf numFmtId="0" fontId="154" fillId="28" borderId="3" xfId="0" applyFont="1" applyFill="1" applyBorder="1" applyAlignment="1">
      <alignment horizontal="center" vertical="center" wrapText="1"/>
    </xf>
    <xf numFmtId="0" fontId="104" fillId="28" borderId="6" xfId="0" applyFont="1" applyFill="1" applyBorder="1"/>
    <xf numFmtId="0" fontId="104" fillId="28" borderId="13" xfId="0" applyFont="1" applyFill="1" applyBorder="1"/>
    <xf numFmtId="0" fontId="104" fillId="28" borderId="5" xfId="0" applyFont="1" applyFill="1" applyBorder="1"/>
    <xf numFmtId="0" fontId="154" fillId="28" borderId="4" xfId="0" applyFont="1" applyFill="1" applyBorder="1" applyAlignment="1">
      <alignment horizontal="center" vertical="center" wrapText="1"/>
    </xf>
    <xf numFmtId="0" fontId="104" fillId="28" borderId="19" xfId="0" applyFont="1" applyFill="1" applyBorder="1"/>
    <xf numFmtId="0" fontId="75" fillId="2" borderId="11" xfId="0" applyFont="1" applyFill="1" applyBorder="1" applyAlignment="1">
      <alignment horizontal="left" vertical="center" wrapText="1"/>
    </xf>
    <xf numFmtId="0" fontId="70" fillId="2" borderId="3" xfId="0" applyFont="1" applyFill="1" applyBorder="1" applyAlignment="1">
      <alignment horizontal="left" vertical="center" wrapText="1"/>
    </xf>
    <xf numFmtId="0" fontId="59" fillId="0" borderId="6" xfId="0" applyFont="1" applyBorder="1"/>
    <xf numFmtId="0" fontId="70" fillId="2" borderId="11" xfId="0" applyFont="1" applyFill="1" applyBorder="1" applyAlignment="1">
      <alignment horizontal="left" vertical="center" wrapText="1"/>
    </xf>
    <xf numFmtId="0" fontId="57" fillId="0" borderId="12" xfId="0" applyFont="1" applyBorder="1" applyAlignment="1">
      <alignment horizontal="left" vertical="center" wrapText="1" readingOrder="1"/>
    </xf>
    <xf numFmtId="0" fontId="71" fillId="0" borderId="12" xfId="0" applyFont="1" applyBorder="1"/>
    <xf numFmtId="0" fontId="154" fillId="28" borderId="76" xfId="0" applyFont="1" applyFill="1" applyBorder="1" applyAlignment="1">
      <alignment horizontal="center" vertical="center" wrapText="1"/>
    </xf>
    <xf numFmtId="0" fontId="82" fillId="28" borderId="77" xfId="0" applyFont="1" applyFill="1" applyBorder="1" applyAlignment="1">
      <alignment horizontal="center"/>
    </xf>
    <xf numFmtId="0" fontId="70" fillId="0" borderId="43" xfId="0" applyFont="1" applyBorder="1" applyAlignment="1">
      <alignment horizontal="left" vertical="center" wrapText="1"/>
    </xf>
    <xf numFmtId="0" fontId="75" fillId="0" borderId="45" xfId="0" applyFont="1" applyBorder="1" applyAlignment="1">
      <alignment horizontal="left" vertical="center" wrapText="1"/>
    </xf>
    <xf numFmtId="0" fontId="59" fillId="0" borderId="75" xfId="0" applyFont="1" applyBorder="1"/>
    <xf numFmtId="0" fontId="70" fillId="0" borderId="43" xfId="0" applyFont="1" applyBorder="1" applyAlignment="1">
      <alignment horizontal="center" vertical="center" wrapText="1"/>
    </xf>
    <xf numFmtId="0" fontId="59" fillId="0" borderId="10" xfId="0" applyFont="1" applyBorder="1" applyAlignment="1">
      <alignment horizontal="center"/>
    </xf>
    <xf numFmtId="0" fontId="75" fillId="0" borderId="69" xfId="0" applyFont="1" applyBorder="1" applyAlignment="1">
      <alignment horizontal="left" vertical="center" wrapText="1"/>
    </xf>
    <xf numFmtId="0" fontId="70" fillId="0" borderId="10" xfId="0" applyFont="1" applyBorder="1" applyAlignment="1">
      <alignment horizontal="center" vertical="center" wrapText="1"/>
    </xf>
    <xf numFmtId="0" fontId="76" fillId="0" borderId="43" xfId="0" applyFont="1" applyBorder="1" applyAlignment="1">
      <alignment horizontal="center" vertical="center" wrapText="1"/>
    </xf>
    <xf numFmtId="0" fontId="76" fillId="0" borderId="10" xfId="0" applyFont="1" applyBorder="1" applyAlignment="1">
      <alignment horizontal="center" vertical="center" wrapText="1"/>
    </xf>
    <xf numFmtId="0" fontId="75" fillId="0" borderId="43" xfId="0" applyFont="1" applyBorder="1" applyAlignment="1">
      <alignment horizontal="left" vertical="center" wrapText="1"/>
    </xf>
    <xf numFmtId="0" fontId="75" fillId="0" borderId="10" xfId="0" applyFont="1" applyBorder="1" applyAlignment="1">
      <alignment horizontal="left" vertical="center" wrapText="1"/>
    </xf>
    <xf numFmtId="0" fontId="142" fillId="2" borderId="12" xfId="0" applyFont="1" applyFill="1" applyBorder="1" applyAlignment="1">
      <alignment horizontal="center" vertical="center" wrapText="1"/>
    </xf>
    <xf numFmtId="0" fontId="151" fillId="0" borderId="12" xfId="0" applyFont="1" applyBorder="1" applyAlignment="1">
      <alignment horizontal="left" vertical="center"/>
    </xf>
    <xf numFmtId="0" fontId="155" fillId="28" borderId="15" xfId="0" applyFont="1" applyFill="1" applyBorder="1" applyAlignment="1">
      <alignment horizontal="center" vertical="center" wrapText="1"/>
    </xf>
    <xf numFmtId="0" fontId="85" fillId="2" borderId="12" xfId="0" applyFont="1" applyFill="1" applyBorder="1" applyAlignment="1">
      <alignment horizontal="center" vertical="center"/>
    </xf>
    <xf numFmtId="0" fontId="26" fillId="0" borderId="12" xfId="0" applyFont="1" applyBorder="1" applyAlignment="1">
      <alignment horizontal="center" vertical="center"/>
    </xf>
    <xf numFmtId="0" fontId="71" fillId="0" borderId="11" xfId="0" applyFont="1" applyBorder="1" applyAlignment="1">
      <alignment horizontal="left" vertical="center" wrapText="1"/>
    </xf>
    <xf numFmtId="0" fontId="59" fillId="0" borderId="0" xfId="0" applyFont="1"/>
    <xf numFmtId="0" fontId="69" fillId="26" borderId="11" xfId="0" applyFont="1" applyFill="1" applyBorder="1" applyAlignment="1">
      <alignment horizontal="left" vertical="center" wrapText="1"/>
    </xf>
    <xf numFmtId="0" fontId="59" fillId="26" borderId="0" xfId="0" applyFont="1" applyFill="1" applyAlignment="1">
      <alignment wrapText="1"/>
    </xf>
    <xf numFmtId="0" fontId="59" fillId="26" borderId="10" xfId="0" applyFont="1" applyFill="1" applyBorder="1" applyAlignment="1">
      <alignment wrapText="1"/>
    </xf>
    <xf numFmtId="0" fontId="71" fillId="0" borderId="0" xfId="0" applyFont="1" applyAlignment="1">
      <alignment horizontal="left" vertical="center"/>
    </xf>
    <xf numFmtId="0" fontId="69" fillId="0" borderId="3" xfId="0" applyFont="1" applyBorder="1" applyAlignment="1">
      <alignment horizontal="left" vertical="center" wrapText="1"/>
    </xf>
    <xf numFmtId="0" fontId="57" fillId="2" borderId="12" xfId="0" applyFont="1" applyFill="1" applyBorder="1" applyAlignment="1">
      <alignment horizontal="left" vertical="center" wrapText="1" readingOrder="1"/>
    </xf>
    <xf numFmtId="0" fontId="59" fillId="0" borderId="0" xfId="0" applyFont="1" applyAlignment="1">
      <alignment wrapText="1"/>
    </xf>
    <xf numFmtId="0" fontId="59" fillId="0" borderId="10" xfId="0" applyFont="1" applyBorder="1" applyAlignment="1">
      <alignment wrapText="1"/>
    </xf>
    <xf numFmtId="0" fontId="71" fillId="0" borderId="2" xfId="0" applyFont="1" applyBorder="1" applyAlignment="1">
      <alignment horizontal="left" vertical="center"/>
    </xf>
    <xf numFmtId="0" fontId="59" fillId="0" borderId="5" xfId="0" applyFont="1" applyBorder="1"/>
    <xf numFmtId="166" fontId="69" fillId="0" borderId="6" xfId="0" applyNumberFormat="1" applyFont="1" applyBorder="1" applyAlignment="1">
      <alignment horizontal="left" vertical="center"/>
    </xf>
    <xf numFmtId="166" fontId="59" fillId="0" borderId="5" xfId="0" applyNumberFormat="1" applyFont="1" applyBorder="1"/>
    <xf numFmtId="166" fontId="69" fillId="0" borderId="7" xfId="0" applyNumberFormat="1" applyFont="1" applyBorder="1" applyAlignment="1">
      <alignment horizontal="left" vertical="center" wrapText="1"/>
    </xf>
    <xf numFmtId="166" fontId="59" fillId="0" borderId="9" xfId="0" applyNumberFormat="1" applyFont="1" applyBorder="1"/>
    <xf numFmtId="166" fontId="68" fillId="0" borderId="7" xfId="0" applyNumberFormat="1" applyFont="1" applyBorder="1" applyAlignment="1">
      <alignment horizontal="left" vertical="center" wrapText="1"/>
    </xf>
    <xf numFmtId="166" fontId="156" fillId="0" borderId="9" xfId="0" applyNumberFormat="1" applyFont="1" applyBorder="1"/>
    <xf numFmtId="0" fontId="147" fillId="28" borderId="3" xfId="0" applyFont="1" applyFill="1" applyBorder="1" applyAlignment="1">
      <alignment horizontal="center" vertical="center" wrapText="1"/>
    </xf>
    <xf numFmtId="0" fontId="82" fillId="28" borderId="14" xfId="0" applyFont="1" applyFill="1" applyBorder="1"/>
    <xf numFmtId="0" fontId="82" fillId="28" borderId="11" xfId="0" applyFont="1" applyFill="1" applyBorder="1"/>
    <xf numFmtId="0" fontId="82" fillId="28" borderId="0" xfId="0" applyFont="1" applyFill="1"/>
    <xf numFmtId="0" fontId="82" fillId="28" borderId="10" xfId="0" applyFont="1" applyFill="1" applyBorder="1"/>
    <xf numFmtId="0" fontId="82" fillId="28" borderId="13" xfId="0" applyFont="1" applyFill="1" applyBorder="1"/>
    <xf numFmtId="0" fontId="82" fillId="28" borderId="2" xfId="0" applyFont="1" applyFill="1" applyBorder="1"/>
    <xf numFmtId="0" fontId="82" fillId="28" borderId="5" xfId="0" applyFont="1" applyFill="1" applyBorder="1"/>
    <xf numFmtId="166" fontId="147" fillId="28" borderId="7" xfId="0" applyNumberFormat="1" applyFont="1" applyFill="1" applyBorder="1" applyAlignment="1">
      <alignment horizontal="center" vertical="center"/>
    </xf>
    <xf numFmtId="166" fontId="82" fillId="28" borderId="20" xfId="0" applyNumberFormat="1" applyFont="1" applyFill="1" applyBorder="1"/>
    <xf numFmtId="166" fontId="82" fillId="28" borderId="9" xfId="0" applyNumberFormat="1" applyFont="1" applyFill="1" applyBorder="1"/>
    <xf numFmtId="166" fontId="68" fillId="0" borderId="4" xfId="0" applyNumberFormat="1" applyFont="1" applyBorder="1" applyAlignment="1">
      <alignment horizontal="left" vertical="center"/>
    </xf>
    <xf numFmtId="166" fontId="156" fillId="0" borderId="5" xfId="0" applyNumberFormat="1" applyFont="1" applyBorder="1"/>
    <xf numFmtId="166" fontId="147" fillId="28" borderId="6" xfId="0" applyNumberFormat="1" applyFont="1" applyFill="1" applyBorder="1" applyAlignment="1">
      <alignment horizontal="center" vertical="center" wrapText="1"/>
    </xf>
    <xf numFmtId="166" fontId="82" fillId="28" borderId="19" xfId="0" applyNumberFormat="1" applyFont="1" applyFill="1" applyBorder="1"/>
    <xf numFmtId="0" fontId="147" fillId="28" borderId="3" xfId="0" applyFont="1" applyFill="1" applyBorder="1" applyAlignment="1">
      <alignment horizontal="center" vertical="center"/>
    </xf>
    <xf numFmtId="0" fontId="82" fillId="28" borderId="6" xfId="0" applyFont="1" applyFill="1" applyBorder="1"/>
    <xf numFmtId="0" fontId="71" fillId="0" borderId="3" xfId="0" applyFont="1" applyBorder="1" applyAlignment="1">
      <alignment horizontal="left" vertical="center" wrapText="1"/>
    </xf>
    <xf numFmtId="0" fontId="71" fillId="0" borderId="11" xfId="0" applyFont="1" applyBorder="1" applyAlignment="1">
      <alignment vertical="center" wrapText="1"/>
    </xf>
    <xf numFmtId="166" fontId="147" fillId="28" borderId="4" xfId="0" applyNumberFormat="1" applyFont="1" applyFill="1" applyBorder="1" applyAlignment="1">
      <alignment horizontal="center" vertical="center" wrapText="1"/>
    </xf>
    <xf numFmtId="0" fontId="63" fillId="2" borderId="48" xfId="0" applyFont="1" applyFill="1" applyBorder="1" applyAlignment="1">
      <alignment horizontal="center" vertical="center" wrapText="1" readingOrder="1"/>
    </xf>
    <xf numFmtId="0" fontId="59" fillId="0" borderId="49" xfId="0" applyFont="1" applyBorder="1"/>
    <xf numFmtId="0" fontId="59" fillId="0" borderId="50" xfId="0" applyFont="1" applyBorder="1"/>
    <xf numFmtId="0" fontId="63" fillId="2" borderId="43" xfId="0" applyFont="1" applyFill="1" applyBorder="1" applyAlignment="1">
      <alignment horizontal="center" vertical="center" wrapText="1" readingOrder="1"/>
    </xf>
    <xf numFmtId="0" fontId="59" fillId="0" borderId="44" xfId="0" applyFont="1" applyBorder="1"/>
    <xf numFmtId="0" fontId="65" fillId="2" borderId="43" xfId="0" applyFont="1" applyFill="1" applyBorder="1" applyAlignment="1">
      <alignment horizontal="center" vertical="center" wrapText="1" readingOrder="1"/>
    </xf>
    <xf numFmtId="164" fontId="81" fillId="28" borderId="7" xfId="0" applyNumberFormat="1" applyFont="1" applyFill="1" applyBorder="1" applyAlignment="1">
      <alignment horizontal="center" vertical="center" wrapText="1"/>
    </xf>
    <xf numFmtId="0" fontId="82" fillId="28" borderId="20" xfId="0" applyFont="1" applyFill="1" applyBorder="1"/>
    <xf numFmtId="0" fontId="82" fillId="28" borderId="9" xfId="0" applyFont="1" applyFill="1" applyBorder="1"/>
    <xf numFmtId="166" fontId="81" fillId="28" borderId="70" xfId="0" applyNumberFormat="1" applyFont="1" applyFill="1" applyBorder="1" applyAlignment="1">
      <alignment horizontal="center" vertical="center" wrapText="1"/>
    </xf>
    <xf numFmtId="166" fontId="82" fillId="28" borderId="71" xfId="0" applyNumberFormat="1" applyFont="1" applyFill="1" applyBorder="1"/>
    <xf numFmtId="0" fontId="81" fillId="28" borderId="69" xfId="0" applyFont="1" applyFill="1" applyBorder="1" applyAlignment="1">
      <alignment horizontal="center" vertical="center"/>
    </xf>
    <xf numFmtId="0" fontId="82" fillId="28" borderId="43" xfId="0" applyFont="1" applyFill="1" applyBorder="1"/>
    <xf numFmtId="0" fontId="82" fillId="28" borderId="72" xfId="0" applyFont="1" applyFill="1" applyBorder="1"/>
    <xf numFmtId="0" fontId="77" fillId="0" borderId="11" xfId="0" applyFont="1" applyBorder="1" applyAlignment="1">
      <alignment horizontal="left" vertical="center" wrapText="1"/>
    </xf>
    <xf numFmtId="0" fontId="77" fillId="0" borderId="69" xfId="0" applyFont="1" applyBorder="1" applyAlignment="1">
      <alignment horizontal="left" vertical="center" wrapText="1"/>
    </xf>
    <xf numFmtId="0" fontId="77" fillId="0" borderId="43" xfId="0" applyFont="1" applyBorder="1" applyAlignment="1">
      <alignment horizontal="left" vertical="center" wrapText="1"/>
    </xf>
    <xf numFmtId="0" fontId="57" fillId="0" borderId="14" xfId="0" applyFont="1" applyBorder="1" applyAlignment="1">
      <alignment horizontal="left" vertical="center" wrapText="1" readingOrder="1"/>
    </xf>
    <xf numFmtId="0" fontId="81" fillId="28" borderId="3" xfId="0" applyFont="1" applyFill="1" applyBorder="1" applyAlignment="1">
      <alignment horizontal="center" vertical="center"/>
    </xf>
    <xf numFmtId="0" fontId="77" fillId="0" borderId="7" xfId="0" applyFont="1" applyBorder="1" applyAlignment="1">
      <alignment horizontal="center" vertical="center" wrapText="1"/>
    </xf>
    <xf numFmtId="0" fontId="59" fillId="0" borderId="9" xfId="0" applyFont="1" applyBorder="1"/>
    <xf numFmtId="0" fontId="81" fillId="28" borderId="7" xfId="0" applyFont="1" applyFill="1" applyBorder="1" applyAlignment="1">
      <alignment horizontal="center" vertical="center" wrapText="1"/>
    </xf>
    <xf numFmtId="0" fontId="81" fillId="28" borderId="4" xfId="0" applyFont="1" applyFill="1" applyBorder="1" applyAlignment="1">
      <alignment horizontal="center" vertical="center" wrapText="1"/>
    </xf>
    <xf numFmtId="0" fontId="82" fillId="28" borderId="19" xfId="0" applyFont="1" applyFill="1" applyBorder="1"/>
    <xf numFmtId="0" fontId="77" fillId="2" borderId="11" xfId="0" applyFont="1" applyFill="1" applyBorder="1" applyAlignment="1">
      <alignment horizontal="left" vertical="center" wrapText="1"/>
    </xf>
    <xf numFmtId="0" fontId="63" fillId="2" borderId="0" xfId="0" applyFont="1" applyFill="1" applyAlignment="1">
      <alignment horizontal="center" vertical="center" wrapText="1" readingOrder="1"/>
    </xf>
    <xf numFmtId="0" fontId="78" fillId="2" borderId="18" xfId="0" applyFont="1" applyFill="1" applyBorder="1" applyAlignment="1">
      <alignment horizontal="center" vertical="center" wrapText="1"/>
    </xf>
    <xf numFmtId="0" fontId="82" fillId="28" borderId="18" xfId="0" applyFont="1" applyFill="1" applyBorder="1"/>
    <xf numFmtId="0" fontId="65" fillId="2" borderId="0" xfId="0" applyFont="1" applyFill="1" applyAlignment="1">
      <alignment horizontal="center" vertical="center" wrapText="1" readingOrder="1"/>
    </xf>
    <xf numFmtId="0" fontId="79" fillId="0" borderId="12" xfId="0" applyFont="1" applyBorder="1" applyAlignment="1">
      <alignment horizontal="left" vertical="center" wrapText="1"/>
    </xf>
    <xf numFmtId="0" fontId="81" fillId="28" borderId="20" xfId="0" applyFont="1" applyFill="1" applyBorder="1" applyAlignment="1">
      <alignment horizontal="center" vertical="center" wrapText="1"/>
    </xf>
    <xf numFmtId="0" fontId="59" fillId="0" borderId="12" xfId="0" applyFont="1" applyBorder="1" applyAlignment="1">
      <alignment horizontal="left"/>
    </xf>
    <xf numFmtId="0" fontId="29" fillId="2" borderId="11" xfId="0" applyFont="1" applyFill="1" applyBorder="1" applyAlignment="1">
      <alignment horizontal="left" vertical="center" wrapText="1"/>
    </xf>
    <xf numFmtId="0" fontId="9" fillId="0" borderId="10" xfId="0" applyFont="1" applyBorder="1"/>
    <xf numFmtId="0" fontId="84" fillId="28" borderId="3" xfId="0" applyFont="1" applyFill="1" applyBorder="1" applyAlignment="1">
      <alignment horizontal="center" vertical="center"/>
    </xf>
    <xf numFmtId="0" fontId="144" fillId="28" borderId="6" xfId="0" applyFont="1" applyFill="1" applyBorder="1"/>
    <xf numFmtId="0" fontId="144" fillId="28" borderId="11" xfId="0" applyFont="1" applyFill="1" applyBorder="1"/>
    <xf numFmtId="0" fontId="144" fillId="28" borderId="10" xfId="0" applyFont="1" applyFill="1" applyBorder="1"/>
    <xf numFmtId="0" fontId="144" fillId="28" borderId="13" xfId="0" applyFont="1" applyFill="1" applyBorder="1"/>
    <xf numFmtId="0" fontId="144" fillId="28" borderId="5" xfId="0" applyFont="1" applyFill="1" applyBorder="1"/>
    <xf numFmtId="164" fontId="84" fillId="28" borderId="7" xfId="0" applyNumberFormat="1" applyFont="1" applyFill="1" applyBorder="1" applyAlignment="1">
      <alignment horizontal="center" vertical="center" wrapText="1"/>
    </xf>
    <xf numFmtId="164" fontId="84" fillId="28" borderId="4" xfId="0" applyNumberFormat="1" applyFont="1" applyFill="1" applyBorder="1" applyAlignment="1">
      <alignment horizontal="center" vertical="center" wrapText="1"/>
    </xf>
    <xf numFmtId="0" fontId="144" fillId="28" borderId="19" xfId="0" applyFont="1" applyFill="1" applyBorder="1"/>
    <xf numFmtId="0" fontId="84" fillId="28" borderId="7" xfId="0" applyFont="1" applyFill="1" applyBorder="1" applyAlignment="1">
      <alignment horizontal="center" vertical="center"/>
    </xf>
    <xf numFmtId="0" fontId="23" fillId="2" borderId="2" xfId="0" applyFont="1" applyFill="1" applyBorder="1" applyAlignment="1">
      <alignment horizontal="center" vertical="center"/>
    </xf>
    <xf numFmtId="0" fontId="84" fillId="28" borderId="4" xfId="0" applyFont="1" applyFill="1" applyBorder="1" applyAlignment="1">
      <alignment horizontal="center" vertical="center"/>
    </xf>
    <xf numFmtId="0" fontId="84" fillId="28" borderId="84" xfId="0" applyFont="1" applyFill="1" applyBorder="1" applyAlignment="1">
      <alignment horizontal="center" vertical="center"/>
    </xf>
    <xf numFmtId="0" fontId="144" fillId="28" borderId="68" xfId="0" applyFont="1" applyFill="1" applyBorder="1"/>
    <xf numFmtId="0" fontId="23" fillId="2" borderId="12" xfId="0" applyFont="1" applyFill="1" applyBorder="1" applyAlignment="1">
      <alignment horizontal="center" vertical="center"/>
    </xf>
    <xf numFmtId="0" fontId="31" fillId="2" borderId="12" xfId="0" applyFont="1" applyFill="1" applyBorder="1" applyAlignment="1">
      <alignment horizontal="left" vertical="center" wrapText="1"/>
    </xf>
    <xf numFmtId="0" fontId="144" fillId="28" borderId="14" xfId="0" applyFont="1" applyFill="1" applyBorder="1"/>
    <xf numFmtId="0" fontId="117" fillId="28" borderId="0" xfId="0" applyFont="1" applyFill="1"/>
    <xf numFmtId="0" fontId="144" fillId="28" borderId="2" xfId="0" applyFont="1" applyFill="1" applyBorder="1"/>
    <xf numFmtId="0" fontId="84" fillId="28" borderId="7" xfId="0" applyFont="1" applyFill="1" applyBorder="1" applyAlignment="1">
      <alignment horizontal="center" vertical="center" wrapText="1"/>
    </xf>
    <xf numFmtId="0" fontId="84" fillId="28" borderId="4" xfId="0" applyFont="1" applyFill="1" applyBorder="1" applyAlignment="1">
      <alignment horizontal="center" vertical="center" wrapText="1"/>
    </xf>
    <xf numFmtId="0" fontId="31" fillId="2" borderId="11" xfId="0" applyFont="1" applyFill="1" applyBorder="1" applyAlignment="1">
      <alignment horizontal="left" vertical="center" wrapText="1"/>
    </xf>
    <xf numFmtId="0" fontId="29" fillId="2" borderId="20" xfId="0" applyFont="1" applyFill="1" applyBorder="1" applyAlignment="1">
      <alignment horizontal="left" vertical="center" wrapText="1"/>
    </xf>
    <xf numFmtId="0" fontId="9" fillId="0" borderId="9" xfId="0" applyFont="1" applyBorder="1"/>
    <xf numFmtId="0" fontId="9" fillId="0" borderId="42" xfId="0" applyFont="1" applyBorder="1" applyAlignment="1">
      <alignment horizontal="left" vertical="center"/>
    </xf>
    <xf numFmtId="0" fontId="0" fillId="0" borderId="42" xfId="0" applyBorder="1" applyAlignment="1">
      <alignment horizontal="left" vertical="center"/>
    </xf>
    <xf numFmtId="9" fontId="0" fillId="0" borderId="42" xfId="7" applyFont="1" applyBorder="1" applyAlignment="1">
      <alignment horizontal="center" vertical="center"/>
    </xf>
    <xf numFmtId="9" fontId="0" fillId="0" borderId="54" xfId="7" applyFont="1" applyBorder="1" applyAlignment="1">
      <alignment horizontal="center" vertical="center"/>
    </xf>
    <xf numFmtId="9" fontId="0" fillId="0" borderId="55" xfId="7" applyFont="1" applyBorder="1" applyAlignment="1">
      <alignment horizontal="center" vertical="center"/>
    </xf>
    <xf numFmtId="0" fontId="103" fillId="28" borderId="42" xfId="0" applyFont="1" applyFill="1" applyBorder="1" applyAlignment="1">
      <alignment horizontal="center" vertical="center"/>
    </xf>
    <xf numFmtId="0" fontId="103" fillId="28" borderId="54" xfId="0" applyFont="1" applyFill="1" applyBorder="1" applyAlignment="1">
      <alignment horizontal="center" vertical="center"/>
    </xf>
    <xf numFmtId="0" fontId="103" fillId="28" borderId="55" xfId="0" applyFont="1" applyFill="1" applyBorder="1" applyAlignment="1">
      <alignment horizontal="center" vertical="center"/>
    </xf>
    <xf numFmtId="0" fontId="60" fillId="0" borderId="12" xfId="0" applyFont="1" applyBorder="1" applyAlignment="1">
      <alignment horizontal="center"/>
    </xf>
    <xf numFmtId="0" fontId="66" fillId="2" borderId="12" xfId="0" applyFont="1" applyFill="1" applyBorder="1" applyAlignment="1">
      <alignment horizontal="center" vertical="center"/>
    </xf>
    <xf numFmtId="0" fontId="66" fillId="0" borderId="56" xfId="0" applyFont="1" applyBorder="1" applyAlignment="1">
      <alignment horizontal="center" vertical="top"/>
    </xf>
    <xf numFmtId="172" fontId="84" fillId="28" borderId="42" xfId="6" applyNumberFormat="1" applyFont="1" applyFill="1" applyBorder="1" applyAlignment="1" applyProtection="1">
      <alignment horizontal="center" vertical="center" wrapText="1"/>
    </xf>
    <xf numFmtId="0" fontId="9" fillId="0" borderId="42" xfId="0" applyFont="1" applyBorder="1" applyAlignment="1">
      <alignment horizontal="left" vertical="center" wrapText="1"/>
    </xf>
    <xf numFmtId="0" fontId="0" fillId="0" borderId="42" xfId="0" applyBorder="1" applyAlignment="1">
      <alignment horizontal="left" vertical="center" wrapText="1"/>
    </xf>
    <xf numFmtId="0" fontId="104" fillId="28" borderId="91" xfId="0" applyFont="1" applyFill="1" applyBorder="1" applyAlignment="1">
      <alignment horizontal="center" vertical="center"/>
    </xf>
    <xf numFmtId="0" fontId="104" fillId="28" borderId="42" xfId="0" applyFont="1" applyFill="1" applyBorder="1" applyAlignment="1">
      <alignment horizontal="center" vertical="center"/>
    </xf>
    <xf numFmtId="49" fontId="59" fillId="0" borderId="42" xfId="3" applyNumberFormat="1" applyFont="1" applyBorder="1" applyAlignment="1">
      <alignment horizontal="center" vertical="center"/>
    </xf>
    <xf numFmtId="49" fontId="59" fillId="0" borderId="54" xfId="3" applyNumberFormat="1" applyFont="1" applyBorder="1" applyAlignment="1">
      <alignment horizontal="center" vertical="center"/>
    </xf>
    <xf numFmtId="49" fontId="59" fillId="0" borderId="55" xfId="3" applyNumberFormat="1" applyFont="1" applyBorder="1" applyAlignment="1">
      <alignment horizontal="center" vertical="center"/>
    </xf>
    <xf numFmtId="49" fontId="59" fillId="0" borderId="42" xfId="3" applyNumberFormat="1" applyFont="1" applyFill="1" applyBorder="1" applyAlignment="1">
      <alignment horizontal="center" vertical="center"/>
    </xf>
    <xf numFmtId="0" fontId="60" fillId="19" borderId="12" xfId="0" applyFont="1" applyFill="1" applyBorder="1" applyAlignment="1">
      <alignment horizontal="center" vertical="center"/>
    </xf>
    <xf numFmtId="0" fontId="63" fillId="24" borderId="12" xfId="0" applyFont="1" applyFill="1" applyBorder="1" applyAlignment="1">
      <alignment horizontal="center" vertical="center"/>
    </xf>
    <xf numFmtId="49" fontId="59" fillId="0" borderId="54" xfId="3" applyNumberFormat="1" applyFont="1" applyBorder="1" applyAlignment="1">
      <alignment horizontal="center" vertical="center" wrapText="1"/>
    </xf>
    <xf numFmtId="49" fontId="59" fillId="0" borderId="55" xfId="3" applyNumberFormat="1" applyFont="1" applyBorder="1" applyAlignment="1">
      <alignment horizontal="center" vertical="center" wrapText="1"/>
    </xf>
    <xf numFmtId="0" fontId="149" fillId="2" borderId="7" xfId="0" applyFont="1" applyFill="1" applyBorder="1" applyAlignment="1">
      <alignment horizontal="left" vertical="center" wrapText="1"/>
    </xf>
    <xf numFmtId="0" fontId="31" fillId="2" borderId="7" xfId="0" applyFont="1" applyFill="1" applyBorder="1" applyAlignment="1">
      <alignment horizontal="left" vertical="center" wrapText="1"/>
    </xf>
    <xf numFmtId="49" fontId="29" fillId="2" borderId="12" xfId="0" applyNumberFormat="1" applyFont="1" applyFill="1" applyBorder="1" applyAlignment="1">
      <alignment horizontal="center"/>
    </xf>
    <xf numFmtId="0" fontId="15" fillId="2" borderId="12" xfId="0" applyFont="1" applyFill="1" applyBorder="1" applyAlignment="1">
      <alignment horizontal="center" vertical="center"/>
    </xf>
    <xf numFmtId="0" fontId="15" fillId="0" borderId="12" xfId="0" applyFont="1" applyBorder="1" applyAlignment="1">
      <alignment horizontal="center" vertical="top"/>
    </xf>
    <xf numFmtId="0" fontId="107" fillId="19" borderId="12" xfId="14" applyFont="1" applyFill="1" applyAlignment="1">
      <alignment horizontal="center" vertical="center"/>
    </xf>
    <xf numFmtId="0" fontId="4" fillId="19" borderId="12" xfId="14" applyFont="1" applyFill="1" applyAlignment="1">
      <alignment horizontal="center" vertical="center"/>
    </xf>
    <xf numFmtId="0" fontId="58" fillId="19" borderId="12" xfId="14" applyFont="1" applyFill="1"/>
    <xf numFmtId="0" fontId="4" fillId="19" borderId="12" xfId="14" applyFont="1" applyFill="1" applyAlignment="1">
      <alignment horizontal="center" vertical="top"/>
    </xf>
    <xf numFmtId="0" fontId="57" fillId="2" borderId="15" xfId="0" applyFont="1" applyFill="1" applyBorder="1" applyAlignment="1">
      <alignment horizontal="center" wrapText="1" readingOrder="1"/>
    </xf>
    <xf numFmtId="0" fontId="30" fillId="2" borderId="25" xfId="0" applyFont="1" applyFill="1" applyBorder="1" applyAlignment="1">
      <alignment horizontal="center" vertical="top"/>
    </xf>
    <xf numFmtId="0" fontId="9" fillId="0" borderId="25" xfId="0" applyFont="1" applyBorder="1"/>
    <xf numFmtId="0" fontId="9" fillId="0" borderId="64" xfId="0" applyFont="1" applyBorder="1"/>
    <xf numFmtId="0" fontId="28" fillId="0" borderId="0" xfId="0" applyFont="1" applyAlignment="1">
      <alignment horizontal="left"/>
    </xf>
    <xf numFmtId="0" fontId="0" fillId="0" borderId="0" xfId="0" applyAlignment="1">
      <alignment horizontal="left"/>
    </xf>
    <xf numFmtId="0" fontId="84" fillId="28" borderId="28" xfId="0" applyFont="1" applyFill="1" applyBorder="1" applyAlignment="1">
      <alignment horizontal="center" vertical="center" wrapText="1"/>
    </xf>
    <xf numFmtId="0" fontId="144" fillId="28" borderId="21" xfId="0" applyFont="1" applyFill="1" applyBorder="1" applyAlignment="1">
      <alignment horizontal="center"/>
    </xf>
    <xf numFmtId="0" fontId="84" fillId="28" borderId="58" xfId="0" applyFont="1" applyFill="1" applyBorder="1" applyAlignment="1">
      <alignment horizontal="center" vertical="center" wrapText="1"/>
    </xf>
    <xf numFmtId="0" fontId="144" fillId="28" borderId="59" xfId="0" applyFont="1" applyFill="1" applyBorder="1" applyAlignment="1">
      <alignment horizontal="center"/>
    </xf>
    <xf numFmtId="0" fontId="84" fillId="28" borderId="27" xfId="0" applyFont="1" applyFill="1" applyBorder="1" applyAlignment="1">
      <alignment horizontal="center" vertical="center" wrapText="1"/>
    </xf>
    <xf numFmtId="0" fontId="144" fillId="28" borderId="30" xfId="0" applyFont="1" applyFill="1" applyBorder="1" applyAlignment="1">
      <alignment horizontal="center"/>
    </xf>
    <xf numFmtId="0" fontId="84" fillId="28" borderId="29" xfId="0" applyFont="1" applyFill="1" applyBorder="1" applyAlignment="1">
      <alignment horizontal="center" vertical="center" wrapText="1"/>
    </xf>
    <xf numFmtId="0" fontId="144" fillId="28" borderId="31" xfId="0" applyFont="1" applyFill="1" applyBorder="1" applyAlignment="1">
      <alignment horizontal="center"/>
    </xf>
    <xf numFmtId="0" fontId="84" fillId="28" borderId="113" xfId="0" applyFont="1" applyFill="1" applyBorder="1" applyAlignment="1">
      <alignment horizontal="center" vertical="center" wrapText="1"/>
    </xf>
    <xf numFmtId="0" fontId="144" fillId="28" borderId="104" xfId="0" applyFont="1" applyFill="1" applyBorder="1"/>
    <xf numFmtId="0" fontId="84" fillId="28" borderId="111" xfId="0" applyFont="1" applyFill="1" applyBorder="1" applyAlignment="1">
      <alignment horizontal="center" vertical="center" wrapText="1"/>
    </xf>
    <xf numFmtId="0" fontId="144" fillId="28" borderId="114" xfId="0" applyFont="1" applyFill="1" applyBorder="1"/>
    <xf numFmtId="0" fontId="84" fillId="28" borderId="112" xfId="0" applyFont="1" applyFill="1" applyBorder="1" applyAlignment="1">
      <alignment horizontal="center" vertical="center" wrapText="1"/>
    </xf>
    <xf numFmtId="0" fontId="144" fillId="28" borderId="21" xfId="0" applyFont="1" applyFill="1" applyBorder="1"/>
    <xf numFmtId="0" fontId="87" fillId="0" borderId="12" xfId="0" applyFont="1" applyBorder="1" applyAlignment="1">
      <alignment horizontal="center" vertical="center"/>
    </xf>
    <xf numFmtId="0" fontId="88" fillId="0" borderId="12" xfId="0" applyFont="1" applyBorder="1" applyAlignment="1">
      <alignment horizontal="center" vertical="center"/>
    </xf>
    <xf numFmtId="171" fontId="87" fillId="0" borderId="12" xfId="3" applyNumberFormat="1" applyFont="1" applyBorder="1" applyAlignment="1">
      <alignment horizontal="center"/>
    </xf>
    <xf numFmtId="171" fontId="146" fillId="28" borderId="51" xfId="3" applyNumberFormat="1" applyFont="1" applyFill="1" applyBorder="1" applyAlignment="1">
      <alignment horizontal="center" vertical="center" wrapText="1"/>
    </xf>
    <xf numFmtId="171" fontId="146" fillId="28" borderId="52" xfId="3" applyNumberFormat="1" applyFont="1" applyFill="1" applyBorder="1" applyAlignment="1">
      <alignment horizontal="center" vertical="center" wrapText="1"/>
    </xf>
    <xf numFmtId="171" fontId="98" fillId="0" borderId="49" xfId="3" applyNumberFormat="1" applyFont="1" applyBorder="1" applyAlignment="1">
      <alignment horizontal="center" vertical="center"/>
    </xf>
    <xf numFmtId="171" fontId="98" fillId="0" borderId="0" xfId="3" applyNumberFormat="1" applyFont="1" applyAlignment="1">
      <alignment horizontal="center" vertical="center"/>
    </xf>
    <xf numFmtId="0" fontId="146" fillId="28" borderId="116" xfId="0" applyFont="1" applyFill="1" applyBorder="1" applyAlignment="1">
      <alignment horizontal="center" vertical="center"/>
    </xf>
    <xf numFmtId="0" fontId="146" fillId="28" borderId="86" xfId="0" applyFont="1" applyFill="1" applyBorder="1" applyAlignment="1">
      <alignment horizontal="center" vertical="center"/>
    </xf>
    <xf numFmtId="0" fontId="90" fillId="0" borderId="49" xfId="0" applyFont="1" applyBorder="1" applyAlignment="1">
      <alignment horizontal="left" vertical="center"/>
    </xf>
    <xf numFmtId="0" fontId="90" fillId="0" borderId="0" xfId="0" applyFont="1" applyAlignment="1">
      <alignment horizontal="left" vertical="center"/>
    </xf>
    <xf numFmtId="0" fontId="146" fillId="28" borderId="51" xfId="0" applyFont="1" applyFill="1" applyBorder="1" applyAlignment="1">
      <alignment horizontal="center" vertical="center"/>
    </xf>
    <xf numFmtId="0" fontId="146" fillId="28" borderId="52" xfId="0" applyFont="1" applyFill="1" applyBorder="1" applyAlignment="1">
      <alignment horizontal="center" vertical="center"/>
    </xf>
    <xf numFmtId="0" fontId="90" fillId="0" borderId="0" xfId="0" applyFont="1" applyAlignment="1">
      <alignment horizontal="center" vertical="center"/>
    </xf>
    <xf numFmtId="0" fontId="90" fillId="0" borderId="12" xfId="0" applyFont="1" applyBorder="1" applyAlignment="1">
      <alignment horizontal="left" vertical="center"/>
    </xf>
    <xf numFmtId="164" fontId="33" fillId="0" borderId="41" xfId="0" applyNumberFormat="1" applyFont="1" applyBorder="1" applyAlignment="1">
      <alignment horizontal="center" vertical="center"/>
    </xf>
    <xf numFmtId="0" fontId="9" fillId="0" borderId="41" xfId="0" applyFont="1" applyBorder="1"/>
    <xf numFmtId="0" fontId="9" fillId="0" borderId="21" xfId="0" applyFont="1" applyBorder="1"/>
    <xf numFmtId="164" fontId="33" fillId="0" borderId="36" xfId="0" applyNumberFormat="1" applyFont="1" applyBorder="1" applyAlignment="1">
      <alignment horizontal="center" vertical="center"/>
    </xf>
    <xf numFmtId="0" fontId="9" fillId="0" borderId="35" xfId="0" applyFont="1" applyBorder="1"/>
    <xf numFmtId="0" fontId="9" fillId="0" borderId="31" xfId="0" applyFont="1" applyBorder="1"/>
    <xf numFmtId="164" fontId="33" fillId="0" borderId="12" xfId="0" applyNumberFormat="1" applyFont="1" applyBorder="1" applyAlignment="1">
      <alignment horizontal="center" vertical="center"/>
    </xf>
    <xf numFmtId="0" fontId="9" fillId="0" borderId="40" xfId="0" applyFont="1" applyBorder="1"/>
    <xf numFmtId="164" fontId="33" fillId="0" borderId="29" xfId="0" applyNumberFormat="1" applyFont="1" applyBorder="1" applyAlignment="1">
      <alignment horizontal="center" vertical="center"/>
    </xf>
    <xf numFmtId="0" fontId="32" fillId="0" borderId="27" xfId="0" applyFont="1" applyBorder="1" applyAlignment="1">
      <alignment horizontal="center" vertical="center"/>
    </xf>
    <xf numFmtId="0" fontId="9" fillId="0" borderId="34" xfId="0" applyFont="1" applyBorder="1"/>
    <xf numFmtId="0" fontId="9" fillId="0" borderId="30" xfId="0" applyFont="1" applyBorder="1"/>
    <xf numFmtId="0" fontId="33" fillId="0" borderId="28" xfId="0" applyFont="1" applyBorder="1" applyAlignment="1">
      <alignment horizontal="center" vertical="center"/>
    </xf>
    <xf numFmtId="0" fontId="33" fillId="0" borderId="28" xfId="0" applyFont="1" applyBorder="1" applyAlignment="1">
      <alignment horizontal="center" vertical="center" wrapText="1"/>
    </xf>
    <xf numFmtId="0" fontId="33" fillId="0" borderId="28" xfId="0" applyFont="1" applyBorder="1" applyAlignment="1">
      <alignment horizontal="left" vertical="center" wrapText="1"/>
    </xf>
    <xf numFmtId="0" fontId="33" fillId="0" borderId="32" xfId="0" applyFont="1" applyBorder="1" applyAlignment="1">
      <alignment horizontal="left" vertical="center" wrapText="1"/>
    </xf>
    <xf numFmtId="0" fontId="32" fillId="5" borderId="23" xfId="0" applyFont="1" applyFill="1" applyBorder="1" applyAlignment="1">
      <alignment horizontal="right" vertical="center" wrapText="1"/>
    </xf>
    <xf numFmtId="0" fontId="9" fillId="0" borderId="24" xfId="0" applyFont="1" applyBorder="1"/>
    <xf numFmtId="0" fontId="33" fillId="0" borderId="32" xfId="0" applyFont="1" applyBorder="1" applyAlignment="1">
      <alignment horizontal="center" vertical="center"/>
    </xf>
    <xf numFmtId="0" fontId="9" fillId="0" borderId="39" xfId="0" applyFont="1" applyBorder="1"/>
    <xf numFmtId="0" fontId="33" fillId="0" borderId="32" xfId="0" applyFont="1" applyBorder="1" applyAlignment="1">
      <alignment horizontal="center" vertical="center" wrapText="1"/>
    </xf>
    <xf numFmtId="0" fontId="32" fillId="0" borderId="41" xfId="0" applyFont="1" applyBorder="1" applyAlignment="1">
      <alignment horizontal="center" vertical="center"/>
    </xf>
    <xf numFmtId="0" fontId="33" fillId="0" borderId="41" xfId="0" applyFont="1" applyBorder="1" applyAlignment="1">
      <alignment horizontal="left" vertical="center" wrapText="1"/>
    </xf>
    <xf numFmtId="0" fontId="33" fillId="0" borderId="41" xfId="0" applyFont="1" applyBorder="1" applyAlignment="1">
      <alignment horizontal="center" vertical="center" wrapText="1"/>
    </xf>
    <xf numFmtId="0" fontId="32" fillId="0" borderId="37" xfId="0" applyFont="1" applyBorder="1" applyAlignment="1">
      <alignment horizontal="center" vertical="center"/>
    </xf>
    <xf numFmtId="0" fontId="9" fillId="0" borderId="38" xfId="0" applyFont="1" applyBorder="1"/>
    <xf numFmtId="49" fontId="40" fillId="5" borderId="23" xfId="0" applyNumberFormat="1" applyFont="1" applyFill="1" applyBorder="1" applyAlignment="1">
      <alignment horizontal="left" vertical="center" wrapText="1"/>
    </xf>
    <xf numFmtId="49" fontId="40" fillId="5" borderId="23" xfId="0" applyNumberFormat="1" applyFont="1" applyFill="1" applyBorder="1" applyAlignment="1">
      <alignment horizontal="left" vertical="center"/>
    </xf>
  </cellXfs>
  <cellStyles count="15">
    <cellStyle name="Millares" xfId="3" builtinId="3"/>
    <cellStyle name="Millares 2" xfId="6" xr:uid="{00000000-0005-0000-0000-000001000000}"/>
    <cellStyle name="Millares 2 2" xfId="13" xr:uid="{00000000-0005-0000-0000-000002000000}"/>
    <cellStyle name="Millares 3" xfId="10" xr:uid="{00000000-0005-0000-0000-000003000000}"/>
    <cellStyle name="Normal" xfId="0" builtinId="0"/>
    <cellStyle name="Normal 2" xfId="1" xr:uid="{00000000-0005-0000-0000-000005000000}"/>
    <cellStyle name="Normal 2 2" xfId="4" xr:uid="{00000000-0005-0000-0000-000006000000}"/>
    <cellStyle name="Normal 3" xfId="2" xr:uid="{00000000-0005-0000-0000-000007000000}"/>
    <cellStyle name="Normal 3 2" xfId="9" xr:uid="{00000000-0005-0000-0000-000008000000}"/>
    <cellStyle name="Normal 4" xfId="5" xr:uid="{00000000-0005-0000-0000-000009000000}"/>
    <cellStyle name="Normal 4 2" xfId="12" xr:uid="{00000000-0005-0000-0000-00000A000000}"/>
    <cellStyle name="Normal 5" xfId="8" xr:uid="{00000000-0005-0000-0000-00000B000000}"/>
    <cellStyle name="Normal 6" xfId="14" xr:uid="{00000000-0005-0000-0000-00000C000000}"/>
    <cellStyle name="Porcentaje" xfId="7" builtinId="5"/>
    <cellStyle name="Porcentaje 2" xfId="11" xr:uid="{00000000-0005-0000-0000-00000E000000}"/>
  </cellStyles>
  <dxfs count="5">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colors>
    <mruColors>
      <color rgb="FF00788E"/>
      <color rgb="FF4DBBB8"/>
      <color rgb="FF0899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microsoft.com/office/2017/06/relationships/rdRichValueStructure" Target="richData/rdrichvaluestructure.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microsoft.com/office/2017/06/relationships/rdRichValueTypes" Target="richData/rdRichValueTyp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552450</xdr:colOff>
      <xdr:row>5</xdr:row>
      <xdr:rowOff>85725</xdr:rowOff>
    </xdr:from>
    <xdr:to>
      <xdr:col>7</xdr:col>
      <xdr:colOff>447675</xdr:colOff>
      <xdr:row>15</xdr:row>
      <xdr:rowOff>419100</xdr:rowOff>
    </xdr:to>
    <xdr:pic>
      <xdr:nvPicPr>
        <xdr:cNvPr id="2" name="Imagen 1">
          <a:extLst>
            <a:ext uri="{FF2B5EF4-FFF2-40B4-BE49-F238E27FC236}">
              <a16:creationId xmlns:a16="http://schemas.microsoft.com/office/drawing/2014/main" id="{F14E44DF-95B2-4C20-A520-5492703CFAFA}"/>
            </a:ext>
          </a:extLst>
        </xdr:cNvPr>
        <xdr:cNvPicPr>
          <a:picLocks noChangeAspect="1"/>
        </xdr:cNvPicPr>
      </xdr:nvPicPr>
      <xdr:blipFill>
        <a:blip xmlns:r="http://schemas.openxmlformats.org/officeDocument/2006/relationships" r:embed="rId1"/>
        <a:stretch>
          <a:fillRect/>
        </a:stretch>
      </xdr:blipFill>
      <xdr:spPr>
        <a:xfrm>
          <a:off x="1266825" y="1038225"/>
          <a:ext cx="4181475" cy="22383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180975</xdr:colOff>
      <xdr:row>1</xdr:row>
      <xdr:rowOff>104775</xdr:rowOff>
    </xdr:from>
    <xdr:to>
      <xdr:col>2</xdr:col>
      <xdr:colOff>333375</xdr:colOff>
      <xdr:row>1</xdr:row>
      <xdr:rowOff>704850</xdr:rowOff>
    </xdr:to>
    <xdr:pic>
      <xdr:nvPicPr>
        <xdr:cNvPr id="2" name="Imagen 1">
          <a:extLst>
            <a:ext uri="{FF2B5EF4-FFF2-40B4-BE49-F238E27FC236}">
              <a16:creationId xmlns:a16="http://schemas.microsoft.com/office/drawing/2014/main" id="{5BA354E9-CCEE-455B-9DF9-99AADB0442A4}"/>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61950" y="295275"/>
          <a:ext cx="1104900" cy="600075"/>
        </a:xfrm>
        <a:prstGeom prst="rect">
          <a:avLst/>
        </a:prstGeom>
      </xdr:spPr>
    </xdr:pic>
    <xdr:clientData/>
  </xdr:twoCellAnchor>
  <xdr:twoCellAnchor editAs="oneCell">
    <xdr:from>
      <xdr:col>0</xdr:col>
      <xdr:colOff>63500</xdr:colOff>
      <xdr:row>20</xdr:row>
      <xdr:rowOff>15875</xdr:rowOff>
    </xdr:from>
    <xdr:to>
      <xdr:col>5</xdr:col>
      <xdr:colOff>3063875</xdr:colOff>
      <xdr:row>26</xdr:row>
      <xdr:rowOff>25400</xdr:rowOff>
    </xdr:to>
    <xdr:pic>
      <xdr:nvPicPr>
        <xdr:cNvPr id="3" name="Imagen 2">
          <a:extLst>
            <a:ext uri="{FF2B5EF4-FFF2-40B4-BE49-F238E27FC236}">
              <a16:creationId xmlns:a16="http://schemas.microsoft.com/office/drawing/2014/main" id="{6835338D-3AAC-339E-0E02-696C41F4DF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5095875"/>
          <a:ext cx="957262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200025</xdr:colOff>
      <xdr:row>1</xdr:row>
      <xdr:rowOff>9525</xdr:rowOff>
    </xdr:from>
    <xdr:to>
      <xdr:col>1</xdr:col>
      <xdr:colOff>1304925</xdr:colOff>
      <xdr:row>3</xdr:row>
      <xdr:rowOff>133350</xdr:rowOff>
    </xdr:to>
    <xdr:pic>
      <xdr:nvPicPr>
        <xdr:cNvPr id="2" name="Imagen 1">
          <a:extLst>
            <a:ext uri="{FF2B5EF4-FFF2-40B4-BE49-F238E27FC236}">
              <a16:creationId xmlns:a16="http://schemas.microsoft.com/office/drawing/2014/main" id="{C15272C0-4719-48C1-B30B-432DB55EF2E7}"/>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1095375" y="200025"/>
          <a:ext cx="1104900" cy="600075"/>
        </a:xfrm>
        <a:prstGeom prst="rect">
          <a:avLst/>
        </a:prstGeom>
      </xdr:spPr>
    </xdr:pic>
    <xdr:clientData/>
  </xdr:twoCellAnchor>
  <xdr:twoCellAnchor editAs="oneCell">
    <xdr:from>
      <xdr:col>0</xdr:col>
      <xdr:colOff>15875</xdr:colOff>
      <xdr:row>24</xdr:row>
      <xdr:rowOff>174625</xdr:rowOff>
    </xdr:from>
    <xdr:to>
      <xdr:col>13</xdr:col>
      <xdr:colOff>22917</xdr:colOff>
      <xdr:row>36</xdr:row>
      <xdr:rowOff>142875</xdr:rowOff>
    </xdr:to>
    <xdr:pic>
      <xdr:nvPicPr>
        <xdr:cNvPr id="3" name="Imagen 2">
          <a:extLst>
            <a:ext uri="{FF2B5EF4-FFF2-40B4-BE49-F238E27FC236}">
              <a16:creationId xmlns:a16="http://schemas.microsoft.com/office/drawing/2014/main" id="{3420E7CA-D7D0-CE71-88C9-C30EFB4B5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 y="7334250"/>
          <a:ext cx="17644167" cy="225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590550</xdr:colOff>
      <xdr:row>8</xdr:row>
      <xdr:rowOff>161925</xdr:rowOff>
    </xdr:from>
    <xdr:to>
      <xdr:col>8</xdr:col>
      <xdr:colOff>495300</xdr:colOff>
      <xdr:row>15</xdr:row>
      <xdr:rowOff>66675</xdr:rowOff>
    </xdr:to>
    <xdr:pic>
      <xdr:nvPicPr>
        <xdr:cNvPr id="2" name="Imagen 2">
          <a:extLst>
            <a:ext uri="{FF2B5EF4-FFF2-40B4-BE49-F238E27FC236}">
              <a16:creationId xmlns:a16="http://schemas.microsoft.com/office/drawing/2014/main" id="{63017FB0-86AF-4082-8444-E0D630C2B4A0}"/>
            </a:ext>
          </a:extLst>
        </xdr:cNvPr>
        <xdr:cNvPicPr>
          <a:picLocks noChangeAspect="1"/>
        </xdr:cNvPicPr>
      </xdr:nvPicPr>
      <xdr:blipFill>
        <a:blip xmlns:r="http://schemas.openxmlformats.org/officeDocument/2006/relationships" r:embed="rId1"/>
        <a:stretch>
          <a:fillRect/>
        </a:stretch>
      </xdr:blipFill>
      <xdr:spPr>
        <a:xfrm>
          <a:off x="3333750" y="1838325"/>
          <a:ext cx="2552700" cy="1371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447675</xdr:colOff>
      <xdr:row>1</xdr:row>
      <xdr:rowOff>76200</xdr:rowOff>
    </xdr:from>
    <xdr:to>
      <xdr:col>2</xdr:col>
      <xdr:colOff>657225</xdr:colOff>
      <xdr:row>3</xdr:row>
      <xdr:rowOff>85725</xdr:rowOff>
    </xdr:to>
    <xdr:pic>
      <xdr:nvPicPr>
        <xdr:cNvPr id="2" name="Imagen 1">
          <a:extLst>
            <a:ext uri="{FF2B5EF4-FFF2-40B4-BE49-F238E27FC236}">
              <a16:creationId xmlns:a16="http://schemas.microsoft.com/office/drawing/2014/main" id="{1DAA5F40-0FBA-48DB-B990-4C66D23802B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628650" y="266700"/>
          <a:ext cx="971550" cy="485775"/>
        </a:xfrm>
        <a:prstGeom prst="rect">
          <a:avLst/>
        </a:prstGeom>
      </xdr:spPr>
    </xdr:pic>
    <xdr:clientData/>
  </xdr:twoCellAnchor>
  <xdr:twoCellAnchor editAs="oneCell">
    <xdr:from>
      <xdr:col>1</xdr:col>
      <xdr:colOff>1</xdr:colOff>
      <xdr:row>47</xdr:row>
      <xdr:rowOff>47626</xdr:rowOff>
    </xdr:from>
    <xdr:to>
      <xdr:col>10</xdr:col>
      <xdr:colOff>38100</xdr:colOff>
      <xdr:row>58</xdr:row>
      <xdr:rowOff>47625</xdr:rowOff>
    </xdr:to>
    <xdr:pic>
      <xdr:nvPicPr>
        <xdr:cNvPr id="3" name="Imagen 2">
          <a:extLst>
            <a:ext uri="{FF2B5EF4-FFF2-40B4-BE49-F238E27FC236}">
              <a16:creationId xmlns:a16="http://schemas.microsoft.com/office/drawing/2014/main" id="{BE43B3C9-6E48-5DD2-3481-32BBF9AF50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6" y="9553576"/>
          <a:ext cx="8572499" cy="1257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323850</xdr:colOff>
      <xdr:row>1</xdr:row>
      <xdr:rowOff>76200</xdr:rowOff>
    </xdr:from>
    <xdr:to>
      <xdr:col>2</xdr:col>
      <xdr:colOff>1543050</xdr:colOff>
      <xdr:row>4</xdr:row>
      <xdr:rowOff>114300</xdr:rowOff>
    </xdr:to>
    <xdr:pic>
      <xdr:nvPicPr>
        <xdr:cNvPr id="2" name="Imagen 1">
          <a:extLst>
            <a:ext uri="{FF2B5EF4-FFF2-40B4-BE49-F238E27FC236}">
              <a16:creationId xmlns:a16="http://schemas.microsoft.com/office/drawing/2014/main" id="{B284AF6B-EEC2-4418-8749-7EF29C1680EB}"/>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723900" y="266700"/>
          <a:ext cx="1219200" cy="609600"/>
        </a:xfrm>
        <a:prstGeom prst="rect">
          <a:avLst/>
        </a:prstGeom>
      </xdr:spPr>
    </xdr:pic>
    <xdr:clientData/>
  </xdr:twoCellAnchor>
  <xdr:twoCellAnchor editAs="oneCell">
    <xdr:from>
      <xdr:col>1</xdr:col>
      <xdr:colOff>21409</xdr:colOff>
      <xdr:row>89</xdr:row>
      <xdr:rowOff>42805</xdr:rowOff>
    </xdr:from>
    <xdr:to>
      <xdr:col>8</xdr:col>
      <xdr:colOff>941798</xdr:colOff>
      <xdr:row>96</xdr:row>
      <xdr:rowOff>147579</xdr:rowOff>
    </xdr:to>
    <xdr:pic>
      <xdr:nvPicPr>
        <xdr:cNvPr id="3" name="Imagen 2">
          <a:extLst>
            <a:ext uri="{FF2B5EF4-FFF2-40B4-BE49-F238E27FC236}">
              <a16:creationId xmlns:a16="http://schemas.microsoft.com/office/drawing/2014/main" id="{C9C4187A-6151-A90E-C787-46432E4FB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347" y="19970389"/>
          <a:ext cx="9214631" cy="1528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247650</xdr:colOff>
      <xdr:row>2</xdr:row>
      <xdr:rowOff>57150</xdr:rowOff>
    </xdr:from>
    <xdr:to>
      <xdr:col>2</xdr:col>
      <xdr:colOff>447675</xdr:colOff>
      <xdr:row>4</xdr:row>
      <xdr:rowOff>142875</xdr:rowOff>
    </xdr:to>
    <xdr:pic>
      <xdr:nvPicPr>
        <xdr:cNvPr id="2" name="Imagen 1">
          <a:extLst>
            <a:ext uri="{FF2B5EF4-FFF2-40B4-BE49-F238E27FC236}">
              <a16:creationId xmlns:a16="http://schemas.microsoft.com/office/drawing/2014/main" id="{D4049E1A-B704-4340-8D93-CFC198F4C481}"/>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28625" y="457200"/>
          <a:ext cx="1009650" cy="504825"/>
        </a:xfrm>
        <a:prstGeom prst="rect">
          <a:avLst/>
        </a:prstGeom>
      </xdr:spPr>
    </xdr:pic>
    <xdr:clientData/>
  </xdr:twoCellAnchor>
  <xdr:twoCellAnchor editAs="oneCell">
    <xdr:from>
      <xdr:col>0</xdr:col>
      <xdr:colOff>175173</xdr:colOff>
      <xdr:row>28</xdr:row>
      <xdr:rowOff>76632</xdr:rowOff>
    </xdr:from>
    <xdr:to>
      <xdr:col>9</xdr:col>
      <xdr:colOff>10949</xdr:colOff>
      <xdr:row>35</xdr:row>
      <xdr:rowOff>181407</xdr:rowOff>
    </xdr:to>
    <xdr:pic>
      <xdr:nvPicPr>
        <xdr:cNvPr id="3" name="Imagen 2">
          <a:extLst>
            <a:ext uri="{FF2B5EF4-FFF2-40B4-BE49-F238E27FC236}">
              <a16:creationId xmlns:a16="http://schemas.microsoft.com/office/drawing/2014/main" id="{D6A2F2BF-C47E-0265-F4A3-C858DDBC32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173" y="6371891"/>
          <a:ext cx="7390086" cy="1484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257175</xdr:colOff>
      <xdr:row>1</xdr:row>
      <xdr:rowOff>66675</xdr:rowOff>
    </xdr:from>
    <xdr:to>
      <xdr:col>1</xdr:col>
      <xdr:colOff>1438275</xdr:colOff>
      <xdr:row>3</xdr:row>
      <xdr:rowOff>209550</xdr:rowOff>
    </xdr:to>
    <xdr:pic>
      <xdr:nvPicPr>
        <xdr:cNvPr id="2" name="Imagen 1">
          <a:extLst>
            <a:ext uri="{FF2B5EF4-FFF2-40B4-BE49-F238E27FC236}">
              <a16:creationId xmlns:a16="http://schemas.microsoft.com/office/drawing/2014/main" id="{208D6452-6A47-4AB0-BC47-67756002EFF2}"/>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38150" y="276225"/>
          <a:ext cx="1181100" cy="561975"/>
        </a:xfrm>
        <a:prstGeom prst="rect">
          <a:avLst/>
        </a:prstGeom>
      </xdr:spPr>
    </xdr:pic>
    <xdr:clientData/>
  </xdr:twoCellAnchor>
  <xdr:twoCellAnchor editAs="oneCell">
    <xdr:from>
      <xdr:col>1</xdr:col>
      <xdr:colOff>0</xdr:colOff>
      <xdr:row>38</xdr:row>
      <xdr:rowOff>0</xdr:rowOff>
    </xdr:from>
    <xdr:to>
      <xdr:col>8</xdr:col>
      <xdr:colOff>9922</xdr:colOff>
      <xdr:row>45</xdr:row>
      <xdr:rowOff>38100</xdr:rowOff>
    </xdr:to>
    <xdr:pic>
      <xdr:nvPicPr>
        <xdr:cNvPr id="3" name="Imagen 2">
          <a:extLst>
            <a:ext uri="{FF2B5EF4-FFF2-40B4-BE49-F238E27FC236}">
              <a16:creationId xmlns:a16="http://schemas.microsoft.com/office/drawing/2014/main" id="{C69B13AC-4BB6-8D68-76F5-775E6D311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594" y="8761016"/>
          <a:ext cx="8165703" cy="1496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552450</xdr:colOff>
      <xdr:row>1</xdr:row>
      <xdr:rowOff>66675</xdr:rowOff>
    </xdr:from>
    <xdr:to>
      <xdr:col>1</xdr:col>
      <xdr:colOff>1962150</xdr:colOff>
      <xdr:row>3</xdr:row>
      <xdr:rowOff>314325</xdr:rowOff>
    </xdr:to>
    <xdr:pic>
      <xdr:nvPicPr>
        <xdr:cNvPr id="2" name="Imagen 1">
          <a:extLst>
            <a:ext uri="{FF2B5EF4-FFF2-40B4-BE49-F238E27FC236}">
              <a16:creationId xmlns:a16="http://schemas.microsoft.com/office/drawing/2014/main" id="{C2BB4274-9BBD-4270-9F92-83100676B33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733425" y="257175"/>
          <a:ext cx="1409700" cy="666750"/>
        </a:xfrm>
        <a:prstGeom prst="rect">
          <a:avLst/>
        </a:prstGeom>
      </xdr:spPr>
    </xdr:pic>
    <xdr:clientData/>
  </xdr:twoCellAnchor>
  <xdr:twoCellAnchor>
    <xdr:from>
      <xdr:col>2</xdr:col>
      <xdr:colOff>981075</xdr:colOff>
      <xdr:row>13</xdr:row>
      <xdr:rowOff>276225</xdr:rowOff>
    </xdr:from>
    <xdr:to>
      <xdr:col>6</xdr:col>
      <xdr:colOff>638175</xdr:colOff>
      <xdr:row>19</xdr:row>
      <xdr:rowOff>228600</xdr:rowOff>
    </xdr:to>
    <xdr:sp macro="" textlink="">
      <xdr:nvSpPr>
        <xdr:cNvPr id="8" name="Rectángulo 2">
          <a:extLst>
            <a:ext uri="{FF2B5EF4-FFF2-40B4-BE49-F238E27FC236}">
              <a16:creationId xmlns:a16="http://schemas.microsoft.com/office/drawing/2014/main" id="{3CE2B7CD-5835-47C4-9CA3-EB6308FA03A5}"/>
            </a:ext>
            <a:ext uri="{147F2762-F138-4A5C-976F-8EAC2B608ADB}">
              <a16:predDERef xmlns:a16="http://schemas.microsoft.com/office/drawing/2014/main" pred="{C2BB4274-9BBD-4270-9F92-83100676B335}"/>
            </a:ext>
          </a:extLst>
        </xdr:cNvPr>
        <xdr:cNvSpPr/>
      </xdr:nvSpPr>
      <xdr:spPr>
        <a:xfrm>
          <a:off x="5114925" y="3219450"/>
          <a:ext cx="5038725" cy="1695450"/>
        </a:xfrm>
        <a:prstGeom prst="rect">
          <a:avLst/>
        </a:prstGeom>
        <a:noFill/>
      </xdr:spPr>
      <xdr:txBody>
        <a:bodyPr wrap="none" lIns="91440" tIns="45720" rIns="91440" bIns="4572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5400" b="1" i="0" u="none" strike="noStrike" kern="0" cap="none" spc="50" normalizeH="0" noProof="0">
              <a:ln/>
              <a:solidFill>
                <a:srgbClr val="EEECE1"/>
              </a:solidFill>
              <a:effectLst>
                <a:innerShdw blurRad="63500" dist="50800" dir="13500000">
                  <a:srgbClr val="000000">
                    <a:alpha val="50000"/>
                  </a:srgbClr>
                </a:innerShdw>
              </a:effectLst>
            </a:rPr>
            <a:t>NO APLICA</a:t>
          </a:r>
        </a:p>
      </xdr:txBody>
    </xdr:sp>
    <xdr:clientData/>
  </xdr:twoCellAnchor>
  <xdr:twoCellAnchor editAs="oneCell">
    <xdr:from>
      <xdr:col>0</xdr:col>
      <xdr:colOff>174624</xdr:colOff>
      <xdr:row>39</xdr:row>
      <xdr:rowOff>31750</xdr:rowOff>
    </xdr:from>
    <xdr:to>
      <xdr:col>8</xdr:col>
      <xdr:colOff>12726</xdr:colOff>
      <xdr:row>48</xdr:row>
      <xdr:rowOff>63500</xdr:rowOff>
    </xdr:to>
    <xdr:pic>
      <xdr:nvPicPr>
        <xdr:cNvPr id="3" name="Imagen 2">
          <a:extLst>
            <a:ext uri="{FF2B5EF4-FFF2-40B4-BE49-F238E27FC236}">
              <a16:creationId xmlns:a16="http://schemas.microsoft.com/office/drawing/2014/main" id="{9F74ADBF-B997-81E3-96CF-0429D58AA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24" y="9032875"/>
          <a:ext cx="11442727" cy="174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xdr:col>
      <xdr:colOff>1019175</xdr:colOff>
      <xdr:row>4</xdr:row>
      <xdr:rowOff>133350</xdr:rowOff>
    </xdr:to>
    <xdr:pic>
      <xdr:nvPicPr>
        <xdr:cNvPr id="2" name="Imagen 1">
          <a:extLst>
            <a:ext uri="{FF2B5EF4-FFF2-40B4-BE49-F238E27FC236}">
              <a16:creationId xmlns:a16="http://schemas.microsoft.com/office/drawing/2014/main" id="{6E8C34D1-A73C-4782-A494-DD98BDE1936C}"/>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38150" y="381000"/>
          <a:ext cx="1019175" cy="514350"/>
        </a:xfrm>
        <a:prstGeom prst="rect">
          <a:avLst/>
        </a:prstGeom>
      </xdr:spPr>
    </xdr:pic>
    <xdr:clientData/>
  </xdr:twoCellAnchor>
  <xdr:twoCellAnchor editAs="oneCell">
    <xdr:from>
      <xdr:col>1</xdr:col>
      <xdr:colOff>38100</xdr:colOff>
      <xdr:row>50</xdr:row>
      <xdr:rowOff>38100</xdr:rowOff>
    </xdr:from>
    <xdr:to>
      <xdr:col>9</xdr:col>
      <xdr:colOff>38100</xdr:colOff>
      <xdr:row>57</xdr:row>
      <xdr:rowOff>142875</xdr:rowOff>
    </xdr:to>
    <xdr:pic>
      <xdr:nvPicPr>
        <xdr:cNvPr id="3" name="Imagen 2">
          <a:extLst>
            <a:ext uri="{FF2B5EF4-FFF2-40B4-BE49-F238E27FC236}">
              <a16:creationId xmlns:a16="http://schemas.microsoft.com/office/drawing/2014/main" id="{42AE8F83-DE1A-1799-AAAD-B6087687E4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9896475"/>
          <a:ext cx="856297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228600</xdr:colOff>
      <xdr:row>2</xdr:row>
      <xdr:rowOff>38100</xdr:rowOff>
    </xdr:from>
    <xdr:to>
      <xdr:col>1</xdr:col>
      <xdr:colOff>1085850</xdr:colOff>
      <xdr:row>4</xdr:row>
      <xdr:rowOff>85725</xdr:rowOff>
    </xdr:to>
    <xdr:pic>
      <xdr:nvPicPr>
        <xdr:cNvPr id="2" name="Imagen 1">
          <a:extLst>
            <a:ext uri="{FF2B5EF4-FFF2-40B4-BE49-F238E27FC236}">
              <a16:creationId xmlns:a16="http://schemas.microsoft.com/office/drawing/2014/main" id="{E7597DEA-AA02-478F-9AD8-AD37EFB5B8ED}"/>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09575" y="419100"/>
          <a:ext cx="857250" cy="428625"/>
        </a:xfrm>
        <a:prstGeom prst="rect">
          <a:avLst/>
        </a:prstGeom>
      </xdr:spPr>
    </xdr:pic>
    <xdr:clientData/>
  </xdr:twoCellAnchor>
  <xdr:twoCellAnchor editAs="oneCell">
    <xdr:from>
      <xdr:col>1</xdr:col>
      <xdr:colOff>1</xdr:colOff>
      <xdr:row>29</xdr:row>
      <xdr:rowOff>31750</xdr:rowOff>
    </xdr:from>
    <xdr:to>
      <xdr:col>4</xdr:col>
      <xdr:colOff>1317626</xdr:colOff>
      <xdr:row>35</xdr:row>
      <xdr:rowOff>111125</xdr:rowOff>
    </xdr:to>
    <xdr:pic>
      <xdr:nvPicPr>
        <xdr:cNvPr id="3" name="Imagen 2">
          <a:extLst>
            <a:ext uri="{FF2B5EF4-FFF2-40B4-BE49-F238E27FC236}">
              <a16:creationId xmlns:a16="http://schemas.microsoft.com/office/drawing/2014/main" id="{18869FEE-0C1A-B62F-615E-459AB4F53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26" y="5826125"/>
          <a:ext cx="7429500" cy="131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105657</xdr:colOff>
      <xdr:row>13</xdr:row>
      <xdr:rowOff>3175</xdr:rowOff>
    </xdr:from>
    <xdr:to>
      <xdr:col>8</xdr:col>
      <xdr:colOff>409575</xdr:colOff>
      <xdr:row>18</xdr:row>
      <xdr:rowOff>365125</xdr:rowOff>
    </xdr:to>
    <xdr:pic>
      <xdr:nvPicPr>
        <xdr:cNvPr id="5" name="Imagen 2">
          <a:extLst>
            <a:ext uri="{FF2B5EF4-FFF2-40B4-BE49-F238E27FC236}">
              <a16:creationId xmlns:a16="http://schemas.microsoft.com/office/drawing/2014/main" id="{957F587E-8E5B-8DA4-68A0-619A8474C1DC}"/>
            </a:ext>
          </a:extLst>
        </xdr:cNvPr>
        <xdr:cNvPicPr>
          <a:picLocks noChangeAspect="1"/>
        </xdr:cNvPicPr>
      </xdr:nvPicPr>
      <xdr:blipFill>
        <a:blip xmlns:r="http://schemas.openxmlformats.org/officeDocument/2006/relationships" r:embed="rId1"/>
        <a:stretch>
          <a:fillRect/>
        </a:stretch>
      </xdr:blipFill>
      <xdr:spPr>
        <a:xfrm>
          <a:off x="2867907" y="2686050"/>
          <a:ext cx="3193168" cy="167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1905000</xdr:colOff>
      <xdr:row>8</xdr:row>
      <xdr:rowOff>47625</xdr:rowOff>
    </xdr:from>
    <xdr:ext cx="3371850" cy="933450"/>
    <xdr:sp macro="" textlink="">
      <xdr:nvSpPr>
        <xdr:cNvPr id="3" name="Rectángulo 2">
          <a:extLst>
            <a:ext uri="{FF2B5EF4-FFF2-40B4-BE49-F238E27FC236}">
              <a16:creationId xmlns:a16="http://schemas.microsoft.com/office/drawing/2014/main" id="{00000000-0008-0000-1500-000003000000}"/>
            </a:ext>
          </a:extLst>
        </xdr:cNvPr>
        <xdr:cNvSpPr/>
      </xdr:nvSpPr>
      <xdr:spPr>
        <a:xfrm>
          <a:off x="2085975" y="1381125"/>
          <a:ext cx="3371850" cy="933450"/>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5400" b="1" i="0" u="none" strike="noStrike" kern="0" cap="none" spc="50" normalizeH="0" noProof="0">
              <a:ln/>
              <a:solidFill>
                <a:srgbClr val="EEECE1"/>
              </a:solidFill>
              <a:effectLst>
                <a:innerShdw blurRad="63500" dist="50800" dir="13500000">
                  <a:srgbClr val="000000">
                    <a:alpha val="50000"/>
                  </a:srgbClr>
                </a:innerShdw>
              </a:effectLst>
            </a:rPr>
            <a:t>NO APLICA</a:t>
          </a:r>
        </a:p>
      </xdr:txBody>
    </xdr:sp>
    <xdr:clientData fLocksWithSheet="0"/>
  </xdr:oneCellAnchor>
  <xdr:twoCellAnchor editAs="oneCell">
    <xdr:from>
      <xdr:col>1</xdr:col>
      <xdr:colOff>219075</xdr:colOff>
      <xdr:row>2</xdr:row>
      <xdr:rowOff>19050</xdr:rowOff>
    </xdr:from>
    <xdr:to>
      <xdr:col>1</xdr:col>
      <xdr:colOff>1066800</xdr:colOff>
      <xdr:row>4</xdr:row>
      <xdr:rowOff>66675</xdr:rowOff>
    </xdr:to>
    <xdr:pic>
      <xdr:nvPicPr>
        <xdr:cNvPr id="2" name="Imagen 1">
          <a:extLst>
            <a:ext uri="{FF2B5EF4-FFF2-40B4-BE49-F238E27FC236}">
              <a16:creationId xmlns:a16="http://schemas.microsoft.com/office/drawing/2014/main" id="{C6736306-A314-4220-A82D-B56A423BE67B}"/>
            </a:ext>
            <a:ext uri="{147F2762-F138-4A5C-976F-8EAC2B608ADB}">
              <a16:predDERef xmlns:a16="http://schemas.microsoft.com/office/drawing/2014/main" pred="{00000000-0008-0000-1500-000003000000}"/>
            </a:ext>
          </a:extLst>
        </xdr:cNvPr>
        <xdr:cNvPicPr>
          <a:picLocks noChangeAspect="1"/>
        </xdr:cNvPicPr>
      </xdr:nvPicPr>
      <xdr:blipFill>
        <a:blip xmlns:r="http://schemas.openxmlformats.org/officeDocument/2006/relationships" r:embed="rId1"/>
        <a:stretch>
          <a:fillRect/>
        </a:stretch>
      </xdr:blipFill>
      <xdr:spPr>
        <a:xfrm>
          <a:off x="400050" y="209550"/>
          <a:ext cx="847725" cy="428625"/>
        </a:xfrm>
        <a:prstGeom prst="rect">
          <a:avLst/>
        </a:prstGeom>
      </xdr:spPr>
    </xdr:pic>
    <xdr:clientData/>
  </xdr:twoCellAnchor>
  <xdr:twoCellAnchor editAs="oneCell">
    <xdr:from>
      <xdr:col>1</xdr:col>
      <xdr:colOff>0</xdr:colOff>
      <xdr:row>28</xdr:row>
      <xdr:rowOff>52915</xdr:rowOff>
    </xdr:from>
    <xdr:to>
      <xdr:col>4</xdr:col>
      <xdr:colOff>0</xdr:colOff>
      <xdr:row>33</xdr:row>
      <xdr:rowOff>179915</xdr:rowOff>
    </xdr:to>
    <xdr:pic>
      <xdr:nvPicPr>
        <xdr:cNvPr id="4" name="Imagen 3">
          <a:extLst>
            <a:ext uri="{FF2B5EF4-FFF2-40B4-BE49-F238E27FC236}">
              <a16:creationId xmlns:a16="http://schemas.microsoft.com/office/drawing/2014/main" id="{2AA4DA3B-15D2-266B-890B-366293688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917" y="5693832"/>
          <a:ext cx="6879166" cy="1132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527049</xdr:colOff>
      <xdr:row>13</xdr:row>
      <xdr:rowOff>111126</xdr:rowOff>
    </xdr:from>
    <xdr:to>
      <xdr:col>9</xdr:col>
      <xdr:colOff>432731</xdr:colOff>
      <xdr:row>19</xdr:row>
      <xdr:rowOff>317500</xdr:rowOff>
    </xdr:to>
    <xdr:pic>
      <xdr:nvPicPr>
        <xdr:cNvPr id="2" name="Imagen 2">
          <a:extLst>
            <a:ext uri="{FF2B5EF4-FFF2-40B4-BE49-F238E27FC236}">
              <a16:creationId xmlns:a16="http://schemas.microsoft.com/office/drawing/2014/main" id="{1937DB48-569A-47A3-B653-03BFF6CA9AB8}"/>
            </a:ext>
          </a:extLst>
        </xdr:cNvPr>
        <xdr:cNvPicPr>
          <a:picLocks noChangeAspect="1"/>
        </xdr:cNvPicPr>
      </xdr:nvPicPr>
      <xdr:blipFill>
        <a:blip xmlns:r="http://schemas.openxmlformats.org/officeDocument/2006/relationships" r:embed="rId1"/>
        <a:stretch>
          <a:fillRect/>
        </a:stretch>
      </xdr:blipFill>
      <xdr:spPr>
        <a:xfrm>
          <a:off x="2638424" y="2794001"/>
          <a:ext cx="3795057" cy="201612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123825</xdr:colOff>
      <xdr:row>1</xdr:row>
      <xdr:rowOff>85725</xdr:rowOff>
    </xdr:from>
    <xdr:to>
      <xdr:col>3</xdr:col>
      <xdr:colOff>1028700</xdr:colOff>
      <xdr:row>4</xdr:row>
      <xdr:rowOff>38100</xdr:rowOff>
    </xdr:to>
    <xdr:pic>
      <xdr:nvPicPr>
        <xdr:cNvPr id="3" name="Imagen 2">
          <a:extLst>
            <a:ext uri="{FF2B5EF4-FFF2-40B4-BE49-F238E27FC236}">
              <a16:creationId xmlns:a16="http://schemas.microsoft.com/office/drawing/2014/main" id="{65B6A3CF-2FC3-4BCC-AC05-5DA9F65FFD1E}"/>
            </a:ext>
            <a:ext uri="{147F2762-F138-4A5C-976F-8EAC2B608ADB}">
              <a16:predDERef xmlns:a16="http://schemas.microsoft.com/office/drawing/2014/main" pred="{8D33A542-FDAB-46A7-8CF9-48D78E91F2B1}"/>
            </a:ext>
          </a:extLst>
        </xdr:cNvPr>
        <xdr:cNvPicPr>
          <a:picLocks noChangeAspect="1"/>
        </xdr:cNvPicPr>
      </xdr:nvPicPr>
      <xdr:blipFill>
        <a:blip xmlns:r="http://schemas.openxmlformats.org/officeDocument/2006/relationships" r:embed="rId1"/>
        <a:stretch>
          <a:fillRect/>
        </a:stretch>
      </xdr:blipFill>
      <xdr:spPr>
        <a:xfrm>
          <a:off x="514350" y="276225"/>
          <a:ext cx="1066800" cy="533400"/>
        </a:xfrm>
        <a:prstGeom prst="rect">
          <a:avLst/>
        </a:prstGeom>
      </xdr:spPr>
    </xdr:pic>
    <xdr:clientData/>
  </xdr:twoCellAnchor>
  <xdr:twoCellAnchor editAs="oneCell">
    <xdr:from>
      <xdr:col>0</xdr:col>
      <xdr:colOff>0</xdr:colOff>
      <xdr:row>43</xdr:row>
      <xdr:rowOff>47625</xdr:rowOff>
    </xdr:from>
    <xdr:to>
      <xdr:col>10</xdr:col>
      <xdr:colOff>9525</xdr:colOff>
      <xdr:row>50</xdr:row>
      <xdr:rowOff>152400</xdr:rowOff>
    </xdr:to>
    <xdr:pic>
      <xdr:nvPicPr>
        <xdr:cNvPr id="2" name="Imagen 1">
          <a:extLst>
            <a:ext uri="{FF2B5EF4-FFF2-40B4-BE49-F238E27FC236}">
              <a16:creationId xmlns:a16="http://schemas.microsoft.com/office/drawing/2014/main" id="{2BAAFDDC-837A-A646-2ADE-C73952D57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77475"/>
          <a:ext cx="919162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276225</xdr:colOff>
      <xdr:row>1</xdr:row>
      <xdr:rowOff>180975</xdr:rowOff>
    </xdr:from>
    <xdr:to>
      <xdr:col>2</xdr:col>
      <xdr:colOff>323850</xdr:colOff>
      <xdr:row>3</xdr:row>
      <xdr:rowOff>180975</xdr:rowOff>
    </xdr:to>
    <xdr:pic>
      <xdr:nvPicPr>
        <xdr:cNvPr id="2" name="Imagen 1">
          <a:extLst>
            <a:ext uri="{FF2B5EF4-FFF2-40B4-BE49-F238E27FC236}">
              <a16:creationId xmlns:a16="http://schemas.microsoft.com/office/drawing/2014/main" id="{02FE871A-71F4-4E30-A5E0-9808E56D1823}"/>
            </a:ext>
            <a:ext uri="{147F2762-F138-4A5C-976F-8EAC2B608ADB}">
              <a16:predDERef xmlns:a16="http://schemas.microsoft.com/office/drawing/2014/main" pred="{00000000-0008-0000-1900-00000E000000}"/>
            </a:ext>
          </a:extLst>
        </xdr:cNvPr>
        <xdr:cNvPicPr>
          <a:picLocks noChangeAspect="1"/>
        </xdr:cNvPicPr>
      </xdr:nvPicPr>
      <xdr:blipFill>
        <a:blip xmlns:r="http://schemas.openxmlformats.org/officeDocument/2006/relationships" r:embed="rId1"/>
        <a:stretch>
          <a:fillRect/>
        </a:stretch>
      </xdr:blipFill>
      <xdr:spPr>
        <a:xfrm>
          <a:off x="457200" y="371475"/>
          <a:ext cx="1066800" cy="533400"/>
        </a:xfrm>
        <a:prstGeom prst="rect">
          <a:avLst/>
        </a:prstGeom>
      </xdr:spPr>
    </xdr:pic>
    <xdr:clientData/>
  </xdr:twoCellAnchor>
  <xdr:twoCellAnchor editAs="oneCell">
    <xdr:from>
      <xdr:col>0</xdr:col>
      <xdr:colOff>0</xdr:colOff>
      <xdr:row>14</xdr:row>
      <xdr:rowOff>990600</xdr:rowOff>
    </xdr:from>
    <xdr:to>
      <xdr:col>7</xdr:col>
      <xdr:colOff>1514475</xdr:colOff>
      <xdr:row>15</xdr:row>
      <xdr:rowOff>1095675</xdr:rowOff>
    </xdr:to>
    <xdr:pic>
      <xdr:nvPicPr>
        <xdr:cNvPr id="5" name="Imagen 4">
          <a:extLst>
            <a:ext uri="{FF2B5EF4-FFF2-40B4-BE49-F238E27FC236}">
              <a16:creationId xmlns:a16="http://schemas.microsoft.com/office/drawing/2014/main" id="{6E8F1037-DF42-B8D9-7278-241EF1F85B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324600"/>
          <a:ext cx="7820025" cy="12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69</xdr:row>
      <xdr:rowOff>0</xdr:rowOff>
    </xdr:from>
    <xdr:ext cx="3657600" cy="1085850"/>
    <xdr:sp macro="" textlink="">
      <xdr:nvSpPr>
        <xdr:cNvPr id="6" name="Shape 51">
          <a:extLst>
            <a:ext uri="{FF2B5EF4-FFF2-40B4-BE49-F238E27FC236}">
              <a16:creationId xmlns:a16="http://schemas.microsoft.com/office/drawing/2014/main" id="{00000000-0008-0000-1A00-000006000000}"/>
            </a:ext>
          </a:extLst>
        </xdr:cNvPr>
        <xdr:cNvSpPr txBox="1"/>
      </xdr:nvSpPr>
      <xdr:spPr>
        <a:xfrm>
          <a:off x="0" y="14392275"/>
          <a:ext cx="3658066" cy="12477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600">
            <a:latin typeface="Arial" panose="020B0604020202020204" pitchFamily="34" charset="0"/>
            <a:cs typeface="Arial" panose="020B0604020202020204" pitchFamily="34" charset="0"/>
          </a:endParaRPr>
        </a:p>
      </xdr:txBody>
    </xdr:sp>
    <xdr:clientData fLocksWithSheet="0"/>
  </xdr:oneCellAnchor>
  <xdr:twoCellAnchor editAs="oneCell">
    <xdr:from>
      <xdr:col>1</xdr:col>
      <xdr:colOff>428625</xdr:colOff>
      <xdr:row>1</xdr:row>
      <xdr:rowOff>200025</xdr:rowOff>
    </xdr:from>
    <xdr:to>
      <xdr:col>2</xdr:col>
      <xdr:colOff>266700</xdr:colOff>
      <xdr:row>3</xdr:row>
      <xdr:rowOff>228600</xdr:rowOff>
    </xdr:to>
    <xdr:pic>
      <xdr:nvPicPr>
        <xdr:cNvPr id="7" name="Imagen 6">
          <a:extLst>
            <a:ext uri="{FF2B5EF4-FFF2-40B4-BE49-F238E27FC236}">
              <a16:creationId xmlns:a16="http://schemas.microsoft.com/office/drawing/2014/main" id="{FEAED8E8-73E2-47F4-875D-E3C758FC50F0}"/>
            </a:ext>
            <a:ext uri="{147F2762-F138-4A5C-976F-8EAC2B608ADB}">
              <a16:predDERef xmlns:a16="http://schemas.microsoft.com/office/drawing/2014/main" pred="{19A68B17-10EA-4984-A01B-E8916BF6EDA0}"/>
            </a:ext>
          </a:extLst>
        </xdr:cNvPr>
        <xdr:cNvPicPr>
          <a:picLocks noChangeAspect="1"/>
        </xdr:cNvPicPr>
      </xdr:nvPicPr>
      <xdr:blipFill>
        <a:blip xmlns:r="http://schemas.openxmlformats.org/officeDocument/2006/relationships" r:embed="rId1"/>
        <a:stretch>
          <a:fillRect/>
        </a:stretch>
      </xdr:blipFill>
      <xdr:spPr>
        <a:xfrm>
          <a:off x="904875" y="390525"/>
          <a:ext cx="1323975" cy="657225"/>
        </a:xfrm>
        <a:prstGeom prst="rect">
          <a:avLst/>
        </a:prstGeom>
      </xdr:spPr>
    </xdr:pic>
    <xdr:clientData/>
  </xdr:twoCellAnchor>
  <xdr:twoCellAnchor editAs="oneCell">
    <xdr:from>
      <xdr:col>0</xdr:col>
      <xdr:colOff>172540</xdr:colOff>
      <xdr:row>168</xdr:row>
      <xdr:rowOff>19050</xdr:rowOff>
    </xdr:from>
    <xdr:to>
      <xdr:col>14</xdr:col>
      <xdr:colOff>1112312</xdr:colOff>
      <xdr:row>184</xdr:row>
      <xdr:rowOff>95250</xdr:rowOff>
    </xdr:to>
    <xdr:pic>
      <xdr:nvPicPr>
        <xdr:cNvPr id="10" name="Imagen 9">
          <a:extLst>
            <a:ext uri="{FF2B5EF4-FFF2-40B4-BE49-F238E27FC236}">
              <a16:creationId xmlns:a16="http://schemas.microsoft.com/office/drawing/2014/main" id="{241D62CE-E2CA-4879-99A5-7CC02F609B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540" y="159029400"/>
          <a:ext cx="20180272"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542924</xdr:colOff>
      <xdr:row>10</xdr:row>
      <xdr:rowOff>171449</xdr:rowOff>
    </xdr:from>
    <xdr:to>
      <xdr:col>9</xdr:col>
      <xdr:colOff>102659</xdr:colOff>
      <xdr:row>18</xdr:row>
      <xdr:rowOff>428625</xdr:rowOff>
    </xdr:to>
    <xdr:pic>
      <xdr:nvPicPr>
        <xdr:cNvPr id="2" name="Imagen 2">
          <a:extLst>
            <a:ext uri="{FF2B5EF4-FFF2-40B4-BE49-F238E27FC236}">
              <a16:creationId xmlns:a16="http://schemas.microsoft.com/office/drawing/2014/main" id="{06D98FB4-4BC8-4245-A50D-238B2303BE1F}"/>
            </a:ext>
          </a:extLst>
        </xdr:cNvPr>
        <xdr:cNvPicPr>
          <a:picLocks noChangeAspect="1"/>
        </xdr:cNvPicPr>
      </xdr:nvPicPr>
      <xdr:blipFill>
        <a:blip xmlns:r="http://schemas.openxmlformats.org/officeDocument/2006/relationships" r:embed="rId1"/>
        <a:stretch>
          <a:fillRect/>
        </a:stretch>
      </xdr:blipFill>
      <xdr:spPr>
        <a:xfrm>
          <a:off x="1990724" y="2266949"/>
          <a:ext cx="4112685" cy="220980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323850</xdr:colOff>
      <xdr:row>2</xdr:row>
      <xdr:rowOff>66675</xdr:rowOff>
    </xdr:from>
    <xdr:to>
      <xdr:col>2</xdr:col>
      <xdr:colOff>561975</xdr:colOff>
      <xdr:row>4</xdr:row>
      <xdr:rowOff>28575</xdr:rowOff>
    </xdr:to>
    <xdr:pic>
      <xdr:nvPicPr>
        <xdr:cNvPr id="3" name="Imagen 2">
          <a:extLst>
            <a:ext uri="{FF2B5EF4-FFF2-40B4-BE49-F238E27FC236}">
              <a16:creationId xmlns:a16="http://schemas.microsoft.com/office/drawing/2014/main" id="{A4148F5C-9305-4FEE-B5A4-72F6A421A28A}"/>
            </a:ext>
            <a:ext uri="{147F2762-F138-4A5C-976F-8EAC2B608ADB}">
              <a16:predDERef xmlns:a16="http://schemas.microsoft.com/office/drawing/2014/main" pred="{8A74DEB4-417D-4663-80CB-266BF4E6AEE8}"/>
            </a:ext>
          </a:extLst>
        </xdr:cNvPr>
        <xdr:cNvPicPr>
          <a:picLocks noChangeAspect="1"/>
        </xdr:cNvPicPr>
      </xdr:nvPicPr>
      <xdr:blipFill>
        <a:blip xmlns:r="http://schemas.openxmlformats.org/officeDocument/2006/relationships" r:embed="rId1"/>
        <a:stretch>
          <a:fillRect/>
        </a:stretch>
      </xdr:blipFill>
      <xdr:spPr>
        <a:xfrm>
          <a:off x="504825" y="447675"/>
          <a:ext cx="952500" cy="476250"/>
        </a:xfrm>
        <a:prstGeom prst="rect">
          <a:avLst/>
        </a:prstGeom>
      </xdr:spPr>
    </xdr:pic>
    <xdr:clientData/>
  </xdr:twoCellAnchor>
  <xdr:twoCellAnchor editAs="oneCell">
    <xdr:from>
      <xdr:col>0</xdr:col>
      <xdr:colOff>28575</xdr:colOff>
      <xdr:row>33</xdr:row>
      <xdr:rowOff>28575</xdr:rowOff>
    </xdr:from>
    <xdr:to>
      <xdr:col>5</xdr:col>
      <xdr:colOff>1057275</xdr:colOff>
      <xdr:row>38</xdr:row>
      <xdr:rowOff>151720</xdr:rowOff>
    </xdr:to>
    <xdr:pic>
      <xdr:nvPicPr>
        <xdr:cNvPr id="2" name="Imagen 1">
          <a:extLst>
            <a:ext uri="{FF2B5EF4-FFF2-40B4-BE49-F238E27FC236}">
              <a16:creationId xmlns:a16="http://schemas.microsoft.com/office/drawing/2014/main" id="{CBC93215-C15A-97EC-BBE6-10B7FBB4F3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7667625"/>
          <a:ext cx="6915150" cy="1123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627062</xdr:colOff>
      <xdr:row>5</xdr:row>
      <xdr:rowOff>171450</xdr:rowOff>
    </xdr:from>
    <xdr:to>
      <xdr:col>9</xdr:col>
      <xdr:colOff>222249</xdr:colOff>
      <xdr:row>16</xdr:row>
      <xdr:rowOff>95250</xdr:rowOff>
    </xdr:to>
    <xdr:pic>
      <xdr:nvPicPr>
        <xdr:cNvPr id="2" name="Imagen 2">
          <a:extLst>
            <a:ext uri="{FF2B5EF4-FFF2-40B4-BE49-F238E27FC236}">
              <a16:creationId xmlns:a16="http://schemas.microsoft.com/office/drawing/2014/main" id="{956B5B7C-A884-425F-A625-191991C09078}"/>
            </a:ext>
          </a:extLst>
        </xdr:cNvPr>
        <xdr:cNvPicPr>
          <a:picLocks noChangeAspect="1"/>
        </xdr:cNvPicPr>
      </xdr:nvPicPr>
      <xdr:blipFill>
        <a:blip xmlns:r="http://schemas.openxmlformats.org/officeDocument/2006/relationships" r:embed="rId1"/>
        <a:stretch>
          <a:fillRect/>
        </a:stretch>
      </xdr:blipFill>
      <xdr:spPr>
        <a:xfrm>
          <a:off x="2074862" y="1219200"/>
          <a:ext cx="4148137" cy="2228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238125</xdr:colOff>
      <xdr:row>1</xdr:row>
      <xdr:rowOff>95250</xdr:rowOff>
    </xdr:from>
    <xdr:to>
      <xdr:col>2</xdr:col>
      <xdr:colOff>352425</xdr:colOff>
      <xdr:row>4</xdr:row>
      <xdr:rowOff>28575</xdr:rowOff>
    </xdr:to>
    <xdr:pic>
      <xdr:nvPicPr>
        <xdr:cNvPr id="2" name="Imagen 1">
          <a:extLst>
            <a:ext uri="{FF2B5EF4-FFF2-40B4-BE49-F238E27FC236}">
              <a16:creationId xmlns:a16="http://schemas.microsoft.com/office/drawing/2014/main" id="{E35C5AA3-3F0D-4681-BB1B-1C7DAF50AEF4}"/>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19100" y="285750"/>
          <a:ext cx="914400" cy="504825"/>
        </a:xfrm>
        <a:prstGeom prst="rect">
          <a:avLst/>
        </a:prstGeom>
      </xdr:spPr>
    </xdr:pic>
    <xdr:clientData/>
  </xdr:twoCellAnchor>
  <xdr:twoCellAnchor editAs="oneCell">
    <xdr:from>
      <xdr:col>0</xdr:col>
      <xdr:colOff>1</xdr:colOff>
      <xdr:row>1271</xdr:row>
      <xdr:rowOff>161925</xdr:rowOff>
    </xdr:from>
    <xdr:to>
      <xdr:col>5</xdr:col>
      <xdr:colOff>9525</xdr:colOff>
      <xdr:row>1278</xdr:row>
      <xdr:rowOff>178091</xdr:rowOff>
    </xdr:to>
    <xdr:pic>
      <xdr:nvPicPr>
        <xdr:cNvPr id="3" name="Imagen 2">
          <a:extLst>
            <a:ext uri="{FF2B5EF4-FFF2-40B4-BE49-F238E27FC236}">
              <a16:creationId xmlns:a16="http://schemas.microsoft.com/office/drawing/2014/main" id="{4E4C1FE6-F59C-65B2-CA0A-1B63BA492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42592225"/>
          <a:ext cx="7439024" cy="134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219075</xdr:colOff>
      <xdr:row>1</xdr:row>
      <xdr:rowOff>47625</xdr:rowOff>
    </xdr:from>
    <xdr:to>
      <xdr:col>1</xdr:col>
      <xdr:colOff>1276350</xdr:colOff>
      <xdr:row>3</xdr:row>
      <xdr:rowOff>171450</xdr:rowOff>
    </xdr:to>
    <xdr:pic>
      <xdr:nvPicPr>
        <xdr:cNvPr id="3" name="Imagen 1">
          <a:extLst>
            <a:ext uri="{FF2B5EF4-FFF2-40B4-BE49-F238E27FC236}">
              <a16:creationId xmlns:a16="http://schemas.microsoft.com/office/drawing/2014/main" id="{6E5CA94F-D59A-44E2-A0D6-9480065F2418}"/>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00050" y="238125"/>
          <a:ext cx="1057275" cy="504825"/>
        </a:xfrm>
        <a:prstGeom prst="rect">
          <a:avLst/>
        </a:prstGeom>
      </xdr:spPr>
    </xdr:pic>
    <xdr:clientData/>
  </xdr:twoCellAnchor>
  <xdr:twoCellAnchor editAs="oneCell">
    <xdr:from>
      <xdr:col>0</xdr:col>
      <xdr:colOff>63500</xdr:colOff>
      <xdr:row>17734</xdr:row>
      <xdr:rowOff>79375</xdr:rowOff>
    </xdr:from>
    <xdr:to>
      <xdr:col>4</xdr:col>
      <xdr:colOff>1028699</xdr:colOff>
      <xdr:row>17741</xdr:row>
      <xdr:rowOff>90683</xdr:rowOff>
    </xdr:to>
    <xdr:pic>
      <xdr:nvPicPr>
        <xdr:cNvPr id="2" name="Imagen 1">
          <a:extLst>
            <a:ext uri="{FF2B5EF4-FFF2-40B4-BE49-F238E27FC236}">
              <a16:creationId xmlns:a16="http://schemas.microsoft.com/office/drawing/2014/main" id="{26C15744-0881-1424-9951-B5ED5EC6D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3405921719"/>
          <a:ext cx="8818562" cy="1344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28575</xdr:colOff>
      <xdr:row>1</xdr:row>
      <xdr:rowOff>66675</xdr:rowOff>
    </xdr:from>
    <xdr:to>
      <xdr:col>8</xdr:col>
      <xdr:colOff>590550</xdr:colOff>
      <xdr:row>1</xdr:row>
      <xdr:rowOff>638175</xdr:rowOff>
    </xdr:to>
    <xdr:pic>
      <xdr:nvPicPr>
        <xdr:cNvPr id="6" name="Imagen 1">
          <a:extLst>
            <a:ext uri="{FF2B5EF4-FFF2-40B4-BE49-F238E27FC236}">
              <a16:creationId xmlns:a16="http://schemas.microsoft.com/office/drawing/2014/main" id="{F01FE14C-4C5C-A1DE-F733-D8462DD1EE8A}"/>
            </a:ext>
          </a:extLst>
        </xdr:cNvPr>
        <xdr:cNvPicPr>
          <a:picLocks noChangeAspect="1"/>
        </xdr:cNvPicPr>
      </xdr:nvPicPr>
      <xdr:blipFill>
        <a:blip xmlns:r="http://schemas.openxmlformats.org/officeDocument/2006/relationships" r:embed="rId1"/>
        <a:stretch>
          <a:fillRect/>
        </a:stretch>
      </xdr:blipFill>
      <xdr:spPr>
        <a:xfrm>
          <a:off x="466725" y="257175"/>
          <a:ext cx="1066800" cy="571500"/>
        </a:xfrm>
        <a:prstGeom prst="rect">
          <a:avLst/>
        </a:prstGeom>
      </xdr:spPr>
    </xdr:pic>
    <xdr:clientData/>
  </xdr:twoCellAnchor>
  <xdr:twoCellAnchor editAs="oneCell">
    <xdr:from>
      <xdr:col>0</xdr:col>
      <xdr:colOff>1</xdr:colOff>
      <xdr:row>92</xdr:row>
      <xdr:rowOff>0</xdr:rowOff>
    </xdr:from>
    <xdr:to>
      <xdr:col>27</xdr:col>
      <xdr:colOff>11339</xdr:colOff>
      <xdr:row>99</xdr:row>
      <xdr:rowOff>171450</xdr:rowOff>
    </xdr:to>
    <xdr:pic>
      <xdr:nvPicPr>
        <xdr:cNvPr id="20" name="Imagen 19">
          <a:extLst>
            <a:ext uri="{FF2B5EF4-FFF2-40B4-BE49-F238E27FC236}">
              <a16:creationId xmlns:a16="http://schemas.microsoft.com/office/drawing/2014/main" id="{17AC87D4-059B-4B7C-93CA-440C52616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8879911"/>
          <a:ext cx="8685892" cy="152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1143000</xdr:colOff>
      <xdr:row>9</xdr:row>
      <xdr:rowOff>19050</xdr:rowOff>
    </xdr:from>
    <xdr:ext cx="3371850" cy="933450"/>
    <xdr:sp macro="" textlink="">
      <xdr:nvSpPr>
        <xdr:cNvPr id="13" name="Rectángulo 12">
          <a:extLst>
            <a:ext uri="{FF2B5EF4-FFF2-40B4-BE49-F238E27FC236}">
              <a16:creationId xmlns:a16="http://schemas.microsoft.com/office/drawing/2014/main" id="{00000000-0008-0000-2000-00000D000000}"/>
            </a:ext>
          </a:extLst>
        </xdr:cNvPr>
        <xdr:cNvSpPr/>
      </xdr:nvSpPr>
      <xdr:spPr>
        <a:xfrm>
          <a:off x="3390900" y="1581150"/>
          <a:ext cx="3371850" cy="933450"/>
        </a:xfrm>
        <a:prstGeom prst="rect">
          <a:avLst/>
        </a:prstGeom>
        <a:noFill/>
      </xdr:spPr>
      <xdr:txBody>
        <a:bodyPr wrap="none" lIns="91440" tIns="45720" rIns="91440" bIns="45720">
          <a:spAutoFit/>
        </a:bodyPr>
        <a:lstStyle/>
        <a:p>
          <a:pPr lvl="0" algn="ctr"/>
          <a:r>
            <a:rPr lang="es-ES" sz="5400" b="1" cap="none" spc="50">
              <a:ln/>
              <a:solidFill>
                <a:schemeClr val="bg2"/>
              </a:solidFill>
              <a:effectLst>
                <a:innerShdw blurRad="63500" dist="50800" dir="13500000">
                  <a:srgbClr val="000000">
                    <a:alpha val="50000"/>
                  </a:srgbClr>
                </a:innerShdw>
              </a:effectLst>
            </a:rPr>
            <a:t>NO APLICA</a:t>
          </a:r>
        </a:p>
      </xdr:txBody>
    </xdr:sp>
    <xdr:clientData fLocksWithSheet="0"/>
  </xdr:oneCellAnchor>
  <xdr:twoCellAnchor editAs="oneCell">
    <xdr:from>
      <xdr:col>1</xdr:col>
      <xdr:colOff>381000</xdr:colOff>
      <xdr:row>1</xdr:row>
      <xdr:rowOff>47625</xdr:rowOff>
    </xdr:from>
    <xdr:to>
      <xdr:col>1</xdr:col>
      <xdr:colOff>1695450</xdr:colOff>
      <xdr:row>4</xdr:row>
      <xdr:rowOff>9525</xdr:rowOff>
    </xdr:to>
    <xdr:pic>
      <xdr:nvPicPr>
        <xdr:cNvPr id="2" name="Imagen 1">
          <a:extLst>
            <a:ext uri="{FF2B5EF4-FFF2-40B4-BE49-F238E27FC236}">
              <a16:creationId xmlns:a16="http://schemas.microsoft.com/office/drawing/2014/main" id="{3219443C-CA7C-4DFA-8DCA-C9B71B3D9BCF}"/>
            </a:ext>
            <a:ext uri="{147F2762-F138-4A5C-976F-8EAC2B608ADB}">
              <a16:predDERef xmlns:a16="http://schemas.microsoft.com/office/drawing/2014/main" pred="{00000000-0008-0000-2000-00000D000000}"/>
            </a:ext>
          </a:extLst>
        </xdr:cNvPr>
        <xdr:cNvPicPr>
          <a:picLocks noChangeAspect="1"/>
        </xdr:cNvPicPr>
      </xdr:nvPicPr>
      <xdr:blipFill>
        <a:blip xmlns:r="http://schemas.openxmlformats.org/officeDocument/2006/relationships" r:embed="rId1"/>
        <a:stretch>
          <a:fillRect/>
        </a:stretch>
      </xdr:blipFill>
      <xdr:spPr>
        <a:xfrm>
          <a:off x="561975" y="238125"/>
          <a:ext cx="1314450" cy="533400"/>
        </a:xfrm>
        <a:prstGeom prst="rect">
          <a:avLst/>
        </a:prstGeom>
      </xdr:spPr>
    </xdr:pic>
    <xdr:clientData/>
  </xdr:twoCellAnchor>
  <xdr:twoCellAnchor editAs="oneCell">
    <xdr:from>
      <xdr:col>1</xdr:col>
      <xdr:colOff>1</xdr:colOff>
      <xdr:row>27</xdr:row>
      <xdr:rowOff>38100</xdr:rowOff>
    </xdr:from>
    <xdr:to>
      <xdr:col>3</xdr:col>
      <xdr:colOff>1381126</xdr:colOff>
      <xdr:row>34</xdr:row>
      <xdr:rowOff>142875</xdr:rowOff>
    </xdr:to>
    <xdr:pic>
      <xdr:nvPicPr>
        <xdr:cNvPr id="3" name="Imagen 2">
          <a:extLst>
            <a:ext uri="{FF2B5EF4-FFF2-40B4-BE49-F238E27FC236}">
              <a16:creationId xmlns:a16="http://schemas.microsoft.com/office/drawing/2014/main" id="{992CF852-A994-4989-151A-5D2AAE714E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6" y="5124450"/>
          <a:ext cx="971550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171450</xdr:colOff>
      <xdr:row>1</xdr:row>
      <xdr:rowOff>95250</xdr:rowOff>
    </xdr:from>
    <xdr:to>
      <xdr:col>1</xdr:col>
      <xdr:colOff>1257300</xdr:colOff>
      <xdr:row>4</xdr:row>
      <xdr:rowOff>38100</xdr:rowOff>
    </xdr:to>
    <xdr:pic>
      <xdr:nvPicPr>
        <xdr:cNvPr id="2" name="Imagen 1">
          <a:extLst>
            <a:ext uri="{FF2B5EF4-FFF2-40B4-BE49-F238E27FC236}">
              <a16:creationId xmlns:a16="http://schemas.microsoft.com/office/drawing/2014/main" id="{7DD92554-0E48-4663-A19F-F2D110386104}"/>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52425" y="285750"/>
          <a:ext cx="1085850" cy="523875"/>
        </a:xfrm>
        <a:prstGeom prst="rect">
          <a:avLst/>
        </a:prstGeom>
      </xdr:spPr>
    </xdr:pic>
    <xdr:clientData/>
  </xdr:twoCellAnchor>
  <xdr:twoCellAnchor editAs="oneCell">
    <xdr:from>
      <xdr:col>0</xdr:col>
      <xdr:colOff>2</xdr:colOff>
      <xdr:row>26</xdr:row>
      <xdr:rowOff>0</xdr:rowOff>
    </xdr:from>
    <xdr:to>
      <xdr:col>6</xdr:col>
      <xdr:colOff>1161842</xdr:colOff>
      <xdr:row>32</xdr:row>
      <xdr:rowOff>184614</xdr:rowOff>
    </xdr:to>
    <xdr:pic>
      <xdr:nvPicPr>
        <xdr:cNvPr id="4" name="Imagen 3">
          <a:extLst>
            <a:ext uri="{FF2B5EF4-FFF2-40B4-BE49-F238E27FC236}">
              <a16:creationId xmlns:a16="http://schemas.microsoft.com/office/drawing/2014/main" id="{115DD51D-A86E-0BA3-21BA-8E892C12E1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5076511"/>
          <a:ext cx="8844642" cy="1377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2771775</xdr:colOff>
      <xdr:row>8</xdr:row>
      <xdr:rowOff>133350</xdr:rowOff>
    </xdr:from>
    <xdr:ext cx="3371850" cy="933450"/>
    <xdr:sp macro="" textlink="">
      <xdr:nvSpPr>
        <xdr:cNvPr id="2" name="Rectángulo 1">
          <a:extLst>
            <a:ext uri="{FF2B5EF4-FFF2-40B4-BE49-F238E27FC236}">
              <a16:creationId xmlns:a16="http://schemas.microsoft.com/office/drawing/2014/main" id="{00000000-0008-0000-2200-000002000000}"/>
            </a:ext>
          </a:extLst>
        </xdr:cNvPr>
        <xdr:cNvSpPr/>
      </xdr:nvSpPr>
      <xdr:spPr>
        <a:xfrm>
          <a:off x="2771775" y="1466850"/>
          <a:ext cx="3371850" cy="933450"/>
        </a:xfrm>
        <a:prstGeom prst="rect">
          <a:avLst/>
        </a:prstGeom>
        <a:noFill/>
      </xdr:spPr>
      <xdr:txBody>
        <a:bodyPr wrap="none" lIns="91440" tIns="45720" rIns="91440" bIns="45720">
          <a:spAutoFit/>
        </a:bodyPr>
        <a:lstStyle/>
        <a:p>
          <a:pPr lvl="0" algn="ctr"/>
          <a:r>
            <a:rPr lang="es-ES" sz="5400" b="1" cap="none" spc="50">
              <a:ln/>
              <a:solidFill>
                <a:schemeClr val="bg2"/>
              </a:solidFill>
              <a:effectLst>
                <a:innerShdw blurRad="63500" dist="50800" dir="13500000">
                  <a:srgbClr val="000000">
                    <a:alpha val="50000"/>
                  </a:srgbClr>
                </a:innerShdw>
              </a:effectLst>
            </a:rPr>
            <a:t>NO APLICA</a:t>
          </a:r>
        </a:p>
      </xdr:txBody>
    </xdr:sp>
    <xdr:clientData fLocksWithSheet="0"/>
  </xdr:oneCellAnchor>
  <xdr:twoCellAnchor editAs="oneCell">
    <xdr:from>
      <xdr:col>1</xdr:col>
      <xdr:colOff>314325</xdr:colOff>
      <xdr:row>1</xdr:row>
      <xdr:rowOff>66675</xdr:rowOff>
    </xdr:from>
    <xdr:to>
      <xdr:col>1</xdr:col>
      <xdr:colOff>1343025</xdr:colOff>
      <xdr:row>4</xdr:row>
      <xdr:rowOff>47625</xdr:rowOff>
    </xdr:to>
    <xdr:pic>
      <xdr:nvPicPr>
        <xdr:cNvPr id="6" name="Imagen 2">
          <a:extLst>
            <a:ext uri="{FF2B5EF4-FFF2-40B4-BE49-F238E27FC236}">
              <a16:creationId xmlns:a16="http://schemas.microsoft.com/office/drawing/2014/main" id="{DE0A050C-ADC2-4226-A593-F7532AB1ABAF}"/>
            </a:ext>
            <a:ext uri="{147F2762-F138-4A5C-976F-8EAC2B608ADB}">
              <a16:predDERef xmlns:a16="http://schemas.microsoft.com/office/drawing/2014/main" pred="{00000000-0008-0000-2200-000002000000}"/>
            </a:ext>
          </a:extLst>
        </xdr:cNvPr>
        <xdr:cNvPicPr>
          <a:picLocks noChangeAspect="1"/>
        </xdr:cNvPicPr>
      </xdr:nvPicPr>
      <xdr:blipFill>
        <a:blip xmlns:r="http://schemas.openxmlformats.org/officeDocument/2006/relationships" r:embed="rId1"/>
        <a:stretch>
          <a:fillRect/>
        </a:stretch>
      </xdr:blipFill>
      <xdr:spPr>
        <a:xfrm>
          <a:off x="495300" y="257175"/>
          <a:ext cx="1028700" cy="552450"/>
        </a:xfrm>
        <a:prstGeom prst="rect">
          <a:avLst/>
        </a:prstGeom>
      </xdr:spPr>
    </xdr:pic>
    <xdr:clientData/>
  </xdr:twoCellAnchor>
  <xdr:twoCellAnchor editAs="oneCell">
    <xdr:from>
      <xdr:col>0</xdr:col>
      <xdr:colOff>1</xdr:colOff>
      <xdr:row>23</xdr:row>
      <xdr:rowOff>0</xdr:rowOff>
    </xdr:from>
    <xdr:to>
      <xdr:col>5</xdr:col>
      <xdr:colOff>66676</xdr:colOff>
      <xdr:row>30</xdr:row>
      <xdr:rowOff>123825</xdr:rowOff>
    </xdr:to>
    <xdr:pic>
      <xdr:nvPicPr>
        <xdr:cNvPr id="3" name="Imagen 2">
          <a:extLst>
            <a:ext uri="{FF2B5EF4-FFF2-40B4-BE49-F238E27FC236}">
              <a16:creationId xmlns:a16="http://schemas.microsoft.com/office/drawing/2014/main" id="{A642FC16-5D79-F0C2-E58C-97179017B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619500"/>
          <a:ext cx="88963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590550</xdr:colOff>
      <xdr:row>1</xdr:row>
      <xdr:rowOff>123825</xdr:rowOff>
    </xdr:from>
    <xdr:to>
      <xdr:col>1</xdr:col>
      <xdr:colOff>2162175</xdr:colOff>
      <xdr:row>5</xdr:row>
      <xdr:rowOff>85725</xdr:rowOff>
    </xdr:to>
    <xdr:pic>
      <xdr:nvPicPr>
        <xdr:cNvPr id="8" name="Imagen 2">
          <a:extLst>
            <a:ext uri="{FF2B5EF4-FFF2-40B4-BE49-F238E27FC236}">
              <a16:creationId xmlns:a16="http://schemas.microsoft.com/office/drawing/2014/main" id="{E9FACE23-44FC-4686-A81D-AA2062B7C508}"/>
            </a:ext>
          </a:extLst>
        </xdr:cNvPr>
        <xdr:cNvPicPr>
          <a:picLocks noChangeAspect="1"/>
        </xdr:cNvPicPr>
      </xdr:nvPicPr>
      <xdr:blipFill>
        <a:blip xmlns:r="http://schemas.openxmlformats.org/officeDocument/2006/relationships" r:embed="rId1"/>
        <a:stretch>
          <a:fillRect/>
        </a:stretch>
      </xdr:blipFill>
      <xdr:spPr>
        <a:xfrm>
          <a:off x="771525" y="323850"/>
          <a:ext cx="1571625" cy="742950"/>
        </a:xfrm>
        <a:prstGeom prst="rect">
          <a:avLst/>
        </a:prstGeom>
      </xdr:spPr>
    </xdr:pic>
    <xdr:clientData/>
  </xdr:twoCellAnchor>
  <xdr:twoCellAnchor editAs="oneCell">
    <xdr:from>
      <xdr:col>1</xdr:col>
      <xdr:colOff>38100</xdr:colOff>
      <xdr:row>48</xdr:row>
      <xdr:rowOff>171450</xdr:rowOff>
    </xdr:from>
    <xdr:to>
      <xdr:col>7</xdr:col>
      <xdr:colOff>1047750</xdr:colOff>
      <xdr:row>57</xdr:row>
      <xdr:rowOff>95250</xdr:rowOff>
    </xdr:to>
    <xdr:pic>
      <xdr:nvPicPr>
        <xdr:cNvPr id="2" name="Imagen 1">
          <a:extLst>
            <a:ext uri="{FF2B5EF4-FFF2-40B4-BE49-F238E27FC236}">
              <a16:creationId xmlns:a16="http://schemas.microsoft.com/office/drawing/2014/main" id="{FE4B7609-FF75-19AA-BDD9-4B53C0C546AA}"/>
            </a:ext>
            <a:ext uri="{147F2762-F138-4A5C-976F-8EAC2B608ADB}">
              <a16:predDERef xmlns:a16="http://schemas.microsoft.com/office/drawing/2014/main" pred="{E9FACE23-44FC-4686-A81D-AA2062B7C5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9591675"/>
          <a:ext cx="1130617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276225</xdr:colOff>
      <xdr:row>1</xdr:row>
      <xdr:rowOff>152400</xdr:rowOff>
    </xdr:from>
    <xdr:to>
      <xdr:col>1</xdr:col>
      <xdr:colOff>1581150</xdr:colOff>
      <xdr:row>5</xdr:row>
      <xdr:rowOff>28575</xdr:rowOff>
    </xdr:to>
    <xdr:pic>
      <xdr:nvPicPr>
        <xdr:cNvPr id="7" name="Imagen 2">
          <a:extLst>
            <a:ext uri="{FF2B5EF4-FFF2-40B4-BE49-F238E27FC236}">
              <a16:creationId xmlns:a16="http://schemas.microsoft.com/office/drawing/2014/main" id="{E0920C4D-BC9B-4DB2-BCA6-07DD80941D1B}"/>
            </a:ext>
          </a:extLst>
        </xdr:cNvPr>
        <xdr:cNvPicPr>
          <a:picLocks noChangeAspect="1"/>
        </xdr:cNvPicPr>
      </xdr:nvPicPr>
      <xdr:blipFill>
        <a:blip xmlns:r="http://schemas.openxmlformats.org/officeDocument/2006/relationships" r:embed="rId1"/>
        <a:stretch>
          <a:fillRect/>
        </a:stretch>
      </xdr:blipFill>
      <xdr:spPr>
        <a:xfrm>
          <a:off x="457200" y="314325"/>
          <a:ext cx="1304925" cy="590550"/>
        </a:xfrm>
        <a:prstGeom prst="rect">
          <a:avLst/>
        </a:prstGeom>
      </xdr:spPr>
    </xdr:pic>
    <xdr:clientData/>
  </xdr:twoCellAnchor>
  <xdr:twoCellAnchor editAs="oneCell">
    <xdr:from>
      <xdr:col>0</xdr:col>
      <xdr:colOff>158751</xdr:colOff>
      <xdr:row>40</xdr:row>
      <xdr:rowOff>142875</xdr:rowOff>
    </xdr:from>
    <xdr:to>
      <xdr:col>8</xdr:col>
      <xdr:colOff>15876</xdr:colOff>
      <xdr:row>50</xdr:row>
      <xdr:rowOff>31750</xdr:rowOff>
    </xdr:to>
    <xdr:pic>
      <xdr:nvPicPr>
        <xdr:cNvPr id="3" name="Imagen 2">
          <a:extLst>
            <a:ext uri="{FF2B5EF4-FFF2-40B4-BE49-F238E27FC236}">
              <a16:creationId xmlns:a16="http://schemas.microsoft.com/office/drawing/2014/main" id="{182EBB43-A400-13C6-7444-70F0D95DF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1" y="8159750"/>
          <a:ext cx="9493250"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180975</xdr:colOff>
      <xdr:row>2</xdr:row>
      <xdr:rowOff>19050</xdr:rowOff>
    </xdr:from>
    <xdr:to>
      <xdr:col>1</xdr:col>
      <xdr:colOff>1428750</xdr:colOff>
      <xdr:row>4</xdr:row>
      <xdr:rowOff>238125</xdr:rowOff>
    </xdr:to>
    <xdr:pic>
      <xdr:nvPicPr>
        <xdr:cNvPr id="11" name="Imagen 2">
          <a:extLst>
            <a:ext uri="{FF2B5EF4-FFF2-40B4-BE49-F238E27FC236}">
              <a16:creationId xmlns:a16="http://schemas.microsoft.com/office/drawing/2014/main" id="{599F9DB3-3D7F-4111-BDEF-2A611AB6BFF7}"/>
            </a:ext>
          </a:extLst>
        </xdr:cNvPr>
        <xdr:cNvPicPr>
          <a:picLocks noChangeAspect="1"/>
        </xdr:cNvPicPr>
      </xdr:nvPicPr>
      <xdr:blipFill>
        <a:blip xmlns:r="http://schemas.openxmlformats.org/officeDocument/2006/relationships" r:embed="rId1"/>
        <a:stretch>
          <a:fillRect/>
        </a:stretch>
      </xdr:blipFill>
      <xdr:spPr>
        <a:xfrm>
          <a:off x="180975" y="352425"/>
          <a:ext cx="1247775" cy="542925"/>
        </a:xfrm>
        <a:prstGeom prst="rect">
          <a:avLst/>
        </a:prstGeom>
      </xdr:spPr>
    </xdr:pic>
    <xdr:clientData/>
  </xdr:twoCellAnchor>
  <xdr:twoCellAnchor editAs="oneCell">
    <xdr:from>
      <xdr:col>0</xdr:col>
      <xdr:colOff>63500</xdr:colOff>
      <xdr:row>49</xdr:row>
      <xdr:rowOff>95250</xdr:rowOff>
    </xdr:from>
    <xdr:to>
      <xdr:col>7</xdr:col>
      <xdr:colOff>1127125</xdr:colOff>
      <xdr:row>58</xdr:row>
      <xdr:rowOff>118633</xdr:rowOff>
    </xdr:to>
    <xdr:pic>
      <xdr:nvPicPr>
        <xdr:cNvPr id="2" name="Imagen 1">
          <a:extLst>
            <a:ext uri="{FF2B5EF4-FFF2-40B4-BE49-F238E27FC236}">
              <a16:creationId xmlns:a16="http://schemas.microsoft.com/office/drawing/2014/main" id="{A1045882-6971-ACC0-488A-CCA81DD6CF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8794750"/>
          <a:ext cx="10080625" cy="145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276225</xdr:colOff>
      <xdr:row>1</xdr:row>
      <xdr:rowOff>9525</xdr:rowOff>
    </xdr:from>
    <xdr:to>
      <xdr:col>1</xdr:col>
      <xdr:colOff>1504950</xdr:colOff>
      <xdr:row>4</xdr:row>
      <xdr:rowOff>85725</xdr:rowOff>
    </xdr:to>
    <xdr:pic>
      <xdr:nvPicPr>
        <xdr:cNvPr id="7" name="Imagen 2">
          <a:extLst>
            <a:ext uri="{FF2B5EF4-FFF2-40B4-BE49-F238E27FC236}">
              <a16:creationId xmlns:a16="http://schemas.microsoft.com/office/drawing/2014/main" id="{67F64FA0-C226-45FA-A3F7-83D027ED12FC}"/>
            </a:ext>
          </a:extLst>
        </xdr:cNvPr>
        <xdr:cNvPicPr>
          <a:picLocks noChangeAspect="1"/>
        </xdr:cNvPicPr>
      </xdr:nvPicPr>
      <xdr:blipFill>
        <a:blip xmlns:r="http://schemas.openxmlformats.org/officeDocument/2006/relationships" r:embed="rId1"/>
        <a:stretch>
          <a:fillRect/>
        </a:stretch>
      </xdr:blipFill>
      <xdr:spPr>
        <a:xfrm>
          <a:off x="457200" y="171450"/>
          <a:ext cx="1228725" cy="561975"/>
        </a:xfrm>
        <a:prstGeom prst="rect">
          <a:avLst/>
        </a:prstGeom>
      </xdr:spPr>
    </xdr:pic>
    <xdr:clientData/>
  </xdr:twoCellAnchor>
  <xdr:twoCellAnchor editAs="oneCell">
    <xdr:from>
      <xdr:col>1</xdr:col>
      <xdr:colOff>9525</xdr:colOff>
      <xdr:row>35</xdr:row>
      <xdr:rowOff>95250</xdr:rowOff>
    </xdr:from>
    <xdr:to>
      <xdr:col>7</xdr:col>
      <xdr:colOff>923925</xdr:colOff>
      <xdr:row>44</xdr:row>
      <xdr:rowOff>104775</xdr:rowOff>
    </xdr:to>
    <xdr:pic>
      <xdr:nvPicPr>
        <xdr:cNvPr id="2" name="Imagen 1">
          <a:extLst>
            <a:ext uri="{FF2B5EF4-FFF2-40B4-BE49-F238E27FC236}">
              <a16:creationId xmlns:a16="http://schemas.microsoft.com/office/drawing/2014/main" id="{30E1E186-3A30-BF32-C14E-A5CF66B5895E}"/>
            </a:ext>
            <a:ext uri="{147F2762-F138-4A5C-976F-8EAC2B608ADB}">
              <a16:predDERef xmlns:a16="http://schemas.microsoft.com/office/drawing/2014/main" pred="{67F64FA0-C226-45FA-A3F7-83D027ED1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6724650"/>
          <a:ext cx="8334375"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123825</xdr:colOff>
      <xdr:row>0</xdr:row>
      <xdr:rowOff>47625</xdr:rowOff>
    </xdr:from>
    <xdr:to>
      <xdr:col>7</xdr:col>
      <xdr:colOff>285750</xdr:colOff>
      <xdr:row>0</xdr:row>
      <xdr:rowOff>619125</xdr:rowOff>
    </xdr:to>
    <xdr:pic>
      <xdr:nvPicPr>
        <xdr:cNvPr id="2" name="Imagen 1">
          <a:extLst>
            <a:ext uri="{FF2B5EF4-FFF2-40B4-BE49-F238E27FC236}">
              <a16:creationId xmlns:a16="http://schemas.microsoft.com/office/drawing/2014/main" id="{AF0CA17F-75CE-4021-8566-FC322AED731E}"/>
            </a:ext>
          </a:extLst>
        </xdr:cNvPr>
        <xdr:cNvPicPr>
          <a:picLocks noChangeAspect="1"/>
        </xdr:cNvPicPr>
      </xdr:nvPicPr>
      <xdr:blipFill>
        <a:blip xmlns:r="http://schemas.openxmlformats.org/officeDocument/2006/relationships" r:embed="rId1"/>
        <a:stretch>
          <a:fillRect/>
        </a:stretch>
      </xdr:blipFill>
      <xdr:spPr>
        <a:xfrm>
          <a:off x="1304925" y="133350"/>
          <a:ext cx="1066800" cy="571500"/>
        </a:xfrm>
        <a:prstGeom prst="rect">
          <a:avLst/>
        </a:prstGeom>
      </xdr:spPr>
    </xdr:pic>
    <xdr:clientData/>
  </xdr:twoCellAnchor>
  <xdr:twoCellAnchor editAs="oneCell">
    <xdr:from>
      <xdr:col>0</xdr:col>
      <xdr:colOff>65939</xdr:colOff>
      <xdr:row>55</xdr:row>
      <xdr:rowOff>117232</xdr:rowOff>
    </xdr:from>
    <xdr:to>
      <xdr:col>28</xdr:col>
      <xdr:colOff>21980</xdr:colOff>
      <xdr:row>64</xdr:row>
      <xdr:rowOff>129436</xdr:rowOff>
    </xdr:to>
    <xdr:pic>
      <xdr:nvPicPr>
        <xdr:cNvPr id="4" name="Imagen 3">
          <a:extLst>
            <a:ext uri="{FF2B5EF4-FFF2-40B4-BE49-F238E27FC236}">
              <a16:creationId xmlns:a16="http://schemas.microsoft.com/office/drawing/2014/main" id="{8E9E9DF8-A36A-BD87-82D1-ADAE9C59E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39" y="7554059"/>
          <a:ext cx="10308983" cy="1462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1</xdr:row>
      <xdr:rowOff>161925</xdr:rowOff>
    </xdr:from>
    <xdr:to>
      <xdr:col>8</xdr:col>
      <xdr:colOff>57150</xdr:colOff>
      <xdr:row>1</xdr:row>
      <xdr:rowOff>666750</xdr:rowOff>
    </xdr:to>
    <xdr:pic>
      <xdr:nvPicPr>
        <xdr:cNvPr id="3" name="Imagen 2">
          <a:extLst>
            <a:ext uri="{FF2B5EF4-FFF2-40B4-BE49-F238E27FC236}">
              <a16:creationId xmlns:a16="http://schemas.microsoft.com/office/drawing/2014/main" id="{6B3B6FEF-E047-4D05-A06F-9836B8A813C2}"/>
            </a:ext>
          </a:extLst>
        </xdr:cNvPr>
        <xdr:cNvPicPr>
          <a:picLocks noChangeAspect="1"/>
        </xdr:cNvPicPr>
      </xdr:nvPicPr>
      <xdr:blipFill>
        <a:blip xmlns:r="http://schemas.openxmlformats.org/officeDocument/2006/relationships" r:embed="rId1"/>
        <a:stretch>
          <a:fillRect/>
        </a:stretch>
      </xdr:blipFill>
      <xdr:spPr>
        <a:xfrm>
          <a:off x="400050" y="352425"/>
          <a:ext cx="933450" cy="504825"/>
        </a:xfrm>
        <a:prstGeom prst="rect">
          <a:avLst/>
        </a:prstGeom>
      </xdr:spPr>
    </xdr:pic>
    <xdr:clientData/>
  </xdr:twoCellAnchor>
  <xdr:twoCellAnchor editAs="oneCell">
    <xdr:from>
      <xdr:col>0</xdr:col>
      <xdr:colOff>1</xdr:colOff>
      <xdr:row>61</xdr:row>
      <xdr:rowOff>379674</xdr:rowOff>
    </xdr:from>
    <xdr:to>
      <xdr:col>42</xdr:col>
      <xdr:colOff>145174</xdr:colOff>
      <xdr:row>67</xdr:row>
      <xdr:rowOff>47625</xdr:rowOff>
    </xdr:to>
    <xdr:pic>
      <xdr:nvPicPr>
        <xdr:cNvPr id="2" name="Imagen 1">
          <a:extLst>
            <a:ext uri="{FF2B5EF4-FFF2-40B4-BE49-F238E27FC236}">
              <a16:creationId xmlns:a16="http://schemas.microsoft.com/office/drawing/2014/main" id="{08F026D8-3182-8FEC-6401-F0F3ED282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8304474"/>
          <a:ext cx="9613023" cy="1277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38100</xdr:colOff>
      <xdr:row>1</xdr:row>
      <xdr:rowOff>114300</xdr:rowOff>
    </xdr:from>
    <xdr:to>
      <xdr:col>8</xdr:col>
      <xdr:colOff>447675</xdr:colOff>
      <xdr:row>1</xdr:row>
      <xdr:rowOff>657225</xdr:rowOff>
    </xdr:to>
    <xdr:pic>
      <xdr:nvPicPr>
        <xdr:cNvPr id="2" name="Imagen 1">
          <a:extLst>
            <a:ext uri="{FF2B5EF4-FFF2-40B4-BE49-F238E27FC236}">
              <a16:creationId xmlns:a16="http://schemas.microsoft.com/office/drawing/2014/main" id="{81448620-CD4B-4A35-BC98-70A2AFB68E0E}"/>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00050" y="304800"/>
          <a:ext cx="990600" cy="542925"/>
        </a:xfrm>
        <a:prstGeom prst="rect">
          <a:avLst/>
        </a:prstGeom>
      </xdr:spPr>
    </xdr:pic>
    <xdr:clientData/>
  </xdr:twoCellAnchor>
  <xdr:twoCellAnchor editAs="oneCell">
    <xdr:from>
      <xdr:col>0</xdr:col>
      <xdr:colOff>1</xdr:colOff>
      <xdr:row>70</xdr:row>
      <xdr:rowOff>1</xdr:rowOff>
    </xdr:from>
    <xdr:to>
      <xdr:col>25</xdr:col>
      <xdr:colOff>47625</xdr:colOff>
      <xdr:row>74</xdr:row>
      <xdr:rowOff>41490</xdr:rowOff>
    </xdr:to>
    <xdr:pic>
      <xdr:nvPicPr>
        <xdr:cNvPr id="3" name="Imagen 2">
          <a:extLst>
            <a:ext uri="{FF2B5EF4-FFF2-40B4-BE49-F238E27FC236}">
              <a16:creationId xmlns:a16="http://schemas.microsoft.com/office/drawing/2014/main" id="{4A55E419-1194-AFE6-FE75-52E4399AA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8934451"/>
          <a:ext cx="7981949" cy="1232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57150</xdr:colOff>
      <xdr:row>1</xdr:row>
      <xdr:rowOff>57150</xdr:rowOff>
    </xdr:from>
    <xdr:to>
      <xdr:col>8</xdr:col>
      <xdr:colOff>381000</xdr:colOff>
      <xdr:row>4</xdr:row>
      <xdr:rowOff>104775</xdr:rowOff>
    </xdr:to>
    <xdr:pic>
      <xdr:nvPicPr>
        <xdr:cNvPr id="2" name="Imagen 1">
          <a:extLst>
            <a:ext uri="{FF2B5EF4-FFF2-40B4-BE49-F238E27FC236}">
              <a16:creationId xmlns:a16="http://schemas.microsoft.com/office/drawing/2014/main" id="{611BCDB6-4618-496A-9762-6CB00B2425B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19100" y="247650"/>
          <a:ext cx="904875" cy="504825"/>
        </a:xfrm>
        <a:prstGeom prst="rect">
          <a:avLst/>
        </a:prstGeom>
      </xdr:spPr>
    </xdr:pic>
    <xdr:clientData/>
  </xdr:twoCellAnchor>
  <xdr:twoCellAnchor editAs="oneCell">
    <xdr:from>
      <xdr:col>0</xdr:col>
      <xdr:colOff>8985</xdr:colOff>
      <xdr:row>86</xdr:row>
      <xdr:rowOff>116813</xdr:rowOff>
    </xdr:from>
    <xdr:to>
      <xdr:col>24</xdr:col>
      <xdr:colOff>8986</xdr:colOff>
      <xdr:row>93</xdr:row>
      <xdr:rowOff>140821</xdr:rowOff>
    </xdr:to>
    <xdr:pic>
      <xdr:nvPicPr>
        <xdr:cNvPr id="11" name="Imagen 10">
          <a:extLst>
            <a:ext uri="{FF2B5EF4-FFF2-40B4-BE49-F238E27FC236}">
              <a16:creationId xmlns:a16="http://schemas.microsoft.com/office/drawing/2014/main" id="{B14C72DB-F76E-465A-BD83-C2FB9981A5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 y="9938346"/>
          <a:ext cx="7449270" cy="1246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390525</xdr:colOff>
      <xdr:row>1</xdr:row>
      <xdr:rowOff>142875</xdr:rowOff>
    </xdr:from>
    <xdr:to>
      <xdr:col>1</xdr:col>
      <xdr:colOff>1352550</xdr:colOff>
      <xdr:row>3</xdr:row>
      <xdr:rowOff>304800</xdr:rowOff>
    </xdr:to>
    <xdr:pic>
      <xdr:nvPicPr>
        <xdr:cNvPr id="3" name="Imagen 2">
          <a:extLst>
            <a:ext uri="{FF2B5EF4-FFF2-40B4-BE49-F238E27FC236}">
              <a16:creationId xmlns:a16="http://schemas.microsoft.com/office/drawing/2014/main" id="{0C113FFA-5086-47F3-A2E8-B72F88AE7A12}"/>
            </a:ext>
            <a:ext uri="{147F2762-F138-4A5C-976F-8EAC2B608ADB}">
              <a16:predDERef xmlns:a16="http://schemas.microsoft.com/office/drawing/2014/main" pred="{4170AD2C-88AF-40CE-B6BE-8A704EF1C1F7}"/>
            </a:ext>
          </a:extLst>
        </xdr:cNvPr>
        <xdr:cNvPicPr>
          <a:picLocks noChangeAspect="1"/>
        </xdr:cNvPicPr>
      </xdr:nvPicPr>
      <xdr:blipFill>
        <a:blip xmlns:r="http://schemas.openxmlformats.org/officeDocument/2006/relationships" r:embed="rId1"/>
        <a:stretch>
          <a:fillRect/>
        </a:stretch>
      </xdr:blipFill>
      <xdr:spPr>
        <a:xfrm>
          <a:off x="571500" y="333375"/>
          <a:ext cx="962025" cy="533400"/>
        </a:xfrm>
        <a:prstGeom prst="rect">
          <a:avLst/>
        </a:prstGeom>
      </xdr:spPr>
    </xdr:pic>
    <xdr:clientData/>
  </xdr:twoCellAnchor>
  <xdr:twoCellAnchor editAs="oneCell">
    <xdr:from>
      <xdr:col>0</xdr:col>
      <xdr:colOff>0</xdr:colOff>
      <xdr:row>33</xdr:row>
      <xdr:rowOff>58788</xdr:rowOff>
    </xdr:from>
    <xdr:to>
      <xdr:col>8</xdr:col>
      <xdr:colOff>23519</xdr:colOff>
      <xdr:row>43</xdr:row>
      <xdr:rowOff>11755</xdr:rowOff>
    </xdr:to>
    <xdr:pic>
      <xdr:nvPicPr>
        <xdr:cNvPr id="2" name="Imagen 1">
          <a:extLst>
            <a:ext uri="{FF2B5EF4-FFF2-40B4-BE49-F238E27FC236}">
              <a16:creationId xmlns:a16="http://schemas.microsoft.com/office/drawing/2014/main" id="{3A88AF28-18E2-FD44-4030-C2FAE1C082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714529"/>
          <a:ext cx="8207963" cy="1187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133350</xdr:colOff>
      <xdr:row>1</xdr:row>
      <xdr:rowOff>228600</xdr:rowOff>
    </xdr:from>
    <xdr:to>
      <xdr:col>2</xdr:col>
      <xdr:colOff>381000</xdr:colOff>
      <xdr:row>1</xdr:row>
      <xdr:rowOff>628650</xdr:rowOff>
    </xdr:to>
    <xdr:pic>
      <xdr:nvPicPr>
        <xdr:cNvPr id="2" name="Imagen 1">
          <a:extLst>
            <a:ext uri="{FF2B5EF4-FFF2-40B4-BE49-F238E27FC236}">
              <a16:creationId xmlns:a16="http://schemas.microsoft.com/office/drawing/2014/main" id="{3C04CB41-84B0-4883-B919-A094C4590FF2}"/>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14325" y="419100"/>
          <a:ext cx="742950" cy="400050"/>
        </a:xfrm>
        <a:prstGeom prst="rect">
          <a:avLst/>
        </a:prstGeom>
      </xdr:spPr>
    </xdr:pic>
    <xdr:clientData/>
  </xdr:twoCellAnchor>
  <xdr:twoCellAnchor editAs="oneCell">
    <xdr:from>
      <xdr:col>0</xdr:col>
      <xdr:colOff>0</xdr:colOff>
      <xdr:row>40</xdr:row>
      <xdr:rowOff>0</xdr:rowOff>
    </xdr:from>
    <xdr:to>
      <xdr:col>7</xdr:col>
      <xdr:colOff>19050</xdr:colOff>
      <xdr:row>51</xdr:row>
      <xdr:rowOff>21725</xdr:rowOff>
    </xdr:to>
    <xdr:pic>
      <xdr:nvPicPr>
        <xdr:cNvPr id="3" name="Imagen 2">
          <a:extLst>
            <a:ext uri="{FF2B5EF4-FFF2-40B4-BE49-F238E27FC236}">
              <a16:creationId xmlns:a16="http://schemas.microsoft.com/office/drawing/2014/main" id="{D95FD791-1A34-AA39-07F8-56906920B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72150"/>
          <a:ext cx="6400800" cy="127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sabelojeda.COBAEJ/Downloads/Junta%20Directiva/Disponibilidad%20de%20Presupuesto%20a%20Octubre%20Aguinaldo%20Politica%20Salarial%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1 Omar"/>
      <sheetName val="Ingresos"/>
      <sheetName val="Convenios"/>
      <sheetName val="Ingresos 0"/>
      <sheetName val="Ingresos 1"/>
      <sheetName val="Ingresos 2"/>
      <sheetName val="Ingresos  3"/>
      <sheetName val="Adecuación de partidas"/>
      <sheetName val="Nov Adecuación de part 818 "/>
      <sheetName val="PAAAS 2019B (modificado)"/>
      <sheetName val="Adecuación de partidas "/>
      <sheetName val="Egresos Capítulo"/>
      <sheetName val="Egresos Partida"/>
      <sheetName val="Calendarización"/>
      <sheetName val="Catalogo artículos"/>
      <sheetName val="Almacén Gral Jul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27"/>
  <sheetViews>
    <sheetView workbookViewId="0">
      <selection activeCell="J6" sqref="J6"/>
    </sheetView>
  </sheetViews>
  <sheetFormatPr baseColWidth="10" defaultColWidth="45" defaultRowHeight="15"/>
  <cols>
    <col min="1" max="1" width="15.42578125" customWidth="1"/>
    <col min="2" max="2" width="56.7109375" bestFit="1" customWidth="1"/>
    <col min="3" max="3" width="17.7109375" style="236" hidden="1" customWidth="1"/>
    <col min="4" max="4" width="21.7109375" style="236" hidden="1" customWidth="1"/>
    <col min="5" max="6" width="16.140625" style="236" hidden="1" customWidth="1"/>
    <col min="7" max="8" width="17.42578125" style="236" bestFit="1" customWidth="1"/>
    <col min="9" max="9" width="18.85546875" style="236" customWidth="1"/>
    <col min="10" max="10" width="15.5703125" style="236" customWidth="1"/>
    <col min="11" max="12" width="18" customWidth="1"/>
    <col min="13" max="13" width="15.28515625" customWidth="1"/>
    <col min="14" max="15" width="17.85546875" customWidth="1"/>
    <col min="16" max="16" width="14.140625" bestFit="1" customWidth="1"/>
  </cols>
  <sheetData>
    <row r="1" spans="1:10">
      <c r="A1" t="s">
        <v>0</v>
      </c>
      <c r="D1" s="236" t="s">
        <v>1</v>
      </c>
      <c r="H1" s="236" t="s">
        <v>2</v>
      </c>
    </row>
    <row r="2" spans="1:10">
      <c r="A2" t="s">
        <v>3</v>
      </c>
    </row>
    <row r="3" spans="1:10">
      <c r="A3" t="s">
        <v>4</v>
      </c>
      <c r="B3" t="s">
        <v>5</v>
      </c>
      <c r="C3" s="981" t="s">
        <v>6</v>
      </c>
      <c r="D3" s="981"/>
      <c r="G3" s="981" t="s">
        <v>7</v>
      </c>
      <c r="H3" s="981"/>
    </row>
    <row r="4" spans="1:10">
      <c r="C4" s="236" t="s">
        <v>8</v>
      </c>
      <c r="D4" s="236" t="s">
        <v>9</v>
      </c>
      <c r="E4" s="236" t="s">
        <v>10</v>
      </c>
      <c r="F4" s="236" t="s">
        <v>11</v>
      </c>
      <c r="G4" s="236" t="s">
        <v>8</v>
      </c>
      <c r="H4" s="236" t="s">
        <v>9</v>
      </c>
    </row>
    <row r="5" spans="1:10" s="475" customFormat="1">
      <c r="A5" s="473"/>
      <c r="B5" s="473"/>
      <c r="C5" s="474">
        <f>+C6+C10+C17</f>
        <v>307687587.40000004</v>
      </c>
      <c r="D5" s="474">
        <f t="shared" ref="D5:F5" si="0">+D6+D10+D17</f>
        <v>0</v>
      </c>
      <c r="E5" s="474">
        <f>+E6+E10+E17</f>
        <v>219986580.01999998</v>
      </c>
      <c r="F5" s="474">
        <f t="shared" si="0"/>
        <v>250982568.88</v>
      </c>
      <c r="G5" s="474">
        <f>+G6+G10+G17</f>
        <v>276691598.54000002</v>
      </c>
      <c r="I5" s="491">
        <f>+I6+H10+H17</f>
        <v>79752361.799999997</v>
      </c>
      <c r="J5" s="492"/>
    </row>
    <row r="6" spans="1:10">
      <c r="A6" s="476"/>
      <c r="B6" s="476"/>
      <c r="C6" s="478">
        <f>SUM(C7:C9)</f>
        <v>105285725.23</v>
      </c>
      <c r="D6" s="477">
        <f>SUM(D7:D9)</f>
        <v>0</v>
      </c>
      <c r="E6" s="477">
        <f>SUM(E7:E9)</f>
        <v>218982125.50999999</v>
      </c>
      <c r="F6" s="477">
        <f>SUM(F7:F9)</f>
        <v>249553104.94</v>
      </c>
      <c r="G6" s="477">
        <f>SUM(G7:G9)</f>
        <v>74714745.799999997</v>
      </c>
      <c r="H6"/>
      <c r="I6" s="236">
        <f>+G6+G10</f>
        <v>79752361.799999997</v>
      </c>
      <c r="J6" s="236">
        <f>+G6+G10</f>
        <v>79752361.799999997</v>
      </c>
    </row>
    <row r="7" spans="1:10">
      <c r="A7" t="s">
        <v>12</v>
      </c>
      <c r="B7" t="s">
        <v>13</v>
      </c>
      <c r="C7" s="236">
        <v>0</v>
      </c>
      <c r="D7" s="236">
        <v>0</v>
      </c>
      <c r="E7" s="236">
        <v>0</v>
      </c>
      <c r="F7" s="236">
        <v>0</v>
      </c>
      <c r="G7" s="236">
        <v>0</v>
      </c>
      <c r="H7" s="236" t="s">
        <v>14</v>
      </c>
    </row>
    <row r="8" spans="1:10">
      <c r="A8" t="s">
        <v>15</v>
      </c>
      <c r="B8" t="s">
        <v>16</v>
      </c>
      <c r="C8" s="236">
        <v>105285725.23</v>
      </c>
      <c r="D8" s="236" t="s">
        <v>14</v>
      </c>
      <c r="E8" s="236">
        <v>218982125.50999999</v>
      </c>
      <c r="F8" s="236">
        <v>249553104.94</v>
      </c>
      <c r="G8" s="236">
        <v>74714745.799999997</v>
      </c>
      <c r="H8" s="236" t="s">
        <v>14</v>
      </c>
    </row>
    <row r="9" spans="1:10">
      <c r="A9" t="s">
        <v>17</v>
      </c>
      <c r="B9" t="s">
        <v>18</v>
      </c>
      <c r="C9" s="236">
        <v>0</v>
      </c>
      <c r="D9" s="236" t="s">
        <v>14</v>
      </c>
      <c r="E9" s="236">
        <v>0</v>
      </c>
      <c r="F9" s="236">
        <v>0</v>
      </c>
      <c r="G9" s="236">
        <v>0</v>
      </c>
      <c r="H9" s="236" t="s">
        <v>14</v>
      </c>
    </row>
    <row r="10" spans="1:10">
      <c r="A10" s="476"/>
      <c r="B10" s="476"/>
      <c r="C10" s="478">
        <f>SUM(C11:C16)</f>
        <v>6088578.1500000004</v>
      </c>
      <c r="D10" s="478">
        <f>SUM(D11:D16)</f>
        <v>0</v>
      </c>
      <c r="E10" s="478">
        <f>SUM(E11:E16)</f>
        <v>378501.79</v>
      </c>
      <c r="F10" s="478">
        <f>SUM(F11:F16)</f>
        <v>1429463.94</v>
      </c>
      <c r="G10" s="478">
        <f>SUM(G11:G16)</f>
        <v>5037616</v>
      </c>
    </row>
    <row r="11" spans="1:10">
      <c r="A11" t="s">
        <v>19</v>
      </c>
      <c r="B11" t="s">
        <v>20</v>
      </c>
      <c r="C11" s="236">
        <v>262946.61</v>
      </c>
      <c r="D11" s="236" t="s">
        <v>14</v>
      </c>
      <c r="E11" s="236">
        <v>4369.95</v>
      </c>
      <c r="F11" s="236">
        <v>244722.72</v>
      </c>
      <c r="G11" s="236">
        <v>22593.84</v>
      </c>
      <c r="H11" s="236" t="s">
        <v>14</v>
      </c>
    </row>
    <row r="12" spans="1:10">
      <c r="A12" t="s">
        <v>21</v>
      </c>
      <c r="B12" t="s">
        <v>22</v>
      </c>
      <c r="C12" s="236">
        <v>2603119.25</v>
      </c>
      <c r="D12" s="236" t="s">
        <v>14</v>
      </c>
      <c r="E12" s="236">
        <v>34155</v>
      </c>
      <c r="F12" s="236">
        <v>65000</v>
      </c>
      <c r="G12" s="236">
        <v>2572274.25</v>
      </c>
      <c r="H12" s="236" t="s">
        <v>14</v>
      </c>
    </row>
    <row r="13" spans="1:10">
      <c r="A13" t="s">
        <v>23</v>
      </c>
      <c r="B13" t="s">
        <v>24</v>
      </c>
      <c r="C13" s="236">
        <v>1342890.27</v>
      </c>
      <c r="D13" s="236" t="s">
        <v>14</v>
      </c>
      <c r="E13" s="236">
        <v>98849.47</v>
      </c>
      <c r="F13" s="236">
        <v>825281.75</v>
      </c>
      <c r="G13" s="236">
        <v>616457.99</v>
      </c>
      <c r="H13" s="236" t="s">
        <v>14</v>
      </c>
    </row>
    <row r="14" spans="1:10">
      <c r="A14" t="s">
        <v>25</v>
      </c>
      <c r="B14" t="s">
        <v>26</v>
      </c>
      <c r="C14" s="236">
        <v>1519763.75</v>
      </c>
      <c r="D14" s="236" t="s">
        <v>14</v>
      </c>
      <c r="E14" s="236">
        <v>241127.37</v>
      </c>
      <c r="F14" s="236">
        <v>294459.46999999997</v>
      </c>
      <c r="G14" s="236">
        <v>1466431.65</v>
      </c>
    </row>
    <row r="15" spans="1:10">
      <c r="A15" t="s">
        <v>27</v>
      </c>
      <c r="B15" t="s">
        <v>28</v>
      </c>
      <c r="C15" s="236">
        <v>359858.27</v>
      </c>
      <c r="D15" s="236" t="s">
        <v>14</v>
      </c>
      <c r="E15" s="236">
        <v>0</v>
      </c>
      <c r="F15" s="236">
        <v>0</v>
      </c>
      <c r="G15" s="236">
        <v>359858.27</v>
      </c>
      <c r="H15" s="236" t="s">
        <v>14</v>
      </c>
    </row>
    <row r="16" spans="1:10">
      <c r="A16" t="s">
        <v>29</v>
      </c>
      <c r="B16" t="s">
        <v>30</v>
      </c>
      <c r="C16" s="236">
        <v>0</v>
      </c>
      <c r="D16" s="236" t="s">
        <v>14</v>
      </c>
      <c r="E16" s="236">
        <v>0</v>
      </c>
      <c r="F16" s="236">
        <v>0</v>
      </c>
      <c r="G16" s="236">
        <v>0</v>
      </c>
      <c r="H16" s="236" t="s">
        <v>14</v>
      </c>
    </row>
    <row r="17" spans="1:11">
      <c r="A17" s="482"/>
      <c r="B17" s="482"/>
      <c r="C17" s="483">
        <f>SUM(C18:C28)</f>
        <v>196313284.02000001</v>
      </c>
      <c r="D17" s="497">
        <f t="shared" ref="D17:F17" si="1">SUM(D18:D28)</f>
        <v>0</v>
      </c>
      <c r="E17" s="497">
        <f>SUM(E18:E28)</f>
        <v>625952.72</v>
      </c>
      <c r="F17" s="497">
        <f t="shared" si="1"/>
        <v>0</v>
      </c>
      <c r="G17" s="497">
        <f>SUM(G18:G28)</f>
        <v>196939236.74000001</v>
      </c>
      <c r="K17" s="236">
        <f>+G17+G29</f>
        <v>206076178.83000001</v>
      </c>
    </row>
    <row r="18" spans="1:11">
      <c r="A18" t="s">
        <v>31</v>
      </c>
      <c r="B18" t="s">
        <v>32</v>
      </c>
      <c r="C18" s="236">
        <v>5618642.1699999999</v>
      </c>
      <c r="D18" s="236" t="s">
        <v>14</v>
      </c>
      <c r="E18" s="236">
        <v>230703.12</v>
      </c>
      <c r="F18" s="236">
        <v>0</v>
      </c>
      <c r="G18" s="236">
        <v>5849345.29</v>
      </c>
      <c r="H18" s="236" t="s">
        <v>14</v>
      </c>
      <c r="K18" s="213">
        <v>5849345.29</v>
      </c>
    </row>
    <row r="19" spans="1:11">
      <c r="A19" t="s">
        <v>33</v>
      </c>
      <c r="B19" t="s">
        <v>34</v>
      </c>
      <c r="C19" s="236">
        <v>0</v>
      </c>
      <c r="D19" s="236" t="s">
        <v>14</v>
      </c>
      <c r="E19" s="236">
        <v>83148.800000000003</v>
      </c>
      <c r="F19" s="236">
        <v>0</v>
      </c>
      <c r="G19" s="236">
        <v>83148.800000000003</v>
      </c>
      <c r="H19" s="236" t="s">
        <v>14</v>
      </c>
      <c r="K19" s="213">
        <v>83148.800000000003</v>
      </c>
    </row>
    <row r="20" spans="1:11">
      <c r="A20" t="s">
        <v>35</v>
      </c>
      <c r="B20" t="s">
        <v>36</v>
      </c>
      <c r="C20" s="236">
        <v>68989796</v>
      </c>
      <c r="D20" s="236" t="s">
        <v>14</v>
      </c>
      <c r="E20" s="236">
        <v>155640.79999999999</v>
      </c>
      <c r="F20" s="236">
        <v>0</v>
      </c>
      <c r="G20" s="236">
        <v>69145436.799999997</v>
      </c>
      <c r="H20" s="236" t="s">
        <v>14</v>
      </c>
      <c r="K20" s="213">
        <v>69145436.799999997</v>
      </c>
    </row>
    <row r="21" spans="1:11">
      <c r="A21" t="s">
        <v>37</v>
      </c>
      <c r="B21" t="s">
        <v>38</v>
      </c>
      <c r="C21" s="236">
        <v>526703.68000000005</v>
      </c>
      <c r="D21" s="236" t="s">
        <v>14</v>
      </c>
      <c r="E21" s="236">
        <v>0</v>
      </c>
      <c r="F21" s="236">
        <v>0</v>
      </c>
      <c r="G21" s="236">
        <v>526703.68000000005</v>
      </c>
      <c r="H21" s="236" t="s">
        <v>14</v>
      </c>
      <c r="K21" s="213">
        <v>526703.68000000005</v>
      </c>
    </row>
    <row r="22" spans="1:11">
      <c r="A22" t="s">
        <v>39</v>
      </c>
      <c r="B22" t="s">
        <v>40</v>
      </c>
      <c r="C22" s="236">
        <v>1350879.06</v>
      </c>
      <c r="D22" s="236" t="s">
        <v>14</v>
      </c>
      <c r="E22" s="236">
        <v>0</v>
      </c>
      <c r="F22" s="236">
        <v>0</v>
      </c>
      <c r="G22" s="236">
        <v>1350879.06</v>
      </c>
      <c r="H22" s="236" t="s">
        <v>14</v>
      </c>
      <c r="K22" s="213">
        <v>1350879.06</v>
      </c>
    </row>
    <row r="23" spans="1:11">
      <c r="A23" t="s">
        <v>41</v>
      </c>
      <c r="B23" t="s">
        <v>42</v>
      </c>
      <c r="C23" s="236">
        <v>213955.04</v>
      </c>
      <c r="D23" s="236" t="s">
        <v>14</v>
      </c>
      <c r="E23" s="236">
        <v>0</v>
      </c>
      <c r="F23" s="236">
        <v>0</v>
      </c>
      <c r="G23" s="236">
        <v>213955.04</v>
      </c>
      <c r="H23" s="236" t="s">
        <v>14</v>
      </c>
      <c r="K23" s="213">
        <v>213955.04</v>
      </c>
    </row>
    <row r="24" spans="1:11">
      <c r="A24" t="s">
        <v>43</v>
      </c>
      <c r="B24" t="s">
        <v>44</v>
      </c>
      <c r="C24" s="236">
        <v>7498493.9900000002</v>
      </c>
      <c r="D24" s="236" t="s">
        <v>14</v>
      </c>
      <c r="E24" s="236">
        <v>0</v>
      </c>
      <c r="F24" s="236">
        <v>0</v>
      </c>
      <c r="G24" s="236">
        <v>7498493.9900000002</v>
      </c>
      <c r="H24" s="236" t="s">
        <v>14</v>
      </c>
      <c r="K24" s="213">
        <v>7498493.9900000002</v>
      </c>
    </row>
    <row r="25" spans="1:11">
      <c r="A25" t="s">
        <v>45</v>
      </c>
      <c r="B25" t="s">
        <v>46</v>
      </c>
      <c r="C25" s="236">
        <v>518770.64</v>
      </c>
      <c r="D25" s="236" t="s">
        <v>14</v>
      </c>
      <c r="E25" s="236">
        <v>88600</v>
      </c>
      <c r="F25" s="236">
        <v>0</v>
      </c>
      <c r="G25" s="236">
        <v>607370.64</v>
      </c>
      <c r="H25" s="236" t="s">
        <v>14</v>
      </c>
      <c r="K25" s="213">
        <v>607370.64</v>
      </c>
    </row>
    <row r="26" spans="1:11">
      <c r="A26" t="s">
        <v>47</v>
      </c>
      <c r="B26" t="s">
        <v>48</v>
      </c>
      <c r="C26" s="236">
        <v>374014.13</v>
      </c>
      <c r="D26" s="236" t="s">
        <v>14</v>
      </c>
      <c r="E26" s="236">
        <v>0</v>
      </c>
      <c r="F26" s="236">
        <v>0</v>
      </c>
      <c r="G26" s="236">
        <v>374014.13</v>
      </c>
      <c r="H26" s="236" t="s">
        <v>14</v>
      </c>
      <c r="K26" s="213">
        <v>374014.13</v>
      </c>
    </row>
    <row r="27" spans="1:11">
      <c r="A27" t="s">
        <v>49</v>
      </c>
      <c r="B27" t="s">
        <v>50</v>
      </c>
      <c r="C27" s="236">
        <v>0</v>
      </c>
      <c r="D27" s="236" t="s">
        <v>14</v>
      </c>
      <c r="E27" s="236">
        <v>67860</v>
      </c>
      <c r="F27" s="236">
        <v>0</v>
      </c>
      <c r="G27" s="236">
        <v>67860</v>
      </c>
      <c r="K27" s="213">
        <v>67860</v>
      </c>
    </row>
    <row r="28" spans="1:11">
      <c r="A28" t="s">
        <v>51</v>
      </c>
      <c r="B28" t="s">
        <v>52</v>
      </c>
      <c r="C28" s="236">
        <v>111222029.31</v>
      </c>
      <c r="D28" s="236" t="s">
        <v>14</v>
      </c>
      <c r="E28" s="236">
        <v>0</v>
      </c>
      <c r="F28" s="236">
        <v>0</v>
      </c>
      <c r="G28" s="236">
        <v>111222029.31</v>
      </c>
      <c r="H28" s="236" t="s">
        <v>14</v>
      </c>
      <c r="K28" s="213">
        <v>111222029.31</v>
      </c>
    </row>
    <row r="29" spans="1:11" s="481" customFormat="1">
      <c r="A29" s="479"/>
      <c r="B29" s="479"/>
      <c r="C29" s="480">
        <f>SUM(C30:C31)</f>
        <v>8888122.0899999999</v>
      </c>
      <c r="D29" s="480">
        <f t="shared" ref="D29" si="2">SUM(D30:D31)</f>
        <v>0</v>
      </c>
      <c r="E29" s="480">
        <f>SUM(E30:E31)</f>
        <v>248820</v>
      </c>
      <c r="F29" s="480">
        <f>SUM(F30:F31)</f>
        <v>0</v>
      </c>
      <c r="G29" s="480">
        <f>SUM(G30:G31)</f>
        <v>9136942.0899999999</v>
      </c>
      <c r="H29" s="480">
        <v>0</v>
      </c>
      <c r="I29" s="493"/>
      <c r="J29" s="493"/>
      <c r="K29" s="487">
        <v>9096342.0899999999</v>
      </c>
    </row>
    <row r="30" spans="1:11">
      <c r="A30" t="s">
        <v>53</v>
      </c>
      <c r="B30" t="s">
        <v>54</v>
      </c>
      <c r="C30" s="236">
        <v>8888122.0899999999</v>
      </c>
      <c r="D30" s="236" t="s">
        <v>14</v>
      </c>
      <c r="E30" s="236">
        <v>208220</v>
      </c>
      <c r="F30" s="236">
        <v>0</v>
      </c>
      <c r="G30" s="236">
        <v>9096342.0899999999</v>
      </c>
      <c r="K30" s="213">
        <v>40600</v>
      </c>
    </row>
    <row r="31" spans="1:11">
      <c r="A31" t="s">
        <v>55</v>
      </c>
      <c r="B31" t="s">
        <v>56</v>
      </c>
      <c r="C31" s="236">
        <v>0</v>
      </c>
      <c r="D31" s="236" t="s">
        <v>14</v>
      </c>
      <c r="E31" s="236">
        <v>40600</v>
      </c>
      <c r="F31" s="236">
        <v>0</v>
      </c>
      <c r="G31" s="236">
        <v>40600</v>
      </c>
      <c r="H31" s="236" t="s">
        <v>14</v>
      </c>
    </row>
    <row r="32" spans="1:11">
      <c r="A32" s="482"/>
      <c r="B32" s="482"/>
      <c r="C32" s="483">
        <f t="shared" ref="C32:H32" si="3">SUM(C33:C47)</f>
        <v>-6458720.8600000003</v>
      </c>
      <c r="D32" s="483">
        <f t="shared" si="3"/>
        <v>176969593.86999997</v>
      </c>
      <c r="E32" s="483">
        <f t="shared" si="3"/>
        <v>-4798964.1400000006</v>
      </c>
      <c r="F32" s="483">
        <f t="shared" si="3"/>
        <v>0</v>
      </c>
      <c r="G32" s="483">
        <f t="shared" si="3"/>
        <v>-6832815.8900000006</v>
      </c>
      <c r="H32" s="483">
        <f t="shared" si="3"/>
        <v>181394462.97999996</v>
      </c>
      <c r="I32" s="236">
        <f>+G32+H32</f>
        <v>174561647.08999997</v>
      </c>
    </row>
    <row r="33" spans="1:16">
      <c r="A33" t="s">
        <v>57</v>
      </c>
      <c r="B33" t="s">
        <v>58</v>
      </c>
      <c r="C33" s="236" t="s">
        <v>14</v>
      </c>
      <c r="D33" s="236">
        <v>3616945.36</v>
      </c>
      <c r="E33" s="236">
        <v>-119540.11</v>
      </c>
      <c r="F33" s="236">
        <v>0</v>
      </c>
      <c r="G33" s="236" t="s">
        <v>14</v>
      </c>
      <c r="H33" s="236">
        <v>3736485.47</v>
      </c>
      <c r="I33" s="236">
        <f>-D32+C32+E32</f>
        <v>-188227278.87</v>
      </c>
    </row>
    <row r="34" spans="1:16">
      <c r="A34" t="s">
        <v>59</v>
      </c>
      <c r="B34" t="s">
        <v>60</v>
      </c>
      <c r="E34" s="236">
        <v>0</v>
      </c>
      <c r="F34" s="236">
        <v>0</v>
      </c>
      <c r="G34" s="236" t="s">
        <v>14</v>
      </c>
      <c r="H34" s="236">
        <v>0</v>
      </c>
    </row>
    <row r="35" spans="1:16">
      <c r="A35" t="s">
        <v>61</v>
      </c>
      <c r="B35" t="s">
        <v>62</v>
      </c>
      <c r="C35" s="236" t="s">
        <v>14</v>
      </c>
      <c r="D35" s="493">
        <v>58433360.670000002</v>
      </c>
      <c r="E35" s="493">
        <v>-3113630.33</v>
      </c>
      <c r="F35" s="236">
        <v>0</v>
      </c>
      <c r="G35" s="236" t="s">
        <v>14</v>
      </c>
      <c r="H35" s="236">
        <v>61546991</v>
      </c>
    </row>
    <row r="36" spans="1:16">
      <c r="A36" t="s">
        <v>63</v>
      </c>
      <c r="B36" t="s">
        <v>64</v>
      </c>
      <c r="C36" s="236" t="s">
        <v>14</v>
      </c>
      <c r="D36" s="236">
        <v>36623705.189999998</v>
      </c>
      <c r="E36" s="236">
        <v>-66394.84</v>
      </c>
      <c r="F36" s="236">
        <v>0</v>
      </c>
      <c r="G36" s="236" t="s">
        <v>14</v>
      </c>
      <c r="H36" s="236">
        <v>36690100.030000001</v>
      </c>
    </row>
    <row r="37" spans="1:16">
      <c r="A37" t="s">
        <v>65</v>
      </c>
      <c r="B37" t="s">
        <v>66</v>
      </c>
      <c r="C37" s="236" t="s">
        <v>14</v>
      </c>
      <c r="D37" s="236">
        <v>686522.4</v>
      </c>
      <c r="E37" s="236">
        <v>-40038.129999999997</v>
      </c>
      <c r="F37" s="236">
        <v>0</v>
      </c>
      <c r="G37" s="236" t="s">
        <v>14</v>
      </c>
      <c r="H37" s="236">
        <v>726560.53</v>
      </c>
    </row>
    <row r="38" spans="1:16">
      <c r="A38" t="s">
        <v>67</v>
      </c>
      <c r="B38" t="s">
        <v>68</v>
      </c>
      <c r="E38" s="236">
        <v>-8338.74</v>
      </c>
      <c r="F38" s="236">
        <v>0</v>
      </c>
      <c r="G38" s="236">
        <v>-8338.74</v>
      </c>
      <c r="H38" s="236" t="s">
        <v>14</v>
      </c>
    </row>
    <row r="39" spans="1:16">
      <c r="A39" t="s">
        <v>69</v>
      </c>
      <c r="B39" t="s">
        <v>70</v>
      </c>
      <c r="C39" s="236" t="s">
        <v>14</v>
      </c>
      <c r="D39" s="236">
        <v>3161327.99</v>
      </c>
      <c r="E39" s="236">
        <v>-1040025</v>
      </c>
      <c r="F39" s="236">
        <v>0</v>
      </c>
      <c r="G39" s="236" t="s">
        <v>14</v>
      </c>
      <c r="H39" s="236">
        <v>4201352.99</v>
      </c>
    </row>
    <row r="40" spans="1:16">
      <c r="A40" t="s">
        <v>71</v>
      </c>
      <c r="B40" t="s">
        <v>72</v>
      </c>
      <c r="C40" s="236" t="s">
        <v>14</v>
      </c>
      <c r="D40" s="236">
        <v>135922.26999999999</v>
      </c>
      <c r="E40" s="236">
        <v>-42165.7</v>
      </c>
      <c r="F40" s="236">
        <v>0</v>
      </c>
      <c r="G40" s="236" t="s">
        <v>14</v>
      </c>
      <c r="H40" s="236">
        <v>178087.97</v>
      </c>
    </row>
    <row r="41" spans="1:16">
      <c r="A41" t="s">
        <v>73</v>
      </c>
      <c r="B41" t="s">
        <v>74</v>
      </c>
      <c r="C41" s="236" t="s">
        <v>14</v>
      </c>
      <c r="D41" s="236">
        <v>347656.13</v>
      </c>
      <c r="E41" s="236">
        <v>0</v>
      </c>
      <c r="F41" s="236">
        <v>0</v>
      </c>
      <c r="G41" s="236" t="s">
        <v>14</v>
      </c>
      <c r="H41" s="236">
        <v>347656.13</v>
      </c>
    </row>
    <row r="42" spans="1:16">
      <c r="A42" t="s">
        <v>75</v>
      </c>
      <c r="B42" t="s">
        <v>76</v>
      </c>
      <c r="C42" s="236" t="s">
        <v>14</v>
      </c>
      <c r="D42" s="236">
        <v>73175012.469999999</v>
      </c>
      <c r="E42" s="236">
        <v>0</v>
      </c>
      <c r="F42" s="236">
        <v>0</v>
      </c>
      <c r="G42" s="236" t="s">
        <v>14</v>
      </c>
      <c r="H42" s="236">
        <v>73175012.469999999</v>
      </c>
    </row>
    <row r="43" spans="1:16">
      <c r="A43" t="s">
        <v>77</v>
      </c>
      <c r="B43" t="s">
        <v>52</v>
      </c>
      <c r="E43" s="236">
        <v>-3075</v>
      </c>
      <c r="F43" s="236">
        <v>0</v>
      </c>
      <c r="G43" s="236" t="s">
        <v>14</v>
      </c>
      <c r="H43" s="236">
        <v>3075</v>
      </c>
    </row>
    <row r="44" spans="1:16" s="481" customFormat="1">
      <c r="A44" t="s">
        <v>78</v>
      </c>
      <c r="B44" t="s">
        <v>79</v>
      </c>
      <c r="C44" s="236">
        <v>-7247862.25</v>
      </c>
      <c r="D44" s="236" t="s">
        <v>14</v>
      </c>
      <c r="E44" s="236">
        <v>-363726.29</v>
      </c>
      <c r="F44" s="236">
        <v>0</v>
      </c>
      <c r="G44" s="236">
        <v>-7611588.54</v>
      </c>
      <c r="H44" s="236" t="s">
        <v>14</v>
      </c>
      <c r="I44" s="236"/>
      <c r="J44" s="236"/>
      <c r="K44"/>
      <c r="L44"/>
      <c r="M44"/>
      <c r="N44"/>
      <c r="O44"/>
      <c r="P44"/>
    </row>
    <row r="45" spans="1:16" s="481" customFormat="1">
      <c r="A45" t="s">
        <v>80</v>
      </c>
      <c r="B45" t="s">
        <v>81</v>
      </c>
      <c r="C45" s="236"/>
      <c r="D45" s="236"/>
      <c r="E45" s="236">
        <v>-2030</v>
      </c>
      <c r="F45" s="236">
        <v>0</v>
      </c>
      <c r="G45" s="236">
        <v>-2030</v>
      </c>
      <c r="H45" s="236" t="s">
        <v>14</v>
      </c>
      <c r="I45" s="236"/>
      <c r="J45" s="236"/>
      <c r="K45"/>
      <c r="L45"/>
      <c r="M45"/>
      <c r="N45"/>
      <c r="O45"/>
      <c r="P45"/>
    </row>
    <row r="46" spans="1:16" s="484" customFormat="1">
      <c r="A46" t="s">
        <v>82</v>
      </c>
      <c r="B46" t="s">
        <v>83</v>
      </c>
      <c r="C46" s="236">
        <v>789141.39</v>
      </c>
      <c r="D46" s="236" t="s">
        <v>14</v>
      </c>
      <c r="E46" s="236"/>
      <c r="F46" s="236">
        <v>0</v>
      </c>
      <c r="G46" s="236">
        <v>789141.39</v>
      </c>
      <c r="H46" s="236">
        <v>0</v>
      </c>
      <c r="I46" s="236"/>
      <c r="J46" s="236"/>
      <c r="K46"/>
      <c r="L46"/>
      <c r="M46"/>
      <c r="N46"/>
      <c r="O46"/>
      <c r="P46"/>
    </row>
    <row r="47" spans="1:16" s="484" customFormat="1">
      <c r="A47" t="s">
        <v>84</v>
      </c>
      <c r="B47" t="s">
        <v>85</v>
      </c>
      <c r="C47" s="236" t="s">
        <v>14</v>
      </c>
      <c r="D47" s="236">
        <v>789141.39</v>
      </c>
      <c r="E47" s="236">
        <v>0</v>
      </c>
      <c r="F47" s="236">
        <v>0</v>
      </c>
      <c r="G47" s="236" t="s">
        <v>14</v>
      </c>
      <c r="H47" s="236">
        <f t="shared" ref="H47" si="4">+D47+F47</f>
        <v>789141.39</v>
      </c>
      <c r="I47" s="236"/>
      <c r="J47" s="236"/>
      <c r="K47"/>
      <c r="L47"/>
      <c r="M47"/>
      <c r="N47"/>
      <c r="O47"/>
      <c r="P47"/>
    </row>
    <row r="48" spans="1:16" s="484" customFormat="1">
      <c r="A48" s="479"/>
      <c r="B48" s="479"/>
      <c r="C48" s="480">
        <v>0</v>
      </c>
      <c r="D48" s="480">
        <f>SUM(D49:D54)</f>
        <v>8871276.2599999998</v>
      </c>
      <c r="E48" s="480">
        <f>SUM(E49:E54)</f>
        <v>72975223.469999999</v>
      </c>
      <c r="F48" s="480">
        <f>SUM(F49:F54)</f>
        <v>73467607.719999999</v>
      </c>
      <c r="G48" s="480">
        <f>SUM(G49:G54)</f>
        <v>0</v>
      </c>
      <c r="H48" s="480">
        <f>SUM(H49:H54)</f>
        <v>9363660.5100000016</v>
      </c>
      <c r="I48" s="236"/>
      <c r="J48" s="236"/>
      <c r="K48"/>
      <c r="L48"/>
      <c r="M48"/>
      <c r="N48"/>
      <c r="O48"/>
      <c r="P48"/>
    </row>
    <row r="49" spans="1:17" s="484" customFormat="1">
      <c r="A49" s="484" t="s">
        <v>86</v>
      </c>
      <c r="B49" s="484" t="s">
        <v>87</v>
      </c>
      <c r="C49" s="494" t="s">
        <v>14</v>
      </c>
      <c r="D49" s="494">
        <v>147788.26999999999</v>
      </c>
      <c r="E49" s="494">
        <v>7956552.8600000003</v>
      </c>
      <c r="F49" s="494">
        <v>8871383.5700000003</v>
      </c>
      <c r="G49" s="494" t="s">
        <v>14</v>
      </c>
      <c r="H49" s="494">
        <v>1062618.98</v>
      </c>
      <c r="I49" s="236"/>
      <c r="J49" s="236"/>
      <c r="K49" s="485"/>
      <c r="Q49"/>
    </row>
    <row r="50" spans="1:17" s="484" customFormat="1">
      <c r="A50" s="484" t="s">
        <v>88</v>
      </c>
      <c r="B50" s="484" t="s">
        <v>89</v>
      </c>
      <c r="C50" s="494" t="s">
        <v>14</v>
      </c>
      <c r="D50" s="495">
        <v>151716.18</v>
      </c>
      <c r="E50" s="495">
        <v>14752533.77</v>
      </c>
      <c r="F50" s="495">
        <v>14705741.390000001</v>
      </c>
      <c r="G50" s="496" t="s">
        <v>14</v>
      </c>
      <c r="H50" s="495">
        <v>104923.8</v>
      </c>
      <c r="I50" s="236"/>
      <c r="J50" s="236"/>
      <c r="K50" s="485"/>
      <c r="Q50"/>
    </row>
    <row r="51" spans="1:17" s="484" customFormat="1">
      <c r="A51" s="484" t="s">
        <v>90</v>
      </c>
      <c r="B51" s="484" t="s">
        <v>91</v>
      </c>
      <c r="C51" s="494" t="s">
        <v>14</v>
      </c>
      <c r="D51" s="495">
        <v>4388616.84</v>
      </c>
      <c r="E51" s="495">
        <v>5910245.2999999998</v>
      </c>
      <c r="F51" s="495">
        <v>6572690.4000000004</v>
      </c>
      <c r="G51" s="496" t="s">
        <v>14</v>
      </c>
      <c r="H51" s="495">
        <v>5051061.9400000004</v>
      </c>
      <c r="I51" s="493"/>
      <c r="J51" s="493"/>
      <c r="K51" s="485"/>
      <c r="Q51"/>
    </row>
    <row r="52" spans="1:17" s="484" customFormat="1">
      <c r="A52" s="484" t="s">
        <v>92</v>
      </c>
      <c r="B52" s="484" t="s">
        <v>93</v>
      </c>
      <c r="C52" s="494" t="s">
        <v>14</v>
      </c>
      <c r="D52" s="495">
        <v>3219124.57</v>
      </c>
      <c r="E52" s="495">
        <v>43391861.140000001</v>
      </c>
      <c r="F52" s="495">
        <v>43317792.359999999</v>
      </c>
      <c r="G52" s="496" t="s">
        <v>14</v>
      </c>
      <c r="H52" s="495">
        <v>3145055.79</v>
      </c>
      <c r="I52" s="493"/>
      <c r="J52" s="493"/>
      <c r="K52" s="485"/>
      <c r="Q52"/>
    </row>
    <row r="53" spans="1:17" s="484" customFormat="1">
      <c r="C53" s="494"/>
      <c r="D53" s="495"/>
      <c r="E53" s="495"/>
      <c r="F53" s="495"/>
      <c r="G53" s="496"/>
      <c r="H53" s="495"/>
      <c r="I53" s="493"/>
      <c r="J53" s="493"/>
      <c r="K53" s="485"/>
      <c r="Q53"/>
    </row>
    <row r="54" spans="1:17" s="484" customFormat="1">
      <c r="A54" s="503" t="s">
        <v>94</v>
      </c>
      <c r="B54" s="503" t="s">
        <v>95</v>
      </c>
      <c r="C54" s="504" t="s">
        <v>14</v>
      </c>
      <c r="D54" s="501">
        <v>964030.4</v>
      </c>
      <c r="E54" s="501">
        <v>964030.4</v>
      </c>
      <c r="F54" s="501">
        <v>0</v>
      </c>
      <c r="G54" s="502" t="s">
        <v>14</v>
      </c>
      <c r="H54" s="501">
        <v>0</v>
      </c>
      <c r="I54" s="236"/>
      <c r="J54" s="494"/>
      <c r="K54" s="485"/>
      <c r="Q54"/>
    </row>
    <row r="55" spans="1:17" s="484" customFormat="1">
      <c r="A55" s="503" t="s">
        <v>96</v>
      </c>
      <c r="B55" s="503" t="s">
        <v>97</v>
      </c>
      <c r="C55" s="504" t="s">
        <v>14</v>
      </c>
      <c r="D55" s="501">
        <v>42008.47</v>
      </c>
      <c r="E55" s="501">
        <v>0</v>
      </c>
      <c r="F55" s="501">
        <v>0</v>
      </c>
      <c r="G55" s="502">
        <v>0</v>
      </c>
      <c r="H55" s="501">
        <v>42008.47</v>
      </c>
      <c r="I55" s="236"/>
      <c r="J55" s="494"/>
      <c r="K55" s="485"/>
      <c r="Q55"/>
    </row>
    <row r="56" spans="1:17" s="484" customFormat="1">
      <c r="A56" s="503" t="s">
        <v>98</v>
      </c>
      <c r="B56" s="503" t="s">
        <v>99</v>
      </c>
      <c r="C56" s="504" t="s">
        <v>14</v>
      </c>
      <c r="D56" s="501">
        <v>76602593.129999995</v>
      </c>
      <c r="E56" s="501">
        <v>0</v>
      </c>
      <c r="F56" s="501">
        <v>21573.93</v>
      </c>
      <c r="G56" s="502">
        <v>0</v>
      </c>
      <c r="H56" s="501">
        <v>76624167.060000002</v>
      </c>
      <c r="I56" s="236"/>
      <c r="J56" s="494"/>
      <c r="K56" s="485"/>
      <c r="Q56"/>
    </row>
    <row r="57" spans="1:17" s="484" customFormat="1">
      <c r="A57" s="500" t="s">
        <v>100</v>
      </c>
      <c r="B57" s="503" t="s">
        <v>101</v>
      </c>
      <c r="C57" s="502" t="s">
        <v>14</v>
      </c>
      <c r="D57" s="505">
        <v>-618218.61999988556</v>
      </c>
      <c r="E57" s="501">
        <f>1016670.4-964030.4</f>
        <v>52640</v>
      </c>
      <c r="F57" s="501">
        <f>180201.85+964030.4</f>
        <v>1144232.25</v>
      </c>
      <c r="G57" s="502">
        <v>0</v>
      </c>
      <c r="H57" s="505">
        <v>473373.63</v>
      </c>
      <c r="I57" s="494"/>
      <c r="J57" s="494"/>
      <c r="Q57"/>
    </row>
    <row r="58" spans="1:17" s="484" customFormat="1">
      <c r="A58" s="500" t="s">
        <v>102</v>
      </c>
      <c r="B58" s="503" t="s">
        <v>103</v>
      </c>
      <c r="C58" s="502" t="s">
        <v>14</v>
      </c>
      <c r="D58" s="501">
        <v>-2014362.84</v>
      </c>
      <c r="E58" s="501">
        <v>0</v>
      </c>
      <c r="F58" s="501">
        <v>0</v>
      </c>
      <c r="G58" s="502">
        <v>0</v>
      </c>
      <c r="H58" s="501">
        <f>+D58</f>
        <v>-2014362.84</v>
      </c>
      <c r="I58" s="494"/>
      <c r="J58" s="494"/>
      <c r="Q58"/>
    </row>
    <row r="59" spans="1:17">
      <c r="A59" s="503" t="s">
        <v>104</v>
      </c>
      <c r="B59" s="503" t="s">
        <v>105</v>
      </c>
      <c r="C59" s="504" t="s">
        <v>14</v>
      </c>
      <c r="D59" s="501">
        <v>179431480.52000001</v>
      </c>
      <c r="E59" s="501">
        <v>0</v>
      </c>
      <c r="F59" s="501">
        <v>8730408.3200000003</v>
      </c>
      <c r="G59" s="502">
        <v>0</v>
      </c>
      <c r="H59" s="501">
        <v>188161888.84</v>
      </c>
      <c r="I59" s="236">
        <v>189298590</v>
      </c>
      <c r="J59" s="494">
        <f>+I59-H59</f>
        <v>1136701.1599999964</v>
      </c>
      <c r="K59" s="485"/>
    </row>
    <row r="60" spans="1:17">
      <c r="A60" s="503" t="s">
        <v>106</v>
      </c>
      <c r="B60" s="503" t="s">
        <v>107</v>
      </c>
      <c r="C60" s="504" t="s">
        <v>14</v>
      </c>
      <c r="D60" s="501">
        <v>361333051.19999999</v>
      </c>
      <c r="E60" s="501">
        <v>0</v>
      </c>
      <c r="F60" s="501">
        <v>32848459.199999999</v>
      </c>
      <c r="G60" s="502">
        <v>0</v>
      </c>
      <c r="H60" s="501">
        <v>394181510.39999998</v>
      </c>
      <c r="I60" s="236">
        <f>+H60+H61</f>
        <v>406006955.75999999</v>
      </c>
      <c r="J60" s="494"/>
      <c r="K60" s="485"/>
    </row>
    <row r="61" spans="1:17">
      <c r="A61" s="503" t="s">
        <v>108</v>
      </c>
      <c r="B61" s="503" t="s">
        <v>109</v>
      </c>
      <c r="C61" s="504" t="s">
        <v>14</v>
      </c>
      <c r="D61" s="501">
        <v>10839991.58</v>
      </c>
      <c r="E61" s="501">
        <v>0</v>
      </c>
      <c r="F61" s="501">
        <v>985453.78</v>
      </c>
      <c r="G61" s="502">
        <v>0</v>
      </c>
      <c r="H61" s="501">
        <v>11825445.359999999</v>
      </c>
      <c r="J61" s="494"/>
      <c r="K61" s="485"/>
    </row>
    <row r="62" spans="1:17">
      <c r="A62" s="503" t="s">
        <v>110</v>
      </c>
      <c r="B62" s="503" t="s">
        <v>111</v>
      </c>
      <c r="C62" s="504" t="s">
        <v>14</v>
      </c>
      <c r="D62" s="501">
        <v>4003343.81</v>
      </c>
      <c r="E62" s="501">
        <v>0</v>
      </c>
      <c r="F62" s="501">
        <v>414274.14</v>
      </c>
      <c r="G62" s="502">
        <v>0</v>
      </c>
      <c r="H62" s="501">
        <v>4417617.95</v>
      </c>
      <c r="J62" s="494"/>
      <c r="K62" s="485"/>
    </row>
    <row r="63" spans="1:17">
      <c r="A63" s="503" t="s">
        <v>112</v>
      </c>
      <c r="B63" s="503" t="s">
        <v>113</v>
      </c>
      <c r="C63" s="504" t="s">
        <v>14</v>
      </c>
      <c r="D63" s="501">
        <v>1394429.3</v>
      </c>
      <c r="E63" s="501">
        <v>0</v>
      </c>
      <c r="F63" s="501">
        <v>67202.13</v>
      </c>
      <c r="G63" s="502">
        <v>0</v>
      </c>
      <c r="H63" s="501">
        <v>1461631.4300000002</v>
      </c>
      <c r="I63" s="236">
        <f>580012+881091</f>
        <v>1461103</v>
      </c>
      <c r="J63" s="494">
        <f>+H63-I63</f>
        <v>528.43000000016764</v>
      </c>
      <c r="K63" s="496"/>
    </row>
    <row r="64" spans="1:17">
      <c r="A64" s="482" t="s">
        <v>114</v>
      </c>
      <c r="B64" s="482"/>
      <c r="C64" s="483">
        <f>SUM(C65:C70)</f>
        <v>94664191.890000001</v>
      </c>
      <c r="D64" s="483">
        <f t="shared" ref="D64:F64" si="5">SUM(D65:D70)</f>
        <v>0</v>
      </c>
      <c r="E64" s="483">
        <f>SUM(E65:E70)</f>
        <v>21622766.109999999</v>
      </c>
      <c r="F64" s="483">
        <f t="shared" si="5"/>
        <v>0</v>
      </c>
      <c r="G64" s="497">
        <f>SUM(G65:G70)</f>
        <v>116286958</v>
      </c>
      <c r="H64" s="236">
        <v>0</v>
      </c>
      <c r="J64" s="494"/>
      <c r="P64" s="485"/>
    </row>
    <row r="65" spans="1:16">
      <c r="A65" t="s">
        <v>115</v>
      </c>
      <c r="B65" t="s">
        <v>116</v>
      </c>
      <c r="C65" s="495">
        <v>47694644.630000003</v>
      </c>
      <c r="D65" s="496" t="s">
        <v>14</v>
      </c>
      <c r="E65" s="495">
        <v>4647969.37</v>
      </c>
      <c r="F65" s="495">
        <v>0</v>
      </c>
      <c r="G65" s="495">
        <v>52342614</v>
      </c>
      <c r="H65" s="236" t="s">
        <v>14</v>
      </c>
      <c r="J65" s="494"/>
      <c r="P65" s="485"/>
    </row>
    <row r="66" spans="1:16">
      <c r="A66" t="s">
        <v>117</v>
      </c>
      <c r="B66" t="s">
        <v>118</v>
      </c>
      <c r="C66" s="495">
        <v>16098333.640000001</v>
      </c>
      <c r="D66" s="496" t="s">
        <v>14</v>
      </c>
      <c r="E66" s="495">
        <v>7498492.2800000003</v>
      </c>
      <c r="F66" s="495">
        <v>0</v>
      </c>
      <c r="G66" s="495">
        <v>23596825.920000002</v>
      </c>
      <c r="H66" s="236" t="s">
        <v>14</v>
      </c>
      <c r="P66" s="485"/>
    </row>
    <row r="67" spans="1:16">
      <c r="A67" t="s">
        <v>119</v>
      </c>
      <c r="B67" t="s">
        <v>120</v>
      </c>
      <c r="C67" s="495">
        <v>9861979.8699999992</v>
      </c>
      <c r="D67" s="496" t="s">
        <v>14</v>
      </c>
      <c r="E67" s="495">
        <v>7790714.4100000001</v>
      </c>
      <c r="F67" s="495">
        <v>0</v>
      </c>
      <c r="G67" s="495">
        <v>17652694.280000001</v>
      </c>
      <c r="H67" s="236" t="s">
        <v>14</v>
      </c>
      <c r="P67" s="485"/>
    </row>
    <row r="68" spans="1:16">
      <c r="A68" t="s">
        <v>121</v>
      </c>
      <c r="B68" t="s">
        <v>122</v>
      </c>
      <c r="C68" s="495">
        <v>14271339.939999999</v>
      </c>
      <c r="D68" s="496" t="s">
        <v>14</v>
      </c>
      <c r="E68" s="495">
        <v>1590388.33</v>
      </c>
      <c r="F68" s="495">
        <v>0</v>
      </c>
      <c r="G68" s="495">
        <v>15861728.27</v>
      </c>
      <c r="H68" s="236" t="s">
        <v>14</v>
      </c>
      <c r="P68" s="485"/>
    </row>
    <row r="69" spans="1:16">
      <c r="A69" t="s">
        <v>123</v>
      </c>
      <c r="B69" t="s">
        <v>124</v>
      </c>
      <c r="C69" s="495">
        <v>114002</v>
      </c>
      <c r="D69" s="496" t="s">
        <v>14</v>
      </c>
      <c r="E69" s="495">
        <v>0</v>
      </c>
      <c r="F69" s="495">
        <v>0</v>
      </c>
      <c r="G69" s="495">
        <v>114002</v>
      </c>
      <c r="H69" s="236" t="s">
        <v>14</v>
      </c>
      <c r="P69" s="485"/>
    </row>
    <row r="70" spans="1:16">
      <c r="A70" t="s">
        <v>125</v>
      </c>
      <c r="B70" t="s">
        <v>126</v>
      </c>
      <c r="C70" s="495">
        <v>6623891.8099999996</v>
      </c>
      <c r="D70" s="496" t="s">
        <v>14</v>
      </c>
      <c r="E70" s="495">
        <v>95201.72</v>
      </c>
      <c r="F70" s="495">
        <v>0</v>
      </c>
      <c r="G70" s="495">
        <v>6719093.5300000003</v>
      </c>
      <c r="H70" s="236" t="s">
        <v>14</v>
      </c>
      <c r="P70" s="485"/>
    </row>
    <row r="71" spans="1:16">
      <c r="A71" s="482" t="s">
        <v>127</v>
      </c>
      <c r="B71" s="482"/>
      <c r="C71" s="483">
        <f>SUM(C72:C80)</f>
        <v>8759015.4399999995</v>
      </c>
      <c r="D71" s="483">
        <f>SUM(D72:D80)</f>
        <v>0</v>
      </c>
      <c r="E71" s="483">
        <f>SUM(E72:E80)</f>
        <v>2612023.5099999998</v>
      </c>
      <c r="F71" s="483">
        <f>SUM(F72:F80)</f>
        <v>0</v>
      </c>
      <c r="G71" s="483">
        <f>SUM(G72:G80)</f>
        <v>11371038.949999999</v>
      </c>
      <c r="I71" s="494"/>
      <c r="P71" s="485"/>
    </row>
    <row r="72" spans="1:16">
      <c r="A72" t="s">
        <v>128</v>
      </c>
      <c r="B72" t="s">
        <v>129</v>
      </c>
      <c r="C72" s="495">
        <v>2635840.11</v>
      </c>
      <c r="D72" s="496" t="s">
        <v>14</v>
      </c>
      <c r="E72" s="495">
        <v>243236.93</v>
      </c>
      <c r="F72" s="495">
        <v>0</v>
      </c>
      <c r="G72" s="495">
        <v>2879077.04</v>
      </c>
      <c r="H72" s="236" t="s">
        <v>14</v>
      </c>
      <c r="I72" s="494"/>
      <c r="P72" s="485"/>
    </row>
    <row r="73" spans="1:16">
      <c r="A73" t="s">
        <v>130</v>
      </c>
      <c r="B73" t="s">
        <v>131</v>
      </c>
      <c r="C73" s="495">
        <v>859778.08</v>
      </c>
      <c r="D73" s="496" t="s">
        <v>14</v>
      </c>
      <c r="E73" s="495">
        <v>699854.26</v>
      </c>
      <c r="F73" s="495">
        <v>0</v>
      </c>
      <c r="G73" s="495">
        <v>1559632.34</v>
      </c>
      <c r="H73" s="236" t="s">
        <v>14</v>
      </c>
      <c r="I73" s="494"/>
      <c r="P73" s="485"/>
    </row>
    <row r="74" spans="1:16">
      <c r="A74" t="s">
        <v>132</v>
      </c>
      <c r="C74" s="236">
        <v>669196.1</v>
      </c>
      <c r="D74" s="236" t="s">
        <v>14</v>
      </c>
      <c r="E74" s="236">
        <v>362202.06</v>
      </c>
      <c r="F74" s="236">
        <v>0</v>
      </c>
      <c r="G74" s="236">
        <v>1031398.16</v>
      </c>
      <c r="I74" s="494"/>
      <c r="P74" s="485"/>
    </row>
    <row r="75" spans="1:16">
      <c r="A75" t="s">
        <v>133</v>
      </c>
      <c r="B75" t="s">
        <v>134</v>
      </c>
      <c r="C75" s="495"/>
      <c r="D75" s="496"/>
      <c r="E75" s="495"/>
      <c r="F75" s="495"/>
      <c r="G75" s="495"/>
      <c r="H75" s="236" t="s">
        <v>14</v>
      </c>
      <c r="I75" s="494"/>
      <c r="P75" s="485"/>
    </row>
    <row r="76" spans="1:16">
      <c r="A76" t="s">
        <v>135</v>
      </c>
      <c r="B76" t="s">
        <v>136</v>
      </c>
      <c r="C76" s="495">
        <v>601088.52</v>
      </c>
      <c r="D76" s="496" t="s">
        <v>14</v>
      </c>
      <c r="E76" s="495">
        <v>367191.06</v>
      </c>
      <c r="F76" s="495">
        <v>0</v>
      </c>
      <c r="G76" s="495">
        <v>968279.58</v>
      </c>
      <c r="H76" s="236" t="s">
        <v>14</v>
      </c>
      <c r="I76" s="494"/>
      <c r="P76" s="485"/>
    </row>
    <row r="77" spans="1:16">
      <c r="A77" t="s">
        <v>137</v>
      </c>
      <c r="B77" t="s">
        <v>138</v>
      </c>
      <c r="C77" s="495">
        <v>1023196.94</v>
      </c>
      <c r="D77" s="496" t="s">
        <v>14</v>
      </c>
      <c r="E77" s="495">
        <v>673568.95</v>
      </c>
      <c r="F77" s="495">
        <v>0</v>
      </c>
      <c r="G77" s="495">
        <v>1696765.89</v>
      </c>
      <c r="H77" s="236" t="s">
        <v>14</v>
      </c>
      <c r="I77" s="494"/>
      <c r="P77" s="485"/>
    </row>
    <row r="78" spans="1:16">
      <c r="A78" t="s">
        <v>139</v>
      </c>
      <c r="B78" t="s">
        <v>140</v>
      </c>
      <c r="C78" s="495">
        <v>404296.33</v>
      </c>
      <c r="D78" s="496" t="s">
        <v>14</v>
      </c>
      <c r="E78" s="495">
        <v>89405.68</v>
      </c>
      <c r="F78" s="495">
        <v>0</v>
      </c>
      <c r="G78" s="495">
        <v>493702.01</v>
      </c>
      <c r="H78" s="236" t="s">
        <v>14</v>
      </c>
      <c r="I78" s="494"/>
      <c r="P78" s="485"/>
    </row>
    <row r="79" spans="1:16">
      <c r="A79" t="s">
        <v>141</v>
      </c>
      <c r="I79" s="494"/>
      <c r="P79" s="485"/>
    </row>
    <row r="80" spans="1:16">
      <c r="A80" t="s">
        <v>142</v>
      </c>
      <c r="B80" t="s">
        <v>143</v>
      </c>
      <c r="C80" s="495">
        <v>2565619.36</v>
      </c>
      <c r="D80" s="496" t="s">
        <v>14</v>
      </c>
      <c r="E80" s="495">
        <v>176564.57</v>
      </c>
      <c r="F80" s="495">
        <v>0</v>
      </c>
      <c r="G80" s="495">
        <v>2742183.93</v>
      </c>
      <c r="H80" s="236" t="s">
        <v>14</v>
      </c>
      <c r="I80" s="494"/>
      <c r="P80" s="485"/>
    </row>
    <row r="81" spans="1:16">
      <c r="A81" s="482" t="s">
        <v>144</v>
      </c>
      <c r="B81" s="482"/>
      <c r="C81" s="483">
        <f>SUM(C82:C91)</f>
        <v>29554643.050000001</v>
      </c>
      <c r="D81" s="483">
        <v>0</v>
      </c>
      <c r="E81" s="483">
        <f>SUM(E82:E90)</f>
        <v>12653791.949999999</v>
      </c>
      <c r="F81" s="483">
        <f>SUM(F82:F91)</f>
        <v>0</v>
      </c>
      <c r="G81" s="483">
        <f>SUM(G82:G90)</f>
        <v>42208435.000000007</v>
      </c>
      <c r="I81" s="494"/>
      <c r="P81" s="485"/>
    </row>
    <row r="82" spans="1:16">
      <c r="A82" t="s">
        <v>145</v>
      </c>
      <c r="B82" t="s">
        <v>146</v>
      </c>
      <c r="C82" s="495">
        <v>1980964.96</v>
      </c>
      <c r="D82" s="496" t="s">
        <v>14</v>
      </c>
      <c r="E82" s="495">
        <v>505673.3</v>
      </c>
      <c r="F82" s="495">
        <v>0</v>
      </c>
      <c r="G82" s="495">
        <v>2486638.2599999998</v>
      </c>
      <c r="H82" s="236" t="s">
        <v>14</v>
      </c>
      <c r="I82" s="494"/>
      <c r="P82" s="485"/>
    </row>
    <row r="83" spans="1:16">
      <c r="A83" t="s">
        <v>147</v>
      </c>
      <c r="B83" t="s">
        <v>148</v>
      </c>
      <c r="C83" s="495">
        <v>13091885.630000001</v>
      </c>
      <c r="D83" s="496" t="s">
        <v>14</v>
      </c>
      <c r="E83" s="495">
        <v>3586435.05</v>
      </c>
      <c r="F83" s="495">
        <v>0</v>
      </c>
      <c r="G83" s="495">
        <v>16678320.68</v>
      </c>
      <c r="H83" s="236" t="s">
        <v>14</v>
      </c>
      <c r="I83" s="494"/>
      <c r="P83" s="485"/>
    </row>
    <row r="84" spans="1:16">
      <c r="A84" t="s">
        <v>149</v>
      </c>
      <c r="B84" t="s">
        <v>150</v>
      </c>
      <c r="C84" s="495">
        <v>4700934.68</v>
      </c>
      <c r="D84" s="496" t="s">
        <v>14</v>
      </c>
      <c r="E84" s="495">
        <v>3189963.99</v>
      </c>
      <c r="F84" s="495">
        <v>0</v>
      </c>
      <c r="G84" s="495">
        <v>7890898.6699999999</v>
      </c>
      <c r="H84" s="236" t="s">
        <v>14</v>
      </c>
      <c r="I84" s="494"/>
      <c r="P84" s="485"/>
    </row>
    <row r="85" spans="1:16">
      <c r="A85" t="s">
        <v>151</v>
      </c>
      <c r="B85" t="s">
        <v>152</v>
      </c>
      <c r="C85" s="495">
        <v>1636216.84</v>
      </c>
      <c r="D85" s="496" t="s">
        <v>14</v>
      </c>
      <c r="E85" s="495">
        <v>18772.46</v>
      </c>
      <c r="F85" s="495">
        <v>0</v>
      </c>
      <c r="G85" s="495">
        <v>1654989.3</v>
      </c>
      <c r="H85" s="236" t="s">
        <v>14</v>
      </c>
      <c r="P85" s="485"/>
    </row>
    <row r="86" spans="1:16">
      <c r="A86" t="s">
        <v>153</v>
      </c>
      <c r="B86" t="s">
        <v>154</v>
      </c>
      <c r="C86" s="495">
        <v>3594531.03</v>
      </c>
      <c r="D86" s="496" t="s">
        <v>14</v>
      </c>
      <c r="E86" s="495">
        <v>1787095.08</v>
      </c>
      <c r="F86" s="495">
        <v>0</v>
      </c>
      <c r="G86" s="495">
        <v>5381626.1100000003</v>
      </c>
      <c r="H86" s="236" t="s">
        <v>14</v>
      </c>
      <c r="P86" s="485"/>
    </row>
    <row r="87" spans="1:16">
      <c r="A87" t="s">
        <v>155</v>
      </c>
      <c r="B87" t="s">
        <v>156</v>
      </c>
      <c r="C87" s="495">
        <v>1188381.3899999999</v>
      </c>
      <c r="D87" s="496" t="s">
        <v>14</v>
      </c>
      <c r="E87" s="495">
        <v>2811522.72</v>
      </c>
      <c r="F87" s="495">
        <v>0</v>
      </c>
      <c r="G87" s="495">
        <v>3999904.11</v>
      </c>
      <c r="H87" s="236" t="s">
        <v>14</v>
      </c>
      <c r="K87" s="486"/>
      <c r="L87" s="485"/>
      <c r="M87" s="486"/>
      <c r="N87" s="486"/>
      <c r="O87" s="486"/>
      <c r="P87" s="485"/>
    </row>
    <row r="88" spans="1:16">
      <c r="A88" t="s">
        <v>157</v>
      </c>
      <c r="B88" t="s">
        <v>158</v>
      </c>
      <c r="C88" s="495">
        <v>1453864.45</v>
      </c>
      <c r="D88" s="496" t="s">
        <v>14</v>
      </c>
      <c r="E88" s="495">
        <v>416509.9</v>
      </c>
      <c r="F88" s="495">
        <v>0</v>
      </c>
      <c r="G88" s="495">
        <v>1870374.35</v>
      </c>
      <c r="H88" s="236" t="s">
        <v>14</v>
      </c>
      <c r="P88" s="485"/>
    </row>
    <row r="89" spans="1:16">
      <c r="A89" t="s">
        <v>159</v>
      </c>
      <c r="B89" t="s">
        <v>160</v>
      </c>
      <c r="C89" s="495">
        <v>1680685.19</v>
      </c>
      <c r="D89" s="496" t="s">
        <v>14</v>
      </c>
      <c r="E89" s="495">
        <v>232680.69</v>
      </c>
      <c r="F89" s="495">
        <v>0</v>
      </c>
      <c r="G89" s="495">
        <v>1913365.88</v>
      </c>
      <c r="H89" s="236" t="s">
        <v>14</v>
      </c>
      <c r="P89" s="485"/>
    </row>
    <row r="90" spans="1:16">
      <c r="A90" t="s">
        <v>161</v>
      </c>
      <c r="B90" t="s">
        <v>162</v>
      </c>
      <c r="C90" s="495">
        <v>227178.88</v>
      </c>
      <c r="D90" s="496" t="s">
        <v>14</v>
      </c>
      <c r="E90" s="495">
        <v>105138.76</v>
      </c>
      <c r="F90" s="495">
        <v>0</v>
      </c>
      <c r="G90" s="495">
        <v>332317.64</v>
      </c>
      <c r="H90" s="236" t="s">
        <v>14</v>
      </c>
      <c r="K90" s="486"/>
      <c r="L90" s="485"/>
      <c r="M90" s="486"/>
      <c r="N90" s="486"/>
      <c r="O90" s="486"/>
      <c r="P90" s="485"/>
    </row>
    <row r="91" spans="1:16">
      <c r="A91" s="500" t="s">
        <v>163</v>
      </c>
      <c r="B91" s="500" t="s">
        <v>164</v>
      </c>
      <c r="C91" s="501">
        <v>0</v>
      </c>
      <c r="D91" s="502">
        <v>0</v>
      </c>
      <c r="E91" s="501">
        <v>4798964.1399999997</v>
      </c>
      <c r="F91" s="501">
        <v>0</v>
      </c>
      <c r="G91" s="501">
        <v>4798964.1399999997</v>
      </c>
      <c r="H91" s="236" t="s">
        <v>14</v>
      </c>
      <c r="P91" s="485"/>
    </row>
    <row r="92" spans="1:16">
      <c r="A92" s="482" t="s">
        <v>165</v>
      </c>
      <c r="B92" s="482"/>
      <c r="C92" s="483">
        <f>SUM(C93:C97)</f>
        <v>373760347.67000002</v>
      </c>
      <c r="D92" s="483">
        <v>0</v>
      </c>
      <c r="E92" s="483">
        <f>SUM(E93:E97)</f>
        <v>38509935.289999992</v>
      </c>
      <c r="F92" s="483">
        <f>SUM(F93:F97)</f>
        <v>0</v>
      </c>
      <c r="G92" s="483">
        <f>SUM(G93:G97)</f>
        <v>412270282.95999998</v>
      </c>
      <c r="P92" s="485"/>
    </row>
    <row r="93" spans="1:16">
      <c r="A93" t="s">
        <v>166</v>
      </c>
      <c r="B93" t="s">
        <v>167</v>
      </c>
      <c r="C93" s="495">
        <v>361333051.19999999</v>
      </c>
      <c r="D93" s="496" t="s">
        <v>14</v>
      </c>
      <c r="E93" s="495">
        <v>35298543.409999996</v>
      </c>
      <c r="F93" s="495">
        <v>0</v>
      </c>
      <c r="G93" s="495">
        <v>396631594.61000001</v>
      </c>
      <c r="H93" s="236" t="s">
        <v>14</v>
      </c>
      <c r="K93" s="486"/>
      <c r="L93" s="485"/>
      <c r="M93" s="486"/>
      <c r="N93" s="486"/>
      <c r="O93" s="486"/>
      <c r="P93" s="485"/>
    </row>
    <row r="94" spans="1:16">
      <c r="A94" t="s">
        <v>168</v>
      </c>
      <c r="B94" t="s">
        <v>169</v>
      </c>
      <c r="C94" s="495">
        <v>10839991.470000001</v>
      </c>
      <c r="D94" s="496" t="s">
        <v>14</v>
      </c>
      <c r="E94" s="495">
        <v>1058956.3</v>
      </c>
      <c r="F94" s="495">
        <v>0</v>
      </c>
      <c r="G94" s="495">
        <v>11898947.77</v>
      </c>
      <c r="H94" s="236" t="s">
        <v>14</v>
      </c>
      <c r="K94" s="486"/>
      <c r="L94" s="485"/>
      <c r="M94" s="486"/>
      <c r="N94" s="486"/>
      <c r="O94" s="486"/>
      <c r="P94" s="485"/>
    </row>
    <row r="95" spans="1:16">
      <c r="A95" t="s">
        <v>170</v>
      </c>
      <c r="B95" t="s">
        <v>171</v>
      </c>
      <c r="C95" s="236">
        <v>0</v>
      </c>
      <c r="D95" s="236" t="s">
        <v>14</v>
      </c>
      <c r="E95" s="236">
        <v>0</v>
      </c>
      <c r="F95" s="236">
        <v>0</v>
      </c>
      <c r="G95" s="236">
        <v>0</v>
      </c>
      <c r="H95" s="236" t="s">
        <v>14</v>
      </c>
      <c r="K95" s="486"/>
      <c r="L95" s="485"/>
      <c r="M95" s="486"/>
      <c r="N95" s="486"/>
      <c r="O95" s="486"/>
      <c r="P95" s="485"/>
    </row>
    <row r="96" spans="1:16">
      <c r="A96" t="s">
        <v>172</v>
      </c>
      <c r="B96" t="s">
        <v>173</v>
      </c>
      <c r="C96" s="495">
        <v>0</v>
      </c>
      <c r="D96" s="496" t="s">
        <v>14</v>
      </c>
      <c r="E96" s="495">
        <v>237000</v>
      </c>
      <c r="F96" s="495">
        <v>0</v>
      </c>
      <c r="G96" s="495">
        <v>237000</v>
      </c>
      <c r="H96" s="236" t="s">
        <v>14</v>
      </c>
      <c r="K96" s="486"/>
      <c r="L96" s="485"/>
      <c r="M96" s="486"/>
      <c r="N96" s="486"/>
      <c r="O96" s="486"/>
      <c r="P96" s="485"/>
    </row>
    <row r="97" spans="1:17">
      <c r="A97" t="s">
        <v>174</v>
      </c>
      <c r="B97" t="s">
        <v>175</v>
      </c>
      <c r="C97" s="495">
        <v>1587305</v>
      </c>
      <c r="D97" s="496" t="s">
        <v>14</v>
      </c>
      <c r="E97" s="495">
        <v>1915435.58</v>
      </c>
      <c r="F97" s="495">
        <v>0</v>
      </c>
      <c r="G97" s="495">
        <v>3502740.58</v>
      </c>
      <c r="H97" s="236" t="s">
        <v>14</v>
      </c>
      <c r="K97" s="486"/>
      <c r="L97" s="485"/>
      <c r="M97" s="486"/>
      <c r="N97" s="486"/>
      <c r="O97" s="486"/>
      <c r="P97" s="485"/>
    </row>
    <row r="98" spans="1:17">
      <c r="A98" s="482" t="s">
        <v>176</v>
      </c>
      <c r="B98" s="482"/>
      <c r="C98" s="483">
        <f>SUM(C99:C103)</f>
        <v>0</v>
      </c>
      <c r="D98" s="483"/>
      <c r="E98" s="483">
        <f>SUM(E99:E103)</f>
        <v>0</v>
      </c>
      <c r="F98" s="483"/>
      <c r="G98" s="483">
        <f>SUM(G99:G103)</f>
        <v>0</v>
      </c>
    </row>
    <row r="99" spans="1:17" s="195" customFormat="1">
      <c r="A99" t="s">
        <v>177</v>
      </c>
      <c r="B99" t="s">
        <v>178</v>
      </c>
      <c r="C99" s="236"/>
      <c r="D99" s="236"/>
      <c r="E99" s="236"/>
      <c r="F99" s="236"/>
      <c r="G99" s="236"/>
      <c r="H99" s="236" t="s">
        <v>14</v>
      </c>
      <c r="I99" s="236"/>
      <c r="J99" s="236"/>
      <c r="K99" s="488"/>
      <c r="L99" s="489"/>
      <c r="M99" s="488"/>
      <c r="N99" s="488"/>
      <c r="O99" s="488"/>
      <c r="P99" s="489"/>
      <c r="Q99"/>
    </row>
    <row r="100" spans="1:17" s="195" customFormat="1">
      <c r="A100" t="s">
        <v>179</v>
      </c>
      <c r="B100" t="s">
        <v>180</v>
      </c>
      <c r="C100" s="236"/>
      <c r="D100" s="236"/>
      <c r="E100" s="236"/>
      <c r="F100" s="236"/>
      <c r="G100" s="236"/>
      <c r="H100" s="236" t="s">
        <v>14</v>
      </c>
      <c r="I100" s="236"/>
      <c r="J100" s="236"/>
      <c r="K100"/>
      <c r="L100"/>
      <c r="M100"/>
      <c r="N100"/>
      <c r="O100"/>
      <c r="P100"/>
    </row>
    <row r="101" spans="1:17" s="195" customFormat="1">
      <c r="A101" t="s">
        <v>181</v>
      </c>
      <c r="B101" t="s">
        <v>182</v>
      </c>
      <c r="C101" s="236"/>
      <c r="D101" s="236"/>
      <c r="E101" s="236"/>
      <c r="F101" s="236"/>
      <c r="G101" s="236"/>
      <c r="H101" s="236" t="s">
        <v>14</v>
      </c>
      <c r="I101" s="236"/>
      <c r="J101" s="236"/>
      <c r="K101"/>
      <c r="L101"/>
      <c r="M101"/>
      <c r="N101"/>
      <c r="O101"/>
      <c r="P101"/>
    </row>
    <row r="102" spans="1:17" s="195" customFormat="1">
      <c r="A102" t="s">
        <v>183</v>
      </c>
      <c r="B102" t="s">
        <v>184</v>
      </c>
      <c r="C102" s="236"/>
      <c r="D102" s="236"/>
      <c r="E102" s="236"/>
      <c r="F102" s="236"/>
      <c r="G102" s="236"/>
      <c r="H102" s="236" t="s">
        <v>14</v>
      </c>
      <c r="I102" s="236"/>
      <c r="J102" s="236"/>
      <c r="K102"/>
      <c r="L102"/>
      <c r="M102"/>
      <c r="N102"/>
      <c r="O102"/>
      <c r="P102"/>
    </row>
    <row r="103" spans="1:17" s="195" customFormat="1">
      <c r="A103" t="s">
        <v>185</v>
      </c>
      <c r="B103" t="s">
        <v>186</v>
      </c>
      <c r="C103" s="236"/>
      <c r="D103" s="236"/>
      <c r="E103" s="236"/>
      <c r="F103" s="236"/>
      <c r="G103" s="236"/>
      <c r="H103" s="236" t="s">
        <v>14</v>
      </c>
      <c r="I103" s="236"/>
      <c r="J103" s="236"/>
      <c r="K103"/>
      <c r="L103"/>
      <c r="M103"/>
      <c r="N103"/>
      <c r="O103"/>
      <c r="P103"/>
    </row>
    <row r="104" spans="1:17" s="493" customFormat="1">
      <c r="A104" s="490"/>
      <c r="B104" s="490" t="s">
        <v>187</v>
      </c>
      <c r="C104" s="490">
        <f>+C98+C92+C81+C71+C64+C48+C32+C29+C5</f>
        <v>816855186.68000007</v>
      </c>
      <c r="D104" s="490">
        <f>+D98+D92+D91+D81+D71+D64+D48+D32+D29+D5+D63+D62+D61+D60+D59+D58+D57+D56+D55</f>
        <v>816855186.68000007</v>
      </c>
      <c r="E104" s="490">
        <f t="shared" ref="E104:F104" si="6">+E98+E92+E91+E81+E71+E64+E48+E32+E29+E5+E63+E62+E61+E60+E59+E58+E57+E56+E55</f>
        <v>368661780.34999996</v>
      </c>
      <c r="F104" s="490">
        <f t="shared" si="6"/>
        <v>368661780.34999996</v>
      </c>
      <c r="G104" s="490">
        <f>+G98+G92+G91+G81+G71+G64+G48+G32+G29+G5+G63+G62+G61+G60+G59+G58+G57+G56+G55</f>
        <v>865931403.78999996</v>
      </c>
      <c r="H104" s="490" t="e">
        <f>+H98+H92+H91+H81+H71+H64+H48+H32+H29+H5+H63+H62+H61+H60+H59+H58+H57+H56+H55</f>
        <v>#VALUE!</v>
      </c>
    </row>
    <row r="105" spans="1:17">
      <c r="A105" s="195"/>
      <c r="B105" s="195"/>
      <c r="C105" s="490">
        <f>+C104-D104</f>
        <v>0</v>
      </c>
      <c r="D105" s="490"/>
      <c r="E105" s="490"/>
      <c r="F105" s="490"/>
      <c r="G105" s="490"/>
      <c r="H105" s="490"/>
    </row>
    <row r="106" spans="1:17">
      <c r="A106" s="195"/>
      <c r="B106" s="195"/>
      <c r="C106" s="490"/>
      <c r="D106" s="490"/>
      <c r="E106" s="490"/>
      <c r="F106" s="490">
        <f>+E104-F104</f>
        <v>0</v>
      </c>
      <c r="G106" s="490"/>
      <c r="H106" s="490" t="e">
        <f>+H104-G104</f>
        <v>#VALUE!</v>
      </c>
      <c r="J106" s="490"/>
      <c r="K106" s="195"/>
      <c r="L106" s="195"/>
      <c r="M106" s="195"/>
      <c r="N106" s="195"/>
      <c r="O106" s="195"/>
      <c r="P106" s="195"/>
    </row>
    <row r="107" spans="1:17">
      <c r="A107" s="195"/>
      <c r="B107" s="195"/>
      <c r="C107" s="490"/>
      <c r="D107" s="490"/>
      <c r="E107" s="490"/>
      <c r="F107" s="490"/>
      <c r="G107" s="490"/>
      <c r="H107" s="490"/>
      <c r="J107" s="490"/>
      <c r="K107" s="195"/>
      <c r="L107" s="195"/>
      <c r="M107" s="195"/>
      <c r="N107" s="195"/>
      <c r="O107" s="195"/>
      <c r="P107" s="195"/>
    </row>
    <row r="108" spans="1:17">
      <c r="A108" s="195"/>
      <c r="B108" s="195"/>
      <c r="C108" s="490"/>
      <c r="D108" s="490"/>
      <c r="E108" s="490"/>
      <c r="F108" s="490"/>
      <c r="G108" s="490"/>
      <c r="H108" s="490"/>
      <c r="J108" s="490"/>
      <c r="K108" s="195"/>
      <c r="L108" s="195"/>
      <c r="M108" s="195"/>
      <c r="N108" s="195"/>
      <c r="O108" s="195"/>
      <c r="P108" s="195"/>
    </row>
    <row r="109" spans="1:17">
      <c r="J109" s="490"/>
      <c r="K109" s="195"/>
      <c r="L109" s="195"/>
      <c r="M109" s="195"/>
      <c r="N109" s="195"/>
      <c r="O109" s="195"/>
      <c r="P109" s="195"/>
    </row>
    <row r="110" spans="1:17">
      <c r="C110"/>
      <c r="D110"/>
      <c r="E110"/>
      <c r="F110"/>
      <c r="G110"/>
      <c r="H110"/>
      <c r="J110" s="490"/>
      <c r="K110" s="195"/>
      <c r="L110" s="195"/>
      <c r="M110" s="195"/>
      <c r="N110" s="195"/>
      <c r="O110" s="195"/>
      <c r="P110" s="195"/>
    </row>
    <row r="111" spans="1:17">
      <c r="C111"/>
      <c r="D111"/>
      <c r="E111"/>
      <c r="F111"/>
      <c r="G111"/>
      <c r="H111"/>
    </row>
    <row r="112" spans="1:17">
      <c r="C112" s="498"/>
      <c r="D112" s="499"/>
      <c r="E112" s="498"/>
      <c r="F112" s="498"/>
      <c r="G112" s="498"/>
      <c r="H112" s="499"/>
    </row>
    <row r="113" spans="3:9">
      <c r="C113" s="499"/>
      <c r="D113" s="498"/>
      <c r="E113" s="499"/>
      <c r="F113" s="499"/>
      <c r="G113" s="499"/>
      <c r="H113" s="498"/>
    </row>
    <row r="123" spans="3:9">
      <c r="I123" s="490"/>
    </row>
    <row r="124" spans="3:9">
      <c r="I124" s="490"/>
    </row>
    <row r="125" spans="3:9">
      <c r="I125" s="490"/>
    </row>
    <row r="126" spans="3:9">
      <c r="I126" s="490"/>
    </row>
    <row r="127" spans="3:9">
      <c r="I127" s="490"/>
    </row>
  </sheetData>
  <mergeCells count="2">
    <mergeCell ref="C3:D3"/>
    <mergeCell ref="G3:H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B2:Z100"/>
  <sheetViews>
    <sheetView showGridLines="0" view="pageBreakPreview" topLeftCell="A7" zoomScaleNormal="100" zoomScaleSheetLayoutView="100" workbookViewId="0">
      <selection activeCell="H10" sqref="H10:M11"/>
    </sheetView>
  </sheetViews>
  <sheetFormatPr baseColWidth="10" defaultColWidth="14.42578125" defaultRowHeight="15" customHeight="1"/>
  <cols>
    <col min="1" max="1" width="2.7109375" style="115" customWidth="1"/>
    <col min="2" max="2" width="0.85546875" style="115" customWidth="1"/>
    <col min="3" max="3" width="0.28515625" style="115" customWidth="1"/>
    <col min="4" max="5" width="0.42578125" style="115" customWidth="1"/>
    <col min="6" max="6" width="0.7109375" style="115" customWidth="1"/>
    <col min="7" max="7" width="1.140625" style="115" customWidth="1"/>
    <col min="8" max="8" width="7.5703125" style="115" customWidth="1"/>
    <col min="9" max="9" width="33.28515625" style="115" customWidth="1"/>
    <col min="10" max="10" width="21.28515625" style="115" customWidth="1"/>
    <col min="11" max="11" width="7.7109375" style="115" customWidth="1"/>
    <col min="12" max="12" width="0.42578125" style="115" customWidth="1"/>
    <col min="13" max="13" width="1" style="115" customWidth="1"/>
    <col min="14" max="14" width="0.5703125" style="115" customWidth="1"/>
    <col min="15" max="15" width="8" style="115" customWidth="1"/>
    <col min="16" max="16" width="6.7109375" style="115" customWidth="1"/>
    <col min="17" max="17" width="0.42578125" style="115" customWidth="1"/>
    <col min="18" max="18" width="2.42578125" style="115" customWidth="1"/>
    <col min="19" max="19" width="2.140625" style="115" customWidth="1"/>
    <col min="20" max="20" width="14.42578125" style="115" customWidth="1"/>
    <col min="21" max="21" width="6.42578125" style="115" customWidth="1"/>
    <col min="22" max="22" width="14.42578125" style="115" hidden="1" customWidth="1"/>
    <col min="23" max="24" width="9.85546875" style="115" hidden="1" customWidth="1"/>
    <col min="25" max="25" width="14.42578125" style="115" hidden="1" customWidth="1"/>
    <col min="26" max="26" width="19" style="115" customWidth="1"/>
    <col min="27" max="16384" width="14.42578125" style="115"/>
  </cols>
  <sheetData>
    <row r="2" spans="2:25" ht="65.25" customHeight="1">
      <c r="B2" s="1005" t="s">
        <v>1259</v>
      </c>
      <c r="C2" s="1002"/>
      <c r="D2" s="1002"/>
      <c r="E2" s="1002"/>
      <c r="F2" s="1002"/>
      <c r="G2" s="1002"/>
      <c r="H2" s="1002"/>
      <c r="I2" s="1002"/>
      <c r="J2" s="1002"/>
      <c r="K2" s="1002"/>
      <c r="L2" s="1002"/>
      <c r="M2" s="1002"/>
      <c r="N2" s="1002"/>
      <c r="O2" s="1002"/>
      <c r="P2" s="1002"/>
      <c r="Q2" s="1002"/>
      <c r="R2" s="1002"/>
      <c r="S2" s="1002"/>
      <c r="T2" s="1002"/>
      <c r="U2" s="1002"/>
      <c r="V2" s="1002"/>
      <c r="W2" s="1002"/>
      <c r="X2" s="118"/>
      <c r="Y2" s="118"/>
    </row>
    <row r="3" spans="2:25" ht="0.75" customHeight="1">
      <c r="B3" s="196"/>
      <c r="C3" s="196"/>
      <c r="D3" s="196"/>
      <c r="E3" s="196"/>
      <c r="F3" s="196"/>
      <c r="G3" s="196"/>
      <c r="H3" s="196"/>
      <c r="I3" s="196"/>
      <c r="J3" s="196"/>
      <c r="K3" s="196"/>
      <c r="L3" s="196"/>
      <c r="M3" s="196"/>
      <c r="N3" s="196"/>
      <c r="O3" s="196"/>
      <c r="P3" s="1094"/>
      <c r="Q3" s="1002"/>
      <c r="R3" s="1002"/>
      <c r="S3" s="1002"/>
      <c r="T3" s="1002"/>
      <c r="U3" s="1002"/>
      <c r="V3" s="1002"/>
      <c r="W3" s="196"/>
      <c r="X3" s="118"/>
      <c r="Y3" s="118"/>
    </row>
    <row r="4" spans="2:25" ht="1.5" customHeight="1">
      <c r="B4" s="196"/>
      <c r="C4" s="196"/>
      <c r="D4" s="196"/>
      <c r="E4" s="196"/>
      <c r="F4" s="196"/>
      <c r="G4" s="196"/>
      <c r="H4" s="196"/>
      <c r="I4" s="196"/>
      <c r="J4" s="196"/>
      <c r="K4" s="196"/>
      <c r="L4" s="196"/>
      <c r="M4" s="196"/>
      <c r="N4" s="196"/>
      <c r="O4" s="196"/>
      <c r="P4" s="196"/>
      <c r="Q4" s="196"/>
      <c r="R4" s="196"/>
      <c r="S4" s="196"/>
      <c r="T4" s="196"/>
      <c r="U4" s="196"/>
      <c r="V4" s="196"/>
      <c r="W4" s="196"/>
      <c r="X4" s="118"/>
      <c r="Y4" s="118"/>
    </row>
    <row r="5" spans="2:25" ht="4.5" customHeight="1">
      <c r="B5" s="326"/>
      <c r="C5" s="281"/>
      <c r="D5" s="281"/>
      <c r="E5" s="281"/>
      <c r="F5" s="281"/>
      <c r="G5" s="281"/>
      <c r="H5" s="281"/>
      <c r="I5" s="281"/>
      <c r="J5" s="281"/>
      <c r="K5" s="281"/>
      <c r="L5" s="281"/>
      <c r="M5" s="281"/>
      <c r="N5" s="281"/>
      <c r="O5" s="281"/>
      <c r="P5" s="281"/>
      <c r="Q5" s="281"/>
      <c r="R5" s="281"/>
      <c r="S5" s="326"/>
      <c r="T5" s="281"/>
      <c r="U5" s="282"/>
      <c r="V5" s="282"/>
      <c r="W5" s="196"/>
      <c r="X5" s="118"/>
      <c r="Y5" s="118"/>
    </row>
    <row r="6" spans="2:25" ht="16.5" customHeight="1">
      <c r="B6" s="286"/>
      <c r="C6" s="196"/>
      <c r="D6" s="1018" t="s">
        <v>1182</v>
      </c>
      <c r="E6" s="1002"/>
      <c r="F6" s="1002"/>
      <c r="G6" s="1002"/>
      <c r="H6" s="1002"/>
      <c r="I6" s="1002"/>
      <c r="J6" s="1002"/>
      <c r="K6" s="1002"/>
      <c r="L6" s="196"/>
      <c r="M6" s="196"/>
      <c r="N6" s="196"/>
      <c r="O6" s="1095" t="s">
        <v>1260</v>
      </c>
      <c r="P6" s="1002"/>
      <c r="Q6" s="1002"/>
      <c r="R6" s="196"/>
      <c r="S6" s="1096" t="s">
        <v>1261</v>
      </c>
      <c r="T6" s="1002"/>
      <c r="U6" s="283"/>
      <c r="V6" s="283"/>
      <c r="W6" s="196"/>
      <c r="X6" s="118"/>
      <c r="Y6" s="118"/>
    </row>
    <row r="7" spans="2:25" ht="9.75" customHeight="1">
      <c r="B7" s="286"/>
      <c r="C7" s="196"/>
      <c r="D7" s="260"/>
      <c r="E7" s="144"/>
      <c r="F7" s="144"/>
      <c r="G7" s="144"/>
      <c r="H7" s="144"/>
      <c r="I7" s="144"/>
      <c r="J7" s="144"/>
      <c r="K7" s="144"/>
      <c r="L7" s="196"/>
      <c r="M7" s="196"/>
      <c r="N7" s="196"/>
      <c r="O7" s="642"/>
      <c r="P7" s="144"/>
      <c r="Q7" s="144"/>
      <c r="R7" s="196"/>
      <c r="S7" s="643"/>
      <c r="T7" s="144"/>
      <c r="U7" s="283"/>
      <c r="V7" s="283"/>
      <c r="W7" s="196"/>
      <c r="X7" s="118"/>
      <c r="Y7" s="118"/>
    </row>
    <row r="8" spans="2:25" ht="10.5" customHeight="1">
      <c r="B8" s="286"/>
      <c r="C8" s="196"/>
      <c r="D8" s="196"/>
      <c r="E8" s="196"/>
      <c r="F8" s="196"/>
      <c r="G8" s="1001" t="s">
        <v>1184</v>
      </c>
      <c r="H8" s="1001"/>
      <c r="I8" s="1001"/>
      <c r="J8" s="1001"/>
      <c r="K8" s="1001"/>
      <c r="L8" s="196"/>
      <c r="M8" s="196"/>
      <c r="N8" s="196"/>
      <c r="O8" s="196"/>
      <c r="P8" s="196"/>
      <c r="Q8" s="196"/>
      <c r="R8" s="196"/>
      <c r="S8" s="286"/>
      <c r="T8" s="196"/>
      <c r="U8" s="283"/>
      <c r="V8" s="283"/>
      <c r="W8" s="196"/>
      <c r="X8" s="118"/>
      <c r="Y8" s="118"/>
    </row>
    <row r="9" spans="2:25" ht="0.75" customHeight="1">
      <c r="B9" s="286"/>
      <c r="C9" s="196"/>
      <c r="D9" s="196"/>
      <c r="E9" s="196"/>
      <c r="F9" s="196"/>
      <c r="G9" s="196"/>
      <c r="H9" s="196"/>
      <c r="I9" s="196"/>
      <c r="J9" s="196"/>
      <c r="K9" s="196"/>
      <c r="L9" s="196"/>
      <c r="M9" s="196"/>
      <c r="N9" s="196"/>
      <c r="O9" s="196"/>
      <c r="P9" s="196"/>
      <c r="Q9" s="196"/>
      <c r="R9" s="196"/>
      <c r="S9" s="286"/>
      <c r="T9" s="196"/>
      <c r="U9" s="283"/>
      <c r="V9" s="283"/>
      <c r="W9" s="196"/>
      <c r="X9" s="118"/>
      <c r="Y9" s="118"/>
    </row>
    <row r="10" spans="2:25" ht="9" customHeight="1">
      <c r="B10" s="286"/>
      <c r="C10" s="196"/>
      <c r="D10" s="196"/>
      <c r="E10" s="196"/>
      <c r="F10" s="196"/>
      <c r="G10" s="196"/>
      <c r="H10" s="1086" t="s">
        <v>1186</v>
      </c>
      <c r="I10" s="1085"/>
      <c r="J10" s="1085"/>
      <c r="K10" s="1085"/>
      <c r="L10" s="1085"/>
      <c r="M10" s="1085"/>
      <c r="N10" s="196"/>
      <c r="O10" s="1089">
        <f t="shared" ref="O10:O16" si="0">ABS(IF(X10&lt;0,X10,0))</f>
        <v>0</v>
      </c>
      <c r="P10" s="1090"/>
      <c r="Q10" s="196"/>
      <c r="R10" s="196"/>
      <c r="S10" s="1091">
        <v>20393727</v>
      </c>
      <c r="T10" s="1090"/>
      <c r="U10" s="283"/>
      <c r="V10" s="283"/>
      <c r="W10" s="196"/>
      <c r="X10" s="327">
        <f>'2. Edo. de situación financiera'!J5-'2. Edo. de situación financiera'!M5</f>
        <v>17121599.759999998</v>
      </c>
      <c r="Y10" s="199"/>
    </row>
    <row r="11" spans="2:25" ht="9" customHeight="1">
      <c r="B11" s="286"/>
      <c r="C11" s="196"/>
      <c r="D11" s="196"/>
      <c r="E11" s="196"/>
      <c r="F11" s="196"/>
      <c r="G11" s="196"/>
      <c r="H11" s="1086" t="s">
        <v>1188</v>
      </c>
      <c r="I11" s="1085"/>
      <c r="J11" s="1085"/>
      <c r="K11" s="1085"/>
      <c r="L11" s="1085"/>
      <c r="M11" s="1085"/>
      <c r="N11" s="196"/>
      <c r="O11" s="1084">
        <f t="shared" si="0"/>
        <v>0</v>
      </c>
      <c r="P11" s="1085"/>
      <c r="Q11" s="196"/>
      <c r="R11" s="196"/>
      <c r="S11" s="1088">
        <v>0</v>
      </c>
      <c r="T11" s="1085"/>
      <c r="U11" s="283"/>
      <c r="V11" s="283"/>
      <c r="W11" s="196"/>
      <c r="X11" s="327">
        <f>'2. Edo. de situación financiera'!J6-'2. Edo. de situación financiera'!M6</f>
        <v>1762296</v>
      </c>
      <c r="Y11" s="118"/>
    </row>
    <row r="12" spans="2:25" ht="9" customHeight="1">
      <c r="B12" s="286"/>
      <c r="C12" s="196"/>
      <c r="D12" s="196"/>
      <c r="E12" s="196"/>
      <c r="F12" s="196"/>
      <c r="G12" s="196"/>
      <c r="H12" s="1086" t="s">
        <v>1190</v>
      </c>
      <c r="I12" s="1085"/>
      <c r="J12" s="1085"/>
      <c r="K12" s="1085"/>
      <c r="L12" s="1085"/>
      <c r="M12" s="1085"/>
      <c r="N12" s="196"/>
      <c r="O12" s="1084">
        <f t="shared" si="0"/>
        <v>0</v>
      </c>
      <c r="P12" s="1085"/>
      <c r="Q12" s="196"/>
      <c r="R12" s="196"/>
      <c r="S12" s="1088">
        <f t="shared" ref="S12:S16" si="1">ABS(IF(X12&gt;0,X12,0))</f>
        <v>0</v>
      </c>
      <c r="T12" s="1085"/>
      <c r="U12" s="283"/>
      <c r="V12" s="283"/>
      <c r="W12" s="196"/>
      <c r="X12" s="327">
        <f>'2. Edo. de situación financiera'!J7-'2. Edo. de situación financiera'!M7</f>
        <v>0</v>
      </c>
      <c r="Y12" s="118"/>
    </row>
    <row r="13" spans="2:25" ht="9" customHeight="1">
      <c r="B13" s="286"/>
      <c r="C13" s="196"/>
      <c r="D13" s="196"/>
      <c r="E13" s="196"/>
      <c r="F13" s="196"/>
      <c r="G13" s="196"/>
      <c r="H13" s="1086" t="s">
        <v>1192</v>
      </c>
      <c r="I13" s="1085"/>
      <c r="J13" s="1085"/>
      <c r="K13" s="1085"/>
      <c r="L13" s="1085"/>
      <c r="M13" s="1085"/>
      <c r="N13" s="196"/>
      <c r="O13" s="1084">
        <f t="shared" si="0"/>
        <v>0</v>
      </c>
      <c r="P13" s="1085"/>
      <c r="Q13" s="196"/>
      <c r="R13" s="196"/>
      <c r="S13" s="1088">
        <f t="shared" si="1"/>
        <v>0</v>
      </c>
      <c r="T13" s="1085"/>
      <c r="U13" s="283"/>
      <c r="V13" s="283"/>
      <c r="W13" s="196"/>
      <c r="X13" s="327">
        <f>'2. Edo. de situación financiera'!J8-'2. Edo. de situación financiera'!M8</f>
        <v>0</v>
      </c>
      <c r="Y13" s="118"/>
    </row>
    <row r="14" spans="2:25" ht="9" customHeight="1">
      <c r="B14" s="286"/>
      <c r="C14" s="196"/>
      <c r="D14" s="196"/>
      <c r="E14" s="196"/>
      <c r="F14" s="196"/>
      <c r="G14" s="196"/>
      <c r="H14" s="1086" t="s">
        <v>1194</v>
      </c>
      <c r="I14" s="1085"/>
      <c r="J14" s="1085"/>
      <c r="K14" s="1085"/>
      <c r="L14" s="1085"/>
      <c r="M14" s="1085"/>
      <c r="N14" s="196"/>
      <c r="O14" s="1084">
        <f t="shared" si="0"/>
        <v>0</v>
      </c>
      <c r="P14" s="1085"/>
      <c r="Q14" s="196"/>
      <c r="R14" s="196"/>
      <c r="S14" s="1088">
        <f t="shared" si="1"/>
        <v>0</v>
      </c>
      <c r="T14" s="1085"/>
      <c r="U14" s="283"/>
      <c r="V14" s="283"/>
      <c r="W14" s="196"/>
      <c r="X14" s="327">
        <f>'2. Edo. de situación financiera'!J9-'2. Edo. de situación financiera'!M9</f>
        <v>0</v>
      </c>
      <c r="Y14" s="118"/>
    </row>
    <row r="15" spans="2:25" ht="9" customHeight="1">
      <c r="B15" s="286"/>
      <c r="C15" s="196"/>
      <c r="D15" s="196"/>
      <c r="E15" s="196"/>
      <c r="F15" s="196"/>
      <c r="G15" s="196"/>
      <c r="H15" s="1086" t="s">
        <v>1196</v>
      </c>
      <c r="I15" s="1085"/>
      <c r="J15" s="1085"/>
      <c r="K15" s="1085"/>
      <c r="L15" s="1085"/>
      <c r="M15" s="1085"/>
      <c r="N15" s="196"/>
      <c r="O15" s="1084">
        <f t="shared" si="0"/>
        <v>0</v>
      </c>
      <c r="P15" s="1085"/>
      <c r="Q15" s="196"/>
      <c r="R15" s="196"/>
      <c r="S15" s="1088">
        <f t="shared" si="1"/>
        <v>0</v>
      </c>
      <c r="T15" s="1085"/>
      <c r="U15" s="283"/>
      <c r="V15" s="283"/>
      <c r="W15" s="196"/>
      <c r="X15" s="327">
        <f>'2. Edo. de situación financiera'!J10-'2. Edo. de situación financiera'!M10</f>
        <v>0</v>
      </c>
      <c r="Y15" s="118"/>
    </row>
    <row r="16" spans="2:25" ht="9" customHeight="1">
      <c r="B16" s="286"/>
      <c r="C16" s="196"/>
      <c r="D16" s="196"/>
      <c r="E16" s="196"/>
      <c r="F16" s="196"/>
      <c r="G16" s="196"/>
      <c r="H16" s="1086" t="s">
        <v>1198</v>
      </c>
      <c r="I16" s="1085"/>
      <c r="J16" s="1085"/>
      <c r="K16" s="1085"/>
      <c r="L16" s="1085"/>
      <c r="M16" s="1085"/>
      <c r="N16" s="196"/>
      <c r="O16" s="1084">
        <f t="shared" si="0"/>
        <v>0</v>
      </c>
      <c r="P16" s="1085"/>
      <c r="Q16" s="196"/>
      <c r="R16" s="196"/>
      <c r="S16" s="1088">
        <f t="shared" si="1"/>
        <v>0</v>
      </c>
      <c r="T16" s="1085"/>
      <c r="U16" s="283"/>
      <c r="V16" s="283"/>
      <c r="W16" s="196"/>
      <c r="X16" s="327">
        <f>'2. Edo. de situación financiera'!J11-'2. Edo. de situación financiera'!M11</f>
        <v>0</v>
      </c>
      <c r="Y16" s="118"/>
    </row>
    <row r="17" spans="2:26" ht="1.5" customHeight="1">
      <c r="B17" s="286"/>
      <c r="C17" s="196"/>
      <c r="D17" s="196"/>
      <c r="E17" s="196"/>
      <c r="F17" s="196"/>
      <c r="G17" s="196"/>
      <c r="H17" s="196"/>
      <c r="I17" s="196"/>
      <c r="J17" s="196"/>
      <c r="K17" s="196"/>
      <c r="L17" s="196"/>
      <c r="M17" s="196"/>
      <c r="N17" s="196"/>
      <c r="O17" s="196"/>
      <c r="P17" s="196"/>
      <c r="Q17" s="196"/>
      <c r="R17" s="196"/>
      <c r="S17" s="286"/>
      <c r="T17" s="196"/>
      <c r="U17" s="283"/>
      <c r="V17" s="283"/>
      <c r="W17" s="196"/>
      <c r="X17" s="327"/>
      <c r="Y17" s="118"/>
    </row>
    <row r="18" spans="2:26" ht="13.5" customHeight="1">
      <c r="B18" s="286"/>
      <c r="C18" s="196"/>
      <c r="D18" s="196"/>
      <c r="E18" s="196"/>
      <c r="F18" s="1001" t="s">
        <v>1203</v>
      </c>
      <c r="G18" s="1001"/>
      <c r="H18" s="1001"/>
      <c r="I18" s="1001"/>
      <c r="J18" s="1001"/>
      <c r="K18" s="687"/>
      <c r="L18" s="687"/>
      <c r="M18" s="687"/>
      <c r="N18" s="687"/>
      <c r="O18" s="687"/>
      <c r="P18" s="687"/>
      <c r="Q18" s="687"/>
      <c r="R18" s="687"/>
      <c r="S18" s="564"/>
      <c r="T18" s="196"/>
      <c r="U18" s="283"/>
      <c r="V18" s="283"/>
      <c r="W18" s="196"/>
      <c r="X18" s="327"/>
      <c r="Y18" s="118"/>
    </row>
    <row r="19" spans="2:26" ht="9" customHeight="1">
      <c r="B19" s="286"/>
      <c r="C19" s="196"/>
      <c r="D19" s="196"/>
      <c r="E19" s="196"/>
      <c r="F19" s="196"/>
      <c r="G19" s="196"/>
      <c r="H19" s="1086" t="s">
        <v>1205</v>
      </c>
      <c r="I19" s="1085"/>
      <c r="J19" s="1085"/>
      <c r="K19" s="1085"/>
      <c r="L19" s="1085"/>
      <c r="M19" s="1085"/>
      <c r="N19" s="196"/>
      <c r="O19" s="1084">
        <f t="shared" ref="O19:O28" si="2">ABS(IF(X19&lt;0,X19,0))</f>
        <v>0</v>
      </c>
      <c r="P19" s="1085"/>
      <c r="Q19" s="196"/>
      <c r="R19" s="196"/>
      <c r="S19" s="1088">
        <f t="shared" ref="S19:S28" si="3">ABS(IF(X19&gt;0,X19,0))</f>
        <v>0</v>
      </c>
      <c r="T19" s="1085"/>
      <c r="U19" s="283"/>
      <c r="V19" s="283"/>
      <c r="W19" s="196"/>
      <c r="X19" s="327">
        <f>'2. Edo. de situación financiera'!J16-'2. Edo. de situación financiera'!M16</f>
        <v>0</v>
      </c>
      <c r="Y19" s="118"/>
    </row>
    <row r="20" spans="2:26" ht="9" customHeight="1">
      <c r="B20" s="286"/>
      <c r="C20" s="196"/>
      <c r="D20" s="196"/>
      <c r="E20" s="196"/>
      <c r="F20" s="196"/>
      <c r="G20" s="196"/>
      <c r="H20" s="1086" t="s">
        <v>1207</v>
      </c>
      <c r="I20" s="1085"/>
      <c r="J20" s="1085"/>
      <c r="K20" s="1085"/>
      <c r="L20" s="1085"/>
      <c r="M20" s="1085"/>
      <c r="N20" s="196"/>
      <c r="O20" s="1084">
        <f t="shared" si="2"/>
        <v>0</v>
      </c>
      <c r="P20" s="1085"/>
      <c r="Q20" s="196"/>
      <c r="R20" s="196"/>
      <c r="S20" s="1088">
        <f t="shared" si="3"/>
        <v>0</v>
      </c>
      <c r="T20" s="1085"/>
      <c r="U20" s="283"/>
      <c r="V20" s="283"/>
      <c r="W20" s="196"/>
      <c r="X20" s="327">
        <f>'2. Edo. de situación financiera'!J17-'2. Edo. de situación financiera'!M17</f>
        <v>0</v>
      </c>
      <c r="Y20" s="118"/>
    </row>
    <row r="21" spans="2:26" ht="0.75" customHeight="1">
      <c r="B21" s="286"/>
      <c r="C21" s="196"/>
      <c r="D21" s="196"/>
      <c r="E21" s="196"/>
      <c r="F21" s="196"/>
      <c r="G21" s="196"/>
      <c r="H21" s="196"/>
      <c r="I21" s="196"/>
      <c r="J21" s="196"/>
      <c r="K21" s="196"/>
      <c r="L21" s="196"/>
      <c r="M21" s="196"/>
      <c r="N21" s="196"/>
      <c r="O21" s="1084">
        <f t="shared" si="2"/>
        <v>0</v>
      </c>
      <c r="P21" s="1085"/>
      <c r="Q21" s="196"/>
      <c r="R21" s="196"/>
      <c r="S21" s="1088">
        <f t="shared" si="3"/>
        <v>0</v>
      </c>
      <c r="T21" s="1085"/>
      <c r="U21" s="283"/>
      <c r="V21" s="283"/>
      <c r="W21" s="196"/>
      <c r="X21" s="327">
        <f>'2. Edo. de situación financiera'!J18-'2. Edo. de situación financiera'!M18</f>
        <v>0</v>
      </c>
      <c r="Y21" s="118"/>
    </row>
    <row r="22" spans="2:26" ht="9" customHeight="1">
      <c r="B22" s="286"/>
      <c r="C22" s="196"/>
      <c r="D22" s="196"/>
      <c r="E22" s="196"/>
      <c r="F22" s="196"/>
      <c r="G22" s="196"/>
      <c r="H22" s="1086" t="s">
        <v>1209</v>
      </c>
      <c r="I22" s="1085"/>
      <c r="J22" s="1085"/>
      <c r="K22" s="1085"/>
      <c r="L22" s="1085"/>
      <c r="M22" s="1085"/>
      <c r="N22" s="196"/>
      <c r="O22" s="1084">
        <v>0</v>
      </c>
      <c r="P22" s="1085"/>
      <c r="Q22" s="196"/>
      <c r="R22" s="196"/>
      <c r="S22" s="1088">
        <f t="shared" si="3"/>
        <v>0</v>
      </c>
      <c r="T22" s="1085"/>
      <c r="U22" s="283"/>
      <c r="V22" s="283"/>
      <c r="W22" s="196"/>
      <c r="X22" s="115">
        <v>0</v>
      </c>
      <c r="Y22" s="118"/>
    </row>
    <row r="23" spans="2:26" ht="14.25" customHeight="1">
      <c r="B23" s="286"/>
      <c r="C23" s="196"/>
      <c r="D23" s="196"/>
      <c r="E23" s="196"/>
      <c r="F23" s="196"/>
      <c r="G23" s="196"/>
      <c r="H23" s="1086" t="s">
        <v>1211</v>
      </c>
      <c r="I23" s="1085"/>
      <c r="J23" s="1085"/>
      <c r="K23" s="1085"/>
      <c r="L23" s="1085"/>
      <c r="M23" s="1085"/>
      <c r="N23" s="196"/>
      <c r="O23" s="1084">
        <f>ABS(IF(X24&lt;0,X24,0))</f>
        <v>0</v>
      </c>
      <c r="P23" s="1085"/>
      <c r="Q23" s="196"/>
      <c r="R23" s="196"/>
      <c r="S23" s="564"/>
      <c r="T23" s="515">
        <v>7643884</v>
      </c>
      <c r="U23" s="565"/>
      <c r="V23" s="283"/>
      <c r="W23" s="196"/>
      <c r="X23" s="327">
        <f>'2. Edo. de situación financiera'!J19-'2. Edo. de situación financiera'!M19</f>
        <v>-4580020.2599999905</v>
      </c>
      <c r="Y23" s="118"/>
    </row>
    <row r="24" spans="2:26" ht="9" customHeight="1">
      <c r="B24" s="286"/>
      <c r="C24" s="196"/>
      <c r="D24" s="196"/>
      <c r="E24" s="196"/>
      <c r="F24" s="196"/>
      <c r="G24" s="196"/>
      <c r="H24" s="1086" t="s">
        <v>1213</v>
      </c>
      <c r="I24" s="1085"/>
      <c r="J24" s="1085"/>
      <c r="K24" s="1085"/>
      <c r="L24" s="1085"/>
      <c r="M24" s="1085"/>
      <c r="N24" s="196"/>
      <c r="O24" s="1084">
        <v>0</v>
      </c>
      <c r="P24" s="1085"/>
      <c r="Q24" s="196"/>
      <c r="R24" s="196"/>
      <c r="S24" s="1092">
        <f>ABS(IF(X24&gt;0,X24,0))</f>
        <v>563371.1799999997</v>
      </c>
      <c r="T24" s="1093"/>
      <c r="U24" s="283"/>
      <c r="V24" s="283"/>
      <c r="W24" s="196"/>
      <c r="X24" s="327">
        <f>'2. Edo. de situación financiera'!J20-'2. Edo. de situación financiera'!M20</f>
        <v>563371.1799999997</v>
      </c>
      <c r="Y24" s="118"/>
    </row>
    <row r="25" spans="2:26" ht="9" customHeight="1">
      <c r="B25" s="286"/>
      <c r="C25" s="196"/>
      <c r="D25" s="196"/>
      <c r="E25" s="196"/>
      <c r="F25" s="196"/>
      <c r="G25" s="196"/>
      <c r="H25" s="1086" t="s">
        <v>1215</v>
      </c>
      <c r="I25" s="1085"/>
      <c r="J25" s="1085"/>
      <c r="K25" s="1085"/>
      <c r="L25" s="1085"/>
      <c r="M25" s="1085"/>
      <c r="N25" s="196"/>
      <c r="O25" s="1089">
        <f t="shared" si="2"/>
        <v>0</v>
      </c>
      <c r="P25" s="1090"/>
      <c r="Q25" s="196"/>
      <c r="R25" s="196"/>
      <c r="S25" s="1088">
        <v>0</v>
      </c>
      <c r="T25" s="1085"/>
      <c r="U25" s="283"/>
      <c r="V25" s="283"/>
      <c r="W25" s="196"/>
      <c r="X25" s="327">
        <f>'2. Edo. de situación financiera'!J21-'2. Edo. de situación financiera'!M21</f>
        <v>2012293.1299999952</v>
      </c>
      <c r="Y25" s="118"/>
    </row>
    <row r="26" spans="2:26" ht="9" customHeight="1">
      <c r="B26" s="286"/>
      <c r="C26" s="196"/>
      <c r="D26" s="196"/>
      <c r="E26" s="196"/>
      <c r="F26" s="196"/>
      <c r="G26" s="196"/>
      <c r="H26" s="1086" t="s">
        <v>1216</v>
      </c>
      <c r="I26" s="1085"/>
      <c r="J26" s="1085"/>
      <c r="K26" s="1085"/>
      <c r="L26" s="1085"/>
      <c r="M26" s="1085"/>
      <c r="N26" s="196"/>
      <c r="O26" s="1089">
        <f t="shared" si="2"/>
        <v>0</v>
      </c>
      <c r="P26" s="1090"/>
      <c r="Q26" s="196"/>
      <c r="R26" s="196"/>
      <c r="S26" s="1091">
        <f t="shared" si="3"/>
        <v>0</v>
      </c>
      <c r="T26" s="1090"/>
      <c r="U26" s="283"/>
      <c r="V26" s="283"/>
      <c r="W26" s="196"/>
      <c r="X26" s="327">
        <f>'2. Edo. de situación financiera'!J22-'2. Edo. de situación financiera'!M22</f>
        <v>0</v>
      </c>
      <c r="Y26" s="118"/>
    </row>
    <row r="27" spans="2:26" ht="9" customHeight="1">
      <c r="B27" s="286"/>
      <c r="C27" s="196"/>
      <c r="D27" s="196"/>
      <c r="E27" s="196"/>
      <c r="F27" s="196"/>
      <c r="G27" s="196"/>
      <c r="H27" s="1086" t="s">
        <v>1218</v>
      </c>
      <c r="I27" s="1085"/>
      <c r="J27" s="1085"/>
      <c r="K27" s="1085"/>
      <c r="L27" s="1085"/>
      <c r="M27" s="1085"/>
      <c r="N27" s="196"/>
      <c r="O27" s="1084">
        <v>10571470</v>
      </c>
      <c r="P27" s="1085"/>
      <c r="Q27" s="196"/>
      <c r="R27" s="196"/>
      <c r="S27" s="1088">
        <f t="shared" si="3"/>
        <v>0</v>
      </c>
      <c r="T27" s="1085"/>
      <c r="U27" s="283"/>
      <c r="V27" s="283"/>
      <c r="W27" s="196"/>
      <c r="X27" s="327">
        <f>'2. Edo. de situación financiera'!J23-'2. Edo. de situación financiera'!M23</f>
        <v>0</v>
      </c>
      <c r="Y27" s="118"/>
    </row>
    <row r="28" spans="2:26" ht="9" customHeight="1">
      <c r="B28" s="286"/>
      <c r="C28" s="196"/>
      <c r="D28" s="196"/>
      <c r="E28" s="196"/>
      <c r="F28" s="196"/>
      <c r="G28" s="196"/>
      <c r="H28" s="1086" t="s">
        <v>1220</v>
      </c>
      <c r="I28" s="1085"/>
      <c r="J28" s="1085"/>
      <c r="K28" s="1085"/>
      <c r="L28" s="1085"/>
      <c r="M28" s="1085"/>
      <c r="N28" s="196"/>
      <c r="O28" s="1089">
        <f t="shared" si="2"/>
        <v>0</v>
      </c>
      <c r="P28" s="1090"/>
      <c r="Q28" s="196"/>
      <c r="R28" s="196"/>
      <c r="S28" s="1088">
        <f t="shared" si="3"/>
        <v>0</v>
      </c>
      <c r="T28" s="1085"/>
      <c r="U28" s="283"/>
      <c r="V28" s="283"/>
      <c r="W28" s="196"/>
      <c r="X28" s="327">
        <f>'2. Edo. de situación financiera'!J24-'2. Edo. de situación financiera'!M24</f>
        <v>0</v>
      </c>
      <c r="Y28" s="118"/>
      <c r="Z28" s="513"/>
    </row>
    <row r="29" spans="2:26" ht="9.75" customHeight="1">
      <c r="B29" s="286"/>
      <c r="C29" s="196"/>
      <c r="D29" s="196"/>
      <c r="E29" s="196"/>
      <c r="F29" s="196"/>
      <c r="G29" s="196"/>
      <c r="H29" s="196"/>
      <c r="I29" s="196"/>
      <c r="J29" s="196"/>
      <c r="K29" s="196"/>
      <c r="L29" s="196"/>
      <c r="M29" s="196"/>
      <c r="N29" s="196"/>
      <c r="O29" s="196"/>
      <c r="P29" s="196"/>
      <c r="Q29" s="196"/>
      <c r="R29" s="196"/>
      <c r="S29" s="286"/>
      <c r="T29" s="196"/>
      <c r="U29" s="283"/>
      <c r="V29" s="283"/>
      <c r="W29" s="196"/>
      <c r="X29" s="327"/>
      <c r="Y29" s="118"/>
    </row>
    <row r="30" spans="2:26" ht="16.5" customHeight="1">
      <c r="B30" s="286"/>
      <c r="C30" s="196"/>
      <c r="D30" s="1018" t="s">
        <v>1183</v>
      </c>
      <c r="E30" s="1085"/>
      <c r="F30" s="1085"/>
      <c r="G30" s="1085"/>
      <c r="H30" s="1085"/>
      <c r="I30" s="1085"/>
      <c r="J30" s="1085"/>
      <c r="K30" s="1085"/>
      <c r="L30" s="196"/>
      <c r="M30" s="196"/>
      <c r="N30" s="196"/>
      <c r="O30" s="196"/>
      <c r="P30" s="196"/>
      <c r="Q30" s="196"/>
      <c r="R30" s="196"/>
      <c r="S30" s="286"/>
      <c r="T30" s="196"/>
      <c r="U30" s="283"/>
      <c r="V30" s="283"/>
      <c r="W30" s="196"/>
      <c r="X30" s="327"/>
      <c r="Y30" s="118"/>
    </row>
    <row r="31" spans="2:26" ht="9.75" customHeight="1">
      <c r="B31" s="286"/>
      <c r="C31" s="196"/>
      <c r="D31" s="260"/>
      <c r="E31" s="687"/>
      <c r="F31" s="687"/>
      <c r="G31" s="687"/>
      <c r="H31" s="687"/>
      <c r="I31" s="687"/>
      <c r="J31" s="687"/>
      <c r="K31" s="687"/>
      <c r="L31" s="196"/>
      <c r="M31" s="196"/>
      <c r="N31" s="196"/>
      <c r="O31" s="196"/>
      <c r="P31" s="196"/>
      <c r="Q31" s="196"/>
      <c r="R31" s="196"/>
      <c r="S31" s="286"/>
      <c r="T31" s="196"/>
      <c r="U31" s="283"/>
      <c r="V31" s="283"/>
      <c r="W31" s="196"/>
      <c r="X31" s="327"/>
      <c r="Y31" s="118"/>
    </row>
    <row r="32" spans="2:26" ht="12" customHeight="1">
      <c r="B32" s="286"/>
      <c r="C32" s="196"/>
      <c r="D32" s="196"/>
      <c r="E32" s="196"/>
      <c r="F32" s="196"/>
      <c r="G32" s="1018" t="s">
        <v>1185</v>
      </c>
      <c r="H32" s="1018"/>
      <c r="I32" s="1018"/>
      <c r="J32" s="1018"/>
      <c r="K32" s="1018"/>
      <c r="L32" s="196"/>
      <c r="M32" s="196"/>
      <c r="N32" s="196"/>
      <c r="O32" s="196"/>
      <c r="P32" s="196"/>
      <c r="Q32" s="196"/>
      <c r="R32" s="196"/>
      <c r="S32" s="566"/>
      <c r="T32" s="328"/>
      <c r="U32" s="283"/>
      <c r="V32" s="283"/>
      <c r="W32" s="196"/>
      <c r="X32" s="327"/>
      <c r="Y32" s="118"/>
      <c r="Z32" s="150"/>
    </row>
    <row r="33" spans="2:26" ht="9" customHeight="1">
      <c r="B33" s="286"/>
      <c r="C33" s="196"/>
      <c r="D33" s="196"/>
      <c r="E33" s="196"/>
      <c r="F33" s="196"/>
      <c r="G33" s="196"/>
      <c r="H33" s="1086" t="s">
        <v>1187</v>
      </c>
      <c r="I33" s="1086"/>
      <c r="J33" s="1086"/>
      <c r="K33" s="1086"/>
      <c r="L33" s="1086"/>
      <c r="M33" s="1086"/>
      <c r="N33" s="196"/>
      <c r="O33" s="1089">
        <v>6236925</v>
      </c>
      <c r="P33" s="1090"/>
      <c r="Q33" s="196"/>
      <c r="R33" s="196"/>
      <c r="S33" s="1091">
        <f t="shared" ref="S33:S39" si="4">ABS(IF(X33&lt;0,X33,0))</f>
        <v>0</v>
      </c>
      <c r="T33" s="1090"/>
      <c r="U33" s="283"/>
      <c r="V33" s="283"/>
      <c r="W33" s="196"/>
      <c r="X33" s="327">
        <f>'2. Edo. de situación financiera'!W5-'2. Edo. de situación financiera'!AA5</f>
        <v>5272894.5100000016</v>
      </c>
      <c r="Y33" s="118"/>
      <c r="Z33" s="150"/>
    </row>
    <row r="34" spans="2:26" ht="9" customHeight="1">
      <c r="B34" s="286"/>
      <c r="C34" s="196"/>
      <c r="D34" s="196"/>
      <c r="E34" s="196"/>
      <c r="F34" s="196"/>
      <c r="G34" s="196"/>
      <c r="H34" s="1086" t="s">
        <v>1189</v>
      </c>
      <c r="I34" s="1085"/>
      <c r="J34" s="1085"/>
      <c r="K34" s="1085"/>
      <c r="L34" s="1085"/>
      <c r="M34" s="1085"/>
      <c r="N34" s="196"/>
      <c r="O34" s="1084">
        <f t="shared" ref="O34:O39" si="5">ABS(IF(X34&gt;0,X34,0))</f>
        <v>0</v>
      </c>
      <c r="P34" s="1085"/>
      <c r="Q34" s="196"/>
      <c r="R34" s="196"/>
      <c r="S34" s="1091">
        <v>964030</v>
      </c>
      <c r="T34" s="1090"/>
      <c r="U34" s="283"/>
      <c r="V34" s="283"/>
      <c r="W34" s="196"/>
      <c r="X34" s="327">
        <f>'2. Edo. de situación financiera'!W6-'2. Edo. de situación financiera'!AA6</f>
        <v>0</v>
      </c>
      <c r="Y34" s="118"/>
    </row>
    <row r="35" spans="2:26" ht="9" customHeight="1">
      <c r="B35" s="286"/>
      <c r="C35" s="196"/>
      <c r="D35" s="196"/>
      <c r="E35" s="196"/>
      <c r="F35" s="196"/>
      <c r="G35" s="196"/>
      <c r="H35" s="1086" t="s">
        <v>1191</v>
      </c>
      <c r="I35" s="1085"/>
      <c r="J35" s="1085"/>
      <c r="K35" s="1085"/>
      <c r="L35" s="1085"/>
      <c r="M35" s="1085"/>
      <c r="N35" s="196"/>
      <c r="O35" s="1084">
        <f t="shared" si="5"/>
        <v>0</v>
      </c>
      <c r="P35" s="1085"/>
      <c r="Q35" s="196"/>
      <c r="R35" s="196"/>
      <c r="S35" s="1088">
        <f t="shared" si="4"/>
        <v>0</v>
      </c>
      <c r="T35" s="1085"/>
      <c r="U35" s="283"/>
      <c r="V35" s="283"/>
      <c r="W35" s="196"/>
      <c r="X35" s="327">
        <f>'2. Edo. de situación financiera'!W7-'2. Edo. de situación financiera'!AA7</f>
        <v>0</v>
      </c>
      <c r="Y35" s="118"/>
    </row>
    <row r="36" spans="2:26" ht="9" customHeight="1">
      <c r="B36" s="286"/>
      <c r="C36" s="196"/>
      <c r="D36" s="196"/>
      <c r="E36" s="196"/>
      <c r="F36" s="196"/>
      <c r="G36" s="196"/>
      <c r="H36" s="1086" t="s">
        <v>1193</v>
      </c>
      <c r="I36" s="1085"/>
      <c r="J36" s="1085"/>
      <c r="K36" s="1085"/>
      <c r="L36" s="1085"/>
      <c r="M36" s="1085"/>
      <c r="N36" s="196"/>
      <c r="O36" s="1084">
        <f t="shared" si="5"/>
        <v>0</v>
      </c>
      <c r="P36" s="1085"/>
      <c r="Q36" s="196"/>
      <c r="R36" s="196"/>
      <c r="S36" s="1088">
        <f t="shared" si="4"/>
        <v>0</v>
      </c>
      <c r="T36" s="1085"/>
      <c r="U36" s="283"/>
      <c r="V36" s="283"/>
      <c r="W36" s="196"/>
      <c r="X36" s="327">
        <f>'2. Edo. de situación financiera'!W8-'2. Edo. de situación financiera'!AA8</f>
        <v>0</v>
      </c>
      <c r="Y36" s="118"/>
    </row>
    <row r="37" spans="2:26" ht="9" customHeight="1">
      <c r="B37" s="286"/>
      <c r="C37" s="196"/>
      <c r="D37" s="196"/>
      <c r="E37" s="196"/>
      <c r="F37" s="196"/>
      <c r="G37" s="196"/>
      <c r="H37" s="1086" t="s">
        <v>1197</v>
      </c>
      <c r="I37" s="1085"/>
      <c r="J37" s="1085"/>
      <c r="K37" s="1085"/>
      <c r="L37" s="1085"/>
      <c r="M37" s="1085"/>
      <c r="N37" s="196"/>
      <c r="O37" s="1084">
        <f t="shared" si="5"/>
        <v>0</v>
      </c>
      <c r="P37" s="1085"/>
      <c r="Q37" s="196"/>
      <c r="R37" s="196"/>
      <c r="S37" s="1088">
        <f t="shared" si="4"/>
        <v>0</v>
      </c>
      <c r="T37" s="1085"/>
      <c r="U37" s="283"/>
      <c r="V37" s="283"/>
      <c r="W37" s="196"/>
      <c r="X37" s="327">
        <f>'2. Edo. de situación financiera'!W10-'2. Edo. de situación financiera'!AA10</f>
        <v>0</v>
      </c>
      <c r="Y37" s="118"/>
    </row>
    <row r="38" spans="2:26" ht="9" customHeight="1">
      <c r="B38" s="286"/>
      <c r="C38" s="196"/>
      <c r="D38" s="196"/>
      <c r="E38" s="196"/>
      <c r="F38" s="196"/>
      <c r="G38" s="196"/>
      <c r="H38" s="1086" t="s">
        <v>1200</v>
      </c>
      <c r="I38" s="1085"/>
      <c r="J38" s="1085"/>
      <c r="K38" s="1085"/>
      <c r="L38" s="1085"/>
      <c r="M38" s="1085"/>
      <c r="N38" s="196"/>
      <c r="O38" s="1084">
        <f t="shared" si="5"/>
        <v>0</v>
      </c>
      <c r="P38" s="1085"/>
      <c r="Q38" s="196"/>
      <c r="R38" s="196"/>
      <c r="S38" s="1088">
        <f t="shared" si="4"/>
        <v>0</v>
      </c>
      <c r="T38" s="1085"/>
      <c r="U38" s="283"/>
      <c r="V38" s="283"/>
      <c r="W38" s="196"/>
      <c r="X38" s="327">
        <f>'2. Edo. de situación financiera'!W11-'2. Edo. de situación financiera'!AA11</f>
        <v>0</v>
      </c>
      <c r="Y38" s="118"/>
    </row>
    <row r="39" spans="2:26" ht="9" customHeight="1">
      <c r="B39" s="286"/>
      <c r="C39" s="196"/>
      <c r="D39" s="196"/>
      <c r="E39" s="196"/>
      <c r="F39" s="196"/>
      <c r="G39" s="196"/>
      <c r="H39" s="1086" t="s">
        <v>1201</v>
      </c>
      <c r="I39" s="1085"/>
      <c r="J39" s="1085"/>
      <c r="K39" s="1085"/>
      <c r="L39" s="1085"/>
      <c r="M39" s="1085"/>
      <c r="N39" s="196"/>
      <c r="O39" s="1084">
        <f t="shared" si="5"/>
        <v>0</v>
      </c>
      <c r="P39" s="1085"/>
      <c r="Q39" s="196"/>
      <c r="R39" s="196"/>
      <c r="S39" s="1088">
        <f t="shared" si="4"/>
        <v>0</v>
      </c>
      <c r="T39" s="1085"/>
      <c r="U39" s="283"/>
      <c r="V39" s="283"/>
      <c r="W39" s="196"/>
      <c r="X39" s="327">
        <f>'2. Edo. de situación financiera'!W12-'2. Edo. de situación financiera'!AA12</f>
        <v>0</v>
      </c>
      <c r="Y39" s="118"/>
    </row>
    <row r="40" spans="2:26" ht="3" customHeight="1">
      <c r="B40" s="286"/>
      <c r="C40" s="196"/>
      <c r="D40" s="196"/>
      <c r="E40" s="196"/>
      <c r="F40" s="196"/>
      <c r="G40" s="196"/>
      <c r="H40" s="196"/>
      <c r="I40" s="196"/>
      <c r="J40" s="196"/>
      <c r="K40" s="196"/>
      <c r="L40" s="196"/>
      <c r="M40" s="196"/>
      <c r="N40" s="196"/>
      <c r="O40" s="196"/>
      <c r="P40" s="196"/>
      <c r="Q40" s="196"/>
      <c r="R40" s="196"/>
      <c r="S40" s="566"/>
      <c r="T40" s="328"/>
      <c r="U40" s="283"/>
      <c r="V40" s="283"/>
      <c r="W40" s="196"/>
      <c r="X40" s="327"/>
      <c r="Y40" s="118"/>
    </row>
    <row r="41" spans="2:26" ht="10.5" customHeight="1">
      <c r="B41" s="286"/>
      <c r="C41" s="196"/>
      <c r="D41" s="196"/>
      <c r="E41" s="196"/>
      <c r="F41" s="196"/>
      <c r="G41" s="1018" t="s">
        <v>1262</v>
      </c>
      <c r="H41" s="1085"/>
      <c r="I41" s="1085"/>
      <c r="J41" s="1085"/>
      <c r="K41" s="1085"/>
      <c r="L41" s="196"/>
      <c r="M41" s="196"/>
      <c r="N41" s="196"/>
      <c r="O41" s="196"/>
      <c r="P41" s="196"/>
      <c r="Q41" s="196"/>
      <c r="R41" s="196"/>
      <c r="S41" s="566"/>
      <c r="T41" s="328"/>
      <c r="U41" s="283"/>
      <c r="V41" s="283"/>
      <c r="W41" s="196"/>
      <c r="X41" s="327"/>
      <c r="Y41" s="118"/>
    </row>
    <row r="42" spans="2:26" ht="9" customHeight="1">
      <c r="B42" s="286"/>
      <c r="C42" s="196"/>
      <c r="D42" s="196"/>
      <c r="E42" s="196"/>
      <c r="F42" s="196"/>
      <c r="G42" s="196"/>
      <c r="H42" s="1086" t="s">
        <v>1206</v>
      </c>
      <c r="I42" s="1085"/>
      <c r="J42" s="1085"/>
      <c r="K42" s="1085"/>
      <c r="L42" s="1085"/>
      <c r="M42" s="1085"/>
      <c r="N42" s="196"/>
      <c r="O42" s="1084">
        <f t="shared" ref="O42:O47" si="6">ABS(IF(X42&gt;0,X42,0))</f>
        <v>0</v>
      </c>
      <c r="P42" s="1085"/>
      <c r="Q42" s="196"/>
      <c r="R42" s="196"/>
      <c r="S42" s="1088">
        <f t="shared" ref="S42:S47" si="7">ABS(IF(X42&lt;0,X42,0))</f>
        <v>0</v>
      </c>
      <c r="T42" s="1085"/>
      <c r="U42" s="283"/>
      <c r="V42" s="283"/>
      <c r="W42" s="196"/>
      <c r="X42" s="327">
        <f>'2. Edo. de situación financiera'!W16-'2. Edo. de situación financiera'!AA16</f>
        <v>0</v>
      </c>
      <c r="Y42" s="118"/>
    </row>
    <row r="43" spans="2:26" ht="9" customHeight="1">
      <c r="B43" s="286"/>
      <c r="C43" s="196"/>
      <c r="D43" s="196"/>
      <c r="E43" s="196"/>
      <c r="F43" s="196"/>
      <c r="G43" s="196"/>
      <c r="H43" s="1086" t="s">
        <v>1208</v>
      </c>
      <c r="I43" s="1085"/>
      <c r="J43" s="1085"/>
      <c r="K43" s="1085"/>
      <c r="L43" s="1085"/>
      <c r="M43" s="1085"/>
      <c r="N43" s="196"/>
      <c r="O43" s="1084">
        <f t="shared" si="6"/>
        <v>0</v>
      </c>
      <c r="P43" s="1085"/>
      <c r="Q43" s="196"/>
      <c r="R43" s="196"/>
      <c r="S43" s="1088">
        <f t="shared" si="7"/>
        <v>0</v>
      </c>
      <c r="T43" s="1085"/>
      <c r="U43" s="283"/>
      <c r="V43" s="283"/>
      <c r="W43" s="196"/>
      <c r="X43" s="327">
        <f>'2. Edo. de situación financiera'!W17-'2. Edo. de situación financiera'!AA17</f>
        <v>0</v>
      </c>
      <c r="Y43" s="118"/>
    </row>
    <row r="44" spans="2:26" ht="9" customHeight="1">
      <c r="B44" s="286"/>
      <c r="C44" s="196"/>
      <c r="D44" s="196"/>
      <c r="E44" s="196"/>
      <c r="F44" s="196"/>
      <c r="G44" s="196"/>
      <c r="H44" s="1086" t="s">
        <v>1210</v>
      </c>
      <c r="I44" s="1085"/>
      <c r="J44" s="1085"/>
      <c r="K44" s="1085"/>
      <c r="L44" s="1085"/>
      <c r="M44" s="1085"/>
      <c r="N44" s="196"/>
      <c r="O44" s="1084">
        <f t="shared" si="6"/>
        <v>0</v>
      </c>
      <c r="P44" s="1085"/>
      <c r="Q44" s="196"/>
      <c r="R44" s="196"/>
      <c r="S44" s="1088">
        <f t="shared" si="7"/>
        <v>0</v>
      </c>
      <c r="T44" s="1085"/>
      <c r="U44" s="283"/>
      <c r="V44" s="283"/>
      <c r="W44" s="196"/>
      <c r="X44" s="327">
        <f>'2. Edo. de situación financiera'!W18-'2. Edo. de situación financiera'!AA18</f>
        <v>0</v>
      </c>
      <c r="Y44" s="118"/>
    </row>
    <row r="45" spans="2:26" ht="9" customHeight="1">
      <c r="B45" s="286"/>
      <c r="C45" s="196"/>
      <c r="D45" s="196"/>
      <c r="E45" s="196"/>
      <c r="F45" s="196"/>
      <c r="G45" s="196"/>
      <c r="H45" s="1086" t="s">
        <v>1212</v>
      </c>
      <c r="I45" s="1085"/>
      <c r="J45" s="1085"/>
      <c r="K45" s="1085"/>
      <c r="L45" s="1085"/>
      <c r="M45" s="1085"/>
      <c r="N45" s="196"/>
      <c r="O45" s="1084">
        <f t="shared" si="6"/>
        <v>0</v>
      </c>
      <c r="P45" s="1085"/>
      <c r="Q45" s="196"/>
      <c r="R45" s="196"/>
      <c r="S45" s="1088">
        <f t="shared" si="7"/>
        <v>0</v>
      </c>
      <c r="T45" s="1085"/>
      <c r="U45" s="283"/>
      <c r="V45" s="283"/>
      <c r="W45" s="196"/>
      <c r="X45" s="327">
        <f>'2. Edo. de situación financiera'!W19-'2. Edo. de situación financiera'!AA19</f>
        <v>0</v>
      </c>
      <c r="Y45" s="118"/>
    </row>
    <row r="46" spans="2:26" ht="9" customHeight="1">
      <c r="B46" s="286"/>
      <c r="C46" s="196"/>
      <c r="D46" s="196"/>
      <c r="E46" s="196"/>
      <c r="F46" s="196"/>
      <c r="G46" s="196"/>
      <c r="H46" s="1086" t="s">
        <v>1214</v>
      </c>
      <c r="I46" s="1085"/>
      <c r="J46" s="1085"/>
      <c r="K46" s="1085"/>
      <c r="L46" s="1085"/>
      <c r="M46" s="1085"/>
      <c r="N46" s="196"/>
      <c r="O46" s="1084">
        <f t="shared" si="6"/>
        <v>0</v>
      </c>
      <c r="P46" s="1085"/>
      <c r="Q46" s="196"/>
      <c r="R46" s="196"/>
      <c r="S46" s="1088">
        <f t="shared" si="7"/>
        <v>0</v>
      </c>
      <c r="T46" s="1085"/>
      <c r="U46" s="283"/>
      <c r="V46" s="283"/>
      <c r="W46" s="196"/>
      <c r="X46" s="327">
        <f>'2. Edo. de situación financiera'!W20-'2. Edo. de situación financiera'!AA20</f>
        <v>0</v>
      </c>
      <c r="Y46" s="118"/>
    </row>
    <row r="47" spans="2:26" ht="9" customHeight="1">
      <c r="B47" s="286"/>
      <c r="C47" s="196"/>
      <c r="D47" s="196"/>
      <c r="E47" s="196"/>
      <c r="F47" s="196"/>
      <c r="G47" s="196"/>
      <c r="H47" s="1086" t="s">
        <v>1217</v>
      </c>
      <c r="I47" s="1085"/>
      <c r="J47" s="1085"/>
      <c r="K47" s="1085"/>
      <c r="L47" s="1085"/>
      <c r="M47" s="1085"/>
      <c r="N47" s="196"/>
      <c r="O47" s="1084">
        <f t="shared" si="6"/>
        <v>0</v>
      </c>
      <c r="P47" s="1085"/>
      <c r="Q47" s="196"/>
      <c r="R47" s="196"/>
      <c r="S47" s="1088">
        <f t="shared" si="7"/>
        <v>0</v>
      </c>
      <c r="T47" s="1085"/>
      <c r="U47" s="283"/>
      <c r="V47" s="283"/>
      <c r="W47" s="196"/>
      <c r="X47" s="327">
        <f>'2. Edo. de situación financiera'!W21-'2. Edo. de situación financiera'!AA21</f>
        <v>0</v>
      </c>
      <c r="Y47" s="118"/>
    </row>
    <row r="48" spans="2:26" ht="12.75" customHeight="1">
      <c r="B48" s="286"/>
      <c r="C48" s="196"/>
      <c r="D48" s="196"/>
      <c r="E48" s="196"/>
      <c r="F48" s="196"/>
      <c r="G48" s="196"/>
      <c r="H48" s="196"/>
      <c r="I48" s="196"/>
      <c r="J48" s="196"/>
      <c r="K48" s="196"/>
      <c r="L48" s="196"/>
      <c r="M48" s="196"/>
      <c r="N48" s="196"/>
      <c r="O48" s="196"/>
      <c r="P48" s="196"/>
      <c r="Q48" s="196"/>
      <c r="R48" s="196"/>
      <c r="S48" s="566"/>
      <c r="T48" s="328"/>
      <c r="U48" s="283"/>
      <c r="V48" s="283"/>
      <c r="W48" s="196"/>
      <c r="X48" s="327"/>
      <c r="Y48" s="118"/>
    </row>
    <row r="49" spans="2:25" ht="16.5" customHeight="1">
      <c r="B49" s="286"/>
      <c r="C49" s="196"/>
      <c r="D49" s="196"/>
      <c r="E49" s="1018" t="s">
        <v>1263</v>
      </c>
      <c r="F49" s="1085"/>
      <c r="G49" s="1085"/>
      <c r="H49" s="1085"/>
      <c r="I49" s="1085"/>
      <c r="J49" s="1085"/>
      <c r="K49" s="1085"/>
      <c r="L49" s="1085"/>
      <c r="M49" s="196"/>
      <c r="N49" s="196"/>
      <c r="O49" s="196"/>
      <c r="P49" s="196"/>
      <c r="Q49" s="196"/>
      <c r="R49" s="196"/>
      <c r="S49" s="566"/>
      <c r="T49" s="328"/>
      <c r="U49" s="283"/>
      <c r="V49" s="283"/>
      <c r="W49" s="196"/>
      <c r="X49" s="327"/>
      <c r="Y49" s="118"/>
    </row>
    <row r="50" spans="2:25" ht="9.75" customHeight="1">
      <c r="B50" s="286"/>
      <c r="C50" s="196"/>
      <c r="D50" s="196"/>
      <c r="E50" s="260"/>
      <c r="F50" s="687"/>
      <c r="G50" s="687"/>
      <c r="H50" s="687"/>
      <c r="I50" s="687"/>
      <c r="J50" s="687"/>
      <c r="K50" s="687"/>
      <c r="L50" s="687"/>
      <c r="M50" s="196"/>
      <c r="N50" s="196"/>
      <c r="O50" s="196"/>
      <c r="P50" s="196"/>
      <c r="Q50" s="196"/>
      <c r="R50" s="196"/>
      <c r="S50" s="566"/>
      <c r="T50" s="328"/>
      <c r="U50" s="283"/>
      <c r="V50" s="283"/>
      <c r="W50" s="196"/>
      <c r="X50" s="327"/>
      <c r="Y50" s="118"/>
    </row>
    <row r="51" spans="2:25" ht="10.5" customHeight="1">
      <c r="B51" s="286"/>
      <c r="C51" s="196"/>
      <c r="D51" s="196"/>
      <c r="E51" s="196"/>
      <c r="F51" s="196"/>
      <c r="G51" s="1018" t="s">
        <v>1225</v>
      </c>
      <c r="H51" s="1085"/>
      <c r="I51" s="1085"/>
      <c r="J51" s="1085"/>
      <c r="K51" s="1085"/>
      <c r="L51" s="196"/>
      <c r="M51" s="196"/>
      <c r="N51" s="196"/>
      <c r="O51" s="196"/>
      <c r="P51" s="196"/>
      <c r="Q51" s="196"/>
      <c r="R51" s="196"/>
      <c r="S51" s="566"/>
      <c r="T51" s="328"/>
      <c r="U51" s="283"/>
      <c r="V51" s="283"/>
      <c r="W51" s="196"/>
      <c r="X51" s="327"/>
      <c r="Y51" s="118"/>
    </row>
    <row r="52" spans="2:25" ht="0.75" customHeight="1">
      <c r="B52" s="286"/>
      <c r="C52" s="196"/>
      <c r="D52" s="196"/>
      <c r="E52" s="196"/>
      <c r="F52" s="196"/>
      <c r="G52" s="196"/>
      <c r="H52" s="196"/>
      <c r="I52" s="196"/>
      <c r="J52" s="196"/>
      <c r="K52" s="196"/>
      <c r="L52" s="196"/>
      <c r="M52" s="196"/>
      <c r="N52" s="196"/>
      <c r="O52" s="196"/>
      <c r="P52" s="196"/>
      <c r="Q52" s="196"/>
      <c r="R52" s="196"/>
      <c r="S52" s="566"/>
      <c r="T52" s="328"/>
      <c r="U52" s="283"/>
      <c r="V52" s="283"/>
      <c r="W52" s="196"/>
      <c r="X52" s="327"/>
      <c r="Y52" s="118"/>
    </row>
    <row r="53" spans="2:25" ht="9" customHeight="1">
      <c r="B53" s="286"/>
      <c r="C53" s="196"/>
      <c r="D53" s="196"/>
      <c r="E53" s="196"/>
      <c r="F53" s="196"/>
      <c r="G53" s="196"/>
      <c r="H53" s="1086" t="s">
        <v>1161</v>
      </c>
      <c r="I53" s="1085"/>
      <c r="J53" s="1085"/>
      <c r="K53" s="1085"/>
      <c r="L53" s="1085"/>
      <c r="M53" s="1085"/>
      <c r="N53" s="196"/>
      <c r="O53" s="1084">
        <f>ABS(IF(X53&gt;0,X53,0))</f>
        <v>0</v>
      </c>
      <c r="P53" s="1085"/>
      <c r="Q53" s="196"/>
      <c r="R53" s="196"/>
      <c r="S53" s="1088">
        <f t="shared" ref="S53:S62" si="8">ABS(IF(X53&lt;0,X53,0))</f>
        <v>0</v>
      </c>
      <c r="T53" s="1085"/>
      <c r="U53" s="283"/>
      <c r="V53" s="283"/>
      <c r="W53" s="196"/>
      <c r="X53" s="327">
        <f>'2. Edo. de situación financiera'!W31-'2. Edo. de situación financiera'!AA31</f>
        <v>0</v>
      </c>
      <c r="Y53" s="118"/>
    </row>
    <row r="54" spans="2:25" ht="9" customHeight="1">
      <c r="B54" s="286"/>
      <c r="C54" s="196"/>
      <c r="D54" s="196"/>
      <c r="E54" s="196"/>
      <c r="F54" s="196"/>
      <c r="G54" s="196"/>
      <c r="H54" s="1086" t="s">
        <v>1249</v>
      </c>
      <c r="I54" s="1085"/>
      <c r="J54" s="1085"/>
      <c r="K54" s="1085"/>
      <c r="L54" s="1085"/>
      <c r="M54" s="1085"/>
      <c r="N54" s="196"/>
      <c r="O54" s="1084">
        <v>0</v>
      </c>
      <c r="P54" s="1085"/>
      <c r="Q54" s="196"/>
      <c r="R54" s="196"/>
      <c r="S54" s="1091">
        <f>+S60+S59</f>
        <v>43388505</v>
      </c>
      <c r="T54" s="1090"/>
      <c r="U54" s="283"/>
      <c r="V54" s="283"/>
      <c r="W54" s="196"/>
      <c r="X54" s="327">
        <f>'2. Edo. de situación financiera'!W32-'2. Edo. de situación financiera'!AA32</f>
        <v>0.47000000000116415</v>
      </c>
      <c r="Y54" s="118"/>
    </row>
    <row r="55" spans="2:25" ht="9" customHeight="1">
      <c r="B55" s="286"/>
      <c r="C55" s="196"/>
      <c r="D55" s="196"/>
      <c r="E55" s="196"/>
      <c r="F55" s="196"/>
      <c r="G55" s="196"/>
      <c r="H55" s="1086" t="s">
        <v>1227</v>
      </c>
      <c r="I55" s="1085"/>
      <c r="J55" s="1085"/>
      <c r="K55" s="1085"/>
      <c r="L55" s="1085"/>
      <c r="M55" s="1085"/>
      <c r="N55" s="196"/>
      <c r="O55" s="1084">
        <f>ABS(IF(X55&gt;0,X55,0))</f>
        <v>0</v>
      </c>
      <c r="P55" s="1085"/>
      <c r="Q55" s="196"/>
      <c r="R55" s="196"/>
      <c r="S55" s="1088">
        <f t="shared" si="8"/>
        <v>0</v>
      </c>
      <c r="T55" s="1085"/>
      <c r="U55" s="283"/>
      <c r="V55" s="283"/>
      <c r="W55" s="196"/>
      <c r="X55" s="327">
        <f>'2. Edo. de situación financiera'!W33-'2. Edo. de situación financiera'!AA33</f>
        <v>0</v>
      </c>
      <c r="Y55" s="118"/>
    </row>
    <row r="56" spans="2:25" ht="10.5" customHeight="1">
      <c r="B56" s="286"/>
      <c r="C56" s="196"/>
      <c r="D56" s="196"/>
      <c r="E56" s="196"/>
      <c r="F56" s="196"/>
      <c r="G56" s="1018" t="s">
        <v>1228</v>
      </c>
      <c r="H56" s="1085"/>
      <c r="I56" s="1085"/>
      <c r="J56" s="1085"/>
      <c r="K56" s="1085"/>
      <c r="L56" s="196"/>
      <c r="M56" s="196"/>
      <c r="N56" s="196"/>
      <c r="O56" s="196"/>
      <c r="P56" s="196"/>
      <c r="Q56" s="196"/>
      <c r="R56" s="196"/>
      <c r="S56" s="1088">
        <f t="shared" si="8"/>
        <v>0</v>
      </c>
      <c r="T56" s="1085"/>
      <c r="U56" s="283"/>
      <c r="V56" s="283"/>
      <c r="W56" s="196"/>
      <c r="X56" s="327"/>
      <c r="Y56" s="118"/>
    </row>
    <row r="57" spans="2:25" ht="0.75" customHeight="1">
      <c r="B57" s="286"/>
      <c r="C57" s="196"/>
      <c r="D57" s="196"/>
      <c r="E57" s="196"/>
      <c r="F57" s="196"/>
      <c r="G57" s="196"/>
      <c r="H57" s="196"/>
      <c r="I57" s="196"/>
      <c r="J57" s="196"/>
      <c r="K57" s="196"/>
      <c r="L57" s="196"/>
      <c r="M57" s="196"/>
      <c r="N57" s="196"/>
      <c r="O57" s="196"/>
      <c r="P57" s="196"/>
      <c r="Q57" s="196"/>
      <c r="R57" s="196"/>
      <c r="S57" s="1088">
        <f t="shared" si="8"/>
        <v>0</v>
      </c>
      <c r="T57" s="1085"/>
      <c r="U57" s="283"/>
      <c r="V57" s="283"/>
      <c r="W57" s="196"/>
      <c r="X57" s="327"/>
      <c r="Y57" s="118"/>
    </row>
    <row r="58" spans="2:25" ht="9" customHeight="1">
      <c r="B58" s="286"/>
      <c r="C58" s="196"/>
      <c r="D58" s="196"/>
      <c r="E58" s="196"/>
      <c r="F58" s="196"/>
      <c r="G58" s="196"/>
      <c r="H58" s="1086" t="s">
        <v>1229</v>
      </c>
      <c r="I58" s="1085"/>
      <c r="J58" s="1085"/>
      <c r="K58" s="1085"/>
      <c r="L58" s="1085"/>
      <c r="M58" s="1085"/>
      <c r="N58" s="196"/>
      <c r="O58" s="1089">
        <v>54521776</v>
      </c>
      <c r="P58" s="1090"/>
      <c r="Q58" s="196"/>
      <c r="R58" s="196"/>
      <c r="S58" s="1091">
        <v>0</v>
      </c>
      <c r="T58" s="1089"/>
      <c r="U58" s="283"/>
      <c r="V58" s="283"/>
      <c r="W58" s="196"/>
      <c r="X58" s="327">
        <f>'2. Edo. de situación financiera'!W36-'2. Edo. de situación financiera'!AA36</f>
        <v>54521776.160000086</v>
      </c>
      <c r="Y58" s="118"/>
    </row>
    <row r="59" spans="2:25" ht="9" customHeight="1">
      <c r="B59" s="286"/>
      <c r="C59" s="196"/>
      <c r="D59" s="196"/>
      <c r="E59" s="196"/>
      <c r="F59" s="196"/>
      <c r="G59" s="196"/>
      <c r="H59" s="1086" t="s">
        <v>1230</v>
      </c>
      <c r="I59" s="1085"/>
      <c r="J59" s="1085"/>
      <c r="K59" s="1085"/>
      <c r="L59" s="1085"/>
      <c r="M59" s="1085"/>
      <c r="N59" s="196"/>
      <c r="O59" s="1089">
        <f>ABS(IF(X59&gt;0,X59,0))</f>
        <v>0</v>
      </c>
      <c r="P59" s="1090"/>
      <c r="Q59" s="196"/>
      <c r="R59" s="196"/>
      <c r="S59" s="1091">
        <v>41374142</v>
      </c>
      <c r="T59" s="1090"/>
      <c r="U59" s="283"/>
      <c r="V59" s="283"/>
      <c r="W59" s="196"/>
      <c r="X59" s="327">
        <f>'2. Edo. de situación financiera'!W37-'2. Edo. de situación financiera'!AA37</f>
        <v>-41374142.939999998</v>
      </c>
      <c r="Y59" s="118"/>
    </row>
    <row r="60" spans="2:25" ht="9" customHeight="1">
      <c r="B60" s="286"/>
      <c r="C60" s="196"/>
      <c r="D60" s="196"/>
      <c r="E60" s="196"/>
      <c r="F60" s="196"/>
      <c r="G60" s="196"/>
      <c r="H60" s="1086" t="s">
        <v>1231</v>
      </c>
      <c r="I60" s="1085"/>
      <c r="J60" s="1085"/>
      <c r="K60" s="1085"/>
      <c r="L60" s="1085"/>
      <c r="M60" s="1085"/>
      <c r="N60" s="196"/>
      <c r="O60" s="1084">
        <f>ABS(IF(X60&gt;0,X60,0))</f>
        <v>0</v>
      </c>
      <c r="P60" s="1085"/>
      <c r="Q60" s="196"/>
      <c r="R60" s="196"/>
      <c r="S60" s="1091">
        <v>2014363</v>
      </c>
      <c r="T60" s="1090"/>
      <c r="U60" s="283"/>
      <c r="V60" s="283"/>
      <c r="W60" s="196"/>
      <c r="X60" s="327">
        <f>'2. Edo. de situación financiera'!W38-'2. Edo. de situación financiera'!AA38</f>
        <v>-2014362.84</v>
      </c>
      <c r="Y60" s="118"/>
    </row>
    <row r="61" spans="2:25" ht="9" customHeight="1">
      <c r="B61" s="286"/>
      <c r="C61" s="196"/>
      <c r="D61" s="196"/>
      <c r="E61" s="196"/>
      <c r="F61" s="196"/>
      <c r="G61" s="196"/>
      <c r="H61" s="1086" t="s">
        <v>1232</v>
      </c>
      <c r="I61" s="1085"/>
      <c r="J61" s="1085"/>
      <c r="K61" s="1085"/>
      <c r="L61" s="1085"/>
      <c r="M61" s="1085"/>
      <c r="N61" s="196"/>
      <c r="O61" s="1084">
        <f>ABS(IF(X61&gt;0,X61,0))</f>
        <v>0</v>
      </c>
      <c r="P61" s="1085"/>
      <c r="Q61" s="196"/>
      <c r="R61" s="196"/>
      <c r="S61" s="1088">
        <f t="shared" si="8"/>
        <v>0</v>
      </c>
      <c r="T61" s="1085"/>
      <c r="U61" s="283"/>
      <c r="V61" s="283"/>
      <c r="W61" s="196"/>
      <c r="X61" s="327">
        <f>'2. Edo. de situación financiera'!W39-'2. Edo. de situación financiera'!AA39</f>
        <v>0</v>
      </c>
      <c r="Y61" s="118"/>
    </row>
    <row r="62" spans="2:25" ht="9" customHeight="1">
      <c r="B62" s="286"/>
      <c r="C62" s="196"/>
      <c r="D62" s="196"/>
      <c r="E62" s="196"/>
      <c r="F62" s="196"/>
      <c r="G62" s="196"/>
      <c r="H62" s="1086" t="s">
        <v>1233</v>
      </c>
      <c r="I62" s="1085"/>
      <c r="J62" s="1085"/>
      <c r="K62" s="1085"/>
      <c r="L62" s="1085"/>
      <c r="M62" s="1085"/>
      <c r="N62" s="196"/>
      <c r="O62" s="1084">
        <f>ABS(IF(X62&gt;0,X62,0))</f>
        <v>473373.63</v>
      </c>
      <c r="P62" s="1085"/>
      <c r="Q62" s="196"/>
      <c r="R62" s="196"/>
      <c r="S62" s="1088">
        <f t="shared" si="8"/>
        <v>0</v>
      </c>
      <c r="T62" s="1085"/>
      <c r="U62" s="283"/>
      <c r="V62" s="283"/>
      <c r="W62" s="196"/>
      <c r="X62" s="327">
        <f>'2. Edo. de situación financiera'!W40-'2. Edo. de situación financiera'!AA40</f>
        <v>473373.63</v>
      </c>
      <c r="Y62" s="118"/>
    </row>
    <row r="63" spans="2:25" ht="3" customHeight="1">
      <c r="B63" s="286"/>
      <c r="C63" s="196"/>
      <c r="D63" s="196"/>
      <c r="E63" s="196"/>
      <c r="F63" s="196"/>
      <c r="G63" s="196"/>
      <c r="H63" s="196"/>
      <c r="I63" s="196"/>
      <c r="J63" s="196"/>
      <c r="K63" s="196"/>
      <c r="L63" s="196"/>
      <c r="M63" s="196"/>
      <c r="N63" s="196"/>
      <c r="O63" s="196"/>
      <c r="P63" s="196"/>
      <c r="Q63" s="196"/>
      <c r="R63" s="196"/>
      <c r="S63" s="566"/>
      <c r="T63" s="328"/>
      <c r="U63" s="283"/>
      <c r="V63" s="283"/>
      <c r="W63" s="196"/>
      <c r="X63" s="327"/>
      <c r="Y63" s="118"/>
    </row>
    <row r="64" spans="2:25" ht="9.75" customHeight="1">
      <c r="B64" s="286"/>
      <c r="C64" s="196"/>
      <c r="D64" s="196"/>
      <c r="E64" s="196"/>
      <c r="F64" s="196"/>
      <c r="G64" s="1018" t="s">
        <v>1264</v>
      </c>
      <c r="H64" s="1085"/>
      <c r="I64" s="1085"/>
      <c r="J64" s="1085"/>
      <c r="K64" s="1085"/>
      <c r="L64" s="196"/>
      <c r="M64" s="196"/>
      <c r="N64" s="196"/>
      <c r="O64" s="196"/>
      <c r="P64" s="196"/>
      <c r="Q64" s="196"/>
      <c r="R64" s="196"/>
      <c r="S64" s="566"/>
      <c r="T64" s="328"/>
      <c r="U64" s="283"/>
      <c r="V64" s="283"/>
      <c r="W64" s="196"/>
      <c r="X64" s="327"/>
      <c r="Y64" s="118"/>
    </row>
    <row r="65" spans="2:25" ht="9" customHeight="1">
      <c r="B65" s="286"/>
      <c r="C65" s="196"/>
      <c r="D65" s="196"/>
      <c r="E65" s="196"/>
      <c r="F65" s="196"/>
      <c r="G65" s="196"/>
      <c r="H65" s="1086" t="s">
        <v>1235</v>
      </c>
      <c r="I65" s="1085"/>
      <c r="J65" s="1085"/>
      <c r="K65" s="1085"/>
      <c r="L65" s="1085"/>
      <c r="M65" s="1085"/>
      <c r="N65" s="196"/>
      <c r="O65" s="1084">
        <f>ABS(IF(X65&gt;0,X65,0))</f>
        <v>0</v>
      </c>
      <c r="P65" s="1085"/>
      <c r="Q65" s="328"/>
      <c r="R65" s="328"/>
      <c r="S65" s="1088">
        <f>ABS(IF(X65&lt;0,X65,0))</f>
        <v>0</v>
      </c>
      <c r="T65" s="1085"/>
      <c r="U65" s="283"/>
      <c r="V65" s="283"/>
      <c r="W65" s="196"/>
      <c r="X65" s="327">
        <f>'2. Edo. de situación financiera'!W43-'2. Edo. de situación financiera'!AA43</f>
        <v>0</v>
      </c>
      <c r="Y65" s="118"/>
    </row>
    <row r="66" spans="2:25" ht="9" customHeight="1">
      <c r="B66" s="286"/>
      <c r="C66" s="196"/>
      <c r="D66" s="196"/>
      <c r="E66" s="196"/>
      <c r="F66" s="196"/>
      <c r="G66" s="196"/>
      <c r="H66" s="1086" t="s">
        <v>1236</v>
      </c>
      <c r="I66" s="1085"/>
      <c r="J66" s="1085"/>
      <c r="K66" s="1085"/>
      <c r="L66" s="1085"/>
      <c r="M66" s="1085"/>
      <c r="N66" s="196"/>
      <c r="O66" s="1084">
        <f>ABS(IF(X66&gt;0,X66,0))</f>
        <v>0</v>
      </c>
      <c r="P66" s="1085"/>
      <c r="Q66" s="328"/>
      <c r="R66" s="328"/>
      <c r="S66" s="1088">
        <f>ABS(IF(X66&lt;0,X66,0))</f>
        <v>0</v>
      </c>
      <c r="T66" s="1085"/>
      <c r="U66" s="283"/>
      <c r="V66" s="283"/>
      <c r="W66" s="196"/>
      <c r="X66" s="327">
        <f>'2. Edo. de situación financiera'!W44-'2. Edo. de situación financiera'!AA44</f>
        <v>0</v>
      </c>
      <c r="Y66" s="118"/>
    </row>
    <row r="67" spans="2:25" ht="48.75" customHeight="1">
      <c r="B67" s="297"/>
      <c r="C67" s="206"/>
      <c r="D67" s="206"/>
      <c r="E67" s="206"/>
      <c r="F67" s="206"/>
      <c r="G67" s="206"/>
      <c r="H67" s="206"/>
      <c r="I67" s="206"/>
      <c r="J67" s="206"/>
      <c r="K67" s="206"/>
      <c r="L67" s="206"/>
      <c r="M67" s="206"/>
      <c r="N67" s="206"/>
      <c r="O67" s="206"/>
      <c r="P67" s="206"/>
      <c r="Q67" s="206"/>
      <c r="R67" s="206"/>
      <c r="S67" s="297"/>
      <c r="T67" s="206"/>
      <c r="U67" s="284"/>
      <c r="V67" s="284"/>
      <c r="W67" s="196"/>
      <c r="X67" s="118"/>
      <c r="Y67" s="118"/>
    </row>
    <row r="68" spans="2:25" ht="10.5" customHeight="1">
      <c r="B68" s="1012" t="s">
        <v>1239</v>
      </c>
      <c r="C68" s="1012"/>
      <c r="D68" s="1012"/>
      <c r="E68" s="1012"/>
      <c r="F68" s="1012"/>
      <c r="G68" s="1012"/>
      <c r="H68" s="1012"/>
      <c r="I68" s="1012"/>
      <c r="J68" s="1012"/>
      <c r="K68" s="1012"/>
      <c r="L68" s="1012"/>
      <c r="M68" s="1012"/>
      <c r="N68" s="1012"/>
      <c r="O68" s="1012"/>
      <c r="P68" s="1012"/>
      <c r="Q68" s="1012"/>
      <c r="R68" s="1012"/>
      <c r="S68" s="1012"/>
      <c r="T68" s="1012"/>
      <c r="U68" s="1012"/>
      <c r="V68" s="196"/>
      <c r="W68" s="196"/>
      <c r="X68" s="118"/>
      <c r="Y68" s="118"/>
    </row>
    <row r="69" spans="2:25" ht="1.5" customHeight="1">
      <c r="B69" s="196"/>
      <c r="C69" s="196"/>
      <c r="D69" s="196"/>
      <c r="E69" s="196"/>
      <c r="F69" s="196"/>
      <c r="G69" s="196"/>
      <c r="H69" s="196"/>
      <c r="I69" s="196"/>
      <c r="J69" s="196"/>
      <c r="K69" s="196"/>
      <c r="L69" s="196"/>
      <c r="M69" s="196"/>
      <c r="N69" s="196"/>
      <c r="O69" s="196"/>
      <c r="P69" s="196"/>
      <c r="Q69" s="196"/>
      <c r="R69" s="196"/>
      <c r="S69" s="196"/>
      <c r="T69" s="196"/>
      <c r="U69" s="196"/>
      <c r="V69" s="196"/>
      <c r="W69" s="196"/>
      <c r="X69" s="118"/>
      <c r="Y69" s="118"/>
    </row>
    <row r="70" spans="2:25" ht="10.5" customHeight="1">
      <c r="B70" s="196"/>
      <c r="C70" s="1087" t="s">
        <v>1240</v>
      </c>
      <c r="D70" s="1002"/>
      <c r="E70" s="1002"/>
      <c r="F70" s="1002"/>
      <c r="G70" s="1002"/>
      <c r="H70" s="1002"/>
      <c r="I70" s="1002"/>
      <c r="J70" s="1002"/>
      <c r="K70" s="1002"/>
      <c r="L70" s="1002"/>
      <c r="M70" s="1002"/>
      <c r="N70" s="1002"/>
      <c r="O70" s="1002"/>
      <c r="P70" s="1002"/>
      <c r="Q70" s="1002"/>
      <c r="R70" s="1002"/>
      <c r="S70" s="1002"/>
      <c r="T70" s="1002"/>
      <c r="U70" s="1002"/>
      <c r="V70" s="196"/>
      <c r="W70" s="196"/>
      <c r="X70" s="118"/>
      <c r="Y70" s="118"/>
    </row>
    <row r="71" spans="2:25" ht="54" customHeight="1">
      <c r="B71" s="196"/>
      <c r="C71" s="196"/>
      <c r="D71" s="196"/>
      <c r="E71" s="196"/>
      <c r="F71" s="196"/>
      <c r="G71" s="196"/>
      <c r="H71" s="196"/>
      <c r="I71" s="196"/>
      <c r="J71" s="196"/>
      <c r="K71" s="196"/>
      <c r="L71" s="196"/>
      <c r="M71" s="196"/>
      <c r="N71" s="196"/>
      <c r="O71" s="196"/>
      <c r="P71" s="196"/>
      <c r="Q71" s="196"/>
      <c r="R71" s="196"/>
      <c r="S71" s="196"/>
      <c r="T71" s="196"/>
      <c r="U71" s="196"/>
      <c r="V71" s="196"/>
      <c r="W71" s="196"/>
      <c r="X71" s="118"/>
      <c r="Y71" s="118"/>
    </row>
    <row r="72" spans="2:25" ht="16.5" customHeight="1">
      <c r="B72" s="196"/>
      <c r="C72" s="196"/>
      <c r="D72" s="196"/>
      <c r="E72" s="196"/>
      <c r="F72" s="196"/>
      <c r="G72" s="1087" t="s">
        <v>1240</v>
      </c>
      <c r="H72" s="1002"/>
      <c r="I72" s="1002"/>
      <c r="J72" s="196"/>
      <c r="K72" s="1087" t="s">
        <v>1240</v>
      </c>
      <c r="L72" s="1002"/>
      <c r="M72" s="1002"/>
      <c r="N72" s="1002"/>
      <c r="O72" s="1002"/>
      <c r="P72" s="1002"/>
      <c r="Q72" s="1002"/>
      <c r="R72" s="1002"/>
      <c r="S72" s="1002"/>
      <c r="T72" s="196"/>
      <c r="U72" s="196"/>
      <c r="V72" s="196"/>
      <c r="W72" s="196"/>
      <c r="X72" s="118"/>
      <c r="Y72" s="118"/>
    </row>
    <row r="73" spans="2:25" ht="10.5" customHeight="1">
      <c r="B73" s="196"/>
      <c r="C73" s="196"/>
      <c r="D73" s="196"/>
      <c r="E73" s="196"/>
      <c r="F73" s="196"/>
      <c r="G73" s="196"/>
      <c r="H73" s="196"/>
      <c r="I73" s="196"/>
      <c r="J73" s="196"/>
      <c r="K73" s="196"/>
      <c r="L73" s="196"/>
      <c r="M73" s="196"/>
      <c r="N73" s="196"/>
      <c r="O73" s="196"/>
      <c r="P73" s="196"/>
      <c r="Q73" s="196"/>
      <c r="R73" s="196"/>
      <c r="S73" s="196"/>
      <c r="T73" s="196"/>
      <c r="U73" s="196"/>
      <c r="V73" s="196"/>
      <c r="W73" s="196"/>
      <c r="X73" s="118"/>
      <c r="Y73" s="118"/>
    </row>
    <row r="74" spans="2:25" ht="12.75" customHeight="1">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row>
    <row r="75" spans="2:25" ht="12.75" customHeight="1">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row>
    <row r="76" spans="2:25" ht="12.75" customHeight="1">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row>
    <row r="77" spans="2:25" ht="12.75" customHeight="1">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row>
    <row r="78" spans="2:25" ht="12.75" customHeight="1">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row>
    <row r="79" spans="2:25" ht="12.75" customHeight="1">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row>
    <row r="80" spans="2:25" ht="12.75" customHeight="1">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row>
    <row r="81" spans="2:25" ht="12.75" customHeight="1">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row>
    <row r="82" spans="2:25" ht="12.75" customHeight="1">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row>
    <row r="83" spans="2:25" ht="12.75" customHeight="1">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row>
    <row r="84" spans="2:25" ht="12.75" customHeight="1">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row>
    <row r="85" spans="2:25" ht="12.75" customHeight="1">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row>
    <row r="86" spans="2:25" ht="12.75" customHeight="1">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row>
    <row r="87" spans="2:25" ht="12.75" customHeight="1">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row>
    <row r="88" spans="2:25" ht="12.75" customHeight="1">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row>
    <row r="89" spans="2:25" ht="12.75" customHeight="1">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row>
    <row r="90" spans="2:25" ht="12.75" customHeight="1">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row>
    <row r="91" spans="2:25" ht="12.75" customHeight="1">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row>
    <row r="92" spans="2:25" ht="12.75" customHeight="1">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row>
    <row r="93" spans="2:25" ht="12.75" customHeight="1">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row>
    <row r="94" spans="2:25" ht="12.75" customHeight="1">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row>
    <row r="95" spans="2:25" ht="12.75" customHeight="1">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row>
    <row r="96" spans="2:25" ht="12.75" customHeight="1">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row>
    <row r="97" spans="2:25" ht="12.75" customHeight="1">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row>
    <row r="98" spans="2:25" ht="12.75" customHeight="1">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row>
    <row r="99" spans="2:25" ht="12.75" customHeight="1">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row>
    <row r="100" spans="2:25" ht="12.75" customHeight="1">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row>
  </sheetData>
  <mergeCells count="138">
    <mergeCell ref="B68:U68"/>
    <mergeCell ref="S26:T26"/>
    <mergeCell ref="S27:T27"/>
    <mergeCell ref="H20:M20"/>
    <mergeCell ref="H19:M19"/>
    <mergeCell ref="O20:P20"/>
    <mergeCell ref="O19:P19"/>
    <mergeCell ref="H38:M38"/>
    <mergeCell ref="O38:P38"/>
    <mergeCell ref="S35:T35"/>
    <mergeCell ref="S33:T33"/>
    <mergeCell ref="S34:T34"/>
    <mergeCell ref="S28:T28"/>
    <mergeCell ref="S25:T25"/>
    <mergeCell ref="G32:K32"/>
    <mergeCell ref="H26:M26"/>
    <mergeCell ref="H28:M28"/>
    <mergeCell ref="D30:K30"/>
    <mergeCell ref="H35:M35"/>
    <mergeCell ref="O35:P35"/>
    <mergeCell ref="H36:M36"/>
    <mergeCell ref="O36:P36"/>
    <mergeCell ref="O33:P33"/>
    <mergeCell ref="O34:P34"/>
    <mergeCell ref="S38:T38"/>
    <mergeCell ref="S39:T39"/>
    <mergeCell ref="S37:T37"/>
    <mergeCell ref="H42:M42"/>
    <mergeCell ref="O42:P42"/>
    <mergeCell ref="H37:M37"/>
    <mergeCell ref="S36:T36"/>
    <mergeCell ref="B2:W2"/>
    <mergeCell ref="P3:V3"/>
    <mergeCell ref="H12:M12"/>
    <mergeCell ref="H13:M13"/>
    <mergeCell ref="D6:K6"/>
    <mergeCell ref="H14:M14"/>
    <mergeCell ref="G8:K8"/>
    <mergeCell ref="H10:M10"/>
    <mergeCell ref="H11:M11"/>
    <mergeCell ref="O12:P12"/>
    <mergeCell ref="O13:P13"/>
    <mergeCell ref="O6:Q6"/>
    <mergeCell ref="S6:T6"/>
    <mergeCell ref="O10:P10"/>
    <mergeCell ref="S10:T10"/>
    <mergeCell ref="O11:P11"/>
    <mergeCell ref="O14:P14"/>
    <mergeCell ref="S12:T12"/>
    <mergeCell ref="S13:T13"/>
    <mergeCell ref="S11:T11"/>
    <mergeCell ref="S15:T15"/>
    <mergeCell ref="S14:T14"/>
    <mergeCell ref="H15:M15"/>
    <mergeCell ref="F18:J18"/>
    <mergeCell ref="O24:P24"/>
    <mergeCell ref="O22:P22"/>
    <mergeCell ref="O23:P23"/>
    <mergeCell ref="O21:P21"/>
    <mergeCell ref="O16:P16"/>
    <mergeCell ref="O15:P15"/>
    <mergeCell ref="H24:M24"/>
    <mergeCell ref="S20:T20"/>
    <mergeCell ref="S21:T21"/>
    <mergeCell ref="S24:T24"/>
    <mergeCell ref="S16:T16"/>
    <mergeCell ref="S19:T19"/>
    <mergeCell ref="H22:M22"/>
    <mergeCell ref="H23:M23"/>
    <mergeCell ref="H16:M16"/>
    <mergeCell ref="S22:T22"/>
    <mergeCell ref="H25:M25"/>
    <mergeCell ref="O25:P25"/>
    <mergeCell ref="O27:P27"/>
    <mergeCell ref="O26:P26"/>
    <mergeCell ref="H33:M33"/>
    <mergeCell ref="H34:M34"/>
    <mergeCell ref="H27:M27"/>
    <mergeCell ref="O28:P28"/>
    <mergeCell ref="S53:T53"/>
    <mergeCell ref="O44:P44"/>
    <mergeCell ref="S44:T44"/>
    <mergeCell ref="H45:M45"/>
    <mergeCell ref="O45:P45"/>
    <mergeCell ref="S45:T45"/>
    <mergeCell ref="G41:K41"/>
    <mergeCell ref="O43:P43"/>
    <mergeCell ref="H44:M44"/>
    <mergeCell ref="H43:M43"/>
    <mergeCell ref="H39:M39"/>
    <mergeCell ref="O39:P39"/>
    <mergeCell ref="O37:P37"/>
    <mergeCell ref="S42:T42"/>
    <mergeCell ref="S43:T43"/>
    <mergeCell ref="E49:L49"/>
    <mergeCell ref="H46:M46"/>
    <mergeCell ref="O46:P46"/>
    <mergeCell ref="S46:T46"/>
    <mergeCell ref="H47:M47"/>
    <mergeCell ref="O47:P47"/>
    <mergeCell ref="S47:T47"/>
    <mergeCell ref="H55:M55"/>
    <mergeCell ref="H53:M53"/>
    <mergeCell ref="H54:M54"/>
    <mergeCell ref="S54:T54"/>
    <mergeCell ref="C70:U70"/>
    <mergeCell ref="G72:I72"/>
    <mergeCell ref="K72:S72"/>
    <mergeCell ref="G64:K64"/>
    <mergeCell ref="H65:M65"/>
    <mergeCell ref="S66:T66"/>
    <mergeCell ref="S55:T55"/>
    <mergeCell ref="S56:T56"/>
    <mergeCell ref="O59:P59"/>
    <mergeCell ref="S59:T59"/>
    <mergeCell ref="O58:P58"/>
    <mergeCell ref="S58:T58"/>
    <mergeCell ref="S61:T61"/>
    <mergeCell ref="O62:P62"/>
    <mergeCell ref="S62:T62"/>
    <mergeCell ref="H59:M59"/>
    <mergeCell ref="H60:M60"/>
    <mergeCell ref="S60:T60"/>
    <mergeCell ref="O65:P65"/>
    <mergeCell ref="S65:T65"/>
    <mergeCell ref="H66:M66"/>
    <mergeCell ref="O66:P66"/>
    <mergeCell ref="H62:M62"/>
    <mergeCell ref="S57:T57"/>
    <mergeCell ref="O61:P61"/>
    <mergeCell ref="O60:P60"/>
    <mergeCell ref="O55:P55"/>
    <mergeCell ref="G56:K56"/>
    <mergeCell ref="H58:M58"/>
    <mergeCell ref="G51:K51"/>
    <mergeCell ref="O53:P53"/>
    <mergeCell ref="H61:M61"/>
    <mergeCell ref="O54:P54"/>
  </mergeCells>
  <printOptions horizontalCentered="1"/>
  <pageMargins left="0.23622047244094491" right="0.23622047244094491" top="0.15748031496062992" bottom="0.11811023622047245" header="0" footer="0"/>
  <pageSetup scale="77" orientation="landscape" r:id="rId1"/>
  <headerFooter>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B2:AB104"/>
  <sheetViews>
    <sheetView showGridLines="0" view="pageBreakPreview" zoomScale="106" zoomScaleNormal="100" zoomScaleSheetLayoutView="106" workbookViewId="0">
      <selection activeCell="R33" sqref="R33"/>
    </sheetView>
  </sheetViews>
  <sheetFormatPr baseColWidth="10" defaultColWidth="14.42578125" defaultRowHeight="15" customHeight="1"/>
  <cols>
    <col min="1" max="1" width="2.7109375" customWidth="1"/>
    <col min="2" max="2" width="0.5703125" customWidth="1"/>
    <col min="3" max="4" width="0.28515625" customWidth="1"/>
    <col min="5" max="5" width="1.5703125" customWidth="1"/>
    <col min="6" max="6" width="1.140625" customWidth="1"/>
    <col min="7" max="7" width="2.140625" customWidth="1"/>
    <col min="8" max="8" width="5.42578125" customWidth="1"/>
    <col min="9" max="9" width="32" customWidth="1"/>
    <col min="10" max="10" width="18.42578125" customWidth="1"/>
    <col min="11" max="11" width="7.140625" customWidth="1"/>
    <col min="12" max="12" width="0.5703125" customWidth="1"/>
    <col min="13" max="13" width="1.42578125" customWidth="1"/>
    <col min="14" max="14" width="0.42578125" customWidth="1"/>
    <col min="15" max="15" width="0.140625" customWidth="1"/>
    <col min="16" max="16" width="4.85546875" customWidth="1"/>
    <col min="17" max="17" width="1" customWidth="1"/>
    <col min="18" max="18" width="13" customWidth="1"/>
    <col min="19" max="19" width="0.42578125" customWidth="1"/>
    <col min="20" max="20" width="2.42578125" customWidth="1"/>
    <col min="21" max="21" width="14.5703125" customWidth="1"/>
    <col min="22" max="22" width="0.28515625" customWidth="1"/>
    <col min="23" max="23" width="0.5703125" customWidth="1"/>
    <col min="24" max="24" width="0.7109375" customWidth="1"/>
    <col min="25" max="26" width="0.28515625" customWidth="1"/>
    <col min="27" max="27" width="18.85546875" customWidth="1"/>
    <col min="28" max="28" width="12.7109375" customWidth="1"/>
  </cols>
  <sheetData>
    <row r="2" spans="2:28" ht="13.5" customHeight="1">
      <c r="B2" s="339"/>
      <c r="C2" s="177"/>
      <c r="D2" s="177"/>
      <c r="E2" s="1110" t="s">
        <v>1265</v>
      </c>
      <c r="F2" s="1110"/>
      <c r="G2" s="1110"/>
      <c r="H2" s="1110"/>
      <c r="I2" s="1110"/>
      <c r="J2" s="1110"/>
      <c r="K2" s="1110"/>
      <c r="L2" s="1110"/>
      <c r="M2" s="1110"/>
      <c r="N2" s="1110"/>
      <c r="O2" s="1110"/>
      <c r="P2" s="1110"/>
      <c r="Q2" s="1110"/>
      <c r="R2" s="1110"/>
      <c r="S2" s="1110"/>
      <c r="T2" s="1110"/>
      <c r="U2" s="1110"/>
      <c r="V2" s="1110"/>
      <c r="W2" s="1110"/>
      <c r="X2" s="1110"/>
      <c r="Y2" s="1110"/>
      <c r="Z2" s="1110"/>
      <c r="AA2" s="18"/>
      <c r="AB2" s="18"/>
    </row>
    <row r="3" spans="2:28" ht="15.75" customHeight="1">
      <c r="B3" s="1111" t="s">
        <v>1266</v>
      </c>
      <c r="C3" s="1030"/>
      <c r="D3" s="1030"/>
      <c r="E3" s="1030"/>
      <c r="F3" s="1030"/>
      <c r="G3" s="1030"/>
      <c r="H3" s="1030"/>
      <c r="I3" s="1030"/>
      <c r="J3" s="1030"/>
      <c r="K3" s="1030"/>
      <c r="L3" s="1030"/>
      <c r="M3" s="1030"/>
      <c r="N3" s="1030"/>
      <c r="O3" s="1030"/>
      <c r="P3" s="1030"/>
      <c r="Q3" s="1030"/>
      <c r="R3" s="1030"/>
      <c r="S3" s="1030"/>
      <c r="T3" s="1030"/>
      <c r="U3" s="1030"/>
      <c r="V3" s="1030"/>
      <c r="W3" s="1030"/>
      <c r="X3" s="1030"/>
      <c r="Y3" s="1030"/>
      <c r="Z3" s="1030"/>
      <c r="AA3" s="18"/>
      <c r="AB3" s="18"/>
    </row>
    <row r="4" spans="2:28" ht="6.75" customHeight="1">
      <c r="B4" s="1112" t="s">
        <v>1267</v>
      </c>
      <c r="C4" s="1030"/>
      <c r="D4" s="1030"/>
      <c r="E4" s="1030"/>
      <c r="F4" s="1030"/>
      <c r="G4" s="1030"/>
      <c r="H4" s="1030"/>
      <c r="I4" s="1030"/>
      <c r="J4" s="1030"/>
      <c r="K4" s="1030"/>
      <c r="L4" s="1030"/>
      <c r="M4" s="1030"/>
      <c r="N4" s="1030"/>
      <c r="O4" s="1030"/>
      <c r="P4" s="1030"/>
      <c r="Q4" s="1030"/>
      <c r="R4" s="1030"/>
      <c r="S4" s="1030"/>
      <c r="T4" s="1030"/>
      <c r="U4" s="1030"/>
      <c r="V4" s="1030"/>
      <c r="W4" s="1030"/>
      <c r="X4" s="1030"/>
      <c r="Y4" s="1030"/>
      <c r="Z4" s="1030"/>
      <c r="AA4" s="18"/>
      <c r="AB4" s="18"/>
    </row>
    <row r="5" spans="2:28" ht="18.75" customHeight="1">
      <c r="B5" s="1030"/>
      <c r="C5" s="1030"/>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8"/>
      <c r="AB5" s="18"/>
    </row>
    <row r="6" spans="2:28" ht="1.5" customHeight="1">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18"/>
      <c r="AB6" s="18"/>
    </row>
    <row r="7" spans="2:28" ht="1.5" customHeight="1">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18"/>
      <c r="AB7" s="18"/>
    </row>
    <row r="8" spans="2:28" ht="0.75" customHeight="1" thickBot="1">
      <c r="B8" s="321"/>
      <c r="C8" s="322"/>
      <c r="D8" s="322"/>
      <c r="E8" s="322"/>
      <c r="F8" s="322"/>
      <c r="G8" s="322"/>
      <c r="H8" s="322"/>
      <c r="I8" s="322"/>
      <c r="J8" s="322"/>
      <c r="K8" s="322"/>
      <c r="L8" s="322"/>
      <c r="M8" s="322"/>
      <c r="N8" s="322"/>
      <c r="O8" s="322"/>
      <c r="P8" s="322"/>
      <c r="Q8" s="322"/>
      <c r="R8" s="322"/>
      <c r="S8" s="322"/>
      <c r="T8" s="322"/>
      <c r="U8" s="322"/>
      <c r="V8" s="322"/>
      <c r="W8" s="322"/>
      <c r="X8" s="322"/>
      <c r="Y8" s="323"/>
      <c r="Z8" s="210"/>
      <c r="AA8" s="18"/>
      <c r="AB8" s="18"/>
    </row>
    <row r="9" spans="2:28" ht="16.5" customHeight="1">
      <c r="B9" s="814"/>
      <c r="C9" s="815"/>
      <c r="D9" s="815"/>
      <c r="E9" s="1113" t="s">
        <v>1268</v>
      </c>
      <c r="F9" s="1114"/>
      <c r="G9" s="1114"/>
      <c r="H9" s="1114"/>
      <c r="I9" s="1114"/>
      <c r="J9" s="1114"/>
      <c r="K9" s="1114"/>
      <c r="L9" s="1114"/>
      <c r="M9" s="815"/>
      <c r="N9" s="815"/>
      <c r="O9" s="815"/>
      <c r="P9" s="1115">
        <v>2023</v>
      </c>
      <c r="Q9" s="1114"/>
      <c r="R9" s="1114"/>
      <c r="S9" s="1114"/>
      <c r="T9" s="815"/>
      <c r="U9" s="1115">
        <v>2022</v>
      </c>
      <c r="V9" s="1114"/>
      <c r="W9" s="815"/>
      <c r="X9" s="816"/>
      <c r="Y9" s="306"/>
      <c r="Z9" s="210"/>
      <c r="AA9" s="18"/>
      <c r="AB9" s="18"/>
    </row>
    <row r="10" spans="2:28" ht="10.5" customHeight="1">
      <c r="B10" s="817"/>
      <c r="C10" s="210"/>
      <c r="D10" s="210"/>
      <c r="E10" s="210"/>
      <c r="F10" s="1107" t="s">
        <v>1269</v>
      </c>
      <c r="G10" s="1030"/>
      <c r="H10" s="1030"/>
      <c r="I10" s="1030"/>
      <c r="J10" s="1030"/>
      <c r="K10" s="1030"/>
      <c r="L10" s="1030"/>
      <c r="M10" s="210"/>
      <c r="N10" s="210"/>
      <c r="O10" s="210"/>
      <c r="P10" s="210"/>
      <c r="Q10" s="210"/>
      <c r="R10" s="940">
        <v>600048093</v>
      </c>
      <c r="S10" s="210"/>
      <c r="T10" s="210"/>
      <c r="U10" s="340">
        <f>SUM(U12:U26)</f>
        <v>251753166</v>
      </c>
      <c r="V10" s="210"/>
      <c r="W10" s="210"/>
      <c r="X10" s="818"/>
      <c r="Y10" s="306"/>
      <c r="Z10" s="210"/>
      <c r="AA10" s="18"/>
      <c r="AB10" s="18"/>
    </row>
    <row r="11" spans="2:28" ht="0.75" customHeight="1">
      <c r="B11" s="817"/>
      <c r="C11" s="210"/>
      <c r="D11" s="210"/>
      <c r="E11" s="210"/>
      <c r="F11" s="210"/>
      <c r="G11" s="210"/>
      <c r="H11" s="210"/>
      <c r="I11" s="210"/>
      <c r="J11" s="210"/>
      <c r="K11" s="210"/>
      <c r="L11" s="210"/>
      <c r="M11" s="210"/>
      <c r="N11" s="210"/>
      <c r="O11" s="210"/>
      <c r="P11" s="210"/>
      <c r="Q11" s="210"/>
      <c r="R11" s="341"/>
      <c r="S11" s="210"/>
      <c r="T11" s="210"/>
      <c r="U11" s="210"/>
      <c r="V11" s="210"/>
      <c r="W11" s="210"/>
      <c r="X11" s="818"/>
      <c r="Y11" s="306"/>
      <c r="Z11" s="210"/>
      <c r="AA11" s="18"/>
      <c r="AB11" s="18"/>
    </row>
    <row r="12" spans="2:28" ht="9" customHeight="1">
      <c r="B12" s="817"/>
      <c r="C12" s="210"/>
      <c r="D12" s="210"/>
      <c r="E12" s="210"/>
      <c r="F12" s="210"/>
      <c r="G12" s="999" t="s">
        <v>1128</v>
      </c>
      <c r="H12" s="1002"/>
      <c r="I12" s="1002"/>
      <c r="J12" s="1002"/>
      <c r="K12" s="1002"/>
      <c r="L12" s="1002"/>
      <c r="M12" s="1002"/>
      <c r="N12" s="210"/>
      <c r="O12" s="210"/>
      <c r="P12" s="819"/>
      <c r="Q12" s="342"/>
      <c r="R12" s="695">
        <v>0</v>
      </c>
      <c r="S12" s="210"/>
      <c r="T12" s="210"/>
      <c r="U12" s="344">
        <v>0</v>
      </c>
      <c r="V12" s="342"/>
      <c r="W12" s="210"/>
      <c r="X12" s="818"/>
      <c r="Y12" s="306"/>
      <c r="Z12" s="210"/>
      <c r="AA12" s="18"/>
      <c r="AB12" s="18"/>
    </row>
    <row r="13" spans="2:28" ht="9" customHeight="1">
      <c r="B13" s="817"/>
      <c r="C13" s="210"/>
      <c r="D13" s="210"/>
      <c r="E13" s="210"/>
      <c r="F13" s="210"/>
      <c r="G13" s="1043" t="s">
        <v>1129</v>
      </c>
      <c r="H13" s="1030"/>
      <c r="I13" s="1030"/>
      <c r="J13" s="1030"/>
      <c r="K13" s="1030"/>
      <c r="L13" s="1030"/>
      <c r="M13" s="1030"/>
      <c r="N13" s="210"/>
      <c r="O13" s="210"/>
      <c r="P13" s="819"/>
      <c r="Q13" s="342"/>
      <c r="R13" s="695">
        <v>0</v>
      </c>
      <c r="S13" s="210"/>
      <c r="T13" s="210"/>
      <c r="U13" s="344">
        <v>0</v>
      </c>
      <c r="V13" s="342"/>
      <c r="W13" s="210"/>
      <c r="X13" s="818"/>
      <c r="Y13" s="306"/>
      <c r="Z13" s="210"/>
      <c r="AA13" s="18"/>
      <c r="AB13" s="18"/>
    </row>
    <row r="14" spans="2:28" ht="9" customHeight="1">
      <c r="B14" s="817"/>
      <c r="C14" s="210"/>
      <c r="D14" s="210"/>
      <c r="E14" s="210"/>
      <c r="F14" s="210"/>
      <c r="G14" s="1043" t="s">
        <v>1130</v>
      </c>
      <c r="H14" s="1030"/>
      <c r="I14" s="1030"/>
      <c r="J14" s="1030"/>
      <c r="K14" s="1030"/>
      <c r="L14" s="1030"/>
      <c r="M14" s="1030"/>
      <c r="N14" s="210"/>
      <c r="O14" s="210"/>
      <c r="P14" s="819"/>
      <c r="Q14" s="342"/>
      <c r="R14" s="695">
        <v>0</v>
      </c>
      <c r="S14" s="210"/>
      <c r="T14" s="210"/>
      <c r="U14" s="344">
        <v>0</v>
      </c>
      <c r="V14" s="342"/>
      <c r="W14" s="210"/>
      <c r="X14" s="818"/>
      <c r="Y14" s="306"/>
      <c r="Z14" s="210"/>
      <c r="AA14" s="18"/>
      <c r="AB14" s="18"/>
    </row>
    <row r="15" spans="2:28" ht="9" customHeight="1">
      <c r="B15" s="817"/>
      <c r="C15" s="210"/>
      <c r="D15" s="210"/>
      <c r="E15" s="210"/>
      <c r="F15" s="210"/>
      <c r="G15" s="1043" t="s">
        <v>1131</v>
      </c>
      <c r="H15" s="1030"/>
      <c r="I15" s="1030"/>
      <c r="J15" s="1030"/>
      <c r="K15" s="1030"/>
      <c r="L15" s="1030"/>
      <c r="M15" s="1030"/>
      <c r="N15" s="210"/>
      <c r="O15" s="210"/>
      <c r="P15" s="819"/>
      <c r="Q15" s="342"/>
      <c r="R15" s="695">
        <v>0</v>
      </c>
      <c r="S15" s="210"/>
      <c r="T15" s="210"/>
      <c r="U15" s="344">
        <v>0</v>
      </c>
      <c r="V15" s="342"/>
      <c r="W15" s="210"/>
      <c r="X15" s="818"/>
      <c r="Y15" s="306"/>
      <c r="Z15" s="210"/>
      <c r="AA15" s="18"/>
      <c r="AB15" s="18"/>
    </row>
    <row r="16" spans="2:28" ht="9" customHeight="1">
      <c r="B16" s="817"/>
      <c r="C16" s="210"/>
      <c r="D16" s="210"/>
      <c r="E16" s="210"/>
      <c r="F16" s="210"/>
      <c r="G16" s="1043" t="s">
        <v>1132</v>
      </c>
      <c r="H16" s="1030"/>
      <c r="I16" s="1030"/>
      <c r="J16" s="1030"/>
      <c r="K16" s="1030"/>
      <c r="L16" s="1030"/>
      <c r="M16" s="1030"/>
      <c r="N16" s="210"/>
      <c r="O16" s="210"/>
      <c r="P16" s="819"/>
      <c r="Q16" s="342"/>
      <c r="R16" s="343">
        <v>4417618</v>
      </c>
      <c r="S16" s="210"/>
      <c r="T16" s="210"/>
      <c r="U16" s="344">
        <v>0</v>
      </c>
      <c r="V16" s="342"/>
      <c r="W16" s="210"/>
      <c r="X16" s="818"/>
      <c r="Y16" s="306"/>
      <c r="Z16" s="210"/>
      <c r="AA16" s="18"/>
      <c r="AB16" s="18"/>
    </row>
    <row r="17" spans="2:28" ht="9" customHeight="1">
      <c r="B17" s="817"/>
      <c r="C17" s="210"/>
      <c r="D17" s="210"/>
      <c r="E17" s="210"/>
      <c r="F17" s="210"/>
      <c r="G17" s="1043" t="s">
        <v>1133</v>
      </c>
      <c r="H17" s="1030"/>
      <c r="I17" s="1030"/>
      <c r="J17" s="1030"/>
      <c r="K17" s="1030"/>
      <c r="L17" s="1030"/>
      <c r="M17" s="1030"/>
      <c r="N17" s="210"/>
      <c r="O17" s="210"/>
      <c r="P17" s="819"/>
      <c r="Q17" s="342"/>
      <c r="R17" s="695">
        <v>0</v>
      </c>
      <c r="S17" s="210"/>
      <c r="T17" s="210"/>
      <c r="U17" s="344">
        <v>0</v>
      </c>
      <c r="V17" s="342"/>
      <c r="W17" s="210"/>
      <c r="X17" s="818"/>
      <c r="Y17" s="306"/>
      <c r="Z17" s="210"/>
      <c r="AA17" s="18"/>
      <c r="AB17" s="18"/>
    </row>
    <row r="18" spans="2:28" ht="9" customHeight="1">
      <c r="B18" s="817"/>
      <c r="C18" s="210"/>
      <c r="D18" s="210"/>
      <c r="E18" s="210"/>
      <c r="F18" s="210"/>
      <c r="G18" s="1043" t="s">
        <v>1134</v>
      </c>
      <c r="H18" s="1030"/>
      <c r="I18" s="1030"/>
      <c r="J18" s="1030"/>
      <c r="K18" s="1030"/>
      <c r="L18" s="1030"/>
      <c r="M18" s="1030"/>
      <c r="N18" s="210"/>
      <c r="O18" s="210"/>
      <c r="P18" s="819"/>
      <c r="Q18" s="342"/>
      <c r="R18" s="343">
        <v>1461631</v>
      </c>
      <c r="S18" s="210"/>
      <c r="T18" s="210"/>
      <c r="U18" s="345">
        <v>5483514</v>
      </c>
      <c r="V18" s="342"/>
      <c r="W18" s="210"/>
      <c r="X18" s="818"/>
      <c r="Y18" s="306"/>
      <c r="Z18" s="210"/>
      <c r="AA18" s="18"/>
      <c r="AB18" s="18"/>
    </row>
    <row r="19" spans="2:28" ht="9" customHeight="1">
      <c r="B19" s="817"/>
      <c r="C19" s="210"/>
      <c r="D19" s="210"/>
      <c r="E19" s="210"/>
      <c r="F19" s="210"/>
      <c r="G19" s="1043" t="s">
        <v>1270</v>
      </c>
      <c r="H19" s="1030"/>
      <c r="I19" s="1030"/>
      <c r="J19" s="1030"/>
      <c r="K19" s="1030"/>
      <c r="L19" s="1030"/>
      <c r="M19" s="1030"/>
      <c r="N19" s="1030"/>
      <c r="O19" s="1030"/>
      <c r="P19" s="1030"/>
      <c r="Q19" s="1030"/>
      <c r="R19" s="696">
        <v>0</v>
      </c>
      <c r="S19" s="210"/>
      <c r="T19" s="210"/>
      <c r="U19" s="344">
        <v>0</v>
      </c>
      <c r="V19" s="342"/>
      <c r="W19" s="210"/>
      <c r="X19" s="818"/>
      <c r="Y19" s="306"/>
      <c r="Z19" s="210"/>
      <c r="AA19" s="18"/>
      <c r="AB19" s="18"/>
    </row>
    <row r="20" spans="2:28" ht="10.5" customHeight="1">
      <c r="B20" s="817"/>
      <c r="C20" s="210"/>
      <c r="D20" s="210"/>
      <c r="E20" s="210"/>
      <c r="F20" s="210"/>
      <c r="G20" s="1030"/>
      <c r="H20" s="1030"/>
      <c r="I20" s="1030"/>
      <c r="J20" s="1030"/>
      <c r="K20" s="1030"/>
      <c r="L20" s="1030"/>
      <c r="M20" s="1030"/>
      <c r="N20" s="1030"/>
      <c r="O20" s="1030"/>
      <c r="P20" s="1030"/>
      <c r="Q20" s="1030"/>
      <c r="R20" s="696">
        <v>0</v>
      </c>
      <c r="S20" s="210"/>
      <c r="T20" s="210"/>
      <c r="U20" s="344">
        <v>0</v>
      </c>
      <c r="V20" s="342"/>
      <c r="W20" s="210"/>
      <c r="X20" s="818"/>
      <c r="Y20" s="306"/>
      <c r="Z20" s="210"/>
      <c r="AA20" s="18"/>
      <c r="AB20" s="18"/>
    </row>
    <row r="21" spans="2:28" ht="3.75" customHeight="1">
      <c r="B21" s="817"/>
      <c r="C21" s="210"/>
      <c r="D21" s="210"/>
      <c r="E21" s="210"/>
      <c r="F21" s="210"/>
      <c r="G21" s="1043" t="s">
        <v>1136</v>
      </c>
      <c r="H21" s="1098"/>
      <c r="I21" s="1098"/>
      <c r="J21" s="1098"/>
      <c r="K21" s="1098"/>
      <c r="L21" s="1098"/>
      <c r="M21" s="1098"/>
      <c r="N21" s="210"/>
      <c r="O21" s="210"/>
      <c r="P21" s="819"/>
      <c r="Q21" s="342"/>
      <c r="R21" s="343"/>
      <c r="S21" s="210"/>
      <c r="T21" s="210"/>
      <c r="U21" s="342"/>
      <c r="V21" s="342"/>
      <c r="W21" s="210"/>
      <c r="X21" s="818"/>
      <c r="Y21" s="306"/>
      <c r="Z21" s="210"/>
      <c r="AA21" s="18"/>
      <c r="AB21" s="18"/>
    </row>
    <row r="22" spans="2:28" ht="10.5" customHeight="1">
      <c r="B22" s="817"/>
      <c r="C22" s="210"/>
      <c r="D22" s="210"/>
      <c r="E22" s="210"/>
      <c r="F22" s="210"/>
      <c r="G22" s="1098"/>
      <c r="H22" s="1098"/>
      <c r="I22" s="1098"/>
      <c r="J22" s="1098"/>
      <c r="K22" s="1098"/>
      <c r="L22" s="1098"/>
      <c r="M22" s="1098"/>
      <c r="N22" s="210"/>
      <c r="O22" s="210"/>
      <c r="P22" s="342"/>
      <c r="Q22" s="342"/>
      <c r="R22" s="695">
        <v>0</v>
      </c>
      <c r="S22" s="210"/>
      <c r="T22" s="210"/>
      <c r="U22" s="697">
        <v>0</v>
      </c>
      <c r="V22" s="342"/>
      <c r="W22" s="210"/>
      <c r="X22" s="818"/>
      <c r="Y22" s="306"/>
      <c r="Z22" s="210"/>
      <c r="AA22" s="18"/>
      <c r="AB22" s="18"/>
    </row>
    <row r="23" spans="2:28" ht="10.5" customHeight="1">
      <c r="B23" s="817"/>
      <c r="C23" s="210"/>
      <c r="D23" s="210"/>
      <c r="E23" s="210"/>
      <c r="F23" s="210"/>
      <c r="G23" s="1098"/>
      <c r="H23" s="1098"/>
      <c r="I23" s="1098"/>
      <c r="J23" s="1098"/>
      <c r="K23" s="1098"/>
      <c r="L23" s="1098"/>
      <c r="M23" s="1098"/>
      <c r="N23" s="210"/>
      <c r="O23" s="210"/>
      <c r="P23" s="210"/>
      <c r="Q23" s="210"/>
      <c r="R23" s="937">
        <v>594168844</v>
      </c>
      <c r="S23" s="210"/>
      <c r="T23" s="210"/>
      <c r="U23" s="345">
        <v>246269652</v>
      </c>
      <c r="V23" s="342"/>
      <c r="W23" s="210"/>
      <c r="X23" s="818"/>
      <c r="Y23" s="306"/>
      <c r="Z23" s="210"/>
      <c r="AA23" s="18"/>
      <c r="AB23" s="18"/>
    </row>
    <row r="24" spans="2:28" ht="2.25" customHeight="1">
      <c r="B24" s="817"/>
      <c r="C24" s="210"/>
      <c r="D24" s="210"/>
      <c r="E24" s="210"/>
      <c r="F24" s="210"/>
      <c r="G24" s="1098"/>
      <c r="H24" s="1098"/>
      <c r="I24" s="1098"/>
      <c r="J24" s="1098"/>
      <c r="K24" s="1098"/>
      <c r="L24" s="1098"/>
      <c r="M24" s="1098"/>
      <c r="N24" s="210"/>
      <c r="O24" s="210"/>
      <c r="P24" s="210"/>
      <c r="Q24" s="210"/>
      <c r="R24" s="210"/>
      <c r="S24" s="210"/>
      <c r="T24" s="210"/>
      <c r="U24" s="210"/>
      <c r="V24" s="210"/>
      <c r="W24" s="210"/>
      <c r="X24" s="818"/>
      <c r="Y24" s="306"/>
      <c r="Z24" s="210"/>
      <c r="AA24" s="18"/>
      <c r="AB24" s="18"/>
    </row>
    <row r="25" spans="2:28" ht="10.5" customHeight="1">
      <c r="B25" s="817"/>
      <c r="C25" s="210"/>
      <c r="D25" s="210"/>
      <c r="E25" s="210"/>
      <c r="F25" s="210"/>
      <c r="G25" s="1043" t="s">
        <v>1137</v>
      </c>
      <c r="H25" s="1030"/>
      <c r="I25" s="1030"/>
      <c r="J25" s="1030"/>
      <c r="K25" s="1030"/>
      <c r="L25" s="1030"/>
      <c r="M25" s="1030"/>
      <c r="N25" s="210"/>
      <c r="O25" s="210"/>
      <c r="P25" s="819"/>
      <c r="Q25" s="342"/>
      <c r="R25" s="344">
        <v>0</v>
      </c>
      <c r="S25" s="311"/>
      <c r="T25" s="311"/>
      <c r="U25" s="344">
        <v>0</v>
      </c>
      <c r="V25" s="342"/>
      <c r="W25" s="210"/>
      <c r="X25" s="818"/>
      <c r="Y25" s="306"/>
      <c r="Z25" s="210"/>
      <c r="AA25" s="18"/>
      <c r="AB25" s="18"/>
    </row>
    <row r="26" spans="2:28" ht="10.5" customHeight="1">
      <c r="B26" s="817"/>
      <c r="C26" s="210"/>
      <c r="D26" s="210"/>
      <c r="E26" s="210"/>
      <c r="F26" s="210"/>
      <c r="G26" s="1043" t="s">
        <v>1271</v>
      </c>
      <c r="H26" s="1030"/>
      <c r="I26" s="1030"/>
      <c r="J26" s="1030"/>
      <c r="K26" s="1030"/>
      <c r="L26" s="1030"/>
      <c r="M26" s="1030"/>
      <c r="N26" s="210"/>
      <c r="O26" s="210"/>
      <c r="P26" s="819"/>
      <c r="Q26" s="342"/>
      <c r="R26" s="344">
        <v>0</v>
      </c>
      <c r="S26" s="311"/>
      <c r="T26" s="311"/>
      <c r="U26" s="344">
        <v>0</v>
      </c>
      <c r="V26" s="210"/>
      <c r="W26" s="210"/>
      <c r="X26" s="818"/>
      <c r="Y26" s="306"/>
      <c r="Z26" s="210"/>
      <c r="AA26" s="18"/>
      <c r="AB26" s="18"/>
    </row>
    <row r="27" spans="2:28" ht="10.5" customHeight="1">
      <c r="B27" s="817"/>
      <c r="C27" s="210"/>
      <c r="D27" s="210"/>
      <c r="E27" s="210"/>
      <c r="F27" s="210"/>
      <c r="G27" s="210"/>
      <c r="H27" s="210"/>
      <c r="I27" s="210"/>
      <c r="J27" s="210"/>
      <c r="K27" s="210"/>
      <c r="L27" s="210"/>
      <c r="M27" s="210"/>
      <c r="N27" s="210"/>
      <c r="O27" s="210"/>
      <c r="P27" s="210"/>
      <c r="Q27" s="210"/>
      <c r="R27" s="210"/>
      <c r="S27" s="210"/>
      <c r="T27" s="210"/>
      <c r="U27" s="210"/>
      <c r="V27" s="210"/>
      <c r="W27" s="210"/>
      <c r="X27" s="818"/>
      <c r="Y27" s="306"/>
      <c r="Z27" s="210"/>
      <c r="AA27" s="18"/>
      <c r="AB27" s="18"/>
    </row>
    <row r="28" spans="2:28" ht="10.5" customHeight="1">
      <c r="B28" s="817"/>
      <c r="C28" s="210"/>
      <c r="D28" s="210"/>
      <c r="E28" s="210"/>
      <c r="F28" s="1107" t="s">
        <v>1272</v>
      </c>
      <c r="G28" s="1030"/>
      <c r="H28" s="1030"/>
      <c r="I28" s="1030"/>
      <c r="J28" s="1030"/>
      <c r="K28" s="1030"/>
      <c r="L28" s="1030"/>
      <c r="M28" s="210"/>
      <c r="N28" s="210"/>
      <c r="O28" s="210"/>
      <c r="P28" s="210"/>
      <c r="Q28" s="210"/>
      <c r="R28" s="346">
        <f>SUM(R29:R44)</f>
        <v>582136714.90999997</v>
      </c>
      <c r="S28" s="210"/>
      <c r="T28" s="210"/>
      <c r="U28" s="346">
        <f>SUM(U29:U32)</f>
        <v>250653814.62</v>
      </c>
      <c r="V28" s="210"/>
      <c r="W28" s="210"/>
      <c r="X28" s="818"/>
      <c r="Y28" s="306"/>
      <c r="Z28" s="210"/>
      <c r="AA28" s="18"/>
      <c r="AB28" s="18"/>
    </row>
    <row r="29" spans="2:28" ht="10.5" customHeight="1">
      <c r="B29" s="817"/>
      <c r="C29" s="210"/>
      <c r="D29" s="210"/>
      <c r="E29" s="210"/>
      <c r="F29" s="210"/>
      <c r="G29" s="1043" t="s">
        <v>1147</v>
      </c>
      <c r="H29" s="1030"/>
      <c r="I29" s="1030"/>
      <c r="J29" s="1030"/>
      <c r="K29" s="1030"/>
      <c r="L29" s="1030"/>
      <c r="M29" s="1030"/>
      <c r="N29" s="210"/>
      <c r="O29" s="210"/>
      <c r="P29" s="819"/>
      <c r="Q29" s="342"/>
      <c r="R29" s="345">
        <f>'1. Estado de actividades'!S37</f>
        <v>116286958</v>
      </c>
      <c r="S29" s="210"/>
      <c r="T29" s="210"/>
      <c r="U29" s="345">
        <f>+'1. Estado de actividades'!X37</f>
        <v>73633256</v>
      </c>
      <c r="V29" s="342"/>
      <c r="W29" s="210"/>
      <c r="X29" s="818"/>
      <c r="Y29" s="306"/>
      <c r="Z29" s="210"/>
      <c r="AA29" s="18"/>
      <c r="AB29" s="18"/>
    </row>
    <row r="30" spans="2:28" ht="10.5" customHeight="1">
      <c r="B30" s="817"/>
      <c r="C30" s="210"/>
      <c r="D30" s="210"/>
      <c r="E30" s="210"/>
      <c r="F30" s="210"/>
      <c r="G30" s="1043" t="s">
        <v>1148</v>
      </c>
      <c r="H30" s="1030"/>
      <c r="I30" s="1030"/>
      <c r="J30" s="1030"/>
      <c r="K30" s="1030"/>
      <c r="L30" s="1030"/>
      <c r="M30" s="1030"/>
      <c r="N30" s="210"/>
      <c r="O30" s="210"/>
      <c r="P30" s="819"/>
      <c r="Q30" s="342"/>
      <c r="R30" s="345">
        <f>'1. Estado de actividades'!S38</f>
        <v>11371038.949999999</v>
      </c>
      <c r="S30" s="210"/>
      <c r="T30" s="210"/>
      <c r="U30" s="345">
        <f>+'1. Estado de actividades'!X38</f>
        <v>7323600.3200000003</v>
      </c>
      <c r="V30" s="342"/>
      <c r="W30" s="210"/>
      <c r="X30" s="818"/>
      <c r="Y30" s="306"/>
      <c r="Z30" s="210"/>
      <c r="AA30" s="18"/>
      <c r="AB30" s="18"/>
    </row>
    <row r="31" spans="2:28" ht="10.5" customHeight="1">
      <c r="B31" s="817"/>
      <c r="C31" s="210"/>
      <c r="D31" s="210"/>
      <c r="E31" s="210"/>
      <c r="F31" s="210"/>
      <c r="G31" s="1043" t="s">
        <v>1149</v>
      </c>
      <c r="H31" s="1030"/>
      <c r="I31" s="1030"/>
      <c r="J31" s="1030"/>
      <c r="K31" s="1030"/>
      <c r="L31" s="1030"/>
      <c r="M31" s="1030"/>
      <c r="N31" s="210"/>
      <c r="O31" s="210"/>
      <c r="P31" s="819"/>
      <c r="Q31" s="342"/>
      <c r="R31" s="345">
        <f>'1. Estado de actividades'!S39</f>
        <v>42208435.000000007</v>
      </c>
      <c r="S31" s="210"/>
      <c r="T31" s="210"/>
      <c r="U31" s="345">
        <f>+'1. Estado de actividades'!X39</f>
        <v>24127002.300000004</v>
      </c>
      <c r="V31" s="342"/>
      <c r="W31" s="210"/>
      <c r="X31" s="818"/>
      <c r="Y31" s="306"/>
      <c r="Z31" s="210"/>
      <c r="AA31" s="18"/>
      <c r="AB31" s="18"/>
    </row>
    <row r="32" spans="2:28" ht="10.5" customHeight="1">
      <c r="B32" s="817"/>
      <c r="C32" s="210"/>
      <c r="D32" s="210"/>
      <c r="E32" s="210"/>
      <c r="F32" s="210"/>
      <c r="G32" s="1043" t="s">
        <v>1151</v>
      </c>
      <c r="H32" s="1030"/>
      <c r="I32" s="1030"/>
      <c r="J32" s="1030"/>
      <c r="K32" s="1030"/>
      <c r="L32" s="1030"/>
      <c r="M32" s="1030"/>
      <c r="N32" s="210"/>
      <c r="O32" s="210"/>
      <c r="P32" s="819"/>
      <c r="Q32" s="342"/>
      <c r="R32" s="347">
        <f>+'1. Estado de actividades'!S43</f>
        <v>412270282.95999998</v>
      </c>
      <c r="S32" s="210"/>
      <c r="T32" s="210"/>
      <c r="U32" s="348">
        <f>+'1. Estado de actividades'!X43</f>
        <v>145569956</v>
      </c>
      <c r="V32" s="342"/>
      <c r="W32" s="210"/>
      <c r="X32" s="818"/>
      <c r="Y32" s="306"/>
      <c r="Z32" s="210"/>
      <c r="AA32" s="18"/>
      <c r="AB32" s="18"/>
    </row>
    <row r="33" spans="2:28" ht="10.5" customHeight="1">
      <c r="B33" s="817"/>
      <c r="C33" s="210"/>
      <c r="D33" s="210"/>
      <c r="E33" s="210"/>
      <c r="F33" s="210"/>
      <c r="G33" s="1043" t="s">
        <v>1152</v>
      </c>
      <c r="H33" s="1030"/>
      <c r="I33" s="1030"/>
      <c r="J33" s="1030"/>
      <c r="K33" s="1030"/>
      <c r="L33" s="1030"/>
      <c r="M33" s="1030"/>
      <c r="N33" s="210"/>
      <c r="O33" s="210"/>
      <c r="P33" s="819"/>
      <c r="Q33" s="342"/>
      <c r="R33" s="344">
        <v>0</v>
      </c>
      <c r="S33" s="210"/>
      <c r="T33" s="210"/>
      <c r="U33" s="344">
        <v>0</v>
      </c>
      <c r="V33" s="342"/>
      <c r="W33" s="210"/>
      <c r="X33" s="818"/>
      <c r="Y33" s="306"/>
      <c r="Z33" s="210"/>
      <c r="AA33" s="18"/>
      <c r="AB33" s="18"/>
    </row>
    <row r="34" spans="2:28" ht="10.5" customHeight="1">
      <c r="B34" s="817"/>
      <c r="C34" s="210"/>
      <c r="D34" s="210"/>
      <c r="E34" s="210"/>
      <c r="F34" s="210"/>
      <c r="G34" s="1043" t="s">
        <v>1153</v>
      </c>
      <c r="H34" s="1030"/>
      <c r="I34" s="1030"/>
      <c r="J34" s="1030"/>
      <c r="K34" s="1030"/>
      <c r="L34" s="1030"/>
      <c r="M34" s="1030"/>
      <c r="N34" s="210"/>
      <c r="O34" s="210"/>
      <c r="P34" s="819"/>
      <c r="Q34" s="342"/>
      <c r="R34" s="514">
        <f>'1. Estado de actividades'!S46</f>
        <v>0</v>
      </c>
      <c r="S34" s="350"/>
      <c r="T34" s="350"/>
      <c r="U34" s="514">
        <v>0</v>
      </c>
      <c r="V34" s="342"/>
      <c r="W34" s="210"/>
      <c r="X34" s="818"/>
      <c r="Y34" s="306"/>
      <c r="Z34" s="210"/>
      <c r="AA34" s="18"/>
      <c r="AB34" s="18"/>
    </row>
    <row r="35" spans="2:28" ht="10.5" customHeight="1">
      <c r="B35" s="817"/>
      <c r="C35" s="210"/>
      <c r="D35" s="210"/>
      <c r="E35" s="210"/>
      <c r="F35" s="210"/>
      <c r="G35" s="1043" t="s">
        <v>173</v>
      </c>
      <c r="H35" s="1030"/>
      <c r="I35" s="1030"/>
      <c r="J35" s="1030"/>
      <c r="K35" s="1030"/>
      <c r="L35" s="1030"/>
      <c r="M35" s="1030"/>
      <c r="N35" s="210"/>
      <c r="O35" s="210"/>
      <c r="P35" s="819"/>
      <c r="Q35" s="342"/>
      <c r="R35" s="344">
        <v>0</v>
      </c>
      <c r="S35" s="210"/>
      <c r="T35" s="210"/>
      <c r="U35" s="344">
        <v>0</v>
      </c>
      <c r="V35" s="342"/>
      <c r="W35" s="210"/>
      <c r="X35" s="818"/>
      <c r="Y35" s="306"/>
      <c r="Z35" s="210"/>
      <c r="AA35" s="18"/>
      <c r="AB35" s="18"/>
    </row>
    <row r="36" spans="2:28" ht="10.5" customHeight="1">
      <c r="B36" s="817"/>
      <c r="C36" s="210"/>
      <c r="D36" s="210"/>
      <c r="E36" s="210"/>
      <c r="F36" s="210"/>
      <c r="G36" s="1043" t="s">
        <v>1154</v>
      </c>
      <c r="H36" s="1030"/>
      <c r="I36" s="1030"/>
      <c r="J36" s="1030"/>
      <c r="K36" s="1030"/>
      <c r="L36" s="1030"/>
      <c r="M36" s="1030"/>
      <c r="N36" s="210"/>
      <c r="O36" s="210"/>
      <c r="P36" s="819"/>
      <c r="Q36" s="342"/>
      <c r="R36" s="344">
        <v>0</v>
      </c>
      <c r="S36" s="210"/>
      <c r="T36" s="210"/>
      <c r="U36" s="344">
        <v>0</v>
      </c>
      <c r="V36" s="342"/>
      <c r="W36" s="210"/>
      <c r="X36" s="818"/>
      <c r="Y36" s="306"/>
      <c r="Z36" s="210"/>
      <c r="AA36" s="18"/>
      <c r="AB36" s="18"/>
    </row>
    <row r="37" spans="2:28" ht="10.5" customHeight="1">
      <c r="B37" s="817"/>
      <c r="C37" s="210"/>
      <c r="D37" s="210"/>
      <c r="E37" s="210"/>
      <c r="F37" s="210"/>
      <c r="G37" s="1043" t="s">
        <v>1155</v>
      </c>
      <c r="H37" s="1030"/>
      <c r="I37" s="1030"/>
      <c r="J37" s="1030"/>
      <c r="K37" s="1030"/>
      <c r="L37" s="1030"/>
      <c r="M37" s="1030"/>
      <c r="N37" s="210"/>
      <c r="O37" s="210"/>
      <c r="P37" s="819"/>
      <c r="Q37" s="342"/>
      <c r="R37" s="344">
        <v>0</v>
      </c>
      <c r="S37" s="210"/>
      <c r="T37" s="210"/>
      <c r="U37" s="344">
        <v>0</v>
      </c>
      <c r="V37" s="342"/>
      <c r="W37" s="210"/>
      <c r="X37" s="818"/>
      <c r="Y37" s="306"/>
      <c r="Z37" s="210"/>
      <c r="AA37" s="18"/>
      <c r="AB37" s="18"/>
    </row>
    <row r="38" spans="2:28" ht="10.5" customHeight="1">
      <c r="B38" s="817"/>
      <c r="C38" s="210"/>
      <c r="D38" s="210"/>
      <c r="E38" s="210"/>
      <c r="F38" s="210"/>
      <c r="G38" s="1043" t="s">
        <v>1156</v>
      </c>
      <c r="H38" s="1030"/>
      <c r="I38" s="1030"/>
      <c r="J38" s="1030"/>
      <c r="K38" s="1030"/>
      <c r="L38" s="1030"/>
      <c r="M38" s="1030"/>
      <c r="N38" s="210"/>
      <c r="O38" s="210"/>
      <c r="P38" s="819"/>
      <c r="Q38" s="342"/>
      <c r="R38" s="344">
        <v>0</v>
      </c>
      <c r="S38" s="210"/>
      <c r="T38" s="210"/>
      <c r="U38" s="344">
        <v>0</v>
      </c>
      <c r="V38" s="342"/>
      <c r="W38" s="210"/>
      <c r="X38" s="818"/>
      <c r="Y38" s="306"/>
      <c r="Z38" s="210"/>
      <c r="AA38" s="18"/>
      <c r="AB38" s="18"/>
    </row>
    <row r="39" spans="2:28" ht="10.5" customHeight="1">
      <c r="B39" s="817"/>
      <c r="C39" s="210"/>
      <c r="D39" s="210"/>
      <c r="E39" s="210"/>
      <c r="F39" s="210"/>
      <c r="G39" s="1043" t="s">
        <v>1157</v>
      </c>
      <c r="H39" s="1030"/>
      <c r="I39" s="1030"/>
      <c r="J39" s="1030"/>
      <c r="K39" s="1030"/>
      <c r="L39" s="1030"/>
      <c r="M39" s="1030"/>
      <c r="N39" s="210"/>
      <c r="O39" s="210"/>
      <c r="P39" s="819"/>
      <c r="Q39" s="342"/>
      <c r="R39" s="344">
        <v>0</v>
      </c>
      <c r="S39" s="210"/>
      <c r="T39" s="210"/>
      <c r="U39" s="344">
        <v>0</v>
      </c>
      <c r="V39" s="342"/>
      <c r="W39" s="210"/>
      <c r="X39" s="818"/>
      <c r="Y39" s="306"/>
      <c r="Z39" s="210"/>
      <c r="AA39" s="18"/>
      <c r="AB39" s="18"/>
    </row>
    <row r="40" spans="2:28" ht="10.5" customHeight="1">
      <c r="B40" s="817"/>
      <c r="C40" s="210"/>
      <c r="D40" s="210"/>
      <c r="E40" s="210"/>
      <c r="F40" s="210"/>
      <c r="G40" s="1043" t="s">
        <v>1158</v>
      </c>
      <c r="H40" s="1030"/>
      <c r="I40" s="1030"/>
      <c r="J40" s="1030"/>
      <c r="K40" s="1030"/>
      <c r="L40" s="1030"/>
      <c r="M40" s="1030"/>
      <c r="N40" s="210"/>
      <c r="O40" s="210"/>
      <c r="P40" s="819"/>
      <c r="Q40" s="342"/>
      <c r="R40" s="344">
        <v>0</v>
      </c>
      <c r="S40" s="210"/>
      <c r="T40" s="210"/>
      <c r="U40" s="344">
        <v>0</v>
      </c>
      <c r="V40" s="342"/>
      <c r="W40" s="210"/>
      <c r="X40" s="818"/>
      <c r="Y40" s="306"/>
      <c r="Z40" s="210"/>
      <c r="AA40" s="18"/>
      <c r="AB40" s="18"/>
    </row>
    <row r="41" spans="2:28" ht="10.5" customHeight="1">
      <c r="B41" s="817"/>
      <c r="C41" s="210"/>
      <c r="D41" s="210"/>
      <c r="E41" s="210"/>
      <c r="F41" s="210"/>
      <c r="G41" s="1043" t="s">
        <v>1160</v>
      </c>
      <c r="H41" s="1030"/>
      <c r="I41" s="1030"/>
      <c r="J41" s="1030"/>
      <c r="K41" s="1030"/>
      <c r="L41" s="1030"/>
      <c r="M41" s="1030"/>
      <c r="N41" s="210"/>
      <c r="O41" s="210"/>
      <c r="P41" s="819"/>
      <c r="Q41" s="342"/>
      <c r="R41" s="344">
        <v>0</v>
      </c>
      <c r="S41" s="210"/>
      <c r="T41" s="210"/>
      <c r="U41" s="344">
        <v>0</v>
      </c>
      <c r="V41" s="342"/>
      <c r="W41" s="210"/>
      <c r="X41" s="818"/>
      <c r="Y41" s="306"/>
      <c r="Z41" s="210"/>
      <c r="AA41" s="18"/>
      <c r="AB41" s="18"/>
    </row>
    <row r="42" spans="2:28" ht="10.5" customHeight="1">
      <c r="B42" s="817"/>
      <c r="C42" s="210"/>
      <c r="D42" s="210"/>
      <c r="E42" s="210"/>
      <c r="F42" s="210"/>
      <c r="G42" s="1043" t="s">
        <v>1161</v>
      </c>
      <c r="H42" s="1030"/>
      <c r="I42" s="1030"/>
      <c r="J42" s="1030"/>
      <c r="K42" s="1030"/>
      <c r="L42" s="1030"/>
      <c r="M42" s="1030"/>
      <c r="N42" s="210"/>
      <c r="O42" s="210"/>
      <c r="P42" s="819"/>
      <c r="Q42" s="342"/>
      <c r="R42" s="344">
        <v>0</v>
      </c>
      <c r="S42" s="210"/>
      <c r="T42" s="210"/>
      <c r="U42" s="344">
        <v>0</v>
      </c>
      <c r="V42" s="342"/>
      <c r="W42" s="210"/>
      <c r="X42" s="818"/>
      <c r="Y42" s="306"/>
      <c r="Z42" s="210"/>
      <c r="AA42" s="18"/>
      <c r="AB42" s="18"/>
    </row>
    <row r="43" spans="2:28" ht="10.5" customHeight="1">
      <c r="B43" s="817"/>
      <c r="C43" s="210"/>
      <c r="D43" s="210"/>
      <c r="E43" s="210"/>
      <c r="F43" s="210"/>
      <c r="G43" s="1043" t="s">
        <v>1162</v>
      </c>
      <c r="H43" s="1030"/>
      <c r="I43" s="1030"/>
      <c r="J43" s="1030"/>
      <c r="K43" s="1030"/>
      <c r="L43" s="1030"/>
      <c r="M43" s="1030"/>
      <c r="N43" s="210"/>
      <c r="O43" s="210"/>
      <c r="P43" s="819"/>
      <c r="Q43" s="342"/>
      <c r="R43" s="344">
        <v>0</v>
      </c>
      <c r="S43" s="210"/>
      <c r="T43" s="210"/>
      <c r="U43" s="344">
        <v>0</v>
      </c>
      <c r="V43" s="342"/>
      <c r="W43" s="210"/>
      <c r="X43" s="818"/>
      <c r="Y43" s="306"/>
      <c r="Z43" s="210"/>
      <c r="AA43" s="18"/>
      <c r="AB43" s="18"/>
    </row>
    <row r="44" spans="2:28" ht="10.5" customHeight="1">
      <c r="B44" s="817"/>
      <c r="C44" s="210"/>
      <c r="D44" s="210"/>
      <c r="E44" s="210"/>
      <c r="F44" s="210"/>
      <c r="G44" s="1043" t="s">
        <v>1273</v>
      </c>
      <c r="H44" s="1030"/>
      <c r="I44" s="1030"/>
      <c r="J44" s="1030"/>
      <c r="K44" s="1030"/>
      <c r="L44" s="1030"/>
      <c r="M44" s="1030"/>
      <c r="N44" s="210"/>
      <c r="O44" s="210"/>
      <c r="P44" s="819"/>
      <c r="Q44" s="342"/>
      <c r="R44" s="344">
        <v>0</v>
      </c>
      <c r="S44" s="210"/>
      <c r="T44" s="210"/>
      <c r="U44" s="344">
        <v>0</v>
      </c>
      <c r="V44" s="342"/>
      <c r="W44" s="210"/>
      <c r="X44" s="818"/>
      <c r="Y44" s="306"/>
      <c r="Z44" s="210"/>
      <c r="AA44" s="18"/>
      <c r="AB44" s="18"/>
    </row>
    <row r="45" spans="2:28" ht="10.5" customHeight="1">
      <c r="B45" s="817"/>
      <c r="C45" s="210"/>
      <c r="D45" s="210"/>
      <c r="E45" s="210"/>
      <c r="F45" s="210"/>
      <c r="G45" s="210"/>
      <c r="H45" s="210"/>
      <c r="I45" s="210"/>
      <c r="J45" s="210"/>
      <c r="K45" s="210"/>
      <c r="L45" s="210"/>
      <c r="M45" s="210"/>
      <c r="N45" s="210"/>
      <c r="O45" s="210"/>
      <c r="P45" s="210"/>
      <c r="Q45" s="210"/>
      <c r="R45" s="210"/>
      <c r="S45" s="210"/>
      <c r="T45" s="210"/>
      <c r="U45" s="210"/>
      <c r="V45" s="210"/>
      <c r="W45" s="210"/>
      <c r="X45" s="818"/>
      <c r="Y45" s="306"/>
      <c r="Z45" s="210"/>
      <c r="AA45" s="18"/>
      <c r="AB45" s="18"/>
    </row>
    <row r="46" spans="2:28" ht="10.5" customHeight="1">
      <c r="B46" s="817"/>
      <c r="C46" s="210"/>
      <c r="D46" s="210"/>
      <c r="E46" s="1106" t="s">
        <v>1274</v>
      </c>
      <c r="F46" s="1030"/>
      <c r="G46" s="1030"/>
      <c r="H46" s="1030"/>
      <c r="I46" s="1030"/>
      <c r="J46" s="1030"/>
      <c r="K46" s="1030"/>
      <c r="L46" s="1030"/>
      <c r="M46" s="210"/>
      <c r="N46" s="210"/>
      <c r="O46" s="210"/>
      <c r="P46" s="210"/>
      <c r="Q46" s="210"/>
      <c r="R46" s="210"/>
      <c r="S46" s="210"/>
      <c r="T46" s="210"/>
      <c r="U46" s="210"/>
      <c r="V46" s="210"/>
      <c r="W46" s="210"/>
      <c r="X46" s="818"/>
      <c r="Y46" s="306"/>
      <c r="Z46" s="210"/>
      <c r="AA46" s="18"/>
      <c r="AB46" s="18"/>
    </row>
    <row r="47" spans="2:28" ht="10.5" customHeight="1">
      <c r="B47" s="817"/>
      <c r="C47" s="210"/>
      <c r="D47" s="210"/>
      <c r="E47" s="1030"/>
      <c r="F47" s="1098"/>
      <c r="G47" s="1098"/>
      <c r="H47" s="1098"/>
      <c r="I47" s="1098"/>
      <c r="J47" s="1098"/>
      <c r="K47" s="1098"/>
      <c r="L47" s="1030"/>
      <c r="M47" s="210"/>
      <c r="N47" s="210"/>
      <c r="O47" s="210"/>
      <c r="P47" s="1103">
        <f>R10-R28</f>
        <v>17911378.090000033</v>
      </c>
      <c r="Q47" s="1055"/>
      <c r="R47" s="1055"/>
      <c r="S47" s="350"/>
      <c r="T47" s="350"/>
      <c r="U47" s="1108">
        <v>1099352</v>
      </c>
      <c r="V47" s="1109"/>
      <c r="W47" s="210"/>
      <c r="X47" s="818"/>
      <c r="Y47" s="306"/>
      <c r="Z47" s="210"/>
      <c r="AA47" s="18"/>
      <c r="AB47" s="18"/>
    </row>
    <row r="48" spans="2:28" ht="10.5" customHeight="1">
      <c r="B48" s="817"/>
      <c r="C48" s="210"/>
      <c r="D48" s="210"/>
      <c r="E48" s="1030"/>
      <c r="F48" s="1030"/>
      <c r="G48" s="1030"/>
      <c r="H48" s="1030"/>
      <c r="I48" s="1030"/>
      <c r="J48" s="1030"/>
      <c r="K48" s="1030"/>
      <c r="L48" s="1030"/>
      <c r="M48" s="210"/>
      <c r="N48" s="210"/>
      <c r="O48" s="210"/>
      <c r="P48" s="210"/>
      <c r="Q48" s="210"/>
      <c r="R48" s="210"/>
      <c r="S48" s="210"/>
      <c r="T48" s="210"/>
      <c r="U48" s="210"/>
      <c r="V48" s="210"/>
      <c r="W48" s="210"/>
      <c r="X48" s="818"/>
      <c r="Y48" s="306"/>
      <c r="Z48" s="210"/>
      <c r="AA48" s="18"/>
      <c r="AB48" s="18"/>
    </row>
    <row r="49" spans="2:28" ht="10.5" customHeight="1">
      <c r="B49" s="817"/>
      <c r="C49" s="210"/>
      <c r="D49" s="210"/>
      <c r="E49" s="210"/>
      <c r="F49" s="210"/>
      <c r="G49" s="210"/>
      <c r="H49" s="210"/>
      <c r="I49" s="210"/>
      <c r="J49" s="210"/>
      <c r="K49" s="210"/>
      <c r="L49" s="210"/>
      <c r="M49" s="210"/>
      <c r="N49" s="210"/>
      <c r="O49" s="210"/>
      <c r="P49" s="210"/>
      <c r="Q49" s="210"/>
      <c r="R49" s="210"/>
      <c r="S49" s="210"/>
      <c r="T49" s="210"/>
      <c r="U49" s="210"/>
      <c r="V49" s="210"/>
      <c r="W49" s="210"/>
      <c r="X49" s="818"/>
      <c r="Y49" s="306"/>
      <c r="Z49" s="210"/>
      <c r="AA49" s="18"/>
      <c r="AB49" s="18"/>
    </row>
    <row r="50" spans="2:28" ht="10.5" customHeight="1">
      <c r="B50" s="817"/>
      <c r="C50" s="210"/>
      <c r="D50" s="210"/>
      <c r="E50" s="1106" t="s">
        <v>1275</v>
      </c>
      <c r="F50" s="1030"/>
      <c r="G50" s="1030"/>
      <c r="H50" s="1030"/>
      <c r="I50" s="1030"/>
      <c r="J50" s="1030"/>
      <c r="K50" s="1030"/>
      <c r="L50" s="1030"/>
      <c r="M50" s="210"/>
      <c r="N50" s="210"/>
      <c r="O50" s="210"/>
      <c r="P50" s="210"/>
      <c r="Q50" s="210"/>
      <c r="R50" s="210"/>
      <c r="S50" s="210"/>
      <c r="T50" s="210"/>
      <c r="U50" s="210"/>
      <c r="V50" s="210"/>
      <c r="W50" s="210"/>
      <c r="X50" s="818"/>
      <c r="Y50" s="306"/>
      <c r="Z50" s="210"/>
      <c r="AA50" s="18"/>
      <c r="AB50" s="18"/>
    </row>
    <row r="51" spans="2:28" ht="10.5" customHeight="1">
      <c r="B51" s="817"/>
      <c r="C51" s="210"/>
      <c r="D51" s="210"/>
      <c r="E51" s="210"/>
      <c r="F51" s="1107" t="s">
        <v>1269</v>
      </c>
      <c r="G51" s="1030"/>
      <c r="H51" s="1030"/>
      <c r="I51" s="1030"/>
      <c r="J51" s="1030"/>
      <c r="K51" s="1030"/>
      <c r="L51" s="210"/>
      <c r="M51" s="210"/>
      <c r="N51" s="210"/>
      <c r="O51" s="210"/>
      <c r="P51" s="341"/>
      <c r="Q51" s="341"/>
      <c r="R51" s="698">
        <f>SUM(Q52:R54)</f>
        <v>0</v>
      </c>
      <c r="S51" s="699"/>
      <c r="T51" s="699"/>
      <c r="U51" s="698">
        <f>SUM(S52:U54)</f>
        <v>0</v>
      </c>
      <c r="V51" s="341"/>
      <c r="W51" s="210"/>
      <c r="X51" s="818"/>
      <c r="Y51" s="306"/>
      <c r="Z51" s="210"/>
      <c r="AA51" s="18"/>
      <c r="AB51" s="18"/>
    </row>
    <row r="52" spans="2:28" ht="9" customHeight="1">
      <c r="B52" s="817"/>
      <c r="C52" s="210"/>
      <c r="D52" s="210"/>
      <c r="E52" s="210"/>
      <c r="F52" s="210"/>
      <c r="G52" s="1043" t="s">
        <v>1209</v>
      </c>
      <c r="H52" s="1030"/>
      <c r="I52" s="1030"/>
      <c r="J52" s="1030"/>
      <c r="K52" s="1030"/>
      <c r="L52" s="1030"/>
      <c r="M52" s="1030"/>
      <c r="N52" s="210"/>
      <c r="O52" s="210"/>
      <c r="P52" s="575"/>
      <c r="Q52" s="343"/>
      <c r="R52" s="695">
        <v>0</v>
      </c>
      <c r="S52" s="699"/>
      <c r="T52" s="699"/>
      <c r="U52" s="695">
        <v>0</v>
      </c>
      <c r="V52" s="259"/>
      <c r="W52" s="210"/>
      <c r="X52" s="818"/>
      <c r="Y52" s="306"/>
      <c r="Z52" s="210"/>
      <c r="AA52" s="18"/>
      <c r="AB52" s="18"/>
    </row>
    <row r="53" spans="2:28" ht="9" customHeight="1">
      <c r="B53" s="817"/>
      <c r="C53" s="210"/>
      <c r="D53" s="210"/>
      <c r="E53" s="210"/>
      <c r="F53" s="210"/>
      <c r="G53" s="1043" t="s">
        <v>1211</v>
      </c>
      <c r="H53" s="1030"/>
      <c r="I53" s="1030"/>
      <c r="J53" s="1030"/>
      <c r="K53" s="1030"/>
      <c r="L53" s="1030"/>
      <c r="M53" s="1030"/>
      <c r="N53" s="210"/>
      <c r="O53" s="210"/>
      <c r="P53" s="575"/>
      <c r="Q53" s="343"/>
      <c r="R53" s="695">
        <v>0</v>
      </c>
      <c r="S53" s="699"/>
      <c r="T53" s="699"/>
      <c r="U53" s="695">
        <v>0</v>
      </c>
      <c r="V53" s="259"/>
      <c r="W53" s="210"/>
      <c r="X53" s="818"/>
      <c r="Y53" s="306"/>
      <c r="Z53" s="210"/>
      <c r="AA53" s="18"/>
      <c r="AB53" s="18"/>
    </row>
    <row r="54" spans="2:28" ht="9" customHeight="1">
      <c r="B54" s="817"/>
      <c r="C54" s="210"/>
      <c r="D54" s="210"/>
      <c r="E54" s="210"/>
      <c r="F54" s="210"/>
      <c r="G54" s="1043" t="s">
        <v>1276</v>
      </c>
      <c r="H54" s="1030"/>
      <c r="I54" s="1030"/>
      <c r="J54" s="1030"/>
      <c r="K54" s="1030"/>
      <c r="L54" s="1030"/>
      <c r="M54" s="1030"/>
      <c r="N54" s="210"/>
      <c r="O54" s="210"/>
      <c r="P54" s="575"/>
      <c r="Q54" s="343"/>
      <c r="R54" s="695">
        <v>0</v>
      </c>
      <c r="S54" s="699"/>
      <c r="T54" s="699"/>
      <c r="U54" s="695">
        <v>0</v>
      </c>
      <c r="V54" s="259"/>
      <c r="W54" s="210"/>
      <c r="X54" s="818"/>
      <c r="Y54" s="306"/>
      <c r="Z54" s="210"/>
      <c r="AA54" s="18"/>
      <c r="AB54" s="18"/>
    </row>
    <row r="55" spans="2:28" ht="10.5" customHeight="1">
      <c r="B55" s="817"/>
      <c r="C55" s="210"/>
      <c r="D55" s="210"/>
      <c r="E55" s="210"/>
      <c r="F55" s="1107" t="s">
        <v>1272</v>
      </c>
      <c r="G55" s="1030"/>
      <c r="H55" s="1030"/>
      <c r="I55" s="1030"/>
      <c r="J55" s="1030"/>
      <c r="K55" s="1030"/>
      <c r="L55" s="1030"/>
      <c r="M55" s="210"/>
      <c r="N55" s="210"/>
      <c r="O55" s="210"/>
      <c r="P55" s="341"/>
      <c r="Q55" s="341"/>
      <c r="R55" s="698">
        <f>SUM(Q56:R58)</f>
        <v>0</v>
      </c>
      <c r="S55" s="699"/>
      <c r="T55" s="699"/>
      <c r="U55" s="698">
        <f>SUM(S56:U58)</f>
        <v>0</v>
      </c>
      <c r="V55" s="341"/>
      <c r="W55" s="210"/>
      <c r="X55" s="818"/>
      <c r="Y55" s="306"/>
      <c r="Z55" s="210"/>
      <c r="AA55" s="18"/>
      <c r="AB55" s="18"/>
    </row>
    <row r="56" spans="2:28" ht="9" customHeight="1">
      <c r="B56" s="817"/>
      <c r="C56" s="210"/>
      <c r="D56" s="210"/>
      <c r="E56" s="210"/>
      <c r="F56" s="210"/>
      <c r="G56" s="1043" t="s">
        <v>1209</v>
      </c>
      <c r="H56" s="1030"/>
      <c r="I56" s="1030"/>
      <c r="J56" s="1030"/>
      <c r="K56" s="1030"/>
      <c r="L56" s="1030"/>
      <c r="M56" s="1030"/>
      <c r="N56" s="210"/>
      <c r="O56" s="210"/>
      <c r="P56" s="575"/>
      <c r="Q56" s="259"/>
      <c r="R56" s="695">
        <v>0</v>
      </c>
      <c r="S56" s="699"/>
      <c r="T56" s="699"/>
      <c r="U56" s="695">
        <v>0</v>
      </c>
      <c r="V56" s="259"/>
      <c r="W56" s="210"/>
      <c r="X56" s="818"/>
      <c r="Y56" s="306"/>
      <c r="Z56" s="210"/>
      <c r="AA56" s="18"/>
      <c r="AB56" s="18"/>
    </row>
    <row r="57" spans="2:28" ht="9" customHeight="1">
      <c r="B57" s="817"/>
      <c r="C57" s="210"/>
      <c r="D57" s="210"/>
      <c r="E57" s="210"/>
      <c r="F57" s="210"/>
      <c r="G57" s="1043" t="s">
        <v>1211</v>
      </c>
      <c r="H57" s="1030"/>
      <c r="I57" s="1030"/>
      <c r="J57" s="1030"/>
      <c r="K57" s="1030"/>
      <c r="L57" s="1030"/>
      <c r="M57" s="1030"/>
      <c r="N57" s="210"/>
      <c r="O57" s="210"/>
      <c r="P57" s="575"/>
      <c r="Q57" s="259"/>
      <c r="R57" s="695">
        <v>0</v>
      </c>
      <c r="S57" s="699"/>
      <c r="T57" s="699"/>
      <c r="U57" s="695">
        <v>0</v>
      </c>
      <c r="V57" s="259"/>
      <c r="W57" s="210"/>
      <c r="X57" s="818"/>
      <c r="Y57" s="306"/>
      <c r="Z57" s="210"/>
      <c r="AA57" s="18"/>
      <c r="AB57" s="18"/>
    </row>
    <row r="58" spans="2:28" ht="9" customHeight="1">
      <c r="B58" s="817"/>
      <c r="C58" s="210"/>
      <c r="D58" s="210"/>
      <c r="E58" s="210"/>
      <c r="F58" s="210"/>
      <c r="G58" s="1043" t="s">
        <v>1277</v>
      </c>
      <c r="H58" s="1030"/>
      <c r="I58" s="1030"/>
      <c r="J58" s="1030"/>
      <c r="K58" s="1030"/>
      <c r="L58" s="1030"/>
      <c r="M58" s="1030"/>
      <c r="N58" s="210"/>
      <c r="O58" s="210"/>
      <c r="P58" s="575"/>
      <c r="Q58" s="259"/>
      <c r="R58" s="695">
        <v>0</v>
      </c>
      <c r="S58" s="699"/>
      <c r="T58" s="699"/>
      <c r="U58" s="695">
        <v>0</v>
      </c>
      <c r="V58" s="259"/>
      <c r="W58" s="210"/>
      <c r="X58" s="818"/>
      <c r="Y58" s="306"/>
      <c r="Z58" s="210"/>
      <c r="AA58" s="18"/>
      <c r="AB58" s="18"/>
    </row>
    <row r="59" spans="2:28" ht="3.75" customHeight="1">
      <c r="B59" s="817"/>
      <c r="C59" s="210"/>
      <c r="D59" s="210"/>
      <c r="E59" s="1106" t="s">
        <v>1278</v>
      </c>
      <c r="F59" s="1030"/>
      <c r="G59" s="1030"/>
      <c r="H59" s="1030"/>
      <c r="I59" s="1030"/>
      <c r="J59" s="1030"/>
      <c r="K59" s="1030"/>
      <c r="L59" s="1030"/>
      <c r="M59" s="210"/>
      <c r="N59" s="210"/>
      <c r="O59" s="210"/>
      <c r="P59" s="341"/>
      <c r="Q59" s="341"/>
      <c r="R59" s="700"/>
      <c r="S59" s="699"/>
      <c r="T59" s="699"/>
      <c r="U59" s="700"/>
      <c r="V59" s="341">
        <f>U51+U55</f>
        <v>0</v>
      </c>
      <c r="W59" s="210"/>
      <c r="X59" s="818"/>
      <c r="Y59" s="306"/>
      <c r="Z59" s="210"/>
      <c r="AA59" s="18"/>
      <c r="AB59" s="18"/>
    </row>
    <row r="60" spans="2:28" ht="9" customHeight="1">
      <c r="B60" s="817"/>
      <c r="C60" s="210"/>
      <c r="D60" s="210"/>
      <c r="E60" s="1030"/>
      <c r="F60" s="1030"/>
      <c r="G60" s="1030"/>
      <c r="H60" s="1030"/>
      <c r="I60" s="1030"/>
      <c r="J60" s="1030"/>
      <c r="K60" s="1030"/>
      <c r="L60" s="1030"/>
      <c r="M60" s="210"/>
      <c r="N60" s="210"/>
      <c r="O60" s="210"/>
      <c r="P60" s="575"/>
      <c r="Q60" s="259"/>
      <c r="R60" s="698">
        <f>R55+R51</f>
        <v>0</v>
      </c>
      <c r="S60" s="699"/>
      <c r="T60" s="699"/>
      <c r="U60" s="698">
        <f>U55+U51</f>
        <v>0</v>
      </c>
      <c r="V60" s="259"/>
      <c r="W60" s="210"/>
      <c r="X60" s="818"/>
      <c r="Y60" s="306"/>
      <c r="Z60" s="210"/>
      <c r="AA60" s="18"/>
      <c r="AB60" s="18"/>
    </row>
    <row r="61" spans="2:28" ht="3" customHeight="1">
      <c r="B61" s="817"/>
      <c r="C61" s="210"/>
      <c r="D61" s="210"/>
      <c r="E61" s="210"/>
      <c r="F61" s="210"/>
      <c r="G61" s="210"/>
      <c r="H61" s="210"/>
      <c r="I61" s="210"/>
      <c r="J61" s="210"/>
      <c r="K61" s="210"/>
      <c r="L61" s="210"/>
      <c r="M61" s="210"/>
      <c r="N61" s="210"/>
      <c r="O61" s="210"/>
      <c r="P61" s="351"/>
      <c r="Q61" s="351"/>
      <c r="R61" s="351"/>
      <c r="S61" s="351"/>
      <c r="T61" s="351"/>
      <c r="U61" s="351"/>
      <c r="V61" s="351"/>
      <c r="W61" s="210"/>
      <c r="X61" s="818"/>
      <c r="Y61" s="306"/>
      <c r="Z61" s="210"/>
      <c r="AA61" s="18"/>
      <c r="AB61" s="18"/>
    </row>
    <row r="62" spans="2:28" ht="16.5" customHeight="1">
      <c r="B62" s="817"/>
      <c r="C62" s="210"/>
      <c r="D62" s="210"/>
      <c r="E62" s="1106" t="s">
        <v>1279</v>
      </c>
      <c r="F62" s="1030"/>
      <c r="G62" s="1030"/>
      <c r="H62" s="1030"/>
      <c r="I62" s="1030"/>
      <c r="J62" s="1030"/>
      <c r="K62" s="1030"/>
      <c r="L62" s="1030"/>
      <c r="M62" s="210"/>
      <c r="N62" s="210"/>
      <c r="O62" s="210"/>
      <c r="P62" s="351"/>
      <c r="Q62" s="351"/>
      <c r="R62" s="351"/>
      <c r="S62" s="351"/>
      <c r="T62" s="351"/>
      <c r="U62" s="351"/>
      <c r="V62" s="351"/>
      <c r="W62" s="210"/>
      <c r="X62" s="818"/>
      <c r="Y62" s="306"/>
      <c r="Z62" s="210"/>
      <c r="AA62" s="18"/>
      <c r="AB62" s="18"/>
    </row>
    <row r="63" spans="2:28" ht="10.5" customHeight="1">
      <c r="B63" s="817"/>
      <c r="C63" s="210"/>
      <c r="D63" s="210"/>
      <c r="E63" s="210"/>
      <c r="F63" s="1107" t="s">
        <v>1269</v>
      </c>
      <c r="G63" s="1030"/>
      <c r="H63" s="1030"/>
      <c r="I63" s="1030"/>
      <c r="J63" s="1030"/>
      <c r="K63" s="1030"/>
      <c r="L63" s="210"/>
      <c r="M63" s="210"/>
      <c r="N63" s="210"/>
      <c r="O63" s="210"/>
      <c r="P63" s="351"/>
      <c r="Q63" s="351"/>
      <c r="R63" s="346">
        <f>SUM(P64:R67)</f>
        <v>2482348</v>
      </c>
      <c r="S63" s="351"/>
      <c r="T63" s="351"/>
      <c r="U63" s="694">
        <f>SUM(U64:V67)</f>
        <v>0</v>
      </c>
      <c r="V63" s="346"/>
      <c r="W63" s="210"/>
      <c r="X63" s="818"/>
      <c r="Y63" s="306"/>
      <c r="Z63" s="210"/>
      <c r="AA63" s="18"/>
      <c r="AB63" s="18"/>
    </row>
    <row r="64" spans="2:28" ht="9" customHeight="1">
      <c r="B64" s="817"/>
      <c r="C64" s="210"/>
      <c r="D64" s="210"/>
      <c r="E64" s="210"/>
      <c r="F64" s="210"/>
      <c r="G64" s="1043" t="s">
        <v>1280</v>
      </c>
      <c r="H64" s="1030"/>
      <c r="I64" s="1030"/>
      <c r="J64" s="1030"/>
      <c r="K64" s="1030"/>
      <c r="L64" s="1030"/>
      <c r="M64" s="1030"/>
      <c r="N64" s="210"/>
      <c r="O64" s="210"/>
      <c r="P64" s="1102">
        <v>0</v>
      </c>
      <c r="Q64" s="1030"/>
      <c r="R64" s="1030"/>
      <c r="S64" s="351"/>
      <c r="T64" s="351"/>
      <c r="U64" s="1102">
        <v>0</v>
      </c>
      <c r="V64" s="1030"/>
      <c r="W64" s="210"/>
      <c r="X64" s="818"/>
      <c r="Y64" s="306"/>
      <c r="Z64" s="210"/>
      <c r="AA64" s="18"/>
      <c r="AB64" s="18"/>
    </row>
    <row r="65" spans="2:28" ht="9" customHeight="1">
      <c r="B65" s="817"/>
      <c r="C65" s="210"/>
      <c r="D65" s="210"/>
      <c r="E65" s="210"/>
      <c r="F65" s="210"/>
      <c r="G65" s="210"/>
      <c r="H65" s="1043" t="s">
        <v>1281</v>
      </c>
      <c r="I65" s="1030"/>
      <c r="J65" s="1030"/>
      <c r="K65" s="1030"/>
      <c r="L65" s="1030"/>
      <c r="M65" s="1030"/>
      <c r="N65" s="210"/>
      <c r="O65" s="210"/>
      <c r="P65" s="1102">
        <v>0</v>
      </c>
      <c r="Q65" s="1030"/>
      <c r="R65" s="1030"/>
      <c r="S65" s="210"/>
      <c r="T65" s="210"/>
      <c r="U65" s="1102">
        <v>0</v>
      </c>
      <c r="V65" s="1030"/>
      <c r="W65" s="210"/>
      <c r="X65" s="818"/>
      <c r="Y65" s="306"/>
      <c r="Z65" s="210"/>
      <c r="AA65" s="18"/>
      <c r="AB65" s="18"/>
    </row>
    <row r="66" spans="2:28" ht="9" customHeight="1">
      <c r="B66" s="817"/>
      <c r="C66" s="210"/>
      <c r="D66" s="210"/>
      <c r="E66" s="210"/>
      <c r="F66" s="210"/>
      <c r="G66" s="210"/>
      <c r="H66" s="1043" t="s">
        <v>1282</v>
      </c>
      <c r="I66" s="1030"/>
      <c r="J66" s="1030"/>
      <c r="K66" s="1030"/>
      <c r="L66" s="1030"/>
      <c r="M66" s="1030"/>
      <c r="N66" s="210"/>
      <c r="O66" s="210"/>
      <c r="P66" s="1104">
        <v>2482348</v>
      </c>
      <c r="Q66" s="1033"/>
      <c r="R66" s="1033"/>
      <c r="S66" s="210"/>
      <c r="T66" s="210"/>
      <c r="U66" s="1104">
        <v>0</v>
      </c>
      <c r="V66" s="1033"/>
      <c r="W66" s="210"/>
      <c r="X66" s="818"/>
      <c r="Y66" s="306"/>
      <c r="Z66" s="210"/>
      <c r="AA66" s="18"/>
      <c r="AB66" s="18"/>
    </row>
    <row r="67" spans="2:28" ht="9" customHeight="1">
      <c r="B67" s="817"/>
      <c r="C67" s="210"/>
      <c r="D67" s="210"/>
      <c r="E67" s="210"/>
      <c r="F67" s="210"/>
      <c r="G67" s="1043" t="s">
        <v>1283</v>
      </c>
      <c r="H67" s="1030"/>
      <c r="I67" s="1030"/>
      <c r="J67" s="1030"/>
      <c r="K67" s="1030"/>
      <c r="L67" s="1030"/>
      <c r="M67" s="1030"/>
      <c r="N67" s="210"/>
      <c r="O67" s="210"/>
      <c r="P67" s="352"/>
      <c r="Q67" s="352"/>
      <c r="R67" s="352">
        <v>0</v>
      </c>
      <c r="S67" s="210"/>
      <c r="T67" s="210"/>
      <c r="U67" s="1104">
        <v>0</v>
      </c>
      <c r="V67" s="1033"/>
      <c r="W67" s="210"/>
      <c r="X67" s="818"/>
      <c r="Y67" s="306"/>
      <c r="Z67" s="210"/>
      <c r="AA67" s="18"/>
      <c r="AB67" s="18"/>
    </row>
    <row r="68" spans="2:28" ht="10.5" customHeight="1">
      <c r="B68" s="817"/>
      <c r="C68" s="210"/>
      <c r="D68" s="210"/>
      <c r="E68" s="210"/>
      <c r="F68" s="1107" t="s">
        <v>1272</v>
      </c>
      <c r="G68" s="1030"/>
      <c r="H68" s="1030"/>
      <c r="I68" s="1030"/>
      <c r="J68" s="1030"/>
      <c r="K68" s="1030"/>
      <c r="L68" s="1030"/>
      <c r="M68" s="210"/>
      <c r="N68" s="210"/>
      <c r="O68" s="210"/>
      <c r="P68" s="210"/>
      <c r="Q68" s="210"/>
      <c r="R68" s="694">
        <f>SUM(R69:S72)</f>
        <v>0</v>
      </c>
      <c r="S68" s="346"/>
      <c r="T68" s="346"/>
      <c r="U68" s="346">
        <f>SUM(U69:V72)</f>
        <v>42937808</v>
      </c>
      <c r="V68" s="314"/>
      <c r="W68" s="210"/>
      <c r="X68" s="818"/>
      <c r="Y68" s="306"/>
      <c r="Z68" s="210"/>
      <c r="AA68" s="18"/>
      <c r="AB68" s="18"/>
    </row>
    <row r="69" spans="2:28" ht="9" customHeight="1">
      <c r="B69" s="817"/>
      <c r="C69" s="210"/>
      <c r="D69" s="210"/>
      <c r="E69" s="210"/>
      <c r="F69" s="210"/>
      <c r="G69" s="1043" t="s">
        <v>1284</v>
      </c>
      <c r="H69" s="1030"/>
      <c r="I69" s="1030"/>
      <c r="J69" s="1030"/>
      <c r="K69" s="1030"/>
      <c r="L69" s="1030"/>
      <c r="M69" s="1030"/>
      <c r="N69" s="210"/>
      <c r="O69" s="342"/>
      <c r="P69" s="819"/>
      <c r="Q69" s="342"/>
      <c r="R69" s="352">
        <v>0</v>
      </c>
      <c r="S69" s="353"/>
      <c r="T69" s="353"/>
      <c r="U69" s="1102">
        <v>0</v>
      </c>
      <c r="V69" s="1030"/>
      <c r="W69" s="210"/>
      <c r="X69" s="818"/>
      <c r="Y69" s="306"/>
      <c r="Z69" s="210"/>
      <c r="AA69" s="18"/>
      <c r="AB69" s="18"/>
    </row>
    <row r="70" spans="2:28" ht="9" customHeight="1">
      <c r="B70" s="817"/>
      <c r="C70" s="210"/>
      <c r="D70" s="210"/>
      <c r="E70" s="210"/>
      <c r="F70" s="210"/>
      <c r="G70" s="210"/>
      <c r="H70" s="1043" t="s">
        <v>1281</v>
      </c>
      <c r="I70" s="1030"/>
      <c r="J70" s="1030"/>
      <c r="K70" s="1030"/>
      <c r="L70" s="1030"/>
      <c r="M70" s="1030"/>
      <c r="N70" s="210"/>
      <c r="O70" s="210"/>
      <c r="P70" s="819"/>
      <c r="Q70" s="342"/>
      <c r="R70" s="352">
        <v>0</v>
      </c>
      <c r="S70" s="353"/>
      <c r="T70" s="353"/>
      <c r="U70" s="1102">
        <v>0</v>
      </c>
      <c r="V70" s="1030"/>
      <c r="W70" s="210"/>
      <c r="X70" s="818"/>
      <c r="Y70" s="306"/>
      <c r="Z70" s="210"/>
      <c r="AA70" s="18"/>
      <c r="AB70" s="18"/>
    </row>
    <row r="71" spans="2:28" ht="9" customHeight="1">
      <c r="B71" s="817"/>
      <c r="C71" s="210"/>
      <c r="D71" s="210"/>
      <c r="E71" s="210"/>
      <c r="F71" s="210"/>
      <c r="G71" s="210"/>
      <c r="H71" s="1043" t="s">
        <v>1282</v>
      </c>
      <c r="I71" s="1030"/>
      <c r="J71" s="1030"/>
      <c r="K71" s="1030"/>
      <c r="L71" s="1030"/>
      <c r="M71" s="1030"/>
      <c r="N71" s="210"/>
      <c r="O71" s="210"/>
      <c r="P71" s="819"/>
      <c r="Q71" s="342"/>
      <c r="R71" s="352">
        <v>0</v>
      </c>
      <c r="S71" s="353"/>
      <c r="T71" s="353"/>
      <c r="U71" s="1104">
        <v>42937808</v>
      </c>
      <c r="V71" s="1033"/>
      <c r="W71" s="210"/>
      <c r="X71" s="818"/>
      <c r="Y71" s="306"/>
      <c r="Z71" s="210"/>
      <c r="AA71" s="18"/>
      <c r="AB71" s="18"/>
    </row>
    <row r="72" spans="2:28" ht="9" customHeight="1">
      <c r="B72" s="817"/>
      <c r="C72" s="210"/>
      <c r="D72" s="210"/>
      <c r="E72" s="210"/>
      <c r="F72" s="210"/>
      <c r="G72" s="1043" t="s">
        <v>1285</v>
      </c>
      <c r="H72" s="1030"/>
      <c r="I72" s="1030"/>
      <c r="J72" s="1030"/>
      <c r="K72" s="1030"/>
      <c r="L72" s="1030"/>
      <c r="M72" s="1030"/>
      <c r="N72" s="210"/>
      <c r="O72" s="819"/>
      <c r="P72" s="820"/>
      <c r="Q72" s="349"/>
      <c r="R72" s="352">
        <v>0</v>
      </c>
      <c r="S72" s="693"/>
      <c r="T72" s="693"/>
      <c r="U72" s="1105">
        <v>0</v>
      </c>
      <c r="V72" s="1033"/>
      <c r="W72" s="210"/>
      <c r="X72" s="818"/>
      <c r="Y72" s="306"/>
      <c r="Z72" s="210"/>
      <c r="AA72" s="18"/>
      <c r="AB72" s="18"/>
    </row>
    <row r="73" spans="2:28" ht="4.5" customHeight="1">
      <c r="B73" s="817"/>
      <c r="C73" s="210"/>
      <c r="D73" s="210"/>
      <c r="E73" s="1106" t="s">
        <v>1286</v>
      </c>
      <c r="F73" s="1030"/>
      <c r="G73" s="1030"/>
      <c r="H73" s="1030"/>
      <c r="I73" s="1030"/>
      <c r="J73" s="1030"/>
      <c r="K73" s="1030"/>
      <c r="L73" s="1030"/>
      <c r="M73" s="210"/>
      <c r="N73" s="210"/>
      <c r="O73" s="210"/>
      <c r="P73" s="350"/>
      <c r="Q73" s="350"/>
      <c r="R73" s="350"/>
      <c r="S73" s="350"/>
      <c r="T73" s="350"/>
      <c r="U73" s="210"/>
      <c r="V73" s="210"/>
      <c r="W73" s="210"/>
      <c r="X73" s="818"/>
      <c r="Y73" s="306"/>
      <c r="Z73" s="210"/>
      <c r="AA73" s="18"/>
      <c r="AB73" s="18"/>
    </row>
    <row r="74" spans="2:28" ht="9" customHeight="1">
      <c r="B74" s="817"/>
      <c r="C74" s="210"/>
      <c r="D74" s="210"/>
      <c r="E74" s="1030"/>
      <c r="F74" s="1030"/>
      <c r="G74" s="1030"/>
      <c r="H74" s="1030"/>
      <c r="I74" s="1030"/>
      <c r="J74" s="1030"/>
      <c r="K74" s="1030"/>
      <c r="L74" s="1030"/>
      <c r="M74" s="210"/>
      <c r="N74" s="210"/>
      <c r="O74" s="210"/>
      <c r="P74" s="1099">
        <f>R63-R68</f>
        <v>2482348</v>
      </c>
      <c r="Q74" s="1050"/>
      <c r="R74" s="1050"/>
      <c r="S74" s="350"/>
      <c r="T74" s="350"/>
      <c r="U74" s="346">
        <f>U63-U68</f>
        <v>-42937808</v>
      </c>
      <c r="V74" s="354"/>
      <c r="W74" s="210"/>
      <c r="X74" s="818"/>
      <c r="Y74" s="306"/>
      <c r="Z74" s="210"/>
      <c r="AA74" s="18"/>
      <c r="AB74" s="18"/>
    </row>
    <row r="75" spans="2:28" ht="3.75" customHeight="1">
      <c r="B75" s="817"/>
      <c r="C75" s="210"/>
      <c r="D75" s="210"/>
      <c r="E75" s="210"/>
      <c r="F75" s="210"/>
      <c r="G75" s="210"/>
      <c r="H75" s="210"/>
      <c r="I75" s="210"/>
      <c r="J75" s="210"/>
      <c r="K75" s="210"/>
      <c r="L75" s="210"/>
      <c r="M75" s="210"/>
      <c r="N75" s="210"/>
      <c r="O75" s="210"/>
      <c r="P75" s="350"/>
      <c r="Q75" s="350"/>
      <c r="R75" s="350"/>
      <c r="S75" s="350"/>
      <c r="T75" s="350"/>
      <c r="U75" s="210"/>
      <c r="V75" s="210"/>
      <c r="W75" s="210"/>
      <c r="X75" s="818"/>
      <c r="Y75" s="306"/>
      <c r="Z75" s="210"/>
      <c r="AA75" s="18"/>
      <c r="AB75" s="18"/>
    </row>
    <row r="76" spans="2:28" ht="3" customHeight="1">
      <c r="B76" s="817"/>
      <c r="C76" s="210"/>
      <c r="D76" s="210"/>
      <c r="E76" s="1106" t="s">
        <v>1287</v>
      </c>
      <c r="F76" s="1030"/>
      <c r="G76" s="1030"/>
      <c r="H76" s="1030"/>
      <c r="I76" s="1030"/>
      <c r="J76" s="1030"/>
      <c r="K76" s="1030"/>
      <c r="L76" s="1030"/>
      <c r="M76" s="1030"/>
      <c r="N76" s="1030"/>
      <c r="O76" s="210"/>
      <c r="P76" s="350"/>
      <c r="Q76" s="350"/>
      <c r="R76" s="350"/>
      <c r="S76" s="350"/>
      <c r="T76" s="350"/>
      <c r="U76" s="210"/>
      <c r="V76" s="210"/>
      <c r="W76" s="210"/>
      <c r="X76" s="818"/>
      <c r="Y76" s="306"/>
      <c r="Z76" s="210"/>
      <c r="AA76" s="18"/>
      <c r="AB76" s="18"/>
    </row>
    <row r="77" spans="2:28" ht="15.75" customHeight="1">
      <c r="B77" s="817"/>
      <c r="C77" s="210"/>
      <c r="D77" s="210"/>
      <c r="E77" s="1030"/>
      <c r="F77" s="1098"/>
      <c r="G77" s="1098"/>
      <c r="H77" s="1098"/>
      <c r="I77" s="1098"/>
      <c r="J77" s="1098"/>
      <c r="K77" s="1098"/>
      <c r="L77" s="1098"/>
      <c r="M77" s="1098"/>
      <c r="N77" s="1030"/>
      <c r="O77" s="210"/>
      <c r="P77" s="1103">
        <v>20393726</v>
      </c>
      <c r="Q77" s="1055"/>
      <c r="R77" s="1055"/>
      <c r="S77" s="350"/>
      <c r="T77" s="350"/>
      <c r="U77" s="1103">
        <f>U47+U60+U74</f>
        <v>-41838456</v>
      </c>
      <c r="V77" s="1055"/>
      <c r="W77" s="210"/>
      <c r="X77" s="818"/>
      <c r="Y77" s="306"/>
      <c r="Z77" s="210"/>
      <c r="AA77" s="18"/>
      <c r="AB77" s="18"/>
    </row>
    <row r="78" spans="2:28" ht="4.5" customHeight="1">
      <c r="B78" s="817"/>
      <c r="C78" s="210"/>
      <c r="D78" s="210"/>
      <c r="E78" s="1030"/>
      <c r="F78" s="1030"/>
      <c r="G78" s="1030"/>
      <c r="H78" s="1030"/>
      <c r="I78" s="1030"/>
      <c r="J78" s="1030"/>
      <c r="K78" s="1030"/>
      <c r="L78" s="1030"/>
      <c r="M78" s="1030"/>
      <c r="N78" s="1030"/>
      <c r="O78" s="210"/>
      <c r="P78" s="350"/>
      <c r="Q78" s="350"/>
      <c r="R78" s="350"/>
      <c r="S78" s="350"/>
      <c r="T78" s="350"/>
      <c r="U78" s="210"/>
      <c r="V78" s="210"/>
      <c r="W78" s="210"/>
      <c r="X78" s="818"/>
      <c r="Y78" s="306"/>
      <c r="Z78" s="210"/>
      <c r="AA78" s="18"/>
      <c r="AB78" s="18"/>
    </row>
    <row r="79" spans="2:28" ht="1.5" customHeight="1">
      <c r="B79" s="817"/>
      <c r="C79" s="210"/>
      <c r="D79" s="210"/>
      <c r="E79" s="210"/>
      <c r="F79" s="210"/>
      <c r="G79" s="210"/>
      <c r="H79" s="210"/>
      <c r="I79" s="210"/>
      <c r="J79" s="210"/>
      <c r="K79" s="210"/>
      <c r="L79" s="210"/>
      <c r="M79" s="210"/>
      <c r="N79" s="210"/>
      <c r="O79" s="210"/>
      <c r="P79" s="350"/>
      <c r="Q79" s="350"/>
      <c r="R79" s="350"/>
      <c r="S79" s="350"/>
      <c r="T79" s="350"/>
      <c r="U79" s="210"/>
      <c r="V79" s="210"/>
      <c r="W79" s="210"/>
      <c r="X79" s="818"/>
      <c r="Y79" s="306"/>
      <c r="Z79" s="210"/>
      <c r="AA79" s="18"/>
      <c r="AB79" s="18"/>
    </row>
    <row r="80" spans="2:28" ht="3" customHeight="1">
      <c r="B80" s="817"/>
      <c r="C80" s="210"/>
      <c r="D80" s="210"/>
      <c r="E80" s="1097" t="s">
        <v>1288</v>
      </c>
      <c r="F80" s="1030"/>
      <c r="G80" s="1030"/>
      <c r="H80" s="1030"/>
      <c r="I80" s="1030"/>
      <c r="J80" s="1030"/>
      <c r="K80" s="1030"/>
      <c r="L80" s="1030"/>
      <c r="M80" s="1030"/>
      <c r="N80" s="210"/>
      <c r="O80" s="210"/>
      <c r="P80" s="350"/>
      <c r="Q80" s="350"/>
      <c r="R80" s="350"/>
      <c r="S80" s="350"/>
      <c r="T80" s="350"/>
      <c r="U80" s="210"/>
      <c r="V80" s="210"/>
      <c r="W80" s="210"/>
      <c r="X80" s="818"/>
      <c r="Y80" s="306"/>
      <c r="Z80" s="210"/>
      <c r="AA80" s="18"/>
      <c r="AB80" s="18"/>
    </row>
    <row r="81" spans="2:28" ht="9" customHeight="1">
      <c r="B81" s="817"/>
      <c r="C81" s="210"/>
      <c r="D81" s="210"/>
      <c r="E81" s="1030"/>
      <c r="F81" s="1098"/>
      <c r="G81" s="1098"/>
      <c r="H81" s="1098"/>
      <c r="I81" s="1098"/>
      <c r="J81" s="1098"/>
      <c r="K81" s="1098"/>
      <c r="L81" s="1098"/>
      <c r="M81" s="1030"/>
      <c r="N81" s="210"/>
      <c r="O81" s="210"/>
      <c r="P81" s="1099">
        <f>+U84</f>
        <v>57593146</v>
      </c>
      <c r="Q81" s="1050"/>
      <c r="R81" s="1050"/>
      <c r="S81" s="350"/>
      <c r="T81" s="350"/>
      <c r="U81" s="1100">
        <v>99431603</v>
      </c>
      <c r="V81" s="1050"/>
      <c r="W81" s="210"/>
      <c r="X81" s="818"/>
      <c r="Y81" s="306"/>
      <c r="Z81" s="210"/>
      <c r="AA81" s="18"/>
      <c r="AB81" s="18"/>
    </row>
    <row r="82" spans="2:28" ht="3" customHeight="1">
      <c r="B82" s="817"/>
      <c r="C82" s="210"/>
      <c r="D82" s="210"/>
      <c r="E82" s="1030"/>
      <c r="F82" s="1030"/>
      <c r="G82" s="1030"/>
      <c r="H82" s="1030"/>
      <c r="I82" s="1030"/>
      <c r="J82" s="1030"/>
      <c r="K82" s="1030"/>
      <c r="L82" s="1030"/>
      <c r="M82" s="1030"/>
      <c r="N82" s="210"/>
      <c r="O82" s="210"/>
      <c r="P82" s="350"/>
      <c r="Q82" s="350"/>
      <c r="R82" s="350"/>
      <c r="S82" s="350"/>
      <c r="T82" s="350"/>
      <c r="U82" s="210"/>
      <c r="V82" s="210"/>
      <c r="W82" s="210"/>
      <c r="X82" s="818"/>
      <c r="Y82" s="306"/>
      <c r="Z82" s="210"/>
      <c r="AA82" s="18"/>
      <c r="AB82" s="18"/>
    </row>
    <row r="83" spans="2:28" ht="0.75" customHeight="1">
      <c r="B83" s="817"/>
      <c r="C83" s="210"/>
      <c r="D83" s="210"/>
      <c r="E83" s="210"/>
      <c r="F83" s="210"/>
      <c r="G83" s="210"/>
      <c r="H83" s="210"/>
      <c r="I83" s="210"/>
      <c r="J83" s="210"/>
      <c r="K83" s="210"/>
      <c r="L83" s="210"/>
      <c r="M83" s="210"/>
      <c r="N83" s="210"/>
      <c r="O83" s="210"/>
      <c r="P83" s="350"/>
      <c r="Q83" s="350"/>
      <c r="R83" s="350"/>
      <c r="S83" s="350"/>
      <c r="T83" s="350"/>
      <c r="U83" s="210"/>
      <c r="V83" s="210"/>
      <c r="W83" s="210"/>
      <c r="X83" s="818"/>
      <c r="Y83" s="306"/>
      <c r="Z83" s="210"/>
      <c r="AA83" s="18"/>
      <c r="AB83" s="18"/>
    </row>
    <row r="84" spans="2:28" ht="9" customHeight="1">
      <c r="B84" s="817"/>
      <c r="C84" s="210"/>
      <c r="D84" s="210"/>
      <c r="E84" s="1097" t="s">
        <v>1289</v>
      </c>
      <c r="F84" s="1030"/>
      <c r="G84" s="1030"/>
      <c r="H84" s="1030"/>
      <c r="I84" s="1030"/>
      <c r="J84" s="1030"/>
      <c r="K84" s="1030"/>
      <c r="L84" s="1030"/>
      <c r="M84" s="1030"/>
      <c r="N84" s="210"/>
      <c r="O84" s="210"/>
      <c r="P84" s="1099">
        <f>+'2. Edo. de situación financiera'!J5</f>
        <v>74714745.799999997</v>
      </c>
      <c r="Q84" s="1050"/>
      <c r="R84" s="1050"/>
      <c r="S84" s="350"/>
      <c r="T84" s="350"/>
      <c r="U84" s="1099">
        <v>57593146</v>
      </c>
      <c r="V84" s="1050"/>
      <c r="W84" s="210"/>
      <c r="X84" s="818"/>
      <c r="Y84" s="306"/>
      <c r="Z84" s="210"/>
      <c r="AA84" s="18"/>
      <c r="AB84" s="18"/>
    </row>
    <row r="85" spans="2:28" ht="6" customHeight="1" thickBot="1">
      <c r="B85" s="821"/>
      <c r="C85" s="822"/>
      <c r="D85" s="822"/>
      <c r="E85" s="1101"/>
      <c r="F85" s="1101"/>
      <c r="G85" s="1101"/>
      <c r="H85" s="1101"/>
      <c r="I85" s="1101"/>
      <c r="J85" s="1101"/>
      <c r="K85" s="1101"/>
      <c r="L85" s="1101"/>
      <c r="M85" s="1101"/>
      <c r="N85" s="822"/>
      <c r="O85" s="822"/>
      <c r="P85" s="822"/>
      <c r="Q85" s="822"/>
      <c r="R85" s="822"/>
      <c r="S85" s="822"/>
      <c r="T85" s="822"/>
      <c r="U85" s="822"/>
      <c r="V85" s="822"/>
      <c r="W85" s="822"/>
      <c r="X85" s="823"/>
      <c r="Y85" s="325"/>
      <c r="Z85" s="210"/>
      <c r="AA85" s="18"/>
      <c r="AB85" s="18"/>
    </row>
    <row r="86" spans="2:28" ht="10.5" customHeight="1">
      <c r="B86" s="210"/>
      <c r="C86" s="1029" t="s">
        <v>1239</v>
      </c>
      <c r="D86" s="1030"/>
      <c r="E86" s="1030"/>
      <c r="F86" s="1030"/>
      <c r="G86" s="1030"/>
      <c r="H86" s="1030"/>
      <c r="I86" s="1030"/>
      <c r="J86" s="1030"/>
      <c r="K86" s="1030"/>
      <c r="L86" s="1030"/>
      <c r="M86" s="1030"/>
      <c r="N86" s="1030"/>
      <c r="O86" s="1030"/>
      <c r="P86" s="1030"/>
      <c r="Q86" s="1030"/>
      <c r="R86" s="1030"/>
      <c r="S86" s="1030"/>
      <c r="T86" s="1030"/>
      <c r="U86" s="1030"/>
      <c r="V86" s="1030"/>
      <c r="W86" s="210"/>
      <c r="X86" s="210"/>
      <c r="Y86" s="210"/>
      <c r="Z86" s="210"/>
      <c r="AA86" s="18"/>
      <c r="AB86" s="18"/>
    </row>
    <row r="87" spans="2:28" ht="10.5" customHeight="1">
      <c r="B87" s="210"/>
      <c r="C87" s="211"/>
      <c r="D87" s="177"/>
      <c r="E87" s="177"/>
      <c r="F87" s="177"/>
      <c r="G87" s="177"/>
      <c r="H87" s="177"/>
      <c r="I87" s="177"/>
      <c r="J87" s="177"/>
      <c r="K87" s="177"/>
      <c r="L87" s="177"/>
      <c r="M87" s="177"/>
      <c r="N87" s="177"/>
      <c r="O87" s="177"/>
      <c r="P87" s="177"/>
      <c r="Q87" s="177"/>
      <c r="R87" s="177"/>
      <c r="S87" s="177"/>
      <c r="T87" s="177"/>
      <c r="U87" s="177"/>
      <c r="V87" s="177"/>
      <c r="W87" s="210"/>
      <c r="X87" s="210"/>
      <c r="Y87" s="210"/>
      <c r="Z87" s="210"/>
      <c r="AA87" s="18"/>
      <c r="AB87" s="18"/>
    </row>
    <row r="88" spans="2:28" ht="10.5" customHeight="1">
      <c r="B88" s="210"/>
      <c r="C88" s="211"/>
      <c r="D88" s="177"/>
      <c r="E88" s="177"/>
      <c r="F88" s="177"/>
      <c r="G88" s="177"/>
      <c r="H88" s="177"/>
      <c r="I88" s="177"/>
      <c r="J88" s="177"/>
      <c r="K88" s="177"/>
      <c r="L88" s="177"/>
      <c r="M88" s="177"/>
      <c r="N88" s="177"/>
      <c r="O88" s="177"/>
      <c r="P88" s="177"/>
      <c r="Q88" s="177"/>
      <c r="R88" s="177"/>
      <c r="S88" s="177"/>
      <c r="T88" s="177"/>
      <c r="U88" s="259"/>
      <c r="V88" s="177"/>
      <c r="W88" s="210"/>
      <c r="X88" s="210"/>
      <c r="Y88" s="210"/>
      <c r="Z88" s="210"/>
      <c r="AA88" s="18"/>
      <c r="AB88" s="18"/>
    </row>
    <row r="89" spans="2:28" ht="10.5" customHeight="1">
      <c r="B89" s="210"/>
      <c r="C89" s="211"/>
      <c r="D89" s="177"/>
      <c r="E89" s="177"/>
      <c r="F89" s="177"/>
      <c r="G89" s="177"/>
      <c r="H89" s="177"/>
      <c r="I89" s="177"/>
      <c r="J89" s="177"/>
      <c r="K89" s="177"/>
      <c r="L89" s="177"/>
      <c r="M89" s="177"/>
      <c r="N89" s="177"/>
      <c r="O89" s="177"/>
      <c r="P89" s="177"/>
      <c r="Q89" s="177"/>
      <c r="R89" s="177"/>
      <c r="S89" s="177"/>
      <c r="T89" s="177"/>
      <c r="U89" s="177"/>
      <c r="V89" s="177"/>
      <c r="W89" s="210"/>
      <c r="X89" s="210"/>
      <c r="Y89" s="210"/>
      <c r="Z89" s="210"/>
      <c r="AA89" s="175"/>
      <c r="AB89" s="18"/>
    </row>
    <row r="90" spans="2:28" ht="10.5" customHeight="1">
      <c r="B90" s="210"/>
      <c r="C90" s="210"/>
      <c r="D90" s="1031"/>
      <c r="E90" s="1030"/>
      <c r="F90" s="1030"/>
      <c r="G90" s="1030"/>
      <c r="H90" s="1030"/>
      <c r="I90" s="1030"/>
      <c r="J90" s="1030"/>
      <c r="K90" s="1030"/>
      <c r="L90" s="1030"/>
      <c r="M90" s="1030"/>
      <c r="N90" s="1030"/>
      <c r="O90" s="1030"/>
      <c r="P90" s="1030"/>
      <c r="Q90" s="1030"/>
      <c r="R90" s="1030"/>
      <c r="S90" s="1030"/>
      <c r="T90" s="1030"/>
      <c r="U90" s="1030"/>
      <c r="V90" s="1030"/>
      <c r="W90" s="1030"/>
      <c r="X90" s="210"/>
      <c r="Y90" s="210"/>
      <c r="Z90" s="210"/>
      <c r="AA90" s="18"/>
      <c r="AB90" s="18"/>
    </row>
    <row r="91" spans="2:28" ht="24.75" customHeight="1">
      <c r="B91" s="210"/>
      <c r="C91" s="210"/>
      <c r="D91" s="210"/>
      <c r="E91" s="210"/>
      <c r="F91" s="210"/>
      <c r="G91" s="210"/>
      <c r="H91" s="210"/>
      <c r="I91" s="210"/>
      <c r="J91" s="210"/>
      <c r="K91" s="210"/>
      <c r="L91" s="210"/>
      <c r="M91" s="210"/>
      <c r="N91" s="210"/>
      <c r="O91" s="210"/>
      <c r="P91" s="210"/>
      <c r="Q91" s="210"/>
      <c r="R91" s="350"/>
      <c r="S91" s="210"/>
      <c r="T91" s="210"/>
      <c r="U91" s="350"/>
      <c r="V91" s="210"/>
      <c r="W91" s="210"/>
      <c r="X91" s="210"/>
      <c r="Y91" s="210"/>
      <c r="Z91" s="210"/>
      <c r="AA91" s="175"/>
      <c r="AB91" s="18"/>
    </row>
    <row r="92" spans="2:28" ht="16.5" customHeight="1">
      <c r="B92" s="210"/>
      <c r="C92" s="210"/>
      <c r="D92" s="210"/>
      <c r="E92" s="210"/>
      <c r="F92" s="1031" t="s">
        <v>1240</v>
      </c>
      <c r="G92" s="1030"/>
      <c r="H92" s="1030"/>
      <c r="I92" s="1030"/>
      <c r="J92" s="210"/>
      <c r="K92" s="1031" t="s">
        <v>1240</v>
      </c>
      <c r="L92" s="1030"/>
      <c r="M92" s="1030"/>
      <c r="N92" s="1030"/>
      <c r="O92" s="1030"/>
      <c r="P92" s="1030"/>
      <c r="Q92" s="1030"/>
      <c r="R92" s="1030"/>
      <c r="S92" s="1030"/>
      <c r="T92" s="1030"/>
      <c r="U92" s="1030"/>
      <c r="V92" s="210"/>
      <c r="W92" s="210"/>
      <c r="X92" s="210"/>
      <c r="Y92" s="210"/>
      <c r="Z92" s="210"/>
      <c r="AA92" s="18"/>
      <c r="AB92" s="18"/>
    </row>
    <row r="93" spans="2:28" ht="12.75" customHeight="1">
      <c r="B93" s="18"/>
      <c r="C93" s="18"/>
      <c r="D93" s="18"/>
      <c r="E93" s="18"/>
      <c r="F93" s="18"/>
      <c r="G93" s="18"/>
      <c r="H93" s="18"/>
      <c r="I93" s="18"/>
      <c r="J93" s="18"/>
      <c r="K93" s="18"/>
      <c r="L93" s="18"/>
      <c r="M93" s="18"/>
      <c r="N93" s="18"/>
      <c r="O93" s="18"/>
      <c r="P93" s="18"/>
      <c r="Q93" s="18"/>
      <c r="R93" s="20"/>
      <c r="S93" s="18"/>
      <c r="T93" s="18"/>
      <c r="U93" s="18"/>
      <c r="V93" s="18"/>
      <c r="W93" s="18"/>
      <c r="X93" s="18"/>
      <c r="Y93" s="18"/>
      <c r="Z93" s="18"/>
      <c r="AA93" s="18"/>
      <c r="AB93" s="21"/>
    </row>
    <row r="94" spans="2:28" ht="12.75" customHeight="1">
      <c r="B94" s="18"/>
      <c r="C94" s="18"/>
      <c r="D94" s="18"/>
      <c r="E94" s="18"/>
      <c r="F94" s="18"/>
      <c r="G94" s="18"/>
      <c r="H94" s="18"/>
      <c r="I94" s="18"/>
      <c r="J94" s="18"/>
      <c r="K94" s="18"/>
      <c r="L94" s="18"/>
      <c r="M94" s="18"/>
      <c r="N94" s="18"/>
      <c r="O94" s="18"/>
      <c r="P94" s="18"/>
      <c r="Q94" s="18"/>
      <c r="R94" s="20"/>
      <c r="S94" s="18"/>
      <c r="T94" s="18"/>
      <c r="U94" s="22"/>
      <c r="V94" s="18"/>
      <c r="W94" s="18"/>
      <c r="X94" s="18"/>
      <c r="Y94" s="18"/>
      <c r="Z94" s="18"/>
      <c r="AA94" s="18"/>
      <c r="AB94" s="18"/>
    </row>
    <row r="95" spans="2:28" ht="12.75"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2:28" ht="12.75" customHeight="1">
      <c r="B96" s="18"/>
      <c r="C96" s="18"/>
      <c r="D96" s="18"/>
      <c r="E96" s="18"/>
      <c r="F96" s="18"/>
      <c r="G96" s="18"/>
      <c r="H96" s="18"/>
      <c r="I96" s="18"/>
      <c r="J96" s="18"/>
      <c r="K96" s="18"/>
      <c r="L96" s="18"/>
      <c r="M96" s="18"/>
      <c r="N96" s="18"/>
      <c r="O96" s="18"/>
      <c r="P96" s="18"/>
      <c r="Q96" s="18"/>
      <c r="R96" s="23"/>
      <c r="S96" s="18"/>
      <c r="T96" s="18"/>
      <c r="U96" s="18"/>
      <c r="V96" s="18"/>
      <c r="W96" s="18"/>
      <c r="X96" s="18"/>
      <c r="Y96" s="18"/>
      <c r="Z96" s="18"/>
      <c r="AA96" s="18"/>
      <c r="AB96" s="18"/>
    </row>
    <row r="97" spans="2:28" ht="12.75" customHeight="1">
      <c r="B97" s="18"/>
      <c r="C97" s="18"/>
      <c r="D97" s="18"/>
      <c r="E97" s="18"/>
      <c r="F97" s="18"/>
      <c r="G97" s="18"/>
      <c r="H97" s="18"/>
      <c r="I97" s="18"/>
      <c r="J97" s="18"/>
      <c r="K97" s="18"/>
      <c r="L97" s="18"/>
      <c r="M97" s="18"/>
      <c r="N97" s="18"/>
      <c r="O97" s="18"/>
      <c r="P97" s="18"/>
      <c r="Q97" s="18"/>
      <c r="R97" s="18"/>
      <c r="S97" s="18"/>
      <c r="T97" s="18"/>
      <c r="U97" s="21"/>
      <c r="V97" s="18"/>
      <c r="W97" s="18"/>
      <c r="X97" s="18"/>
      <c r="Y97" s="18"/>
      <c r="Z97" s="18"/>
      <c r="AA97" s="18"/>
      <c r="AB97" s="18"/>
    </row>
    <row r="98" spans="2:28" ht="12.75" customHeight="1">
      <c r="B98" s="18"/>
      <c r="C98" s="18"/>
      <c r="D98" s="18"/>
      <c r="E98" s="18"/>
      <c r="F98" s="18"/>
      <c r="G98" s="18"/>
      <c r="H98" s="18"/>
      <c r="I98" s="18"/>
      <c r="J98" s="21"/>
      <c r="K98" s="18"/>
      <c r="L98" s="18"/>
      <c r="M98" s="18"/>
      <c r="N98" s="18"/>
      <c r="O98" s="18"/>
      <c r="P98" s="18"/>
      <c r="Q98" s="18"/>
      <c r="R98" s="18"/>
      <c r="S98" s="18"/>
      <c r="T98" s="18"/>
      <c r="U98" s="18"/>
      <c r="V98" s="18"/>
      <c r="W98" s="18"/>
      <c r="X98" s="18"/>
      <c r="Y98" s="18"/>
      <c r="Z98" s="18"/>
      <c r="AA98" s="22"/>
      <c r="AB98" s="18"/>
    </row>
    <row r="99" spans="2:28" ht="12.75"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2:28" ht="12.75"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2:28" ht="12.75"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2:28" ht="12.75"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2:28" ht="12.75"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2:28" ht="12.75"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sheetData>
  <mergeCells count="85">
    <mergeCell ref="E2:Z2"/>
    <mergeCell ref="G25:M25"/>
    <mergeCell ref="G26:M26"/>
    <mergeCell ref="F28:L28"/>
    <mergeCell ref="G21:M24"/>
    <mergeCell ref="G12:M12"/>
    <mergeCell ref="G13:M13"/>
    <mergeCell ref="B3:Z3"/>
    <mergeCell ref="B4:Z5"/>
    <mergeCell ref="E9:L9"/>
    <mergeCell ref="P9:S9"/>
    <mergeCell ref="U9:V9"/>
    <mergeCell ref="G18:M18"/>
    <mergeCell ref="G19:Q20"/>
    <mergeCell ref="G16:M16"/>
    <mergeCell ref="G17:M17"/>
    <mergeCell ref="F10:L10"/>
    <mergeCell ref="G33:M33"/>
    <mergeCell ref="G34:M34"/>
    <mergeCell ref="G31:M31"/>
    <mergeCell ref="G32:M32"/>
    <mergeCell ref="G29:M29"/>
    <mergeCell ref="G30:M30"/>
    <mergeCell ref="G39:M39"/>
    <mergeCell ref="G40:M40"/>
    <mergeCell ref="G14:M14"/>
    <mergeCell ref="G15:M15"/>
    <mergeCell ref="G35:M35"/>
    <mergeCell ref="G36:M36"/>
    <mergeCell ref="G37:M37"/>
    <mergeCell ref="G38:M38"/>
    <mergeCell ref="G44:M44"/>
    <mergeCell ref="G43:M43"/>
    <mergeCell ref="G41:M41"/>
    <mergeCell ref="G69:M69"/>
    <mergeCell ref="G57:M57"/>
    <mergeCell ref="G56:M56"/>
    <mergeCell ref="G54:M54"/>
    <mergeCell ref="E50:L50"/>
    <mergeCell ref="F51:K51"/>
    <mergeCell ref="F55:L55"/>
    <mergeCell ref="G53:M53"/>
    <mergeCell ref="G52:M52"/>
    <mergeCell ref="G42:M42"/>
    <mergeCell ref="H70:M70"/>
    <mergeCell ref="P66:R66"/>
    <mergeCell ref="G67:M67"/>
    <mergeCell ref="P65:R65"/>
    <mergeCell ref="H66:M66"/>
    <mergeCell ref="H65:M65"/>
    <mergeCell ref="F68:L68"/>
    <mergeCell ref="U67:V67"/>
    <mergeCell ref="U65:V65"/>
    <mergeCell ref="E62:L62"/>
    <mergeCell ref="F63:K63"/>
    <mergeCell ref="P47:R47"/>
    <mergeCell ref="P64:R64"/>
    <mergeCell ref="G58:M58"/>
    <mergeCell ref="E59:L60"/>
    <mergeCell ref="G64:M64"/>
    <mergeCell ref="U47:V47"/>
    <mergeCell ref="E46:L48"/>
    <mergeCell ref="D90:W90"/>
    <mergeCell ref="F92:I92"/>
    <mergeCell ref="K92:U92"/>
    <mergeCell ref="U64:V64"/>
    <mergeCell ref="P77:R77"/>
    <mergeCell ref="U77:V77"/>
    <mergeCell ref="U71:V71"/>
    <mergeCell ref="G72:M72"/>
    <mergeCell ref="U72:V72"/>
    <mergeCell ref="E73:L74"/>
    <mergeCell ref="P74:R74"/>
    <mergeCell ref="E76:N78"/>
    <mergeCell ref="H71:M71"/>
    <mergeCell ref="U69:V69"/>
    <mergeCell ref="U70:V70"/>
    <mergeCell ref="U66:V66"/>
    <mergeCell ref="E80:M82"/>
    <mergeCell ref="P81:R81"/>
    <mergeCell ref="U81:V81"/>
    <mergeCell ref="E84:M85"/>
    <mergeCell ref="C86:V86"/>
    <mergeCell ref="P84:R84"/>
    <mergeCell ref="U84:V84"/>
  </mergeCells>
  <printOptions horizontalCentered="1" verticalCentered="1"/>
  <pageMargins left="0.23622047244094491" right="0.23622047244094491" top="0.15748031496062992" bottom="0.11811023622047245" header="0" footer="0"/>
  <pageSetup scale="70" orientation="landscape"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U107"/>
  <sheetViews>
    <sheetView view="pageBreakPreview" zoomScale="81" zoomScaleNormal="100" zoomScaleSheetLayoutView="81" workbookViewId="0">
      <selection activeCell="E32" sqref="E32"/>
    </sheetView>
  </sheetViews>
  <sheetFormatPr baseColWidth="10" defaultColWidth="14.42578125" defaultRowHeight="15" customHeight="1"/>
  <cols>
    <col min="1" max="1" width="2.7109375" style="115" customWidth="1"/>
    <col min="2" max="3" width="25.28515625" style="115" customWidth="1"/>
    <col min="4" max="4" width="13.28515625" style="115" customWidth="1"/>
    <col min="5" max="5" width="16.7109375" style="115" customWidth="1"/>
    <col min="6" max="8" width="13.28515625" style="115" customWidth="1"/>
    <col min="9" max="21" width="11.42578125" style="115" customWidth="1"/>
    <col min="22" max="16384" width="14.42578125" style="115"/>
  </cols>
  <sheetData>
    <row r="2" spans="2:21" ht="16.5" customHeight="1">
      <c r="B2" s="1116" t="s">
        <v>1265</v>
      </c>
      <c r="C2" s="1116"/>
      <c r="D2" s="1116"/>
      <c r="E2" s="1116"/>
      <c r="F2" s="1116"/>
      <c r="G2" s="1116"/>
      <c r="H2" s="1116"/>
      <c r="I2" s="1116"/>
      <c r="J2" s="329"/>
      <c r="K2" s="329"/>
      <c r="L2" s="329"/>
      <c r="M2" s="121"/>
      <c r="N2" s="121"/>
      <c r="O2" s="121"/>
      <c r="P2" s="121"/>
      <c r="Q2" s="121"/>
      <c r="R2" s="121"/>
      <c r="S2" s="121"/>
      <c r="T2" s="121"/>
      <c r="U2" s="121"/>
    </row>
    <row r="3" spans="2:21" ht="12.75" customHeight="1">
      <c r="B3" s="1087" t="s">
        <v>1290</v>
      </c>
      <c r="C3" s="1087"/>
      <c r="D3" s="1087"/>
      <c r="E3" s="1087"/>
      <c r="F3" s="1087"/>
      <c r="G3" s="1087"/>
      <c r="H3" s="1087"/>
      <c r="I3" s="260"/>
      <c r="J3" s="260"/>
      <c r="K3" s="260"/>
      <c r="L3" s="260"/>
      <c r="M3" s="121"/>
      <c r="N3" s="121"/>
      <c r="O3" s="121"/>
      <c r="P3" s="121"/>
      <c r="Q3" s="121"/>
      <c r="R3" s="121"/>
      <c r="S3" s="121"/>
      <c r="T3" s="121"/>
      <c r="U3" s="121"/>
    </row>
    <row r="4" spans="2:21" ht="39" customHeight="1">
      <c r="B4" s="1119" t="s">
        <v>1267</v>
      </c>
      <c r="C4" s="1002"/>
      <c r="D4" s="1002"/>
      <c r="E4" s="1002"/>
      <c r="F4" s="1002"/>
      <c r="G4" s="1002"/>
      <c r="H4" s="1002"/>
      <c r="I4" s="260"/>
      <c r="J4" s="260"/>
      <c r="K4" s="260"/>
      <c r="L4" s="260"/>
      <c r="M4" s="121"/>
      <c r="N4" s="121"/>
      <c r="O4" s="121"/>
      <c r="P4" s="121"/>
      <c r="Q4" s="121"/>
      <c r="R4" s="121"/>
      <c r="S4" s="121"/>
      <c r="T4" s="121"/>
      <c r="U4" s="121"/>
    </row>
    <row r="5" spans="2:21" ht="23.25" customHeight="1">
      <c r="B5" s="1120" t="s">
        <v>1242</v>
      </c>
      <c r="C5" s="1121"/>
      <c r="D5" s="1124" t="s">
        <v>1291</v>
      </c>
      <c r="E5" s="1124" t="s">
        <v>1292</v>
      </c>
      <c r="F5" s="1124" t="s">
        <v>1293</v>
      </c>
      <c r="G5" s="701" t="s">
        <v>1294</v>
      </c>
      <c r="H5" s="701" t="s">
        <v>1295</v>
      </c>
      <c r="I5" s="121"/>
      <c r="J5" s="121"/>
      <c r="K5" s="121"/>
      <c r="L5" s="121"/>
      <c r="M5" s="121"/>
      <c r="N5" s="121"/>
      <c r="O5" s="121"/>
      <c r="P5" s="121"/>
      <c r="Q5" s="121"/>
      <c r="R5" s="121"/>
      <c r="S5" s="121"/>
      <c r="T5" s="121"/>
      <c r="U5" s="121"/>
    </row>
    <row r="6" spans="2:21" ht="26.25" customHeight="1">
      <c r="B6" s="1122"/>
      <c r="C6" s="1123"/>
      <c r="D6" s="1125"/>
      <c r="E6" s="1125"/>
      <c r="F6" s="1125"/>
      <c r="G6" s="702" t="s">
        <v>1296</v>
      </c>
      <c r="H6" s="702" t="s">
        <v>1297</v>
      </c>
      <c r="I6" s="121"/>
      <c r="J6" s="121"/>
      <c r="K6" s="121"/>
      <c r="L6" s="121"/>
      <c r="M6" s="121"/>
      <c r="N6" s="121"/>
      <c r="O6" s="121"/>
      <c r="P6" s="121"/>
      <c r="Q6" s="121"/>
      <c r="R6" s="121"/>
      <c r="S6" s="121"/>
      <c r="T6" s="121"/>
      <c r="U6" s="121"/>
    </row>
    <row r="7" spans="2:21" ht="9" customHeight="1">
      <c r="B7" s="1127"/>
      <c r="C7" s="1128"/>
      <c r="D7" s="330"/>
      <c r="E7" s="330"/>
      <c r="F7" s="330"/>
      <c r="G7" s="330"/>
      <c r="H7" s="330"/>
      <c r="I7" s="121"/>
      <c r="J7" s="121"/>
      <c r="K7" s="121"/>
      <c r="L7" s="121"/>
      <c r="M7" s="121"/>
      <c r="N7" s="121"/>
      <c r="O7" s="121"/>
      <c r="P7" s="121"/>
      <c r="Q7" s="121"/>
      <c r="R7" s="121"/>
      <c r="S7" s="121"/>
      <c r="T7" s="121"/>
      <c r="U7" s="121"/>
    </row>
    <row r="8" spans="2:21" ht="9" customHeight="1">
      <c r="B8" s="1129" t="s">
        <v>195</v>
      </c>
      <c r="C8" s="1118"/>
      <c r="D8" s="330"/>
      <c r="E8" s="330"/>
      <c r="F8" s="330"/>
      <c r="G8" s="330"/>
      <c r="H8" s="330"/>
      <c r="I8" s="121"/>
      <c r="J8" s="121"/>
      <c r="K8" s="121"/>
      <c r="L8" s="121"/>
      <c r="M8" s="121"/>
      <c r="N8" s="121"/>
      <c r="O8" s="121"/>
      <c r="P8" s="121"/>
      <c r="Q8" s="121"/>
      <c r="R8" s="121"/>
      <c r="S8" s="121"/>
      <c r="T8" s="121"/>
      <c r="U8" s="121"/>
    </row>
    <row r="9" spans="2:21" ht="9" customHeight="1">
      <c r="B9" s="331"/>
      <c r="C9" s="332"/>
      <c r="D9" s="330"/>
      <c r="E9" s="330"/>
      <c r="F9" s="330"/>
      <c r="G9" s="330"/>
      <c r="H9" s="330"/>
      <c r="I9" s="121"/>
      <c r="J9" s="121"/>
      <c r="K9" s="121"/>
      <c r="L9" s="121"/>
      <c r="M9" s="121"/>
      <c r="N9" s="121"/>
      <c r="O9" s="121"/>
      <c r="P9" s="121"/>
      <c r="Q9" s="121"/>
      <c r="R9" s="121"/>
      <c r="S9" s="121"/>
      <c r="T9" s="121"/>
      <c r="U9" s="121"/>
    </row>
    <row r="10" spans="2:21" ht="15" customHeight="1">
      <c r="B10" s="1126" t="s">
        <v>1298</v>
      </c>
      <c r="C10" s="1118"/>
      <c r="D10" s="333">
        <f>SUM(D11:D17)</f>
        <v>111374303.38000001</v>
      </c>
      <c r="E10" s="333">
        <f>SUM(E11:E17)</f>
        <v>219360627.29999998</v>
      </c>
      <c r="F10" s="333">
        <f>SUM(F11:F17)</f>
        <v>250982568.88</v>
      </c>
      <c r="G10" s="333">
        <f t="shared" ref="G10:G17" si="0">D10+E10-F10</f>
        <v>79752361.800000012</v>
      </c>
      <c r="H10" s="333">
        <f>SUM(H11:H17)</f>
        <v>-31621941.580000006</v>
      </c>
      <c r="I10" s="122"/>
      <c r="J10" s="121"/>
      <c r="K10" s="121"/>
      <c r="L10" s="121"/>
      <c r="M10" s="121"/>
      <c r="N10" s="121"/>
      <c r="O10" s="121"/>
      <c r="P10" s="121"/>
      <c r="Q10" s="121"/>
      <c r="R10" s="121"/>
      <c r="S10" s="121"/>
      <c r="T10" s="121"/>
      <c r="U10" s="121"/>
    </row>
    <row r="11" spans="2:21" ht="15" customHeight="1">
      <c r="B11" s="1117" t="s">
        <v>1186</v>
      </c>
      <c r="C11" s="1118"/>
      <c r="D11" s="334">
        <f>+'2023'!C6</f>
        <v>105285725.23</v>
      </c>
      <c r="E11" s="334">
        <f>+'2023'!E6</f>
        <v>218982125.50999999</v>
      </c>
      <c r="F11" s="334">
        <f>+'2023'!F6</f>
        <v>249553104.94</v>
      </c>
      <c r="G11" s="334">
        <f>+'2023'!G6</f>
        <v>74714745.799999997</v>
      </c>
      <c r="H11" s="334">
        <f t="shared" ref="H11:H17" si="1">G11-D11</f>
        <v>-30570979.430000007</v>
      </c>
      <c r="I11" s="121"/>
      <c r="J11" s="121"/>
      <c r="K11" s="121"/>
      <c r="L11" s="121"/>
      <c r="M11" s="121"/>
      <c r="N11" s="121"/>
      <c r="O11" s="121"/>
      <c r="P11" s="121"/>
      <c r="Q11" s="121"/>
      <c r="R11" s="121"/>
      <c r="S11" s="121"/>
      <c r="T11" s="121"/>
      <c r="U11" s="121"/>
    </row>
    <row r="12" spans="2:21" ht="18" customHeight="1">
      <c r="B12" s="1117" t="s">
        <v>1188</v>
      </c>
      <c r="C12" s="1118"/>
      <c r="D12" s="334">
        <f>+'2023'!C10</f>
        <v>6088578.1500000004</v>
      </c>
      <c r="E12" s="334">
        <f>+'2023'!E10</f>
        <v>378501.79</v>
      </c>
      <c r="F12" s="334">
        <f>+'2023'!F10</f>
        <v>1429463.94</v>
      </c>
      <c r="G12" s="334">
        <f>+'2023'!G10</f>
        <v>5037616</v>
      </c>
      <c r="H12" s="334">
        <f t="shared" si="1"/>
        <v>-1050962.1500000004</v>
      </c>
      <c r="I12" s="121"/>
      <c r="J12" s="121"/>
      <c r="K12" s="121"/>
      <c r="L12" s="121"/>
      <c r="M12" s="121"/>
      <c r="N12" s="121"/>
      <c r="O12" s="121"/>
      <c r="P12" s="121"/>
      <c r="Q12" s="121"/>
      <c r="R12" s="121"/>
      <c r="S12" s="121"/>
      <c r="T12" s="121"/>
      <c r="U12" s="121"/>
    </row>
    <row r="13" spans="2:21" ht="19.5" customHeight="1">
      <c r="B13" s="1117" t="s">
        <v>1190</v>
      </c>
      <c r="C13" s="1118"/>
      <c r="D13" s="335">
        <v>0</v>
      </c>
      <c r="E13" s="335">
        <v>0</v>
      </c>
      <c r="F13" s="335">
        <v>0</v>
      </c>
      <c r="G13" s="335">
        <f t="shared" si="0"/>
        <v>0</v>
      </c>
      <c r="H13" s="335">
        <f t="shared" si="1"/>
        <v>0</v>
      </c>
      <c r="I13" s="121"/>
      <c r="J13" s="121"/>
      <c r="K13" s="121"/>
      <c r="L13" s="121"/>
      <c r="M13" s="121"/>
      <c r="N13" s="121"/>
      <c r="O13" s="121"/>
      <c r="P13" s="121"/>
      <c r="Q13" s="121"/>
      <c r="R13" s="121"/>
      <c r="S13" s="121"/>
      <c r="T13" s="121"/>
      <c r="U13" s="121"/>
    </row>
    <row r="14" spans="2:21" ht="15" customHeight="1">
      <c r="B14" s="1117" t="s">
        <v>1192</v>
      </c>
      <c r="C14" s="1118"/>
      <c r="D14" s="335">
        <v>0</v>
      </c>
      <c r="E14" s="335">
        <v>0</v>
      </c>
      <c r="F14" s="335">
        <v>0</v>
      </c>
      <c r="G14" s="335">
        <f t="shared" si="0"/>
        <v>0</v>
      </c>
      <c r="H14" s="335">
        <f t="shared" si="1"/>
        <v>0</v>
      </c>
      <c r="I14" s="121"/>
      <c r="J14" s="121"/>
      <c r="K14" s="121"/>
      <c r="L14" s="121"/>
      <c r="M14" s="121"/>
      <c r="N14" s="121"/>
      <c r="O14" s="121"/>
      <c r="P14" s="121"/>
      <c r="Q14" s="121"/>
      <c r="R14" s="121"/>
      <c r="S14" s="121"/>
      <c r="T14" s="121"/>
      <c r="U14" s="121"/>
    </row>
    <row r="15" spans="2:21" ht="15" customHeight="1">
      <c r="B15" s="1117" t="s">
        <v>1194</v>
      </c>
      <c r="C15" s="1118"/>
      <c r="D15" s="335">
        <v>0</v>
      </c>
      <c r="E15" s="335">
        <v>0</v>
      </c>
      <c r="F15" s="335">
        <v>0</v>
      </c>
      <c r="G15" s="335">
        <f t="shared" si="0"/>
        <v>0</v>
      </c>
      <c r="H15" s="335">
        <f t="shared" si="1"/>
        <v>0</v>
      </c>
      <c r="I15" s="121"/>
      <c r="J15" s="121"/>
      <c r="K15" s="121"/>
      <c r="L15" s="121"/>
      <c r="M15" s="121"/>
      <c r="N15" s="121"/>
      <c r="O15" s="121"/>
      <c r="P15" s="121"/>
      <c r="Q15" s="121"/>
      <c r="R15" s="121"/>
      <c r="S15" s="121"/>
      <c r="T15" s="121"/>
      <c r="U15" s="121"/>
    </row>
    <row r="16" spans="2:21" ht="19.5" customHeight="1">
      <c r="B16" s="1117" t="s">
        <v>1196</v>
      </c>
      <c r="C16" s="1118"/>
      <c r="D16" s="335">
        <v>0</v>
      </c>
      <c r="E16" s="335">
        <v>0</v>
      </c>
      <c r="F16" s="335">
        <v>0</v>
      </c>
      <c r="G16" s="335">
        <f t="shared" si="0"/>
        <v>0</v>
      </c>
      <c r="H16" s="335">
        <f t="shared" si="1"/>
        <v>0</v>
      </c>
      <c r="I16" s="121"/>
      <c r="J16" s="121"/>
      <c r="K16" s="121"/>
      <c r="L16" s="121"/>
      <c r="M16" s="121"/>
      <c r="N16" s="121"/>
      <c r="O16" s="121"/>
      <c r="P16" s="121"/>
      <c r="Q16" s="121"/>
      <c r="R16" s="121"/>
      <c r="S16" s="121"/>
      <c r="T16" s="121"/>
      <c r="U16" s="121"/>
    </row>
    <row r="17" spans="2:21" ht="15" customHeight="1">
      <c r="B17" s="1117" t="s">
        <v>1198</v>
      </c>
      <c r="C17" s="1118"/>
      <c r="D17" s="335">
        <v>0</v>
      </c>
      <c r="E17" s="335">
        <v>0</v>
      </c>
      <c r="F17" s="335">
        <v>0</v>
      </c>
      <c r="G17" s="335">
        <f t="shared" si="0"/>
        <v>0</v>
      </c>
      <c r="H17" s="335">
        <f t="shared" si="1"/>
        <v>0</v>
      </c>
      <c r="I17" s="121"/>
      <c r="J17" s="121"/>
      <c r="K17" s="121"/>
      <c r="L17" s="121"/>
      <c r="M17" s="121"/>
      <c r="N17" s="121"/>
      <c r="O17" s="121"/>
      <c r="P17" s="121"/>
      <c r="Q17" s="121"/>
      <c r="R17" s="121"/>
      <c r="S17" s="121"/>
      <c r="T17" s="121"/>
      <c r="U17" s="121"/>
    </row>
    <row r="18" spans="2:21" ht="9" customHeight="1">
      <c r="B18" s="331"/>
      <c r="C18" s="332"/>
      <c r="D18" s="336"/>
      <c r="E18" s="336"/>
      <c r="F18" s="336"/>
      <c r="G18" s="336"/>
      <c r="H18" s="336"/>
      <c r="I18" s="121"/>
      <c r="J18" s="121"/>
      <c r="K18" s="121"/>
      <c r="L18" s="121"/>
      <c r="M18" s="121"/>
      <c r="N18" s="121"/>
      <c r="O18" s="121"/>
      <c r="P18" s="121"/>
      <c r="Q18" s="121"/>
      <c r="R18" s="121"/>
      <c r="S18" s="121"/>
      <c r="T18" s="121"/>
      <c r="U18" s="121"/>
    </row>
    <row r="19" spans="2:21" ht="15" customHeight="1">
      <c r="B19" s="1126" t="s">
        <v>1299</v>
      </c>
      <c r="C19" s="1118"/>
      <c r="D19" s="333">
        <f>SUM(D20:D28)</f>
        <v>198742685.25</v>
      </c>
      <c r="E19" s="333">
        <f>SUM(E20:E28)</f>
        <v>874772.72</v>
      </c>
      <c r="F19" s="704">
        <f>SUM(F20:F28)</f>
        <v>0</v>
      </c>
      <c r="G19" s="333">
        <f t="shared" ref="G19:G28" si="2">D19+E19-F19</f>
        <v>199617457.97</v>
      </c>
      <c r="H19" s="333">
        <f t="shared" ref="H19:H28" si="3">G19-D19</f>
        <v>874772.71999999881</v>
      </c>
      <c r="I19" s="122"/>
      <c r="J19" s="121"/>
      <c r="K19" s="121"/>
      <c r="L19" s="121"/>
      <c r="M19" s="121"/>
      <c r="N19" s="121"/>
      <c r="O19" s="121"/>
      <c r="P19" s="121"/>
      <c r="Q19" s="121"/>
      <c r="R19" s="121"/>
      <c r="S19" s="121"/>
      <c r="T19" s="121"/>
      <c r="U19" s="121"/>
    </row>
    <row r="20" spans="2:21" ht="21.75" customHeight="1">
      <c r="B20" s="1117" t="s">
        <v>1205</v>
      </c>
      <c r="C20" s="1118"/>
      <c r="D20" s="703">
        <v>0</v>
      </c>
      <c r="E20" s="703">
        <v>0</v>
      </c>
      <c r="F20" s="703">
        <v>0</v>
      </c>
      <c r="G20" s="703">
        <f t="shared" si="2"/>
        <v>0</v>
      </c>
      <c r="H20" s="703">
        <f t="shared" si="3"/>
        <v>0</v>
      </c>
      <c r="I20" s="121"/>
      <c r="J20" s="121"/>
      <c r="K20" s="121"/>
      <c r="L20" s="121"/>
      <c r="M20" s="121"/>
      <c r="N20" s="121"/>
      <c r="O20" s="121"/>
      <c r="P20" s="121"/>
      <c r="Q20" s="121"/>
      <c r="R20" s="121"/>
      <c r="S20" s="121"/>
      <c r="T20" s="121"/>
      <c r="U20" s="121"/>
    </row>
    <row r="21" spans="2:21" ht="21" customHeight="1">
      <c r="B21" s="1117" t="s">
        <v>1207</v>
      </c>
      <c r="C21" s="1118"/>
      <c r="D21" s="703">
        <v>0</v>
      </c>
      <c r="E21" s="703">
        <v>0</v>
      </c>
      <c r="F21" s="703">
        <v>0</v>
      </c>
      <c r="G21" s="703">
        <f t="shared" si="2"/>
        <v>0</v>
      </c>
      <c r="H21" s="703">
        <f t="shared" si="3"/>
        <v>0</v>
      </c>
      <c r="I21" s="121"/>
      <c r="J21" s="121"/>
      <c r="K21" s="121"/>
      <c r="L21" s="121"/>
      <c r="M21" s="121"/>
      <c r="N21" s="121"/>
      <c r="O21" s="121"/>
      <c r="P21" s="121"/>
      <c r="Q21" s="121"/>
      <c r="R21" s="121"/>
      <c r="S21" s="121"/>
      <c r="T21" s="121"/>
      <c r="U21" s="121"/>
    </row>
    <row r="22" spans="2:21" ht="17.25" customHeight="1">
      <c r="B22" s="1117" t="s">
        <v>1209</v>
      </c>
      <c r="C22" s="1118"/>
      <c r="D22" s="703">
        <v>0</v>
      </c>
      <c r="E22" s="703">
        <v>0</v>
      </c>
      <c r="F22" s="703">
        <v>0</v>
      </c>
      <c r="G22" s="703">
        <f t="shared" si="2"/>
        <v>0</v>
      </c>
      <c r="H22" s="703">
        <f t="shared" si="3"/>
        <v>0</v>
      </c>
      <c r="I22" s="121"/>
      <c r="J22" s="121"/>
      <c r="K22" s="121"/>
      <c r="L22" s="121"/>
      <c r="M22" s="121"/>
      <c r="N22" s="121"/>
      <c r="O22" s="121"/>
      <c r="P22" s="121"/>
      <c r="Q22" s="121"/>
      <c r="R22" s="121"/>
      <c r="S22" s="121"/>
      <c r="T22" s="121"/>
      <c r="U22" s="121"/>
    </row>
    <row r="23" spans="2:21" ht="15" customHeight="1">
      <c r="B23" s="1117" t="s">
        <v>1211</v>
      </c>
      <c r="C23" s="1118"/>
      <c r="D23" s="334">
        <f>+'2023'!C17</f>
        <v>196313284.02000001</v>
      </c>
      <c r="E23" s="334">
        <f>+'2023'!E17</f>
        <v>625952.72</v>
      </c>
      <c r="F23" s="703">
        <v>0</v>
      </c>
      <c r="G23" s="334">
        <f>+'2023'!G17</f>
        <v>196939236.74000001</v>
      </c>
      <c r="H23" s="334">
        <f t="shared" si="3"/>
        <v>625952.71999999881</v>
      </c>
      <c r="I23" s="121"/>
      <c r="J23" s="121"/>
      <c r="K23" s="121"/>
      <c r="L23" s="121"/>
      <c r="M23" s="121"/>
      <c r="N23" s="121"/>
      <c r="O23" s="121"/>
      <c r="P23" s="121"/>
      <c r="Q23" s="121"/>
      <c r="R23" s="121"/>
      <c r="S23" s="121"/>
      <c r="T23" s="121"/>
      <c r="U23" s="121"/>
    </row>
    <row r="24" spans="2:21" ht="15" customHeight="1">
      <c r="B24" s="1117" t="s">
        <v>1213</v>
      </c>
      <c r="C24" s="1118"/>
      <c r="D24" s="334">
        <f>+'2023'!C29</f>
        <v>8888122.0899999999</v>
      </c>
      <c r="E24" s="334">
        <f>+'2023'!E29</f>
        <v>248820</v>
      </c>
      <c r="F24" s="703">
        <v>0</v>
      </c>
      <c r="G24" s="334">
        <f t="shared" si="2"/>
        <v>9136942.0899999999</v>
      </c>
      <c r="H24" s="334">
        <f t="shared" si="3"/>
        <v>248820</v>
      </c>
      <c r="I24" s="121"/>
      <c r="J24" s="121"/>
      <c r="K24" s="121"/>
      <c r="L24" s="121"/>
      <c r="M24" s="121"/>
      <c r="N24" s="121"/>
      <c r="O24" s="121"/>
      <c r="P24" s="121"/>
      <c r="Q24" s="121"/>
      <c r="R24" s="121"/>
      <c r="S24" s="121"/>
      <c r="T24" s="121"/>
      <c r="U24" s="121"/>
    </row>
    <row r="25" spans="2:21" ht="20.25" customHeight="1">
      <c r="B25" s="1117" t="s">
        <v>1215</v>
      </c>
      <c r="C25" s="1118"/>
      <c r="D25" s="334">
        <f>+'2023'!C32</f>
        <v>-6458720.8600000003</v>
      </c>
      <c r="E25" s="703">
        <v>0</v>
      </c>
      <c r="F25" s="703">
        <v>0</v>
      </c>
      <c r="G25" s="334">
        <f t="shared" si="2"/>
        <v>-6458720.8600000003</v>
      </c>
      <c r="H25" s="703">
        <f t="shared" si="3"/>
        <v>0</v>
      </c>
      <c r="I25" s="121"/>
      <c r="J25" s="121"/>
      <c r="K25" s="121"/>
      <c r="L25" s="121"/>
      <c r="M25" s="121"/>
      <c r="N25" s="121"/>
      <c r="O25" s="121"/>
      <c r="P25" s="121"/>
      <c r="Q25" s="121"/>
      <c r="R25" s="121"/>
      <c r="S25" s="121"/>
      <c r="T25" s="121"/>
      <c r="U25" s="121"/>
    </row>
    <row r="26" spans="2:21" ht="15" customHeight="1">
      <c r="B26" s="1117" t="s">
        <v>1216</v>
      </c>
      <c r="C26" s="1118"/>
      <c r="D26" s="703">
        <v>0</v>
      </c>
      <c r="E26" s="703">
        <v>0</v>
      </c>
      <c r="F26" s="703">
        <v>0</v>
      </c>
      <c r="G26" s="703">
        <f t="shared" si="2"/>
        <v>0</v>
      </c>
      <c r="H26" s="703">
        <f t="shared" si="3"/>
        <v>0</v>
      </c>
      <c r="I26" s="121"/>
      <c r="J26" s="121"/>
      <c r="K26" s="121"/>
      <c r="L26" s="121"/>
      <c r="M26" s="121"/>
      <c r="N26" s="121"/>
      <c r="O26" s="121"/>
      <c r="P26" s="121"/>
      <c r="Q26" s="121"/>
      <c r="R26" s="121"/>
      <c r="S26" s="121"/>
      <c r="T26" s="121"/>
      <c r="U26" s="121"/>
    </row>
    <row r="27" spans="2:21" ht="15" customHeight="1">
      <c r="B27" s="1117" t="s">
        <v>1218</v>
      </c>
      <c r="C27" s="1118"/>
      <c r="D27" s="703">
        <v>0</v>
      </c>
      <c r="E27" s="703">
        <v>0</v>
      </c>
      <c r="F27" s="703">
        <v>0</v>
      </c>
      <c r="G27" s="703">
        <f t="shared" si="2"/>
        <v>0</v>
      </c>
      <c r="H27" s="703">
        <f t="shared" si="3"/>
        <v>0</v>
      </c>
      <c r="I27" s="121"/>
      <c r="J27" s="121"/>
      <c r="K27" s="121"/>
      <c r="L27" s="121"/>
      <c r="M27" s="121"/>
      <c r="N27" s="121"/>
      <c r="O27" s="121"/>
      <c r="P27" s="121"/>
      <c r="Q27" s="121"/>
      <c r="R27" s="121"/>
      <c r="S27" s="121"/>
      <c r="T27" s="121"/>
      <c r="U27" s="121"/>
    </row>
    <row r="28" spans="2:21" ht="15" customHeight="1">
      <c r="B28" s="1117" t="s">
        <v>1220</v>
      </c>
      <c r="C28" s="1118"/>
      <c r="D28" s="703">
        <v>0</v>
      </c>
      <c r="E28" s="703">
        <v>0</v>
      </c>
      <c r="F28" s="703">
        <v>0</v>
      </c>
      <c r="G28" s="703">
        <f t="shared" si="2"/>
        <v>0</v>
      </c>
      <c r="H28" s="703">
        <f t="shared" si="3"/>
        <v>0</v>
      </c>
      <c r="I28" s="121"/>
      <c r="J28" s="121"/>
      <c r="K28" s="121"/>
      <c r="L28" s="121"/>
      <c r="M28" s="121"/>
      <c r="N28" s="121"/>
      <c r="O28" s="121"/>
      <c r="P28" s="121"/>
      <c r="Q28" s="121"/>
      <c r="R28" s="121"/>
      <c r="S28" s="121"/>
      <c r="T28" s="121"/>
      <c r="U28" s="121"/>
    </row>
    <row r="29" spans="2:21" ht="9" customHeight="1">
      <c r="B29" s="337"/>
      <c r="C29" s="338"/>
      <c r="D29" s="338"/>
      <c r="E29" s="338"/>
      <c r="F29" s="338"/>
      <c r="G29" s="338"/>
      <c r="H29" s="338"/>
      <c r="I29" s="121"/>
      <c r="J29" s="121"/>
      <c r="K29" s="121"/>
      <c r="L29" s="121"/>
      <c r="M29" s="121"/>
      <c r="N29" s="121"/>
      <c r="O29" s="121"/>
      <c r="P29" s="121"/>
      <c r="Q29" s="121"/>
      <c r="R29" s="121"/>
      <c r="S29" s="121"/>
      <c r="T29" s="121"/>
      <c r="U29" s="121"/>
    </row>
    <row r="30" spans="2:21" ht="10.5" customHeight="1">
      <c r="B30" s="1012" t="s">
        <v>1239</v>
      </c>
      <c r="C30" s="1013"/>
      <c r="D30" s="1013"/>
      <c r="E30" s="1013"/>
      <c r="F30" s="1013"/>
      <c r="G30" s="1013"/>
      <c r="H30" s="1013"/>
      <c r="I30" s="121"/>
      <c r="J30" s="121"/>
      <c r="K30" s="121"/>
      <c r="L30" s="121"/>
      <c r="M30" s="121"/>
      <c r="N30" s="121"/>
      <c r="O30" s="121"/>
      <c r="P30" s="121"/>
      <c r="Q30" s="121"/>
      <c r="R30" s="121"/>
      <c r="S30" s="121"/>
      <c r="T30" s="121"/>
      <c r="U30" s="121"/>
    </row>
    <row r="31" spans="2:21" ht="10.5" customHeight="1">
      <c r="C31" s="144"/>
      <c r="D31" s="144"/>
      <c r="E31" s="144"/>
      <c r="F31" s="144"/>
      <c r="G31" s="144"/>
      <c r="H31" s="144"/>
      <c r="I31" s="121"/>
      <c r="J31" s="121"/>
      <c r="K31" s="121"/>
      <c r="L31" s="121"/>
      <c r="M31" s="121"/>
      <c r="N31" s="121"/>
      <c r="O31" s="121"/>
      <c r="P31" s="121"/>
      <c r="Q31" s="121"/>
      <c r="R31" s="121"/>
      <c r="S31" s="121"/>
      <c r="T31" s="121"/>
      <c r="U31" s="121"/>
    </row>
    <row r="32" spans="2:21" s="222" customFormat="1" ht="15" customHeight="1">
      <c r="B32" s="115"/>
      <c r="C32" s="219"/>
      <c r="D32" s="220"/>
      <c r="E32" s="221"/>
      <c r="F32" s="221"/>
      <c r="G32" s="221"/>
      <c r="H32" s="221"/>
      <c r="I32" s="121"/>
      <c r="J32" s="121"/>
      <c r="K32" s="121"/>
      <c r="L32" s="121"/>
      <c r="M32" s="121"/>
      <c r="N32" s="121"/>
      <c r="O32" s="121"/>
      <c r="P32" s="121"/>
      <c r="Q32" s="121"/>
      <c r="R32" s="121"/>
      <c r="S32" s="121"/>
      <c r="T32" s="121"/>
      <c r="U32" s="121"/>
    </row>
    <row r="33" spans="2:21" ht="10.5" customHeight="1">
      <c r="C33" s="144"/>
      <c r="D33" s="223"/>
      <c r="E33" s="144"/>
      <c r="F33" s="144"/>
      <c r="G33" s="144"/>
      <c r="H33" s="144"/>
      <c r="I33" s="121"/>
      <c r="J33" s="121"/>
      <c r="K33" s="121"/>
      <c r="L33" s="121"/>
      <c r="M33" s="121"/>
      <c r="N33" s="121"/>
      <c r="O33" s="121"/>
      <c r="P33" s="121"/>
      <c r="Q33" s="121"/>
      <c r="R33" s="121"/>
      <c r="S33" s="121"/>
      <c r="T33" s="121"/>
      <c r="U33" s="121"/>
    </row>
    <row r="34" spans="2:21" ht="10.5" customHeight="1">
      <c r="C34" s="144"/>
      <c r="D34" s="144"/>
      <c r="E34" s="144"/>
      <c r="F34" s="144"/>
      <c r="G34" s="218"/>
      <c r="H34" s="144"/>
      <c r="I34" s="121"/>
      <c r="J34" s="121"/>
      <c r="K34" s="121"/>
      <c r="L34" s="121"/>
      <c r="M34" s="121"/>
      <c r="N34" s="121"/>
      <c r="O34" s="121"/>
      <c r="P34" s="121"/>
      <c r="Q34" s="121"/>
      <c r="R34" s="121"/>
      <c r="S34" s="121"/>
      <c r="T34" s="121"/>
      <c r="U34" s="121"/>
    </row>
    <row r="35" spans="2:21" ht="10.5" customHeight="1">
      <c r="C35" s="144"/>
      <c r="D35" s="144"/>
      <c r="E35" s="144"/>
      <c r="F35" s="144"/>
      <c r="G35" s="144"/>
      <c r="H35" s="144"/>
      <c r="I35" s="121"/>
      <c r="J35" s="121"/>
      <c r="K35" s="121"/>
      <c r="L35" s="121"/>
      <c r="M35" s="121"/>
      <c r="N35" s="121"/>
      <c r="O35" s="121"/>
      <c r="P35" s="121"/>
      <c r="Q35" s="121"/>
      <c r="R35" s="121"/>
      <c r="S35" s="121"/>
      <c r="T35" s="121"/>
      <c r="U35" s="121"/>
    </row>
    <row r="36" spans="2:21" ht="10.5" customHeight="1">
      <c r="C36" s="144"/>
      <c r="D36" s="144"/>
      <c r="E36" s="144"/>
      <c r="F36" s="144"/>
      <c r="G36" s="144"/>
      <c r="H36" s="144"/>
      <c r="I36" s="121"/>
      <c r="J36" s="121"/>
      <c r="K36" s="121"/>
      <c r="L36" s="121"/>
      <c r="M36" s="121"/>
      <c r="N36" s="121"/>
      <c r="O36" s="121"/>
      <c r="P36" s="121"/>
      <c r="Q36" s="121"/>
      <c r="R36" s="121"/>
      <c r="S36" s="121"/>
      <c r="T36" s="121"/>
      <c r="U36" s="121"/>
    </row>
    <row r="37" spans="2:21" ht="9" customHeight="1">
      <c r="B37" s="121"/>
      <c r="C37" s="121"/>
      <c r="D37" s="121"/>
      <c r="E37" s="121"/>
      <c r="F37" s="121"/>
      <c r="G37" s="121"/>
      <c r="H37" s="121"/>
      <c r="I37" s="121"/>
      <c r="J37" s="121"/>
      <c r="K37" s="121"/>
      <c r="L37" s="121"/>
      <c r="M37" s="121"/>
      <c r="N37" s="121"/>
      <c r="O37" s="121"/>
      <c r="P37" s="121"/>
      <c r="Q37" s="121"/>
      <c r="R37" s="121"/>
      <c r="S37" s="121"/>
      <c r="T37" s="121"/>
      <c r="U37" s="121"/>
    </row>
    <row r="38" spans="2:21" ht="9" customHeight="1">
      <c r="B38" s="121"/>
      <c r="C38" s="121"/>
      <c r="D38" s="121"/>
      <c r="E38" s="121"/>
      <c r="F38" s="121"/>
      <c r="G38" s="121"/>
      <c r="H38" s="121"/>
      <c r="I38" s="121"/>
      <c r="J38" s="121"/>
      <c r="K38" s="121"/>
      <c r="L38" s="121"/>
      <c r="M38" s="121"/>
      <c r="N38" s="121"/>
      <c r="O38" s="121"/>
      <c r="P38" s="121"/>
      <c r="Q38" s="121"/>
      <c r="R38" s="121"/>
      <c r="S38" s="121"/>
      <c r="T38" s="121"/>
      <c r="U38" s="121"/>
    </row>
    <row r="39" spans="2:21" ht="9" customHeight="1">
      <c r="B39" s="121"/>
      <c r="C39" s="121"/>
      <c r="D39" s="122"/>
      <c r="E39" s="122"/>
      <c r="F39" s="122"/>
      <c r="G39" s="122"/>
      <c r="H39" s="122"/>
      <c r="I39" s="121"/>
      <c r="J39" s="121"/>
      <c r="K39" s="121"/>
      <c r="L39" s="121"/>
      <c r="M39" s="121"/>
      <c r="N39" s="121"/>
      <c r="O39" s="121"/>
      <c r="P39" s="121"/>
      <c r="Q39" s="121"/>
      <c r="R39" s="121"/>
      <c r="S39" s="121"/>
      <c r="T39" s="121"/>
      <c r="U39" s="121"/>
    </row>
    <row r="40" spans="2:21" ht="9.75" customHeight="1">
      <c r="B40" s="121" t="s">
        <v>1240</v>
      </c>
      <c r="C40" s="121"/>
      <c r="D40" s="121"/>
      <c r="E40" s="121"/>
      <c r="F40" s="121" t="s">
        <v>1240</v>
      </c>
      <c r="G40" s="121"/>
      <c r="H40" s="121"/>
      <c r="I40" s="121"/>
      <c r="J40" s="121"/>
      <c r="K40" s="121"/>
      <c r="L40" s="121"/>
      <c r="M40" s="121"/>
      <c r="N40" s="121"/>
      <c r="O40" s="121"/>
      <c r="P40" s="121"/>
      <c r="Q40" s="121"/>
      <c r="R40" s="121"/>
      <c r="S40" s="121"/>
      <c r="T40" s="121"/>
      <c r="U40" s="121"/>
    </row>
    <row r="41" spans="2:21" ht="9.75" customHeight="1">
      <c r="B41" s="121"/>
      <c r="C41" s="121"/>
      <c r="D41" s="121"/>
      <c r="E41" s="121"/>
      <c r="F41" s="121"/>
      <c r="G41" s="121"/>
      <c r="H41" s="121"/>
      <c r="I41" s="121"/>
      <c r="J41" s="121"/>
      <c r="K41" s="121"/>
      <c r="L41" s="121"/>
      <c r="M41" s="121"/>
      <c r="N41" s="121"/>
      <c r="O41" s="121"/>
      <c r="P41" s="121"/>
      <c r="Q41" s="121"/>
      <c r="R41" s="121"/>
      <c r="S41" s="121"/>
      <c r="T41" s="121"/>
      <c r="U41" s="121"/>
    </row>
    <row r="42" spans="2:21" ht="9" customHeight="1">
      <c r="B42" s="121"/>
      <c r="C42" s="121"/>
      <c r="D42" s="121"/>
      <c r="E42" s="121"/>
      <c r="F42" s="121"/>
      <c r="G42" s="121"/>
      <c r="H42" s="121"/>
      <c r="I42" s="121"/>
      <c r="J42" s="121"/>
      <c r="K42" s="121"/>
      <c r="L42" s="121"/>
      <c r="M42" s="121"/>
      <c r="N42" s="121"/>
      <c r="O42" s="121"/>
      <c r="P42" s="121"/>
      <c r="Q42" s="121"/>
      <c r="R42" s="121"/>
      <c r="S42" s="121"/>
      <c r="T42" s="121"/>
      <c r="U42" s="121"/>
    </row>
    <row r="43" spans="2:21" ht="9" customHeight="1">
      <c r="B43" s="121"/>
      <c r="C43" s="121"/>
      <c r="D43" s="121"/>
      <c r="E43" s="121"/>
      <c r="F43" s="121"/>
      <c r="G43" s="121"/>
      <c r="H43" s="121"/>
      <c r="I43" s="121"/>
      <c r="J43" s="121"/>
      <c r="K43" s="121"/>
      <c r="L43" s="121"/>
      <c r="M43" s="121"/>
      <c r="N43" s="121"/>
      <c r="O43" s="121"/>
      <c r="P43" s="121"/>
      <c r="Q43" s="121"/>
      <c r="R43" s="121"/>
      <c r="S43" s="121"/>
      <c r="T43" s="121"/>
      <c r="U43" s="121"/>
    </row>
    <row r="44" spans="2:21" ht="9" customHeight="1">
      <c r="B44" s="121"/>
      <c r="C44" s="121"/>
      <c r="D44" s="121"/>
      <c r="E44" s="121"/>
      <c r="F44" s="121"/>
      <c r="G44" s="121"/>
      <c r="H44" s="121"/>
      <c r="I44" s="121"/>
      <c r="J44" s="121"/>
      <c r="K44" s="121"/>
      <c r="L44" s="121"/>
      <c r="M44" s="121"/>
      <c r="N44" s="121"/>
      <c r="O44" s="121"/>
      <c r="P44" s="121"/>
      <c r="Q44" s="121"/>
      <c r="R44" s="121"/>
      <c r="S44" s="121"/>
      <c r="T44" s="121"/>
      <c r="U44" s="121"/>
    </row>
    <row r="45" spans="2:21" ht="9" customHeight="1">
      <c r="B45" s="121"/>
      <c r="C45" s="121"/>
      <c r="D45" s="121"/>
      <c r="E45" s="121"/>
      <c r="F45" s="121"/>
      <c r="G45" s="121"/>
      <c r="H45" s="121"/>
      <c r="I45" s="121"/>
      <c r="J45" s="121"/>
      <c r="K45" s="121"/>
      <c r="L45" s="121"/>
      <c r="M45" s="121"/>
      <c r="N45" s="121"/>
      <c r="O45" s="121"/>
      <c r="P45" s="121"/>
      <c r="Q45" s="121"/>
      <c r="R45" s="121"/>
      <c r="S45" s="121"/>
      <c r="T45" s="121"/>
      <c r="U45" s="121"/>
    </row>
    <row r="46" spans="2:21" ht="9" customHeight="1">
      <c r="B46" s="121"/>
      <c r="C46" s="121"/>
      <c r="D46" s="121"/>
      <c r="E46" s="121"/>
      <c r="F46" s="121"/>
      <c r="G46" s="121"/>
      <c r="H46" s="121"/>
      <c r="I46" s="121"/>
      <c r="J46" s="121"/>
      <c r="K46" s="121"/>
      <c r="L46" s="121"/>
      <c r="M46" s="121"/>
      <c r="N46" s="121"/>
      <c r="O46" s="121"/>
      <c r="P46" s="121"/>
      <c r="Q46" s="121"/>
      <c r="R46" s="121"/>
      <c r="S46" s="121"/>
      <c r="T46" s="121"/>
      <c r="U46" s="121"/>
    </row>
    <row r="47" spans="2:21" ht="9" customHeight="1">
      <c r="B47" s="121"/>
      <c r="C47" s="121"/>
      <c r="D47" s="121"/>
      <c r="E47" s="121"/>
      <c r="F47" s="121"/>
      <c r="G47" s="121"/>
      <c r="H47" s="121"/>
      <c r="I47" s="121"/>
      <c r="J47" s="121"/>
      <c r="K47" s="121"/>
      <c r="L47" s="121"/>
      <c r="M47" s="121"/>
      <c r="N47" s="121"/>
      <c r="O47" s="121"/>
      <c r="P47" s="121"/>
      <c r="Q47" s="121"/>
      <c r="R47" s="121"/>
      <c r="S47" s="121"/>
      <c r="T47" s="121"/>
      <c r="U47" s="121"/>
    </row>
    <row r="48" spans="2:21" ht="9" customHeight="1">
      <c r="B48" s="121"/>
      <c r="C48" s="121"/>
      <c r="D48" s="121"/>
      <c r="E48" s="121"/>
      <c r="F48" s="121"/>
      <c r="G48" s="121"/>
      <c r="H48" s="121"/>
      <c r="I48" s="121"/>
      <c r="J48" s="121"/>
      <c r="K48" s="121"/>
      <c r="L48" s="121"/>
      <c r="M48" s="121"/>
      <c r="N48" s="121"/>
      <c r="O48" s="121"/>
      <c r="P48" s="121"/>
      <c r="Q48" s="121"/>
      <c r="R48" s="121"/>
      <c r="S48" s="121"/>
      <c r="T48" s="121"/>
      <c r="U48" s="121"/>
    </row>
    <row r="49" spans="2:21" ht="9" customHeight="1">
      <c r="B49" s="121"/>
      <c r="C49" s="121"/>
      <c r="D49" s="121"/>
      <c r="E49" s="121"/>
      <c r="F49" s="121"/>
      <c r="G49" s="121"/>
      <c r="H49" s="121"/>
      <c r="I49" s="121"/>
      <c r="J49" s="121"/>
      <c r="K49" s="121"/>
      <c r="L49" s="121"/>
      <c r="M49" s="121"/>
      <c r="N49" s="121"/>
      <c r="O49" s="121"/>
      <c r="P49" s="121"/>
      <c r="Q49" s="121"/>
      <c r="R49" s="121"/>
      <c r="S49" s="121"/>
      <c r="T49" s="121"/>
      <c r="U49" s="121"/>
    </row>
    <row r="50" spans="2:21" ht="9" customHeight="1">
      <c r="B50" s="121"/>
      <c r="C50" s="121"/>
      <c r="D50" s="121"/>
      <c r="E50" s="121"/>
      <c r="F50" s="121"/>
      <c r="G50" s="121"/>
      <c r="H50" s="121"/>
      <c r="I50" s="121"/>
      <c r="J50" s="121"/>
      <c r="K50" s="121"/>
      <c r="L50" s="121"/>
      <c r="M50" s="121"/>
      <c r="N50" s="121"/>
      <c r="O50" s="121"/>
      <c r="P50" s="121"/>
      <c r="Q50" s="121"/>
      <c r="R50" s="121"/>
      <c r="S50" s="121"/>
      <c r="T50" s="121"/>
      <c r="U50" s="121"/>
    </row>
    <row r="51" spans="2:21" ht="9" customHeight="1">
      <c r="B51" s="121"/>
      <c r="C51" s="121"/>
      <c r="D51" s="121"/>
      <c r="E51" s="121"/>
      <c r="F51" s="121"/>
      <c r="G51" s="121"/>
      <c r="H51" s="121"/>
      <c r="I51" s="121"/>
      <c r="J51" s="121"/>
      <c r="K51" s="121"/>
      <c r="L51" s="121"/>
      <c r="M51" s="121"/>
      <c r="N51" s="121"/>
      <c r="O51" s="121"/>
      <c r="P51" s="121"/>
      <c r="Q51" s="121"/>
      <c r="R51" s="121"/>
      <c r="S51" s="121"/>
      <c r="T51" s="121"/>
      <c r="U51" s="121"/>
    </row>
    <row r="52" spans="2:21" ht="9" customHeight="1">
      <c r="B52" s="121"/>
      <c r="C52" s="121"/>
      <c r="D52" s="121"/>
      <c r="E52" s="121"/>
      <c r="F52" s="121"/>
      <c r="G52" s="121"/>
      <c r="H52" s="121"/>
      <c r="I52" s="121"/>
      <c r="J52" s="121"/>
      <c r="K52" s="121"/>
      <c r="L52" s="121"/>
      <c r="M52" s="121"/>
      <c r="N52" s="121"/>
      <c r="O52" s="121"/>
      <c r="P52" s="121"/>
      <c r="Q52" s="121"/>
      <c r="R52" s="121"/>
      <c r="S52" s="121"/>
      <c r="T52" s="121"/>
      <c r="U52" s="121"/>
    </row>
    <row r="53" spans="2:21" ht="9" customHeight="1">
      <c r="B53" s="121"/>
      <c r="C53" s="121"/>
      <c r="D53" s="121"/>
      <c r="E53" s="121"/>
      <c r="F53" s="121"/>
      <c r="G53" s="121"/>
      <c r="H53" s="121"/>
      <c r="I53" s="121"/>
      <c r="J53" s="121"/>
      <c r="K53" s="121"/>
      <c r="L53" s="121"/>
      <c r="M53" s="121"/>
      <c r="N53" s="121"/>
      <c r="O53" s="121"/>
      <c r="P53" s="121"/>
      <c r="Q53" s="121"/>
      <c r="R53" s="121"/>
      <c r="S53" s="121"/>
      <c r="T53" s="121"/>
      <c r="U53" s="121"/>
    </row>
    <row r="54" spans="2:21" ht="9" customHeight="1">
      <c r="B54" s="121"/>
      <c r="C54" s="121"/>
      <c r="D54" s="121"/>
      <c r="E54" s="121"/>
      <c r="F54" s="121"/>
      <c r="G54" s="121"/>
      <c r="H54" s="121"/>
      <c r="I54" s="121"/>
      <c r="J54" s="121"/>
      <c r="K54" s="121"/>
      <c r="L54" s="121"/>
      <c r="M54" s="121"/>
      <c r="N54" s="121"/>
      <c r="O54" s="121"/>
      <c r="P54" s="121"/>
      <c r="Q54" s="121"/>
      <c r="R54" s="121"/>
      <c r="S54" s="121"/>
      <c r="T54" s="121"/>
      <c r="U54" s="121"/>
    </row>
    <row r="55" spans="2:21" ht="9" customHeight="1">
      <c r="B55" s="121"/>
      <c r="C55" s="121"/>
      <c r="D55" s="121"/>
      <c r="E55" s="121"/>
      <c r="F55" s="121"/>
      <c r="G55" s="121"/>
      <c r="H55" s="121"/>
      <c r="I55" s="121"/>
      <c r="J55" s="121"/>
      <c r="K55" s="121"/>
      <c r="L55" s="121"/>
      <c r="M55" s="121"/>
      <c r="N55" s="121"/>
      <c r="O55" s="121"/>
      <c r="P55" s="121"/>
      <c r="Q55" s="121"/>
      <c r="R55" s="121"/>
      <c r="S55" s="121"/>
      <c r="T55" s="121"/>
      <c r="U55" s="121"/>
    </row>
    <row r="56" spans="2:21" ht="9" customHeight="1">
      <c r="B56" s="121"/>
      <c r="C56" s="121"/>
      <c r="D56" s="121"/>
      <c r="E56" s="121"/>
      <c r="F56" s="121"/>
      <c r="G56" s="121"/>
      <c r="H56" s="121"/>
      <c r="I56" s="121"/>
      <c r="J56" s="121"/>
      <c r="K56" s="121"/>
      <c r="L56" s="121"/>
      <c r="M56" s="121"/>
      <c r="N56" s="121"/>
      <c r="O56" s="121"/>
      <c r="P56" s="121"/>
      <c r="Q56" s="121"/>
      <c r="R56" s="121"/>
      <c r="S56" s="121"/>
      <c r="T56" s="121"/>
      <c r="U56" s="121"/>
    </row>
    <row r="57" spans="2:21" ht="9" customHeight="1">
      <c r="B57" s="121"/>
      <c r="C57" s="121"/>
      <c r="D57" s="121"/>
      <c r="E57" s="121"/>
      <c r="F57" s="121"/>
      <c r="G57" s="121"/>
      <c r="H57" s="121"/>
      <c r="I57" s="121"/>
      <c r="J57" s="121"/>
      <c r="K57" s="121"/>
      <c r="L57" s="121"/>
      <c r="M57" s="121"/>
      <c r="N57" s="121"/>
      <c r="O57" s="121"/>
      <c r="P57" s="121"/>
      <c r="Q57" s="121"/>
      <c r="R57" s="121"/>
      <c r="S57" s="121"/>
      <c r="T57" s="121"/>
      <c r="U57" s="121"/>
    </row>
    <row r="58" spans="2:21" ht="9" customHeight="1">
      <c r="B58" s="121"/>
      <c r="C58" s="121"/>
      <c r="D58" s="121"/>
      <c r="E58" s="121"/>
      <c r="F58" s="121"/>
      <c r="G58" s="121"/>
      <c r="H58" s="121"/>
      <c r="I58" s="121"/>
      <c r="J58" s="121"/>
      <c r="K58" s="121"/>
      <c r="L58" s="121"/>
      <c r="M58" s="121"/>
      <c r="N58" s="121"/>
      <c r="O58" s="121"/>
      <c r="P58" s="121"/>
      <c r="Q58" s="121"/>
      <c r="R58" s="121"/>
      <c r="S58" s="121"/>
      <c r="T58" s="121"/>
      <c r="U58" s="121"/>
    </row>
    <row r="59" spans="2:21" ht="9" customHeight="1">
      <c r="B59" s="121"/>
      <c r="C59" s="121"/>
      <c r="D59" s="121"/>
      <c r="E59" s="121"/>
      <c r="F59" s="121"/>
      <c r="G59" s="121"/>
      <c r="H59" s="121"/>
      <c r="I59" s="121"/>
      <c r="J59" s="121"/>
      <c r="K59" s="121"/>
      <c r="L59" s="121"/>
      <c r="M59" s="121"/>
      <c r="N59" s="121"/>
      <c r="O59" s="121"/>
      <c r="P59" s="121"/>
      <c r="Q59" s="121"/>
      <c r="R59" s="121"/>
      <c r="S59" s="121"/>
      <c r="T59" s="121"/>
      <c r="U59" s="121"/>
    </row>
    <row r="60" spans="2:21" ht="9" customHeight="1">
      <c r="B60" s="121"/>
      <c r="C60" s="121"/>
      <c r="D60" s="121"/>
      <c r="E60" s="121"/>
      <c r="F60" s="121"/>
      <c r="G60" s="121"/>
      <c r="H60" s="121"/>
      <c r="I60" s="121"/>
      <c r="J60" s="121"/>
      <c r="K60" s="121"/>
      <c r="L60" s="121"/>
      <c r="M60" s="121"/>
      <c r="N60" s="121"/>
      <c r="O60" s="121"/>
      <c r="P60" s="121"/>
      <c r="Q60" s="121"/>
      <c r="R60" s="121"/>
      <c r="S60" s="121"/>
      <c r="T60" s="121"/>
      <c r="U60" s="121"/>
    </row>
    <row r="61" spans="2:21" ht="9" customHeight="1">
      <c r="B61" s="121"/>
      <c r="C61" s="121"/>
      <c r="D61" s="121"/>
      <c r="E61" s="121"/>
      <c r="F61" s="121"/>
      <c r="G61" s="121"/>
      <c r="H61" s="121"/>
      <c r="I61" s="121"/>
      <c r="J61" s="121"/>
      <c r="K61" s="121"/>
      <c r="L61" s="121"/>
      <c r="M61" s="121"/>
      <c r="N61" s="121"/>
      <c r="O61" s="121"/>
      <c r="P61" s="121"/>
      <c r="Q61" s="121"/>
      <c r="R61" s="121"/>
      <c r="S61" s="121"/>
      <c r="T61" s="121"/>
      <c r="U61" s="121"/>
    </row>
    <row r="62" spans="2:21" ht="9" customHeight="1">
      <c r="B62" s="121"/>
      <c r="C62" s="121"/>
      <c r="D62" s="121"/>
      <c r="E62" s="121"/>
      <c r="F62" s="121"/>
      <c r="G62" s="121"/>
      <c r="H62" s="121"/>
      <c r="I62" s="121"/>
      <c r="J62" s="121"/>
      <c r="K62" s="121"/>
      <c r="L62" s="121"/>
      <c r="M62" s="121"/>
      <c r="N62" s="121"/>
      <c r="O62" s="121"/>
      <c r="P62" s="121"/>
      <c r="Q62" s="121"/>
      <c r="R62" s="121"/>
      <c r="S62" s="121"/>
      <c r="T62" s="121"/>
      <c r="U62" s="121"/>
    </row>
    <row r="63" spans="2:21" ht="9" customHeight="1">
      <c r="B63" s="121"/>
      <c r="C63" s="121"/>
      <c r="D63" s="121"/>
      <c r="E63" s="121"/>
      <c r="F63" s="121"/>
      <c r="G63" s="121"/>
      <c r="H63" s="121"/>
      <c r="I63" s="121"/>
      <c r="J63" s="121"/>
      <c r="K63" s="121"/>
      <c r="L63" s="121"/>
      <c r="M63" s="121"/>
      <c r="N63" s="121"/>
      <c r="O63" s="121"/>
      <c r="P63" s="121"/>
      <c r="Q63" s="121"/>
      <c r="R63" s="121"/>
      <c r="S63" s="121"/>
      <c r="T63" s="121"/>
      <c r="U63" s="121"/>
    </row>
    <row r="64" spans="2:21" ht="9" customHeight="1">
      <c r="B64" s="121"/>
      <c r="C64" s="121"/>
      <c r="D64" s="121"/>
      <c r="E64" s="121"/>
      <c r="F64" s="121"/>
      <c r="G64" s="121"/>
      <c r="H64" s="121"/>
      <c r="I64" s="121"/>
      <c r="J64" s="121"/>
      <c r="K64" s="121"/>
      <c r="L64" s="121"/>
      <c r="M64" s="121"/>
      <c r="N64" s="121"/>
      <c r="O64" s="121"/>
      <c r="P64" s="121"/>
      <c r="Q64" s="121"/>
      <c r="R64" s="121"/>
      <c r="S64" s="121"/>
      <c r="T64" s="121"/>
      <c r="U64" s="121"/>
    </row>
    <row r="65" spans="2:21" ht="9" customHeight="1">
      <c r="B65" s="121"/>
      <c r="C65" s="121"/>
      <c r="D65" s="121"/>
      <c r="E65" s="121"/>
      <c r="F65" s="121"/>
      <c r="G65" s="121"/>
      <c r="H65" s="121"/>
      <c r="I65" s="121"/>
      <c r="J65" s="121"/>
      <c r="K65" s="121"/>
      <c r="L65" s="121"/>
      <c r="M65" s="121"/>
      <c r="N65" s="121"/>
      <c r="O65" s="121"/>
      <c r="P65" s="121"/>
      <c r="Q65" s="121"/>
      <c r="R65" s="121"/>
      <c r="S65" s="121"/>
      <c r="T65" s="121"/>
      <c r="U65" s="121"/>
    </row>
    <row r="66" spans="2:21" ht="9" customHeight="1">
      <c r="B66" s="121"/>
      <c r="C66" s="121"/>
      <c r="D66" s="121"/>
      <c r="E66" s="121"/>
      <c r="F66" s="121"/>
      <c r="G66" s="121"/>
      <c r="H66" s="121"/>
      <c r="I66" s="121"/>
      <c r="J66" s="121"/>
      <c r="K66" s="121"/>
      <c r="L66" s="121"/>
      <c r="M66" s="121"/>
      <c r="N66" s="121"/>
      <c r="O66" s="121"/>
      <c r="P66" s="121"/>
      <c r="Q66" s="121"/>
      <c r="R66" s="121"/>
      <c r="S66" s="121"/>
      <c r="T66" s="121"/>
      <c r="U66" s="121"/>
    </row>
    <row r="67" spans="2:21" ht="9" customHeight="1">
      <c r="B67" s="121"/>
      <c r="C67" s="121"/>
      <c r="D67" s="121"/>
      <c r="E67" s="121"/>
      <c r="F67" s="121"/>
      <c r="G67" s="121"/>
      <c r="H67" s="121"/>
      <c r="I67" s="121"/>
      <c r="J67" s="121"/>
      <c r="K67" s="121"/>
      <c r="L67" s="121"/>
      <c r="M67" s="121"/>
      <c r="N67" s="121"/>
      <c r="O67" s="121"/>
      <c r="P67" s="121"/>
      <c r="Q67" s="121"/>
      <c r="R67" s="121"/>
      <c r="S67" s="121"/>
      <c r="T67" s="121"/>
      <c r="U67" s="121"/>
    </row>
    <row r="68" spans="2:21" ht="9" customHeight="1">
      <c r="B68" s="121"/>
      <c r="C68" s="121"/>
      <c r="D68" s="121"/>
      <c r="E68" s="121"/>
      <c r="F68" s="121"/>
      <c r="G68" s="121"/>
      <c r="H68" s="121"/>
      <c r="I68" s="121"/>
      <c r="J68" s="121"/>
      <c r="K68" s="121"/>
      <c r="L68" s="121"/>
      <c r="M68" s="121"/>
      <c r="N68" s="121"/>
      <c r="O68" s="121"/>
      <c r="P68" s="121"/>
      <c r="Q68" s="121"/>
      <c r="R68" s="121"/>
      <c r="S68" s="121"/>
      <c r="T68" s="121"/>
      <c r="U68" s="121"/>
    </row>
    <row r="69" spans="2:21" ht="9" customHeight="1">
      <c r="B69" s="121"/>
      <c r="C69" s="121"/>
      <c r="D69" s="121"/>
      <c r="E69" s="121"/>
      <c r="F69" s="121"/>
      <c r="G69" s="121"/>
      <c r="H69" s="121"/>
      <c r="I69" s="121"/>
      <c r="J69" s="121"/>
      <c r="K69" s="121"/>
      <c r="L69" s="121"/>
      <c r="M69" s="121"/>
      <c r="N69" s="121"/>
      <c r="O69" s="121"/>
      <c r="P69" s="121"/>
      <c r="Q69" s="121"/>
      <c r="R69" s="121"/>
      <c r="S69" s="121"/>
      <c r="T69" s="121"/>
      <c r="U69" s="121"/>
    </row>
    <row r="70" spans="2:21" ht="9" customHeight="1">
      <c r="B70" s="121"/>
      <c r="C70" s="121"/>
      <c r="D70" s="121"/>
      <c r="E70" s="121"/>
      <c r="F70" s="121"/>
      <c r="G70" s="121"/>
      <c r="H70" s="121"/>
      <c r="I70" s="121"/>
      <c r="J70" s="121"/>
      <c r="K70" s="121"/>
      <c r="L70" s="121"/>
      <c r="M70" s="121"/>
      <c r="N70" s="121"/>
      <c r="O70" s="121"/>
      <c r="P70" s="121"/>
      <c r="Q70" s="121"/>
      <c r="R70" s="121"/>
      <c r="S70" s="121"/>
      <c r="T70" s="121"/>
      <c r="U70" s="121"/>
    </row>
    <row r="71" spans="2:21" ht="9" customHeight="1">
      <c r="B71" s="121"/>
      <c r="C71" s="121"/>
      <c r="D71" s="121"/>
      <c r="E71" s="121"/>
      <c r="F71" s="121"/>
      <c r="G71" s="121"/>
      <c r="H71" s="121"/>
      <c r="I71" s="121"/>
      <c r="J71" s="121"/>
      <c r="K71" s="121"/>
      <c r="L71" s="121"/>
      <c r="M71" s="121"/>
      <c r="N71" s="121"/>
      <c r="O71" s="121"/>
      <c r="P71" s="121"/>
      <c r="Q71" s="121"/>
      <c r="R71" s="121"/>
      <c r="S71" s="121"/>
      <c r="T71" s="121"/>
      <c r="U71" s="121"/>
    </row>
    <row r="72" spans="2:21" ht="9" customHeight="1">
      <c r="B72" s="121"/>
      <c r="C72" s="121"/>
      <c r="D72" s="121"/>
      <c r="E72" s="121"/>
      <c r="F72" s="121"/>
      <c r="G72" s="121"/>
      <c r="H72" s="121"/>
      <c r="I72" s="121"/>
      <c r="J72" s="121"/>
      <c r="K72" s="121"/>
      <c r="L72" s="121"/>
      <c r="M72" s="121"/>
      <c r="N72" s="121"/>
      <c r="O72" s="121"/>
      <c r="P72" s="121"/>
      <c r="Q72" s="121"/>
      <c r="R72" s="121"/>
      <c r="S72" s="121"/>
      <c r="T72" s="121"/>
      <c r="U72" s="121"/>
    </row>
    <row r="73" spans="2:21" ht="9" customHeight="1">
      <c r="B73" s="121"/>
      <c r="C73" s="121"/>
      <c r="D73" s="121"/>
      <c r="E73" s="121"/>
      <c r="F73" s="121"/>
      <c r="G73" s="121"/>
      <c r="H73" s="121"/>
      <c r="I73" s="121"/>
      <c r="J73" s="121"/>
      <c r="K73" s="121"/>
      <c r="L73" s="121"/>
      <c r="M73" s="121"/>
      <c r="N73" s="121"/>
      <c r="O73" s="121"/>
      <c r="P73" s="121"/>
      <c r="Q73" s="121"/>
      <c r="R73" s="121"/>
      <c r="S73" s="121"/>
      <c r="T73" s="121"/>
      <c r="U73" s="121"/>
    </row>
    <row r="74" spans="2:21" ht="9" customHeight="1">
      <c r="B74" s="121"/>
      <c r="C74" s="121"/>
      <c r="D74" s="121"/>
      <c r="E74" s="121"/>
      <c r="F74" s="121"/>
      <c r="G74" s="121"/>
      <c r="H74" s="121"/>
      <c r="I74" s="121"/>
      <c r="J74" s="121"/>
      <c r="K74" s="121"/>
      <c r="L74" s="121"/>
      <c r="M74" s="121"/>
      <c r="N74" s="121"/>
      <c r="O74" s="121"/>
      <c r="P74" s="121"/>
      <c r="Q74" s="121"/>
      <c r="R74" s="121"/>
      <c r="S74" s="121"/>
      <c r="T74" s="121"/>
      <c r="U74" s="121"/>
    </row>
    <row r="75" spans="2:21" ht="9" customHeight="1">
      <c r="B75" s="121"/>
      <c r="C75" s="121"/>
      <c r="D75" s="121"/>
      <c r="E75" s="121"/>
      <c r="F75" s="121"/>
      <c r="G75" s="121"/>
      <c r="H75" s="121"/>
      <c r="I75" s="121"/>
      <c r="J75" s="121"/>
      <c r="K75" s="121"/>
      <c r="L75" s="121"/>
      <c r="M75" s="121"/>
      <c r="N75" s="121"/>
      <c r="O75" s="121"/>
      <c r="P75" s="121"/>
      <c r="Q75" s="121"/>
      <c r="R75" s="121"/>
      <c r="S75" s="121"/>
      <c r="T75" s="121"/>
      <c r="U75" s="121"/>
    </row>
    <row r="76" spans="2:21" ht="9" customHeight="1">
      <c r="B76" s="121"/>
      <c r="C76" s="121"/>
      <c r="D76" s="121"/>
      <c r="E76" s="121"/>
      <c r="F76" s="121"/>
      <c r="G76" s="121"/>
      <c r="H76" s="121"/>
      <c r="I76" s="121"/>
      <c r="J76" s="121"/>
      <c r="K76" s="121"/>
      <c r="L76" s="121"/>
      <c r="M76" s="121"/>
      <c r="N76" s="121"/>
      <c r="O76" s="121"/>
      <c r="P76" s="121"/>
      <c r="Q76" s="121"/>
      <c r="R76" s="121"/>
      <c r="S76" s="121"/>
      <c r="T76" s="121"/>
      <c r="U76" s="121"/>
    </row>
    <row r="77" spans="2:21" ht="9" customHeight="1">
      <c r="B77" s="121"/>
      <c r="C77" s="121"/>
      <c r="D77" s="121"/>
      <c r="E77" s="121"/>
      <c r="F77" s="121"/>
      <c r="G77" s="121"/>
      <c r="H77" s="121"/>
      <c r="I77" s="121"/>
      <c r="J77" s="121"/>
      <c r="K77" s="121"/>
      <c r="L77" s="121"/>
      <c r="M77" s="121"/>
      <c r="N77" s="121"/>
      <c r="O77" s="121"/>
      <c r="P77" s="121"/>
      <c r="Q77" s="121"/>
      <c r="R77" s="121"/>
      <c r="S77" s="121"/>
      <c r="T77" s="121"/>
      <c r="U77" s="121"/>
    </row>
    <row r="78" spans="2:21" ht="9" customHeight="1">
      <c r="B78" s="121"/>
      <c r="C78" s="121"/>
      <c r="D78" s="121"/>
      <c r="E78" s="121"/>
      <c r="F78" s="121"/>
      <c r="G78" s="121"/>
      <c r="H78" s="121"/>
      <c r="I78" s="121"/>
      <c r="J78" s="121"/>
      <c r="K78" s="121"/>
      <c r="L78" s="121"/>
      <c r="M78" s="121"/>
      <c r="N78" s="121"/>
      <c r="O78" s="121"/>
      <c r="P78" s="121"/>
      <c r="Q78" s="121"/>
      <c r="R78" s="121"/>
      <c r="S78" s="121"/>
      <c r="T78" s="121"/>
      <c r="U78" s="121"/>
    </row>
    <row r="79" spans="2:21" ht="9" customHeight="1">
      <c r="B79" s="121"/>
      <c r="C79" s="121"/>
      <c r="D79" s="121"/>
      <c r="E79" s="121"/>
      <c r="F79" s="121"/>
      <c r="G79" s="121"/>
      <c r="H79" s="121"/>
      <c r="I79" s="121"/>
      <c r="J79" s="121"/>
      <c r="K79" s="121"/>
      <c r="L79" s="121"/>
      <c r="M79" s="121"/>
      <c r="N79" s="121"/>
      <c r="O79" s="121"/>
      <c r="P79" s="121"/>
      <c r="Q79" s="121"/>
      <c r="R79" s="121"/>
      <c r="S79" s="121"/>
      <c r="T79" s="121"/>
      <c r="U79" s="121"/>
    </row>
    <row r="80" spans="2:21" ht="9" customHeight="1">
      <c r="B80" s="121"/>
      <c r="C80" s="121"/>
      <c r="D80" s="121"/>
      <c r="E80" s="121"/>
      <c r="F80" s="121"/>
      <c r="G80" s="121"/>
      <c r="H80" s="121"/>
      <c r="I80" s="121"/>
      <c r="J80" s="121"/>
      <c r="K80" s="121"/>
      <c r="L80" s="121"/>
      <c r="M80" s="121"/>
      <c r="N80" s="121"/>
      <c r="O80" s="121"/>
      <c r="P80" s="121"/>
      <c r="Q80" s="121"/>
      <c r="R80" s="121"/>
      <c r="S80" s="121"/>
      <c r="T80" s="121"/>
      <c r="U80" s="121"/>
    </row>
    <row r="81" spans="2:21" ht="9" customHeight="1">
      <c r="B81" s="121"/>
      <c r="C81" s="121"/>
      <c r="D81" s="121"/>
      <c r="E81" s="121"/>
      <c r="F81" s="121"/>
      <c r="G81" s="121"/>
      <c r="H81" s="121"/>
      <c r="I81" s="121"/>
      <c r="J81" s="121"/>
      <c r="K81" s="121"/>
      <c r="L81" s="121"/>
      <c r="M81" s="121"/>
      <c r="N81" s="121"/>
      <c r="O81" s="121"/>
      <c r="P81" s="121"/>
      <c r="Q81" s="121"/>
      <c r="R81" s="121"/>
      <c r="S81" s="121"/>
      <c r="T81" s="121"/>
      <c r="U81" s="121"/>
    </row>
    <row r="82" spans="2:21" ht="9" customHeight="1">
      <c r="B82" s="121"/>
      <c r="C82" s="121"/>
      <c r="D82" s="121"/>
      <c r="E82" s="121"/>
      <c r="F82" s="121"/>
      <c r="G82" s="121"/>
      <c r="H82" s="121"/>
      <c r="I82" s="121"/>
      <c r="J82" s="121"/>
      <c r="K82" s="121"/>
      <c r="L82" s="121"/>
      <c r="M82" s="121"/>
      <c r="N82" s="121"/>
      <c r="O82" s="121"/>
      <c r="P82" s="121"/>
      <c r="Q82" s="121"/>
      <c r="R82" s="121"/>
      <c r="S82" s="121"/>
      <c r="T82" s="121"/>
      <c r="U82" s="121"/>
    </row>
    <row r="83" spans="2:21" ht="9" customHeight="1">
      <c r="B83" s="121"/>
      <c r="C83" s="121"/>
      <c r="D83" s="121"/>
      <c r="E83" s="121"/>
      <c r="F83" s="121"/>
      <c r="G83" s="121"/>
      <c r="H83" s="121"/>
      <c r="I83" s="121"/>
      <c r="J83" s="121"/>
      <c r="K83" s="121"/>
      <c r="L83" s="121"/>
      <c r="M83" s="121"/>
      <c r="N83" s="121"/>
      <c r="O83" s="121"/>
      <c r="P83" s="121"/>
      <c r="Q83" s="121"/>
      <c r="R83" s="121"/>
      <c r="S83" s="121"/>
      <c r="T83" s="121"/>
      <c r="U83" s="121"/>
    </row>
    <row r="84" spans="2:21" ht="9" customHeight="1">
      <c r="B84" s="121"/>
      <c r="C84" s="121"/>
      <c r="D84" s="121"/>
      <c r="E84" s="121"/>
      <c r="F84" s="121"/>
      <c r="G84" s="121"/>
      <c r="H84" s="121"/>
      <c r="I84" s="121"/>
      <c r="J84" s="121"/>
      <c r="K84" s="121"/>
      <c r="L84" s="121"/>
      <c r="M84" s="121"/>
      <c r="N84" s="121"/>
      <c r="O84" s="121"/>
      <c r="P84" s="121"/>
      <c r="Q84" s="121"/>
      <c r="R84" s="121"/>
      <c r="S84" s="121"/>
      <c r="T84" s="121"/>
      <c r="U84" s="121"/>
    </row>
    <row r="85" spans="2:21" ht="9" customHeight="1">
      <c r="B85" s="121"/>
      <c r="C85" s="121"/>
      <c r="D85" s="121"/>
      <c r="E85" s="121"/>
      <c r="F85" s="121"/>
      <c r="G85" s="121"/>
      <c r="H85" s="121"/>
      <c r="I85" s="121"/>
      <c r="J85" s="121"/>
      <c r="K85" s="121"/>
      <c r="L85" s="121"/>
      <c r="M85" s="121"/>
      <c r="N85" s="121"/>
      <c r="O85" s="121"/>
      <c r="P85" s="121"/>
      <c r="Q85" s="121"/>
      <c r="R85" s="121"/>
      <c r="S85" s="121"/>
      <c r="T85" s="121"/>
      <c r="U85" s="121"/>
    </row>
    <row r="86" spans="2:21" ht="9" customHeight="1">
      <c r="B86" s="121"/>
      <c r="C86" s="121"/>
      <c r="D86" s="121"/>
      <c r="E86" s="121"/>
      <c r="F86" s="121"/>
      <c r="G86" s="121"/>
      <c r="H86" s="121"/>
      <c r="I86" s="121"/>
      <c r="J86" s="121"/>
      <c r="K86" s="121"/>
      <c r="L86" s="121"/>
      <c r="M86" s="121"/>
      <c r="N86" s="121"/>
      <c r="O86" s="121"/>
      <c r="P86" s="121"/>
      <c r="Q86" s="121"/>
      <c r="R86" s="121"/>
      <c r="S86" s="121"/>
      <c r="T86" s="121"/>
      <c r="U86" s="121"/>
    </row>
    <row r="87" spans="2:21" ht="9" customHeight="1">
      <c r="B87" s="121"/>
      <c r="C87" s="121"/>
      <c r="D87" s="121"/>
      <c r="E87" s="121"/>
      <c r="F87" s="121"/>
      <c r="G87" s="121"/>
      <c r="H87" s="121"/>
      <c r="I87" s="121"/>
      <c r="J87" s="121"/>
      <c r="K87" s="121"/>
      <c r="L87" s="121"/>
      <c r="M87" s="121"/>
      <c r="N87" s="121"/>
      <c r="O87" s="121"/>
      <c r="P87" s="121"/>
      <c r="Q87" s="121"/>
      <c r="R87" s="121"/>
      <c r="S87" s="121"/>
      <c r="T87" s="121"/>
      <c r="U87" s="121"/>
    </row>
    <row r="88" spans="2:21" ht="9" customHeight="1">
      <c r="B88" s="121"/>
      <c r="C88" s="121"/>
      <c r="D88" s="121"/>
      <c r="E88" s="121"/>
      <c r="F88" s="121"/>
      <c r="G88" s="121"/>
      <c r="H88" s="121"/>
      <c r="I88" s="121"/>
      <c r="J88" s="121"/>
      <c r="K88" s="121"/>
      <c r="L88" s="121"/>
      <c r="M88" s="121"/>
      <c r="N88" s="121"/>
      <c r="O88" s="121"/>
      <c r="P88" s="121"/>
      <c r="Q88" s="121"/>
      <c r="R88" s="121"/>
      <c r="S88" s="121"/>
      <c r="T88" s="121"/>
      <c r="U88" s="121"/>
    </row>
    <row r="89" spans="2:21" ht="9" customHeight="1">
      <c r="B89" s="121"/>
      <c r="C89" s="121"/>
      <c r="D89" s="121"/>
      <c r="E89" s="121"/>
      <c r="F89" s="121"/>
      <c r="G89" s="121"/>
      <c r="H89" s="121"/>
      <c r="I89" s="121"/>
      <c r="J89" s="121"/>
      <c r="K89" s="121"/>
      <c r="L89" s="121"/>
      <c r="M89" s="121"/>
      <c r="N89" s="121"/>
      <c r="O89" s="121"/>
      <c r="P89" s="121"/>
      <c r="Q89" s="121"/>
      <c r="R89" s="121"/>
      <c r="S89" s="121"/>
      <c r="T89" s="121"/>
      <c r="U89" s="121"/>
    </row>
    <row r="90" spans="2:21" ht="9" customHeight="1">
      <c r="B90" s="121"/>
      <c r="C90" s="121"/>
      <c r="D90" s="121"/>
      <c r="E90" s="121"/>
      <c r="F90" s="121"/>
      <c r="G90" s="121"/>
      <c r="H90" s="121"/>
      <c r="I90" s="121"/>
      <c r="J90" s="121"/>
      <c r="K90" s="121"/>
      <c r="L90" s="121"/>
      <c r="M90" s="121"/>
      <c r="N90" s="121"/>
      <c r="O90" s="121"/>
      <c r="P90" s="121"/>
      <c r="Q90" s="121"/>
      <c r="R90" s="121"/>
      <c r="S90" s="121"/>
      <c r="T90" s="121"/>
      <c r="U90" s="121"/>
    </row>
    <row r="91" spans="2:21" ht="9" customHeight="1">
      <c r="B91" s="121"/>
      <c r="C91" s="121"/>
      <c r="D91" s="121"/>
      <c r="E91" s="121"/>
      <c r="F91" s="121"/>
      <c r="G91" s="121"/>
      <c r="H91" s="121"/>
      <c r="I91" s="121"/>
      <c r="J91" s="121"/>
      <c r="K91" s="121"/>
      <c r="L91" s="121"/>
      <c r="M91" s="121"/>
      <c r="N91" s="121"/>
      <c r="O91" s="121"/>
      <c r="P91" s="121"/>
      <c r="Q91" s="121"/>
      <c r="R91" s="121"/>
      <c r="S91" s="121"/>
      <c r="T91" s="121"/>
      <c r="U91" s="121"/>
    </row>
    <row r="92" spans="2:21" ht="9" customHeight="1">
      <c r="B92" s="121"/>
      <c r="C92" s="121"/>
      <c r="D92" s="121"/>
      <c r="E92" s="121"/>
      <c r="F92" s="121"/>
      <c r="G92" s="121"/>
      <c r="H92" s="121"/>
      <c r="I92" s="121"/>
      <c r="J92" s="121"/>
      <c r="K92" s="121"/>
      <c r="L92" s="121"/>
      <c r="M92" s="121"/>
      <c r="N92" s="121"/>
      <c r="O92" s="121"/>
      <c r="P92" s="121"/>
      <c r="Q92" s="121"/>
      <c r="R92" s="121"/>
      <c r="S92" s="121"/>
      <c r="T92" s="121"/>
      <c r="U92" s="121"/>
    </row>
    <row r="93" spans="2:21" ht="9" customHeight="1">
      <c r="B93" s="121"/>
      <c r="C93" s="121"/>
      <c r="D93" s="121"/>
      <c r="E93" s="121"/>
      <c r="F93" s="121"/>
      <c r="G93" s="121"/>
      <c r="H93" s="121"/>
      <c r="I93" s="121"/>
      <c r="J93" s="121"/>
      <c r="K93" s="121"/>
      <c r="L93" s="121"/>
      <c r="M93" s="121"/>
      <c r="N93" s="121"/>
      <c r="O93" s="121"/>
      <c r="P93" s="121"/>
      <c r="Q93" s="121"/>
      <c r="R93" s="121"/>
      <c r="S93" s="121"/>
      <c r="T93" s="121"/>
      <c r="U93" s="121"/>
    </row>
    <row r="94" spans="2:21" ht="9" customHeight="1">
      <c r="B94" s="121"/>
      <c r="C94" s="121"/>
      <c r="D94" s="121"/>
      <c r="E94" s="121"/>
      <c r="F94" s="121"/>
      <c r="G94" s="121"/>
      <c r="H94" s="121"/>
      <c r="I94" s="121"/>
      <c r="J94" s="121"/>
      <c r="K94" s="121"/>
      <c r="L94" s="121"/>
      <c r="M94" s="121"/>
      <c r="N94" s="121"/>
      <c r="O94" s="121"/>
      <c r="P94" s="121"/>
      <c r="Q94" s="121"/>
      <c r="R94" s="121"/>
      <c r="S94" s="121"/>
      <c r="T94" s="121"/>
      <c r="U94" s="121"/>
    </row>
    <row r="95" spans="2:21" ht="9" customHeight="1">
      <c r="B95" s="121"/>
      <c r="C95" s="121"/>
      <c r="D95" s="121"/>
      <c r="E95" s="121"/>
      <c r="F95" s="121"/>
      <c r="G95" s="121"/>
      <c r="H95" s="121"/>
      <c r="I95" s="121"/>
      <c r="J95" s="121"/>
      <c r="K95" s="121"/>
      <c r="L95" s="121"/>
      <c r="M95" s="121"/>
      <c r="N95" s="121"/>
      <c r="O95" s="121"/>
      <c r="P95" s="121"/>
      <c r="Q95" s="121"/>
      <c r="R95" s="121"/>
      <c r="S95" s="121"/>
      <c r="T95" s="121"/>
      <c r="U95" s="121"/>
    </row>
    <row r="96" spans="2:21" ht="9" customHeight="1">
      <c r="B96" s="121"/>
      <c r="C96" s="121"/>
      <c r="D96" s="121"/>
      <c r="E96" s="121"/>
      <c r="F96" s="121"/>
      <c r="G96" s="121"/>
      <c r="H96" s="121"/>
      <c r="I96" s="121"/>
      <c r="J96" s="121"/>
      <c r="K96" s="121"/>
      <c r="L96" s="121"/>
      <c r="M96" s="121"/>
      <c r="N96" s="121"/>
      <c r="O96" s="121"/>
      <c r="P96" s="121"/>
      <c r="Q96" s="121"/>
      <c r="R96" s="121"/>
      <c r="S96" s="121"/>
      <c r="T96" s="121"/>
      <c r="U96" s="121"/>
    </row>
    <row r="97" spans="2:21" ht="9" customHeight="1">
      <c r="B97" s="121"/>
      <c r="C97" s="121"/>
      <c r="D97" s="121"/>
      <c r="E97" s="121"/>
      <c r="F97" s="121"/>
      <c r="G97" s="121"/>
      <c r="H97" s="121"/>
      <c r="I97" s="121"/>
      <c r="J97" s="121"/>
      <c r="K97" s="121"/>
      <c r="L97" s="121"/>
      <c r="M97" s="121"/>
      <c r="N97" s="121"/>
      <c r="O97" s="121"/>
      <c r="P97" s="121"/>
      <c r="Q97" s="121"/>
      <c r="R97" s="121"/>
      <c r="S97" s="121"/>
      <c r="T97" s="121"/>
      <c r="U97" s="121"/>
    </row>
    <row r="98" spans="2:21" ht="9" customHeight="1">
      <c r="B98" s="121"/>
      <c r="C98" s="121"/>
      <c r="D98" s="121"/>
      <c r="E98" s="121"/>
      <c r="F98" s="121"/>
      <c r="G98" s="121"/>
      <c r="H98" s="121"/>
      <c r="I98" s="121"/>
      <c r="J98" s="121"/>
      <c r="K98" s="121"/>
      <c r="L98" s="121"/>
      <c r="M98" s="121"/>
      <c r="N98" s="121"/>
      <c r="O98" s="121"/>
      <c r="P98" s="121"/>
      <c r="Q98" s="121"/>
      <c r="R98" s="121"/>
      <c r="S98" s="121"/>
      <c r="T98" s="121"/>
      <c r="U98" s="121"/>
    </row>
    <row r="99" spans="2:21" ht="9" customHeight="1">
      <c r="B99" s="121"/>
      <c r="C99" s="121"/>
      <c r="D99" s="121"/>
      <c r="E99" s="121"/>
      <c r="F99" s="121"/>
      <c r="G99" s="121"/>
      <c r="H99" s="121"/>
      <c r="I99" s="121"/>
      <c r="J99" s="121"/>
      <c r="K99" s="121"/>
      <c r="L99" s="121"/>
      <c r="M99" s="121"/>
      <c r="N99" s="121"/>
      <c r="O99" s="121"/>
      <c r="P99" s="121"/>
      <c r="Q99" s="121"/>
      <c r="R99" s="121"/>
      <c r="S99" s="121"/>
      <c r="T99" s="121"/>
      <c r="U99" s="121"/>
    </row>
    <row r="100" spans="2:21" ht="9" customHeight="1">
      <c r="B100" s="121"/>
      <c r="C100" s="121"/>
      <c r="D100" s="121"/>
      <c r="E100" s="121"/>
      <c r="F100" s="121"/>
      <c r="G100" s="121"/>
      <c r="H100" s="121"/>
      <c r="I100" s="121"/>
      <c r="J100" s="121"/>
      <c r="K100" s="121"/>
      <c r="L100" s="121"/>
      <c r="M100" s="121"/>
      <c r="N100" s="121"/>
      <c r="O100" s="121"/>
      <c r="P100" s="121"/>
      <c r="Q100" s="121"/>
      <c r="R100" s="121"/>
      <c r="S100" s="121"/>
      <c r="T100" s="121"/>
      <c r="U100" s="121"/>
    </row>
    <row r="101" spans="2:21" ht="9" customHeight="1">
      <c r="B101" s="121"/>
      <c r="C101" s="121"/>
      <c r="D101" s="121"/>
      <c r="E101" s="121"/>
      <c r="F101" s="121"/>
      <c r="G101" s="121"/>
      <c r="H101" s="121"/>
      <c r="I101" s="121"/>
      <c r="J101" s="121"/>
      <c r="K101" s="121"/>
      <c r="L101" s="121"/>
      <c r="M101" s="121"/>
      <c r="N101" s="121"/>
      <c r="O101" s="121"/>
      <c r="P101" s="121"/>
      <c r="Q101" s="121"/>
      <c r="R101" s="121"/>
      <c r="S101" s="121"/>
      <c r="T101" s="121"/>
      <c r="U101" s="121"/>
    </row>
    <row r="102" spans="2:21" ht="9" customHeight="1">
      <c r="B102" s="121"/>
      <c r="C102" s="121"/>
      <c r="D102" s="121"/>
      <c r="E102" s="121"/>
      <c r="F102" s="121"/>
      <c r="G102" s="121"/>
      <c r="H102" s="121"/>
      <c r="I102" s="121"/>
      <c r="J102" s="121"/>
      <c r="K102" s="121"/>
      <c r="L102" s="121"/>
      <c r="M102" s="121"/>
      <c r="N102" s="121"/>
      <c r="O102" s="121"/>
      <c r="P102" s="121"/>
      <c r="Q102" s="121"/>
      <c r="R102" s="121"/>
      <c r="S102" s="121"/>
      <c r="T102" s="121"/>
      <c r="U102" s="121"/>
    </row>
    <row r="103" spans="2:21" ht="9" customHeight="1">
      <c r="B103" s="121"/>
      <c r="C103" s="121"/>
      <c r="D103" s="121"/>
      <c r="E103" s="121"/>
      <c r="F103" s="121"/>
      <c r="G103" s="121"/>
      <c r="H103" s="121"/>
      <c r="I103" s="121"/>
      <c r="J103" s="121"/>
      <c r="K103" s="121"/>
      <c r="L103" s="121"/>
      <c r="M103" s="121"/>
      <c r="N103" s="121"/>
      <c r="O103" s="121"/>
      <c r="P103" s="121"/>
      <c r="Q103" s="121"/>
      <c r="R103" s="121"/>
      <c r="S103" s="121"/>
      <c r="T103" s="121"/>
      <c r="U103" s="121"/>
    </row>
    <row r="104" spans="2:21" ht="9" customHeight="1">
      <c r="B104" s="121"/>
      <c r="C104" s="121"/>
      <c r="D104" s="121"/>
      <c r="E104" s="121"/>
      <c r="F104" s="121"/>
      <c r="G104" s="121"/>
      <c r="H104" s="121"/>
      <c r="I104" s="121"/>
      <c r="J104" s="121"/>
      <c r="K104" s="121"/>
      <c r="L104" s="121"/>
      <c r="M104" s="121"/>
      <c r="N104" s="121"/>
      <c r="O104" s="121"/>
      <c r="P104" s="121"/>
      <c r="Q104" s="121"/>
      <c r="R104" s="121"/>
      <c r="S104" s="121"/>
      <c r="T104" s="121"/>
      <c r="U104" s="121"/>
    </row>
    <row r="105" spans="2:21" ht="9" customHeight="1">
      <c r="B105" s="121"/>
      <c r="C105" s="121"/>
      <c r="D105" s="121"/>
      <c r="E105" s="121"/>
      <c r="F105" s="121"/>
      <c r="G105" s="121"/>
      <c r="H105" s="121"/>
      <c r="I105" s="121"/>
      <c r="J105" s="121"/>
      <c r="K105" s="121"/>
      <c r="L105" s="121"/>
      <c r="M105" s="121"/>
      <c r="N105" s="121"/>
      <c r="O105" s="121"/>
      <c r="P105" s="121"/>
      <c r="Q105" s="121"/>
      <c r="R105" s="121"/>
      <c r="S105" s="121"/>
      <c r="T105" s="121"/>
      <c r="U105" s="121"/>
    </row>
    <row r="106" spans="2:21" ht="9" customHeight="1">
      <c r="B106" s="121"/>
      <c r="C106" s="121"/>
      <c r="D106" s="121"/>
      <c r="E106" s="121"/>
      <c r="F106" s="121"/>
      <c r="G106" s="121"/>
      <c r="H106" s="121"/>
      <c r="I106" s="121"/>
      <c r="J106" s="121"/>
      <c r="K106" s="121"/>
      <c r="L106" s="121"/>
      <c r="M106" s="121"/>
      <c r="N106" s="121"/>
      <c r="O106" s="121"/>
      <c r="P106" s="121"/>
      <c r="Q106" s="121"/>
      <c r="R106" s="121"/>
      <c r="S106" s="121"/>
      <c r="T106" s="121"/>
      <c r="U106" s="121"/>
    </row>
    <row r="107" spans="2:21" ht="9" customHeight="1">
      <c r="B107" s="121"/>
      <c r="C107" s="121"/>
      <c r="D107" s="121"/>
      <c r="E107" s="121"/>
      <c r="F107" s="121"/>
      <c r="G107" s="121"/>
      <c r="H107" s="121"/>
      <c r="I107" s="121"/>
      <c r="J107" s="121"/>
      <c r="K107" s="121"/>
      <c r="L107" s="121"/>
      <c r="M107" s="121"/>
      <c r="N107" s="121"/>
      <c r="O107" s="121"/>
      <c r="P107" s="121"/>
      <c r="Q107" s="121"/>
      <c r="R107" s="121"/>
      <c r="S107" s="121"/>
      <c r="T107" s="121"/>
      <c r="U107" s="121"/>
    </row>
  </sheetData>
  <mergeCells count="28">
    <mergeCell ref="B7:C7"/>
    <mergeCell ref="B8:C8"/>
    <mergeCell ref="B10:C10"/>
    <mergeCell ref="B11:C11"/>
    <mergeCell ref="F5:F6"/>
    <mergeCell ref="B23:C23"/>
    <mergeCell ref="B14:C14"/>
    <mergeCell ref="B15:C15"/>
    <mergeCell ref="B16:C16"/>
    <mergeCell ref="B17:C17"/>
    <mergeCell ref="B19:C19"/>
    <mergeCell ref="B20:C20"/>
    <mergeCell ref="B2:I2"/>
    <mergeCell ref="B30:H30"/>
    <mergeCell ref="B27:C27"/>
    <mergeCell ref="B28:C28"/>
    <mergeCell ref="B4:H4"/>
    <mergeCell ref="B24:C24"/>
    <mergeCell ref="B25:C25"/>
    <mergeCell ref="B26:C26"/>
    <mergeCell ref="B12:C12"/>
    <mergeCell ref="B13:C13"/>
    <mergeCell ref="B5:C6"/>
    <mergeCell ref="D5:D6"/>
    <mergeCell ref="E5:E6"/>
    <mergeCell ref="B3:H3"/>
    <mergeCell ref="B21:C21"/>
    <mergeCell ref="B22:C22"/>
  </mergeCells>
  <printOptions horizontalCentered="1"/>
  <pageMargins left="0.70866141732283472" right="0.70866141732283472" top="0.74803149606299213" bottom="0.74803149606299213" header="0" footer="0"/>
  <pageSetup scale="83" orientation="landscape" r:id="rId1"/>
  <headerFoot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K99"/>
  <sheetViews>
    <sheetView view="pageBreakPreview" zoomScaleNormal="100" zoomScaleSheetLayoutView="100" workbookViewId="0">
      <selection activeCell="B2" sqref="B2:G2"/>
    </sheetView>
  </sheetViews>
  <sheetFormatPr baseColWidth="10" defaultColWidth="14.42578125" defaultRowHeight="15" customHeight="1"/>
  <cols>
    <col min="1" max="1" width="2.7109375" style="115" customWidth="1"/>
    <col min="2" max="2" width="7.42578125" style="115" customWidth="1"/>
    <col min="3" max="3" width="28" style="115" customWidth="1"/>
    <col min="4" max="4" width="14.28515625" style="115" customWidth="1"/>
    <col min="5" max="5" width="15" style="115" customWidth="1"/>
    <col min="6" max="7" width="14.140625" style="115" customWidth="1"/>
    <col min="8" max="11" width="11.42578125" style="115" customWidth="1"/>
    <col min="12" max="16384" width="14.42578125" style="115"/>
  </cols>
  <sheetData>
    <row r="1" spans="2:11" ht="15" customHeight="1">
      <c r="B1" s="121"/>
      <c r="C1" s="121"/>
      <c r="D1" s="121"/>
      <c r="E1" s="121"/>
      <c r="F1" s="121"/>
      <c r="G1" s="121"/>
      <c r="H1" s="121"/>
      <c r="I1" s="121"/>
      <c r="J1" s="121"/>
      <c r="K1" s="121"/>
    </row>
    <row r="2" spans="2:11" ht="65.25" customHeight="1">
      <c r="B2" s="1087" t="s">
        <v>1300</v>
      </c>
      <c r="C2" s="1087"/>
      <c r="D2" s="1087"/>
      <c r="E2" s="1087"/>
      <c r="F2" s="1087"/>
      <c r="G2" s="1087"/>
      <c r="H2" s="329"/>
      <c r="I2" s="329"/>
      <c r="J2" s="329"/>
      <c r="K2" s="329"/>
    </row>
    <row r="3" spans="2:11" ht="26.25" customHeight="1">
      <c r="B3" s="1132" t="s">
        <v>1301</v>
      </c>
      <c r="C3" s="1133"/>
      <c r="D3" s="824" t="s">
        <v>1302</v>
      </c>
      <c r="E3" s="825" t="s">
        <v>1303</v>
      </c>
      <c r="F3" s="825" t="s">
        <v>1304</v>
      </c>
      <c r="G3" s="826" t="s">
        <v>1305</v>
      </c>
      <c r="H3" s="121"/>
      <c r="I3" s="121"/>
      <c r="J3" s="121"/>
      <c r="K3" s="121"/>
    </row>
    <row r="4" spans="2:11" ht="9" customHeight="1">
      <c r="B4" s="1139"/>
      <c r="C4" s="1128"/>
      <c r="D4" s="123"/>
      <c r="E4" s="123"/>
      <c r="F4" s="123"/>
      <c r="G4" s="827"/>
      <c r="H4" s="121"/>
      <c r="I4" s="121"/>
      <c r="J4" s="121"/>
      <c r="K4" s="121"/>
    </row>
    <row r="5" spans="2:11" ht="9" customHeight="1">
      <c r="B5" s="1143" t="s">
        <v>1306</v>
      </c>
      <c r="C5" s="1144"/>
      <c r="D5" s="123"/>
      <c r="E5" s="123"/>
      <c r="F5" s="123"/>
      <c r="G5" s="827"/>
      <c r="H5" s="121"/>
      <c r="I5" s="121"/>
      <c r="J5" s="121"/>
      <c r="K5" s="121"/>
    </row>
    <row r="6" spans="2:11" ht="9" customHeight="1">
      <c r="B6" s="1137" t="s">
        <v>1307</v>
      </c>
      <c r="C6" s="1140"/>
      <c r="D6" s="124"/>
      <c r="E6" s="124"/>
      <c r="F6" s="124"/>
      <c r="G6" s="828"/>
      <c r="H6" s="121"/>
      <c r="I6" s="121"/>
      <c r="J6" s="121"/>
      <c r="K6" s="121"/>
    </row>
    <row r="7" spans="2:11" ht="9" customHeight="1">
      <c r="B7" s="1134" t="s">
        <v>1308</v>
      </c>
      <c r="C7" s="1118"/>
      <c r="D7" s="125">
        <v>0</v>
      </c>
      <c r="E7" s="125">
        <v>0</v>
      </c>
      <c r="F7" s="125">
        <f>SUM(F8:F10)</f>
        <v>0</v>
      </c>
      <c r="G7" s="830">
        <f>SUM(G8:G10)</f>
        <v>0</v>
      </c>
      <c r="H7" s="121"/>
      <c r="I7" s="121"/>
      <c r="J7" s="121"/>
      <c r="K7" s="121"/>
    </row>
    <row r="8" spans="2:11" ht="9" customHeight="1">
      <c r="B8" s="829"/>
      <c r="C8" s="126" t="s">
        <v>1309</v>
      </c>
      <c r="D8" s="125">
        <v>0</v>
      </c>
      <c r="E8" s="125">
        <v>0</v>
      </c>
      <c r="F8" s="127">
        <v>0</v>
      </c>
      <c r="G8" s="831">
        <v>0</v>
      </c>
      <c r="H8" s="121"/>
      <c r="I8" s="121"/>
      <c r="J8" s="121"/>
      <c r="K8" s="121"/>
    </row>
    <row r="9" spans="2:11" ht="9" customHeight="1">
      <c r="B9" s="832"/>
      <c r="C9" s="126" t="s">
        <v>1310</v>
      </c>
      <c r="D9" s="127">
        <v>0</v>
      </c>
      <c r="E9" s="127">
        <v>0</v>
      </c>
      <c r="F9" s="127">
        <v>0</v>
      </c>
      <c r="G9" s="831">
        <v>0</v>
      </c>
      <c r="H9" s="121"/>
      <c r="I9" s="121"/>
      <c r="J9" s="121"/>
      <c r="K9" s="121"/>
    </row>
    <row r="10" spans="2:11" ht="9" customHeight="1">
      <c r="B10" s="832"/>
      <c r="C10" s="126" t="s">
        <v>1311</v>
      </c>
      <c r="D10" s="127">
        <v>0</v>
      </c>
      <c r="E10" s="127">
        <v>0</v>
      </c>
      <c r="F10" s="127">
        <v>0</v>
      </c>
      <c r="G10" s="831">
        <v>0</v>
      </c>
      <c r="H10" s="121"/>
      <c r="I10" s="121"/>
      <c r="J10" s="121"/>
      <c r="K10" s="121"/>
    </row>
    <row r="11" spans="2:11" ht="9" customHeight="1">
      <c r="B11" s="832"/>
      <c r="C11" s="126"/>
      <c r="D11" s="127"/>
      <c r="E11" s="127"/>
      <c r="F11" s="127"/>
      <c r="G11" s="831"/>
      <c r="H11" s="121"/>
      <c r="I11" s="121"/>
      <c r="J11" s="121"/>
      <c r="K11" s="121"/>
    </row>
    <row r="12" spans="2:11" ht="9" customHeight="1">
      <c r="B12" s="1134" t="s">
        <v>1312</v>
      </c>
      <c r="C12" s="1118"/>
      <c r="D12" s="125">
        <v>0</v>
      </c>
      <c r="E12" s="125">
        <v>0</v>
      </c>
      <c r="F12" s="125">
        <f>SUM(F13:F16)</f>
        <v>0</v>
      </c>
      <c r="G12" s="830">
        <f>SUM(G13:G16)</f>
        <v>0</v>
      </c>
      <c r="H12" s="121"/>
      <c r="I12" s="121"/>
      <c r="J12" s="121"/>
      <c r="K12" s="121"/>
    </row>
    <row r="13" spans="2:11" ht="9" customHeight="1">
      <c r="B13" s="832"/>
      <c r="C13" s="126" t="s">
        <v>1313</v>
      </c>
      <c r="D13" s="127">
        <v>0</v>
      </c>
      <c r="E13" s="127">
        <v>0</v>
      </c>
      <c r="F13" s="127">
        <v>0</v>
      </c>
      <c r="G13" s="831">
        <v>0</v>
      </c>
      <c r="H13" s="121"/>
      <c r="I13" s="121"/>
      <c r="J13" s="121"/>
      <c r="K13" s="121"/>
    </row>
    <row r="14" spans="2:11" ht="9" customHeight="1">
      <c r="B14" s="829"/>
      <c r="C14" s="126" t="s">
        <v>1314</v>
      </c>
      <c r="D14" s="127">
        <v>0</v>
      </c>
      <c r="E14" s="127">
        <v>0</v>
      </c>
      <c r="F14" s="127">
        <v>0</v>
      </c>
      <c r="G14" s="831">
        <v>0</v>
      </c>
      <c r="H14" s="121"/>
      <c r="I14" s="121"/>
      <c r="J14" s="121"/>
      <c r="K14" s="121"/>
    </row>
    <row r="15" spans="2:11" ht="9" customHeight="1">
      <c r="B15" s="829"/>
      <c r="C15" s="126" t="s">
        <v>1310</v>
      </c>
      <c r="D15" s="125">
        <v>0</v>
      </c>
      <c r="E15" s="125">
        <v>0</v>
      </c>
      <c r="F15" s="127">
        <v>0</v>
      </c>
      <c r="G15" s="831">
        <v>0</v>
      </c>
      <c r="H15" s="121"/>
      <c r="I15" s="121"/>
      <c r="J15" s="121"/>
      <c r="K15" s="121"/>
    </row>
    <row r="16" spans="2:11" ht="9" customHeight="1">
      <c r="B16" s="832"/>
      <c r="C16" s="126" t="s">
        <v>1311</v>
      </c>
      <c r="D16" s="127">
        <v>0</v>
      </c>
      <c r="E16" s="127">
        <v>0</v>
      </c>
      <c r="F16" s="127">
        <v>0</v>
      </c>
      <c r="G16" s="831">
        <v>0</v>
      </c>
      <c r="H16" s="121"/>
      <c r="I16" s="121"/>
      <c r="J16" s="121"/>
      <c r="K16" s="121"/>
    </row>
    <row r="17" spans="2:11" ht="9" customHeight="1">
      <c r="B17" s="829"/>
      <c r="C17" s="124"/>
      <c r="D17" s="125"/>
      <c r="E17" s="125"/>
      <c r="F17" s="125"/>
      <c r="G17" s="830"/>
      <c r="H17" s="121"/>
      <c r="I17" s="121"/>
      <c r="J17" s="121"/>
      <c r="K17" s="121"/>
    </row>
    <row r="18" spans="2:11" ht="9" customHeight="1">
      <c r="B18" s="1141" t="s">
        <v>1315</v>
      </c>
      <c r="C18" s="1142"/>
      <c r="D18" s="129">
        <v>0</v>
      </c>
      <c r="E18" s="129">
        <v>0</v>
      </c>
      <c r="F18" s="130">
        <f>F7+F12</f>
        <v>0</v>
      </c>
      <c r="G18" s="833">
        <f>G7+G12</f>
        <v>0</v>
      </c>
      <c r="H18" s="121"/>
      <c r="I18" s="121"/>
      <c r="J18" s="121"/>
      <c r="K18" s="121"/>
    </row>
    <row r="19" spans="2:11" ht="9" customHeight="1">
      <c r="B19" s="834"/>
      <c r="C19" s="128"/>
      <c r="D19" s="129"/>
      <c r="E19" s="129"/>
      <c r="F19" s="130"/>
      <c r="G19" s="833"/>
      <c r="H19" s="121"/>
      <c r="I19" s="121"/>
      <c r="J19" s="121"/>
      <c r="K19" s="121"/>
    </row>
    <row r="20" spans="2:11" ht="9" customHeight="1">
      <c r="B20" s="1137" t="s">
        <v>1316</v>
      </c>
      <c r="C20" s="1138"/>
      <c r="D20" s="125"/>
      <c r="E20" s="125"/>
      <c r="F20" s="125"/>
      <c r="G20" s="830"/>
      <c r="H20" s="121"/>
      <c r="I20" s="121"/>
      <c r="J20" s="121"/>
      <c r="K20" s="121"/>
    </row>
    <row r="21" spans="2:11" ht="9" customHeight="1">
      <c r="B21" s="1134" t="s">
        <v>1308</v>
      </c>
      <c r="C21" s="1118"/>
      <c r="D21" s="125">
        <v>0</v>
      </c>
      <c r="E21" s="125">
        <v>0</v>
      </c>
      <c r="F21" s="125">
        <f>SUM(F22:F24)</f>
        <v>0</v>
      </c>
      <c r="G21" s="830">
        <f>SUM(G22:G24)</f>
        <v>0</v>
      </c>
      <c r="H21" s="121"/>
      <c r="I21" s="121"/>
      <c r="J21" s="121"/>
      <c r="K21" s="121"/>
    </row>
    <row r="22" spans="2:11" ht="9" customHeight="1">
      <c r="B22" s="829"/>
      <c r="C22" s="126" t="s">
        <v>1309</v>
      </c>
      <c r="D22" s="125">
        <v>0</v>
      </c>
      <c r="E22" s="125">
        <v>0</v>
      </c>
      <c r="F22" s="127">
        <v>0</v>
      </c>
      <c r="G22" s="831">
        <v>0</v>
      </c>
      <c r="H22" s="121"/>
      <c r="I22" s="121"/>
      <c r="J22" s="121"/>
      <c r="K22" s="121"/>
    </row>
    <row r="23" spans="2:11" ht="9" customHeight="1">
      <c r="B23" s="832"/>
      <c r="C23" s="126" t="s">
        <v>1310</v>
      </c>
      <c r="D23" s="127">
        <v>0</v>
      </c>
      <c r="E23" s="127">
        <v>0</v>
      </c>
      <c r="F23" s="127">
        <v>0</v>
      </c>
      <c r="G23" s="831">
        <v>0</v>
      </c>
      <c r="H23" s="121"/>
      <c r="I23" s="121"/>
      <c r="J23" s="121"/>
      <c r="K23" s="121"/>
    </row>
    <row r="24" spans="2:11" ht="9" customHeight="1">
      <c r="B24" s="832"/>
      <c r="C24" s="126" t="s">
        <v>1311</v>
      </c>
      <c r="D24" s="127">
        <v>0</v>
      </c>
      <c r="E24" s="127">
        <v>0</v>
      </c>
      <c r="F24" s="127">
        <v>0</v>
      </c>
      <c r="G24" s="831">
        <v>0</v>
      </c>
      <c r="H24" s="121"/>
      <c r="I24" s="121"/>
      <c r="J24" s="121"/>
      <c r="K24" s="121"/>
    </row>
    <row r="25" spans="2:11" ht="9" customHeight="1">
      <c r="B25" s="832"/>
      <c r="C25" s="126"/>
      <c r="D25" s="127"/>
      <c r="E25" s="127"/>
      <c r="F25" s="127"/>
      <c r="G25" s="831"/>
      <c r="H25" s="121"/>
      <c r="I25" s="121"/>
      <c r="J25" s="121"/>
      <c r="K25" s="121"/>
    </row>
    <row r="26" spans="2:11" ht="9" customHeight="1">
      <c r="B26" s="1134" t="s">
        <v>1312</v>
      </c>
      <c r="C26" s="1118"/>
      <c r="D26" s="125">
        <v>0</v>
      </c>
      <c r="E26" s="125">
        <v>0</v>
      </c>
      <c r="F26" s="125">
        <f>SUM(F27:F30)</f>
        <v>0</v>
      </c>
      <c r="G26" s="830">
        <f>SUM(G27:G30)</f>
        <v>0</v>
      </c>
      <c r="H26" s="121"/>
      <c r="I26" s="121"/>
      <c r="J26" s="121"/>
      <c r="K26" s="121"/>
    </row>
    <row r="27" spans="2:11" ht="9" customHeight="1">
      <c r="B27" s="832"/>
      <c r="C27" s="126" t="s">
        <v>1313</v>
      </c>
      <c r="D27" s="127">
        <v>0</v>
      </c>
      <c r="E27" s="127">
        <v>0</v>
      </c>
      <c r="F27" s="127">
        <v>0</v>
      </c>
      <c r="G27" s="831">
        <v>0</v>
      </c>
      <c r="H27" s="121"/>
      <c r="I27" s="121"/>
      <c r="J27" s="121"/>
      <c r="K27" s="121"/>
    </row>
    <row r="28" spans="2:11" ht="9" customHeight="1">
      <c r="B28" s="829"/>
      <c r="C28" s="126" t="s">
        <v>1314</v>
      </c>
      <c r="D28" s="127">
        <v>0</v>
      </c>
      <c r="E28" s="127">
        <v>0</v>
      </c>
      <c r="F28" s="127">
        <v>0</v>
      </c>
      <c r="G28" s="831">
        <v>0</v>
      </c>
      <c r="H28" s="121"/>
      <c r="I28" s="121"/>
      <c r="J28" s="121"/>
      <c r="K28" s="121"/>
    </row>
    <row r="29" spans="2:11" ht="9" customHeight="1">
      <c r="B29" s="829"/>
      <c r="C29" s="126" t="s">
        <v>1310</v>
      </c>
      <c r="D29" s="125">
        <v>0</v>
      </c>
      <c r="E29" s="125">
        <v>0</v>
      </c>
      <c r="F29" s="127">
        <v>0</v>
      </c>
      <c r="G29" s="831">
        <v>0</v>
      </c>
      <c r="H29" s="121"/>
      <c r="I29" s="121"/>
      <c r="J29" s="121"/>
      <c r="K29" s="121"/>
    </row>
    <row r="30" spans="2:11" ht="9" customHeight="1">
      <c r="B30" s="832"/>
      <c r="C30" s="126" t="s">
        <v>1311</v>
      </c>
      <c r="D30" s="127">
        <v>0</v>
      </c>
      <c r="E30" s="127">
        <v>0</v>
      </c>
      <c r="F30" s="127">
        <v>0</v>
      </c>
      <c r="G30" s="831">
        <v>0</v>
      </c>
      <c r="H30" s="121"/>
      <c r="I30" s="121"/>
      <c r="J30" s="121"/>
      <c r="K30" s="121"/>
    </row>
    <row r="31" spans="2:11" ht="9" customHeight="1">
      <c r="B31" s="829"/>
      <c r="C31" s="124"/>
      <c r="D31" s="124"/>
      <c r="E31" s="124"/>
      <c r="F31" s="131"/>
      <c r="G31" s="828"/>
      <c r="H31" s="121"/>
      <c r="I31" s="121"/>
      <c r="J31" s="121"/>
      <c r="K31" s="121"/>
    </row>
    <row r="32" spans="2:11" ht="9" customHeight="1">
      <c r="B32" s="1141" t="s">
        <v>1317</v>
      </c>
      <c r="C32" s="1142"/>
      <c r="D32" s="128"/>
      <c r="E32" s="128"/>
      <c r="F32" s="132"/>
      <c r="G32" s="835"/>
      <c r="H32" s="121"/>
      <c r="I32" s="121"/>
      <c r="J32" s="121"/>
      <c r="K32" s="121"/>
    </row>
    <row r="33" spans="2:11" ht="9" customHeight="1">
      <c r="B33" s="832"/>
      <c r="C33" s="126"/>
      <c r="D33" s="126"/>
      <c r="E33" s="126"/>
      <c r="F33" s="133"/>
      <c r="G33" s="836"/>
      <c r="H33" s="121"/>
      <c r="I33" s="121"/>
      <c r="J33" s="121"/>
      <c r="K33" s="121"/>
    </row>
    <row r="34" spans="2:11" ht="9" customHeight="1">
      <c r="B34" s="1134" t="s">
        <v>1318</v>
      </c>
      <c r="C34" s="1118"/>
      <c r="D34" s="127">
        <v>0</v>
      </c>
      <c r="E34" s="127">
        <v>0</v>
      </c>
      <c r="F34" s="208">
        <f>+'2023'!D48</f>
        <v>8871276.2599999998</v>
      </c>
      <c r="G34" s="837">
        <f>+'2. Edo. de situación financiera'!W26</f>
        <v>9363660.5100000016</v>
      </c>
      <c r="H34" s="121"/>
      <c r="I34" s="121"/>
      <c r="J34" s="121"/>
      <c r="K34" s="121"/>
    </row>
    <row r="35" spans="2:11" ht="9" customHeight="1">
      <c r="B35" s="832"/>
      <c r="C35" s="126"/>
      <c r="D35" s="127"/>
      <c r="E35" s="127"/>
      <c r="F35" s="208"/>
      <c r="G35" s="837"/>
      <c r="H35" s="121"/>
      <c r="I35" s="121"/>
      <c r="J35" s="121"/>
      <c r="K35" s="121"/>
    </row>
    <row r="36" spans="2:11" ht="9" customHeight="1">
      <c r="B36" s="1137" t="s">
        <v>1319</v>
      </c>
      <c r="C36" s="1140"/>
      <c r="D36" s="125">
        <v>0</v>
      </c>
      <c r="E36" s="125">
        <v>0</v>
      </c>
      <c r="F36" s="209">
        <f>F18+F32+F34</f>
        <v>8871276.2599999998</v>
      </c>
      <c r="G36" s="838">
        <f>G18+G32+G34</f>
        <v>9363660.5100000016</v>
      </c>
      <c r="H36" s="121"/>
      <c r="I36" s="121"/>
      <c r="J36" s="121"/>
      <c r="K36" s="121"/>
    </row>
    <row r="37" spans="2:11" ht="9" customHeight="1">
      <c r="B37" s="1135"/>
      <c r="C37" s="1136"/>
      <c r="D37" s="839"/>
      <c r="E37" s="839"/>
      <c r="F37" s="839"/>
      <c r="G37" s="840"/>
      <c r="H37" s="121"/>
      <c r="I37" s="121"/>
      <c r="J37" s="121"/>
      <c r="K37" s="121"/>
    </row>
    <row r="38" spans="2:11" s="705" customFormat="1" ht="22.5" customHeight="1">
      <c r="B38" s="1130" t="s">
        <v>1239</v>
      </c>
      <c r="C38" s="1131"/>
      <c r="D38" s="1131"/>
      <c r="E38" s="1131"/>
      <c r="F38" s="1131"/>
      <c r="G38" s="1131"/>
    </row>
    <row r="39" spans="2:11" s="144" customFormat="1" ht="10.9" customHeight="1">
      <c r="B39" s="615"/>
      <c r="C39" s="615"/>
      <c r="D39" s="615"/>
      <c r="E39" s="615"/>
      <c r="F39" s="615"/>
      <c r="G39" s="615"/>
      <c r="H39" s="615"/>
      <c r="I39" s="615"/>
      <c r="J39" s="615"/>
      <c r="K39" s="615"/>
    </row>
    <row r="40" spans="2:11" ht="9" customHeight="1">
      <c r="B40" s="121"/>
      <c r="C40" s="121"/>
      <c r="D40" s="121"/>
      <c r="E40" s="121"/>
      <c r="F40" s="121"/>
      <c r="G40" s="121"/>
      <c r="H40" s="121"/>
      <c r="I40" s="121"/>
      <c r="J40" s="121"/>
      <c r="K40" s="121"/>
    </row>
    <row r="41" spans="2:11" ht="9" customHeight="1">
      <c r="B41" s="121"/>
      <c r="C41" s="121"/>
      <c r="D41" s="121"/>
      <c r="E41" s="121"/>
      <c r="F41" s="121"/>
      <c r="G41" s="121"/>
      <c r="H41" s="121"/>
      <c r="I41" s="121"/>
      <c r="J41" s="121"/>
      <c r="K41" s="121"/>
    </row>
    <row r="42" spans="2:11" ht="9" customHeight="1">
      <c r="B42" s="121"/>
      <c r="C42" s="121"/>
      <c r="D42" s="121"/>
      <c r="E42" s="121"/>
      <c r="F42" s="121"/>
      <c r="G42" s="121"/>
      <c r="H42" s="121"/>
      <c r="I42" s="121"/>
      <c r="J42" s="121"/>
      <c r="K42" s="121"/>
    </row>
    <row r="43" spans="2:11" ht="9" customHeight="1">
      <c r="B43" s="121"/>
      <c r="C43" s="121"/>
      <c r="D43" s="121"/>
      <c r="E43" s="121"/>
      <c r="F43" s="121"/>
      <c r="G43" s="121"/>
      <c r="H43" s="121"/>
      <c r="I43" s="121"/>
      <c r="J43" s="121"/>
      <c r="K43" s="121"/>
    </row>
    <row r="44" spans="2:11" ht="9" customHeight="1">
      <c r="B44" s="121"/>
      <c r="C44" s="121"/>
      <c r="D44" s="121"/>
      <c r="E44" s="121"/>
      <c r="F44" s="121"/>
      <c r="G44" s="121"/>
      <c r="H44" s="121"/>
      <c r="I44" s="121"/>
      <c r="J44" s="121"/>
      <c r="K44" s="121"/>
    </row>
    <row r="45" spans="2:11" ht="9" customHeight="1">
      <c r="B45" s="121"/>
      <c r="C45" s="121"/>
      <c r="D45" s="121"/>
      <c r="E45" s="121"/>
      <c r="F45" s="121"/>
      <c r="G45" s="121"/>
      <c r="H45" s="121"/>
      <c r="I45" s="121"/>
      <c r="J45" s="121"/>
      <c r="K45" s="121"/>
    </row>
    <row r="46" spans="2:11" ht="9" customHeight="1">
      <c r="B46" s="121"/>
      <c r="C46" s="121"/>
      <c r="D46" s="121"/>
      <c r="E46" s="121"/>
      <c r="F46" s="121"/>
      <c r="G46" s="121"/>
      <c r="H46" s="121"/>
      <c r="I46" s="121"/>
      <c r="J46" s="121"/>
      <c r="K46" s="121"/>
    </row>
    <row r="47" spans="2:11" ht="9" customHeight="1">
      <c r="B47" s="121"/>
      <c r="C47" s="121"/>
      <c r="D47" s="121"/>
      <c r="E47" s="121"/>
      <c r="F47" s="121"/>
      <c r="G47" s="121"/>
      <c r="H47" s="121"/>
      <c r="I47" s="121"/>
      <c r="J47" s="121"/>
      <c r="K47" s="121"/>
    </row>
    <row r="48" spans="2:11" ht="9" customHeight="1">
      <c r="B48" s="121"/>
      <c r="C48" s="121"/>
      <c r="D48" s="121"/>
      <c r="E48" s="121"/>
      <c r="F48" s="121"/>
      <c r="G48" s="121"/>
      <c r="H48" s="121"/>
      <c r="I48" s="121"/>
      <c r="J48" s="121"/>
      <c r="K48" s="121"/>
    </row>
    <row r="49" spans="2:11" ht="9" customHeight="1">
      <c r="B49" s="121"/>
      <c r="C49" s="121"/>
      <c r="D49" s="121"/>
      <c r="E49" s="121"/>
      <c r="F49" s="121"/>
      <c r="G49" s="121"/>
      <c r="H49" s="121"/>
      <c r="I49" s="121"/>
      <c r="J49" s="121"/>
      <c r="K49" s="121"/>
    </row>
    <row r="50" spans="2:11" ht="9" customHeight="1">
      <c r="B50" s="121"/>
      <c r="C50" s="121"/>
      <c r="D50" s="121"/>
      <c r="E50" s="121"/>
      <c r="F50" s="121"/>
      <c r="G50" s="121"/>
      <c r="H50" s="121"/>
      <c r="I50" s="121"/>
      <c r="J50" s="121"/>
      <c r="K50" s="121"/>
    </row>
    <row r="51" spans="2:11" ht="9" customHeight="1">
      <c r="B51" s="121"/>
      <c r="C51" s="121"/>
      <c r="D51" s="121"/>
      <c r="E51" s="121"/>
      <c r="F51" s="121"/>
      <c r="G51" s="121"/>
      <c r="H51" s="121"/>
      <c r="I51" s="121"/>
      <c r="J51" s="121"/>
      <c r="K51" s="121"/>
    </row>
    <row r="52" spans="2:11" ht="9" customHeight="1">
      <c r="B52" s="121"/>
      <c r="C52" s="121"/>
      <c r="D52" s="121"/>
      <c r="E52" s="121"/>
      <c r="F52" s="121"/>
      <c r="G52" s="121"/>
      <c r="H52" s="121"/>
      <c r="I52" s="121"/>
      <c r="J52" s="121"/>
      <c r="K52" s="121"/>
    </row>
    <row r="53" spans="2:11" ht="9" customHeight="1">
      <c r="B53" s="121"/>
      <c r="C53" s="121"/>
      <c r="D53" s="121"/>
      <c r="E53" s="121"/>
      <c r="F53" s="121"/>
      <c r="G53" s="121"/>
      <c r="H53" s="121"/>
      <c r="I53" s="121"/>
      <c r="J53" s="121"/>
      <c r="K53" s="121"/>
    </row>
    <row r="54" spans="2:11" ht="9" customHeight="1">
      <c r="B54" s="121"/>
      <c r="C54" s="121"/>
      <c r="D54" s="121"/>
      <c r="E54" s="121"/>
      <c r="F54" s="121"/>
      <c r="G54" s="121"/>
      <c r="H54" s="121"/>
      <c r="I54" s="121"/>
      <c r="J54" s="121"/>
      <c r="K54" s="121"/>
    </row>
    <row r="55" spans="2:11" ht="9" customHeight="1">
      <c r="B55" s="121"/>
      <c r="C55" s="121"/>
      <c r="D55" s="121"/>
      <c r="E55" s="121"/>
      <c r="F55" s="121"/>
      <c r="G55" s="121"/>
      <c r="H55" s="121"/>
      <c r="I55" s="121"/>
      <c r="J55" s="121"/>
      <c r="K55" s="121"/>
    </row>
    <row r="56" spans="2:11" ht="9" customHeight="1">
      <c r="B56" s="121"/>
      <c r="C56" s="121"/>
      <c r="D56" s="121"/>
      <c r="E56" s="121"/>
      <c r="F56" s="121"/>
      <c r="G56" s="121"/>
      <c r="H56" s="121"/>
      <c r="I56" s="121"/>
      <c r="J56" s="121"/>
      <c r="K56" s="121"/>
    </row>
    <row r="57" spans="2:11" ht="9" customHeight="1">
      <c r="B57" s="121"/>
      <c r="C57" s="121"/>
      <c r="D57" s="121"/>
      <c r="E57" s="121"/>
      <c r="F57" s="121"/>
      <c r="G57" s="121"/>
      <c r="H57" s="121"/>
      <c r="I57" s="121"/>
      <c r="J57" s="121"/>
      <c r="K57" s="121"/>
    </row>
    <row r="58" spans="2:11" ht="9" customHeight="1">
      <c r="B58" s="121"/>
      <c r="C58" s="121"/>
      <c r="D58" s="121"/>
      <c r="E58" s="121"/>
      <c r="F58" s="121"/>
      <c r="G58" s="121"/>
      <c r="H58" s="121"/>
      <c r="I58" s="121"/>
      <c r="J58" s="121"/>
      <c r="K58" s="121"/>
    </row>
    <row r="59" spans="2:11" ht="9" customHeight="1">
      <c r="B59" s="121"/>
      <c r="C59" s="121"/>
      <c r="D59" s="121"/>
      <c r="E59" s="121"/>
      <c r="F59" s="121"/>
      <c r="G59" s="121"/>
      <c r="H59" s="121"/>
      <c r="I59" s="121"/>
      <c r="J59" s="121"/>
      <c r="K59" s="121"/>
    </row>
    <row r="60" spans="2:11" ht="9" customHeight="1">
      <c r="B60" s="121"/>
      <c r="C60" s="121"/>
      <c r="D60" s="121"/>
      <c r="E60" s="121"/>
      <c r="F60" s="121"/>
      <c r="G60" s="121"/>
      <c r="H60" s="121"/>
      <c r="I60" s="121"/>
      <c r="J60" s="121"/>
      <c r="K60" s="121"/>
    </row>
    <row r="61" spans="2:11" ht="9" customHeight="1">
      <c r="B61" s="121"/>
      <c r="C61" s="121"/>
      <c r="D61" s="121"/>
      <c r="E61" s="121"/>
      <c r="F61" s="121"/>
      <c r="G61" s="121"/>
      <c r="H61" s="121"/>
      <c r="I61" s="121"/>
      <c r="J61" s="121"/>
      <c r="K61" s="121"/>
    </row>
    <row r="62" spans="2:11" ht="9" customHeight="1">
      <c r="B62" s="121"/>
      <c r="C62" s="121"/>
      <c r="D62" s="121"/>
      <c r="E62" s="121"/>
      <c r="F62" s="121"/>
      <c r="G62" s="121"/>
      <c r="H62" s="121"/>
      <c r="I62" s="121"/>
      <c r="J62" s="121"/>
      <c r="K62" s="121"/>
    </row>
    <row r="63" spans="2:11" ht="9" customHeight="1">
      <c r="B63" s="121"/>
      <c r="C63" s="121"/>
      <c r="D63" s="121"/>
      <c r="E63" s="121"/>
      <c r="F63" s="121"/>
      <c r="G63" s="121"/>
      <c r="H63" s="121"/>
      <c r="I63" s="121"/>
      <c r="J63" s="121"/>
      <c r="K63" s="121"/>
    </row>
    <row r="64" spans="2:11" ht="9" customHeight="1">
      <c r="B64" s="121"/>
      <c r="C64" s="121"/>
      <c r="D64" s="121"/>
      <c r="E64" s="121"/>
      <c r="F64" s="121"/>
      <c r="G64" s="121"/>
      <c r="H64" s="121"/>
      <c r="I64" s="121"/>
      <c r="J64" s="121"/>
      <c r="K64" s="121"/>
    </row>
    <row r="65" spans="2:11" ht="9" customHeight="1">
      <c r="B65" s="121"/>
      <c r="C65" s="121"/>
      <c r="D65" s="121"/>
      <c r="E65" s="121"/>
      <c r="F65" s="121"/>
      <c r="G65" s="121"/>
      <c r="H65" s="121"/>
      <c r="I65" s="121"/>
      <c r="J65" s="121"/>
      <c r="K65" s="121"/>
    </row>
    <row r="66" spans="2:11" ht="9" customHeight="1">
      <c r="B66" s="121"/>
      <c r="C66" s="121"/>
      <c r="D66" s="121"/>
      <c r="E66" s="121"/>
      <c r="F66" s="121"/>
      <c r="G66" s="121"/>
      <c r="H66" s="121"/>
      <c r="I66" s="121"/>
      <c r="J66" s="121"/>
      <c r="K66" s="121"/>
    </row>
    <row r="67" spans="2:11" ht="9" customHeight="1">
      <c r="B67" s="121"/>
      <c r="C67" s="121"/>
      <c r="D67" s="121"/>
      <c r="E67" s="121"/>
      <c r="F67" s="121"/>
      <c r="G67" s="121"/>
      <c r="H67" s="121"/>
      <c r="I67" s="121"/>
      <c r="J67" s="121"/>
      <c r="K67" s="121"/>
    </row>
    <row r="68" spans="2:11" ht="9" customHeight="1">
      <c r="B68" s="121"/>
      <c r="C68" s="121"/>
      <c r="D68" s="121"/>
      <c r="E68" s="121"/>
      <c r="F68" s="121"/>
      <c r="G68" s="121"/>
      <c r="H68" s="121"/>
      <c r="I68" s="121"/>
      <c r="J68" s="121"/>
      <c r="K68" s="121"/>
    </row>
    <row r="69" spans="2:11" ht="9" customHeight="1">
      <c r="B69" s="121"/>
      <c r="C69" s="121"/>
      <c r="D69" s="121"/>
      <c r="E69" s="121"/>
      <c r="F69" s="121"/>
      <c r="G69" s="121"/>
      <c r="H69" s="121"/>
      <c r="I69" s="121"/>
      <c r="J69" s="121"/>
      <c r="K69" s="121"/>
    </row>
    <row r="70" spans="2:11" ht="9" customHeight="1">
      <c r="B70" s="121"/>
      <c r="C70" s="121"/>
      <c r="D70" s="121"/>
      <c r="E70" s="121"/>
      <c r="F70" s="121"/>
      <c r="G70" s="121"/>
      <c r="H70" s="121"/>
      <c r="I70" s="121"/>
      <c r="J70" s="121"/>
      <c r="K70" s="121"/>
    </row>
    <row r="71" spans="2:11" ht="9" customHeight="1">
      <c r="B71" s="121"/>
      <c r="C71" s="121"/>
      <c r="D71" s="121"/>
      <c r="E71" s="121"/>
      <c r="F71" s="121"/>
      <c r="G71" s="121"/>
      <c r="H71" s="121"/>
      <c r="I71" s="121"/>
      <c r="J71" s="121"/>
      <c r="K71" s="121"/>
    </row>
    <row r="72" spans="2:11" ht="9" customHeight="1">
      <c r="B72" s="121"/>
      <c r="C72" s="121"/>
      <c r="D72" s="121"/>
      <c r="E72" s="121"/>
      <c r="F72" s="121"/>
      <c r="G72" s="121"/>
      <c r="H72" s="121"/>
      <c r="I72" s="121"/>
      <c r="J72" s="121"/>
      <c r="K72" s="121"/>
    </row>
    <row r="73" spans="2:11" ht="9" customHeight="1">
      <c r="B73" s="121"/>
      <c r="C73" s="121"/>
      <c r="D73" s="121"/>
      <c r="E73" s="121"/>
      <c r="F73" s="121"/>
      <c r="G73" s="121"/>
      <c r="H73" s="121"/>
      <c r="I73" s="121"/>
      <c r="J73" s="121"/>
      <c r="K73" s="121"/>
    </row>
    <row r="74" spans="2:11" ht="9" customHeight="1">
      <c r="B74" s="121"/>
      <c r="C74" s="121"/>
      <c r="D74" s="121"/>
      <c r="E74" s="121"/>
      <c r="F74" s="121"/>
      <c r="G74" s="121"/>
      <c r="H74" s="121"/>
      <c r="I74" s="121"/>
      <c r="J74" s="121"/>
      <c r="K74" s="121"/>
    </row>
    <row r="75" spans="2:11" ht="9" customHeight="1">
      <c r="B75" s="121"/>
      <c r="C75" s="121"/>
      <c r="D75" s="121"/>
      <c r="E75" s="121"/>
      <c r="F75" s="121"/>
      <c r="G75" s="121"/>
      <c r="H75" s="121"/>
      <c r="I75" s="121"/>
      <c r="J75" s="121"/>
      <c r="K75" s="121"/>
    </row>
    <row r="76" spans="2:11" ht="9" customHeight="1">
      <c r="B76" s="121"/>
      <c r="C76" s="121"/>
      <c r="D76" s="121"/>
      <c r="E76" s="121"/>
      <c r="F76" s="121"/>
      <c r="G76" s="121"/>
      <c r="H76" s="121"/>
      <c r="I76" s="121"/>
      <c r="J76" s="121"/>
      <c r="K76" s="121"/>
    </row>
    <row r="77" spans="2:11" ht="9" customHeight="1">
      <c r="B77" s="121"/>
      <c r="C77" s="121"/>
      <c r="D77" s="121"/>
      <c r="E77" s="121"/>
      <c r="F77" s="121"/>
      <c r="G77" s="121"/>
      <c r="H77" s="121"/>
      <c r="I77" s="121"/>
      <c r="J77" s="121"/>
      <c r="K77" s="121"/>
    </row>
    <row r="78" spans="2:11" ht="9" customHeight="1">
      <c r="B78" s="121"/>
      <c r="C78" s="121"/>
      <c r="D78" s="121"/>
      <c r="E78" s="121"/>
      <c r="F78" s="121"/>
      <c r="G78" s="121"/>
      <c r="H78" s="121"/>
      <c r="I78" s="121"/>
      <c r="J78" s="121"/>
      <c r="K78" s="121"/>
    </row>
    <row r="79" spans="2:11" ht="9" customHeight="1">
      <c r="B79" s="121"/>
      <c r="C79" s="121"/>
      <c r="D79" s="121"/>
      <c r="E79" s="121"/>
      <c r="F79" s="121"/>
      <c r="G79" s="121"/>
      <c r="H79" s="121"/>
      <c r="I79" s="121"/>
      <c r="J79" s="121"/>
      <c r="K79" s="121"/>
    </row>
    <row r="80" spans="2:11" ht="9" customHeight="1">
      <c r="B80" s="121"/>
      <c r="C80" s="121"/>
      <c r="D80" s="121"/>
      <c r="E80" s="121"/>
      <c r="F80" s="121"/>
      <c r="G80" s="121"/>
      <c r="H80" s="121"/>
      <c r="I80" s="121"/>
      <c r="J80" s="121"/>
      <c r="K80" s="121"/>
    </row>
    <row r="81" spans="2:11" ht="9" customHeight="1">
      <c r="B81" s="121"/>
      <c r="C81" s="121"/>
      <c r="D81" s="121"/>
      <c r="E81" s="121"/>
      <c r="F81" s="121"/>
      <c r="G81" s="121"/>
      <c r="H81" s="121"/>
      <c r="I81" s="121"/>
      <c r="J81" s="121"/>
      <c r="K81" s="121"/>
    </row>
    <row r="82" spans="2:11" ht="9" customHeight="1">
      <c r="B82" s="121"/>
      <c r="C82" s="121"/>
      <c r="D82" s="121"/>
      <c r="E82" s="121"/>
      <c r="F82" s="121"/>
      <c r="G82" s="121"/>
      <c r="H82" s="121"/>
      <c r="I82" s="121"/>
      <c r="J82" s="121"/>
      <c r="K82" s="121"/>
    </row>
    <row r="83" spans="2:11" ht="9" customHeight="1">
      <c r="B83" s="121"/>
      <c r="C83" s="121"/>
      <c r="D83" s="121"/>
      <c r="E83" s="121"/>
      <c r="F83" s="121"/>
      <c r="G83" s="121"/>
      <c r="H83" s="121"/>
      <c r="I83" s="121"/>
      <c r="J83" s="121"/>
      <c r="K83" s="121"/>
    </row>
    <row r="84" spans="2:11" ht="9" customHeight="1">
      <c r="B84" s="121"/>
      <c r="C84" s="121"/>
      <c r="D84" s="121"/>
      <c r="E84" s="121"/>
      <c r="F84" s="121"/>
      <c r="G84" s="121"/>
      <c r="H84" s="121"/>
      <c r="I84" s="121"/>
      <c r="J84" s="121"/>
      <c r="K84" s="121"/>
    </row>
    <row r="85" spans="2:11" ht="9" customHeight="1">
      <c r="B85" s="121"/>
      <c r="C85" s="121"/>
      <c r="D85" s="121"/>
      <c r="E85" s="121"/>
      <c r="F85" s="121"/>
      <c r="G85" s="121"/>
      <c r="H85" s="121"/>
      <c r="I85" s="121"/>
      <c r="J85" s="121"/>
      <c r="K85" s="121"/>
    </row>
    <row r="86" spans="2:11" ht="9" customHeight="1">
      <c r="B86" s="121"/>
      <c r="C86" s="121"/>
      <c r="D86" s="121"/>
      <c r="E86" s="121"/>
      <c r="F86" s="121"/>
      <c r="G86" s="121"/>
      <c r="H86" s="121"/>
      <c r="I86" s="121"/>
      <c r="J86" s="121"/>
      <c r="K86" s="121"/>
    </row>
    <row r="87" spans="2:11" ht="9" customHeight="1">
      <c r="B87" s="121"/>
      <c r="C87" s="121"/>
      <c r="D87" s="121"/>
      <c r="E87" s="121"/>
      <c r="F87" s="121"/>
      <c r="G87" s="121"/>
      <c r="H87" s="121"/>
      <c r="I87" s="121"/>
      <c r="J87" s="121"/>
      <c r="K87" s="121"/>
    </row>
    <row r="88" spans="2:11" ht="9" customHeight="1">
      <c r="B88" s="121"/>
      <c r="C88" s="121"/>
      <c r="D88" s="121"/>
      <c r="E88" s="121"/>
      <c r="F88" s="121"/>
      <c r="G88" s="121"/>
      <c r="H88" s="121"/>
      <c r="I88" s="121"/>
      <c r="J88" s="121"/>
      <c r="K88" s="121"/>
    </row>
    <row r="89" spans="2:11" ht="9" customHeight="1">
      <c r="B89" s="121"/>
      <c r="C89" s="121"/>
      <c r="D89" s="121"/>
      <c r="E89" s="121"/>
      <c r="F89" s="121"/>
      <c r="G89" s="121"/>
      <c r="H89" s="121"/>
      <c r="I89" s="121"/>
      <c r="J89" s="121"/>
      <c r="K89" s="121"/>
    </row>
    <row r="90" spans="2:11" ht="9" customHeight="1">
      <c r="B90" s="121"/>
      <c r="C90" s="121"/>
      <c r="D90" s="121"/>
      <c r="E90" s="121"/>
      <c r="F90" s="121"/>
      <c r="G90" s="121"/>
      <c r="H90" s="121"/>
      <c r="I90" s="121"/>
      <c r="J90" s="121"/>
      <c r="K90" s="121"/>
    </row>
    <row r="91" spans="2:11" ht="9" customHeight="1">
      <c r="B91" s="121"/>
      <c r="C91" s="121"/>
      <c r="D91" s="121"/>
      <c r="E91" s="121"/>
      <c r="F91" s="121"/>
      <c r="G91" s="121"/>
      <c r="H91" s="121"/>
      <c r="I91" s="121"/>
      <c r="J91" s="121"/>
      <c r="K91" s="121"/>
    </row>
    <row r="92" spans="2:11" ht="9" customHeight="1">
      <c r="B92" s="121"/>
      <c r="C92" s="121"/>
      <c r="D92" s="121"/>
      <c r="E92" s="121"/>
      <c r="F92" s="121"/>
      <c r="G92" s="121"/>
      <c r="H92" s="121"/>
      <c r="I92" s="121"/>
      <c r="J92" s="121"/>
      <c r="K92" s="121"/>
    </row>
    <row r="93" spans="2:11" ht="9" customHeight="1">
      <c r="B93" s="121"/>
      <c r="C93" s="121"/>
      <c r="D93" s="121"/>
      <c r="E93" s="121"/>
      <c r="F93" s="121"/>
      <c r="G93" s="121"/>
      <c r="H93" s="121"/>
      <c r="I93" s="121"/>
      <c r="J93" s="121"/>
      <c r="K93" s="121"/>
    </row>
    <row r="94" spans="2:11" ht="9" customHeight="1">
      <c r="B94" s="121"/>
      <c r="C94" s="121"/>
      <c r="D94" s="121"/>
      <c r="E94" s="121"/>
      <c r="F94" s="121"/>
      <c r="G94" s="121"/>
      <c r="H94" s="121"/>
      <c r="I94" s="121"/>
      <c r="J94" s="121"/>
      <c r="K94" s="121"/>
    </row>
    <row r="95" spans="2:11" ht="9" customHeight="1">
      <c r="B95" s="121"/>
      <c r="C95" s="121"/>
      <c r="D95" s="121"/>
      <c r="E95" s="121"/>
      <c r="F95" s="121"/>
      <c r="G95" s="121"/>
      <c r="H95" s="121"/>
      <c r="I95" s="121"/>
      <c r="J95" s="121"/>
      <c r="K95" s="121"/>
    </row>
    <row r="96" spans="2:11" ht="9" customHeight="1">
      <c r="B96" s="121"/>
      <c r="C96" s="121"/>
      <c r="D96" s="121"/>
      <c r="E96" s="121"/>
      <c r="F96" s="121"/>
      <c r="G96" s="121"/>
      <c r="H96" s="121"/>
      <c r="I96" s="121"/>
      <c r="J96" s="121"/>
      <c r="K96" s="121"/>
    </row>
    <row r="97" spans="2:11" ht="9" customHeight="1">
      <c r="B97" s="121"/>
      <c r="C97" s="121"/>
      <c r="D97" s="121"/>
      <c r="E97" s="121"/>
      <c r="F97" s="121"/>
      <c r="G97" s="121"/>
      <c r="H97" s="121"/>
      <c r="I97" s="121"/>
      <c r="J97" s="121"/>
      <c r="K97" s="121"/>
    </row>
    <row r="98" spans="2:11" ht="9" customHeight="1">
      <c r="B98" s="121"/>
      <c r="C98" s="121"/>
      <c r="D98" s="121"/>
      <c r="E98" s="121"/>
      <c r="F98" s="121"/>
      <c r="G98" s="121"/>
      <c r="H98" s="121"/>
      <c r="I98" s="121"/>
      <c r="J98" s="121"/>
      <c r="K98" s="121"/>
    </row>
    <row r="99" spans="2:11" ht="9" customHeight="1">
      <c r="B99" s="121"/>
      <c r="C99" s="121"/>
      <c r="D99" s="121"/>
      <c r="E99" s="121"/>
      <c r="F99" s="121"/>
      <c r="G99" s="121"/>
      <c r="H99" s="121"/>
      <c r="I99" s="121"/>
      <c r="J99" s="121"/>
      <c r="K99" s="121"/>
    </row>
  </sheetData>
  <mergeCells count="16">
    <mergeCell ref="B2:G2"/>
    <mergeCell ref="B38:G38"/>
    <mergeCell ref="B3:C3"/>
    <mergeCell ref="B21:C21"/>
    <mergeCell ref="B7:C7"/>
    <mergeCell ref="B37:C37"/>
    <mergeCell ref="B20:C20"/>
    <mergeCell ref="B12:C12"/>
    <mergeCell ref="B4:C4"/>
    <mergeCell ref="B6:C6"/>
    <mergeCell ref="B26:C26"/>
    <mergeCell ref="B18:C18"/>
    <mergeCell ref="B32:C32"/>
    <mergeCell ref="B5:C5"/>
    <mergeCell ref="B36:C36"/>
    <mergeCell ref="B34:C34"/>
  </mergeCells>
  <printOptions horizontalCentered="1" verticalCentered="1"/>
  <pageMargins left="0.70866141732283472" right="0.70866141732283472" top="0.74803149606299213" bottom="0.74803149606299213" header="0" footer="0"/>
  <pageSetup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36"/>
  <sheetViews>
    <sheetView view="pageBreakPreview" zoomScale="60" zoomScaleNormal="100" workbookViewId="0">
      <selection activeCell="E31" sqref="E31"/>
    </sheetView>
  </sheetViews>
  <sheetFormatPr baseColWidth="10" defaultColWidth="11.42578125" defaultRowHeight="16.5"/>
  <cols>
    <col min="1" max="1" width="2.7109375" style="530" customWidth="1"/>
    <col min="2" max="2" width="14.28515625" style="530" customWidth="1"/>
    <col min="3" max="3" width="13.28515625" style="530" customWidth="1"/>
    <col min="4" max="4" width="21" style="530" customWidth="1"/>
    <col min="5" max="5" width="47.42578125" style="530" customWidth="1"/>
    <col min="6" max="6" width="46.42578125" style="530" customWidth="1"/>
    <col min="7" max="16384" width="11.42578125" style="530"/>
  </cols>
  <sheetData>
    <row r="1" spans="1:11" ht="15" customHeight="1">
      <c r="A1" s="579"/>
      <c r="B1" s="579"/>
      <c r="C1" s="579"/>
      <c r="D1" s="579"/>
      <c r="E1" s="579"/>
      <c r="F1" s="579"/>
      <c r="G1" s="580"/>
      <c r="H1" s="580"/>
      <c r="I1" s="580"/>
      <c r="J1" s="580"/>
      <c r="K1" s="580"/>
    </row>
    <row r="2" spans="1:11" ht="65.25" customHeight="1">
      <c r="A2" s="707"/>
      <c r="B2" s="1145" t="s">
        <v>1320</v>
      </c>
      <c r="C2" s="1145"/>
      <c r="D2" s="1145"/>
      <c r="E2" s="1145"/>
      <c r="F2" s="1145"/>
      <c r="G2" s="580"/>
      <c r="H2" s="580"/>
      <c r="I2" s="580"/>
      <c r="J2" s="580"/>
      <c r="K2" s="580"/>
    </row>
    <row r="3" spans="1:11">
      <c r="A3" s="579"/>
      <c r="B3" s="1147" t="s">
        <v>1321</v>
      </c>
      <c r="C3" s="1147" t="s">
        <v>1322</v>
      </c>
      <c r="D3" s="1147" t="s">
        <v>1323</v>
      </c>
      <c r="E3" s="1147" t="s">
        <v>1324</v>
      </c>
      <c r="F3" s="1147" t="s">
        <v>1325</v>
      </c>
      <c r="G3" s="580"/>
      <c r="H3" s="580"/>
      <c r="I3" s="580"/>
      <c r="J3" s="580"/>
      <c r="K3" s="580"/>
    </row>
    <row r="4" spans="1:11">
      <c r="A4" s="579"/>
      <c r="B4" s="1147"/>
      <c r="C4" s="1147"/>
      <c r="D4" s="1147"/>
      <c r="E4" s="1147"/>
      <c r="F4" s="1147"/>
      <c r="G4" s="580"/>
      <c r="H4" s="580"/>
      <c r="I4" s="580"/>
      <c r="J4" s="580"/>
      <c r="K4" s="580"/>
    </row>
    <row r="5" spans="1:11" ht="30">
      <c r="A5" s="579"/>
      <c r="B5" s="708">
        <v>2023</v>
      </c>
      <c r="C5" s="709">
        <v>1</v>
      </c>
      <c r="D5" s="710" t="s">
        <v>1326</v>
      </c>
      <c r="E5" s="710" t="s">
        <v>1327</v>
      </c>
      <c r="F5" s="711">
        <v>50000</v>
      </c>
      <c r="G5" s="580"/>
      <c r="H5" s="580"/>
      <c r="I5" s="580"/>
      <c r="J5" s="580"/>
      <c r="K5" s="580"/>
    </row>
    <row r="6" spans="1:11">
      <c r="A6" s="579"/>
      <c r="B6" s="708">
        <v>2023</v>
      </c>
      <c r="C6" s="709">
        <v>1</v>
      </c>
      <c r="D6" s="710" t="s">
        <v>1328</v>
      </c>
      <c r="E6" s="710" t="s">
        <v>1329</v>
      </c>
      <c r="F6" s="711">
        <v>20000</v>
      </c>
      <c r="G6" s="580"/>
      <c r="H6" s="580"/>
      <c r="I6" s="580"/>
      <c r="J6" s="580"/>
      <c r="K6" s="580"/>
    </row>
    <row r="7" spans="1:11" ht="30">
      <c r="A7" s="579"/>
      <c r="B7" s="708">
        <v>2023</v>
      </c>
      <c r="C7" s="709">
        <v>1</v>
      </c>
      <c r="D7" s="712" t="s">
        <v>1330</v>
      </c>
      <c r="E7" s="710" t="s">
        <v>1331</v>
      </c>
      <c r="F7" s="711">
        <v>30000</v>
      </c>
      <c r="G7" s="580"/>
      <c r="H7" s="580"/>
      <c r="I7" s="580"/>
      <c r="J7" s="580"/>
      <c r="K7" s="580"/>
    </row>
    <row r="8" spans="1:11">
      <c r="A8" s="579"/>
      <c r="B8" s="708">
        <v>2023</v>
      </c>
      <c r="C8" s="709">
        <v>1</v>
      </c>
      <c r="D8" s="713" t="s">
        <v>1332</v>
      </c>
      <c r="E8" s="710" t="s">
        <v>1329</v>
      </c>
      <c r="F8" s="714">
        <v>29000</v>
      </c>
      <c r="G8" s="580"/>
      <c r="H8" s="580"/>
      <c r="I8" s="580"/>
      <c r="J8" s="580"/>
      <c r="K8" s="580"/>
    </row>
    <row r="9" spans="1:11">
      <c r="A9" s="579"/>
      <c r="B9" s="1146" t="s">
        <v>1239</v>
      </c>
      <c r="C9" s="1146"/>
      <c r="D9" s="1146"/>
      <c r="E9" s="1146"/>
      <c r="F9" s="1146"/>
      <c r="G9" s="580"/>
      <c r="H9" s="580"/>
      <c r="I9" s="580"/>
      <c r="J9" s="580"/>
      <c r="K9" s="580"/>
    </row>
    <row r="10" spans="1:11">
      <c r="A10" s="579"/>
      <c r="B10" s="579"/>
      <c r="C10" s="579"/>
      <c r="D10" s="579"/>
      <c r="E10" s="579"/>
      <c r="F10" s="579"/>
      <c r="G10" s="580"/>
      <c r="H10" s="580"/>
      <c r="I10" s="580"/>
      <c r="J10" s="580"/>
      <c r="K10" s="580"/>
    </row>
    <row r="11" spans="1:11">
      <c r="A11" s="579"/>
      <c r="B11" s="579"/>
      <c r="C11" s="579"/>
      <c r="D11" s="579"/>
      <c r="E11" s="579"/>
      <c r="F11" s="579"/>
      <c r="G11" s="580"/>
      <c r="H11" s="580"/>
      <c r="I11" s="580"/>
      <c r="J11" s="580"/>
      <c r="K11" s="580"/>
    </row>
    <row r="12" spans="1:11">
      <c r="A12" s="579"/>
      <c r="B12" s="579"/>
      <c r="C12" s="579"/>
      <c r="D12" s="579"/>
      <c r="E12" s="579"/>
      <c r="F12" s="579"/>
      <c r="G12" s="580"/>
      <c r="H12" s="580"/>
      <c r="I12" s="580"/>
      <c r="J12" s="580"/>
      <c r="K12" s="580"/>
    </row>
    <row r="13" spans="1:11">
      <c r="A13" s="579"/>
      <c r="B13" s="579"/>
      <c r="C13" s="579"/>
      <c r="D13" s="579"/>
      <c r="E13" s="579"/>
      <c r="F13" s="579"/>
      <c r="G13" s="580"/>
      <c r="H13" s="580"/>
      <c r="I13" s="580"/>
      <c r="J13" s="580"/>
      <c r="K13" s="580"/>
    </row>
    <row r="14" spans="1:11">
      <c r="A14" s="579"/>
      <c r="B14" s="579"/>
      <c r="C14" s="579"/>
      <c r="D14" s="579"/>
      <c r="E14" s="579"/>
      <c r="F14" s="579"/>
      <c r="G14" s="580"/>
      <c r="H14" s="580"/>
      <c r="I14" s="580"/>
      <c r="J14" s="580"/>
      <c r="K14" s="580"/>
    </row>
    <row r="15" spans="1:11">
      <c r="A15" s="579"/>
      <c r="B15" s="579"/>
      <c r="C15" s="579"/>
      <c r="D15" s="579"/>
      <c r="E15" s="579"/>
      <c r="F15" s="579"/>
      <c r="G15" s="580"/>
      <c r="H15" s="580"/>
      <c r="I15" s="580"/>
      <c r="J15" s="580"/>
      <c r="K15" s="580"/>
    </row>
    <row r="16" spans="1:11">
      <c r="A16" s="579"/>
      <c r="B16" s="579"/>
      <c r="C16" s="579"/>
      <c r="D16" s="579"/>
      <c r="E16" s="579"/>
      <c r="F16" s="579"/>
      <c r="G16" s="580"/>
      <c r="H16" s="580"/>
      <c r="I16" s="580"/>
      <c r="J16" s="580"/>
      <c r="K16" s="580"/>
    </row>
    <row r="17" spans="1:11">
      <c r="A17" s="579"/>
      <c r="B17" s="579"/>
      <c r="C17" s="579"/>
      <c r="D17" s="579"/>
      <c r="E17" s="579"/>
      <c r="F17" s="579"/>
      <c r="G17" s="580"/>
      <c r="H17" s="580"/>
      <c r="I17" s="580"/>
      <c r="J17" s="580"/>
      <c r="K17" s="580"/>
    </row>
    <row r="18" spans="1:11">
      <c r="A18" s="579"/>
      <c r="B18" s="579"/>
      <c r="C18" s="579"/>
      <c r="D18" s="579"/>
      <c r="E18" s="579"/>
      <c r="F18" s="579"/>
      <c r="G18" s="580"/>
      <c r="H18" s="580"/>
      <c r="I18" s="580"/>
      <c r="J18" s="580"/>
      <c r="K18" s="580"/>
    </row>
    <row r="19" spans="1:11">
      <c r="A19" s="579"/>
      <c r="B19" s="579"/>
      <c r="C19" s="579"/>
      <c r="D19" s="579"/>
      <c r="E19" s="579"/>
      <c r="F19" s="579"/>
      <c r="G19" s="580"/>
      <c r="H19" s="580"/>
      <c r="I19" s="580"/>
      <c r="J19" s="580"/>
      <c r="K19" s="580"/>
    </row>
    <row r="20" spans="1:11">
      <c r="A20" s="579"/>
      <c r="B20" s="579"/>
      <c r="C20" s="579"/>
      <c r="D20" s="579"/>
      <c r="E20" s="579"/>
      <c r="F20" s="579"/>
      <c r="G20" s="580"/>
      <c r="H20" s="580"/>
      <c r="I20" s="580"/>
      <c r="J20" s="580"/>
      <c r="K20" s="580"/>
    </row>
    <row r="21" spans="1:11">
      <c r="A21" s="579"/>
      <c r="B21" s="579"/>
      <c r="C21" s="579"/>
      <c r="D21" s="579"/>
      <c r="E21" s="579"/>
      <c r="F21" s="579"/>
      <c r="G21" s="580"/>
      <c r="H21" s="580"/>
      <c r="I21" s="580"/>
      <c r="J21" s="580"/>
      <c r="K21" s="580"/>
    </row>
    <row r="22" spans="1:11">
      <c r="A22" s="579"/>
      <c r="B22" s="579"/>
      <c r="C22" s="579"/>
      <c r="D22" s="579"/>
      <c r="E22" s="579"/>
      <c r="F22" s="579"/>
      <c r="G22" s="580"/>
      <c r="H22" s="580"/>
      <c r="I22" s="580"/>
      <c r="J22" s="580"/>
      <c r="K22" s="580"/>
    </row>
    <row r="23" spans="1:11">
      <c r="A23" s="579"/>
      <c r="B23" s="579"/>
      <c r="C23" s="579"/>
      <c r="D23" s="579"/>
      <c r="E23" s="579"/>
      <c r="F23" s="579"/>
      <c r="G23" s="580"/>
      <c r="H23" s="580"/>
      <c r="I23" s="580"/>
      <c r="J23" s="580"/>
      <c r="K23" s="580"/>
    </row>
    <row r="24" spans="1:11">
      <c r="A24" s="579"/>
      <c r="B24" s="579"/>
      <c r="C24" s="579"/>
      <c r="D24" s="579"/>
      <c r="E24" s="579"/>
      <c r="F24" s="579"/>
      <c r="G24" s="580"/>
      <c r="H24" s="580"/>
      <c r="I24" s="580"/>
      <c r="J24" s="580"/>
      <c r="K24" s="580"/>
    </row>
    <row r="25" spans="1:11">
      <c r="A25" s="579"/>
      <c r="B25" s="579"/>
      <c r="C25" s="579"/>
      <c r="D25" s="579"/>
      <c r="E25" s="579"/>
      <c r="F25" s="579"/>
      <c r="G25" s="580"/>
      <c r="H25" s="580"/>
      <c r="I25" s="580"/>
      <c r="J25" s="580"/>
      <c r="K25" s="580"/>
    </row>
    <row r="26" spans="1:11">
      <c r="A26" s="579"/>
      <c r="B26" s="579"/>
      <c r="C26" s="579"/>
      <c r="D26" s="579"/>
      <c r="E26" s="579"/>
      <c r="F26" s="579"/>
      <c r="G26" s="580"/>
      <c r="H26" s="580"/>
      <c r="I26" s="580"/>
      <c r="J26" s="580"/>
      <c r="K26" s="580"/>
    </row>
    <row r="27" spans="1:11">
      <c r="A27" s="579"/>
      <c r="B27" s="579"/>
      <c r="C27" s="579"/>
      <c r="D27" s="579"/>
      <c r="E27" s="579"/>
      <c r="F27" s="579"/>
      <c r="G27" s="580"/>
      <c r="H27" s="580"/>
      <c r="I27" s="580"/>
      <c r="J27" s="580"/>
      <c r="K27" s="580"/>
    </row>
    <row r="28" spans="1:11">
      <c r="A28" s="579"/>
      <c r="B28" s="579"/>
      <c r="C28" s="579"/>
      <c r="D28" s="579"/>
      <c r="E28" s="579"/>
      <c r="F28" s="579"/>
      <c r="G28" s="580"/>
      <c r="H28" s="580"/>
      <c r="I28" s="580"/>
      <c r="J28" s="580"/>
      <c r="K28" s="580"/>
    </row>
    <row r="29" spans="1:11">
      <c r="A29" s="579"/>
      <c r="B29" s="579"/>
      <c r="C29" s="579"/>
      <c r="D29" s="579"/>
      <c r="E29" s="579"/>
      <c r="F29" s="579"/>
      <c r="G29" s="580"/>
      <c r="H29" s="580"/>
      <c r="I29" s="580"/>
      <c r="J29" s="580"/>
      <c r="K29" s="580"/>
    </row>
    <row r="30" spans="1:11">
      <c r="A30" s="579"/>
      <c r="B30" s="579"/>
      <c r="C30" s="579"/>
      <c r="D30" s="579"/>
      <c r="E30" s="579"/>
      <c r="F30" s="579"/>
      <c r="G30" s="580"/>
      <c r="H30" s="580"/>
      <c r="I30" s="580"/>
      <c r="J30" s="580"/>
      <c r="K30" s="580"/>
    </row>
    <row r="31" spans="1:11">
      <c r="A31" s="579"/>
      <c r="B31" s="579"/>
      <c r="C31" s="579"/>
      <c r="D31" s="579"/>
      <c r="E31" s="579"/>
      <c r="F31" s="579"/>
      <c r="G31" s="580"/>
      <c r="H31" s="580"/>
      <c r="I31" s="580"/>
      <c r="J31" s="580"/>
      <c r="K31" s="580"/>
    </row>
    <row r="32" spans="1:11">
      <c r="A32" s="579"/>
      <c r="B32" s="579"/>
      <c r="C32" s="579"/>
      <c r="D32" s="579"/>
      <c r="E32" s="579"/>
      <c r="F32" s="579"/>
      <c r="G32" s="580"/>
      <c r="H32" s="580"/>
      <c r="I32" s="580"/>
      <c r="J32" s="580"/>
      <c r="K32" s="580"/>
    </row>
    <row r="33" spans="1:11">
      <c r="A33" s="579"/>
      <c r="B33" s="579"/>
      <c r="C33" s="579"/>
      <c r="D33" s="579"/>
      <c r="E33" s="579"/>
      <c r="F33" s="579"/>
      <c r="G33" s="580"/>
      <c r="H33" s="580"/>
      <c r="I33" s="580"/>
      <c r="J33" s="580"/>
      <c r="K33" s="580"/>
    </row>
    <row r="34" spans="1:11">
      <c r="A34" s="579"/>
      <c r="B34" s="579"/>
      <c r="C34" s="579"/>
      <c r="D34" s="579"/>
      <c r="E34" s="579"/>
      <c r="F34" s="579"/>
      <c r="G34" s="580"/>
      <c r="H34" s="580"/>
      <c r="I34" s="580"/>
      <c r="J34" s="580"/>
      <c r="K34" s="580"/>
    </row>
    <row r="35" spans="1:11">
      <c r="A35" s="579"/>
      <c r="B35" s="579"/>
      <c r="C35" s="579"/>
      <c r="D35" s="579"/>
      <c r="E35" s="579"/>
      <c r="F35" s="579"/>
      <c r="G35" s="580"/>
      <c r="H35" s="580"/>
      <c r="I35" s="580"/>
      <c r="J35" s="580"/>
      <c r="K35" s="580"/>
    </row>
    <row r="36" spans="1:11">
      <c r="A36" s="579"/>
      <c r="B36" s="579"/>
      <c r="C36" s="579"/>
      <c r="D36" s="579"/>
      <c r="E36" s="579"/>
      <c r="F36" s="579"/>
      <c r="G36" s="580"/>
      <c r="H36" s="580"/>
      <c r="I36" s="580"/>
      <c r="J36" s="580"/>
      <c r="K36" s="580"/>
    </row>
  </sheetData>
  <mergeCells count="7">
    <mergeCell ref="B2:F2"/>
    <mergeCell ref="B9:F9"/>
    <mergeCell ref="B3:B4"/>
    <mergeCell ref="C3:C4"/>
    <mergeCell ref="D3:D4"/>
    <mergeCell ref="E3:E4"/>
    <mergeCell ref="F3:F4"/>
  </mergeCells>
  <printOptions horizontalCentered="1" verticalCentered="1"/>
  <pageMargins left="0.70866141732283472" right="0.70866141732283472" top="0.39370078740157483" bottom="0.39370078740157483" header="0" footer="0"/>
  <pageSetup scale="8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12"/>
  <sheetViews>
    <sheetView view="pageBreakPreview" zoomScale="60" zoomScaleNormal="77" workbookViewId="0">
      <selection activeCell="E18" sqref="E18"/>
    </sheetView>
  </sheetViews>
  <sheetFormatPr baseColWidth="10" defaultColWidth="14.42578125" defaultRowHeight="15"/>
  <cols>
    <col min="1" max="1" width="10.7109375" style="575" customWidth="1"/>
    <col min="2" max="2" width="29.5703125" style="575" customWidth="1"/>
    <col min="3" max="3" width="18.42578125" style="575" bestFit="1" customWidth="1"/>
    <col min="4" max="4" width="18.7109375" style="575" bestFit="1" customWidth="1"/>
    <col min="5" max="5" width="17.28515625" style="575" bestFit="1" customWidth="1"/>
    <col min="6" max="6" width="22" style="575" bestFit="1" customWidth="1"/>
    <col min="7" max="7" width="37.7109375" style="575" customWidth="1"/>
    <col min="8" max="8" width="22.5703125" style="575" customWidth="1"/>
    <col min="9" max="9" width="33.42578125" style="577" customWidth="1"/>
    <col min="10" max="10" width="15.5703125" style="575" bestFit="1" customWidth="1"/>
    <col min="11" max="11" width="8.42578125" style="575" customWidth="1"/>
    <col min="12" max="12" width="14.42578125" style="575"/>
    <col min="13" max="13" width="16" style="575" customWidth="1"/>
    <col min="14" max="16384" width="14.42578125" style="575"/>
  </cols>
  <sheetData>
    <row r="1" spans="1:13">
      <c r="A1" s="1098"/>
      <c r="B1" s="1098"/>
      <c r="C1" s="1098"/>
      <c r="D1" s="1098"/>
      <c r="E1" s="1098"/>
      <c r="F1" s="1098"/>
      <c r="G1" s="576"/>
      <c r="H1" s="576"/>
      <c r="I1" s="578"/>
      <c r="J1" s="576"/>
      <c r="K1" s="576"/>
    </row>
    <row r="2" spans="1:13" ht="22.5">
      <c r="A2" s="1148" t="s">
        <v>1333</v>
      </c>
      <c r="B2" s="1148"/>
      <c r="C2" s="1148"/>
      <c r="D2" s="1148"/>
      <c r="E2" s="1148"/>
      <c r="F2" s="1148"/>
      <c r="G2" s="1148"/>
      <c r="H2" s="1148"/>
      <c r="I2" s="1148"/>
      <c r="J2" s="1148"/>
      <c r="K2" s="1148"/>
      <c r="L2" s="1148"/>
      <c r="M2" s="1148"/>
    </row>
    <row r="3" spans="1:13">
      <c r="A3" s="1149" t="s">
        <v>1334</v>
      </c>
      <c r="B3" s="1149"/>
      <c r="C3" s="1149"/>
      <c r="D3" s="1149"/>
      <c r="E3" s="1149"/>
      <c r="F3" s="1149"/>
      <c r="G3" s="1149"/>
      <c r="H3" s="1149"/>
      <c r="I3" s="1149"/>
      <c r="J3" s="1149"/>
      <c r="K3" s="1149"/>
      <c r="L3" s="1149"/>
      <c r="M3" s="1149"/>
    </row>
    <row r="4" spans="1:13">
      <c r="A4" s="1149" t="s">
        <v>1335</v>
      </c>
      <c r="B4" s="1149"/>
      <c r="C4" s="1149"/>
      <c r="D4" s="1149"/>
      <c r="E4" s="1149"/>
      <c r="F4" s="1149"/>
      <c r="G4" s="1149"/>
      <c r="H4" s="1149"/>
      <c r="I4" s="1149"/>
      <c r="J4" s="1149"/>
      <c r="K4" s="1149"/>
      <c r="L4" s="1149"/>
      <c r="M4" s="1149"/>
    </row>
    <row r="5" spans="1:13">
      <c r="A5" s="779"/>
      <c r="B5" s="779"/>
      <c r="C5" s="779"/>
      <c r="D5" s="779"/>
      <c r="E5" s="779"/>
      <c r="F5" s="779"/>
      <c r="G5" s="779"/>
      <c r="H5" s="779"/>
      <c r="I5" s="779"/>
      <c r="J5" s="779"/>
      <c r="K5" s="779"/>
      <c r="L5" s="779"/>
      <c r="M5" s="779"/>
    </row>
    <row r="6" spans="1:13" ht="66" customHeight="1">
      <c r="A6" s="780" t="s">
        <v>1336</v>
      </c>
      <c r="B6" s="781" t="s">
        <v>1337</v>
      </c>
      <c r="C6" s="781" t="s">
        <v>1338</v>
      </c>
      <c r="D6" s="781" t="s">
        <v>1339</v>
      </c>
      <c r="E6" s="781" t="s">
        <v>1340</v>
      </c>
      <c r="F6" s="781" t="s">
        <v>1341</v>
      </c>
      <c r="G6" s="781" t="s">
        <v>1342</v>
      </c>
      <c r="H6" s="782" t="s">
        <v>1343</v>
      </c>
      <c r="I6" s="782" t="s">
        <v>1344</v>
      </c>
      <c r="J6" s="781" t="s">
        <v>1345</v>
      </c>
      <c r="K6" s="780" t="s">
        <v>1346</v>
      </c>
      <c r="L6" s="781" t="s">
        <v>1347</v>
      </c>
      <c r="M6" s="781" t="s">
        <v>1348</v>
      </c>
    </row>
    <row r="7" spans="1:13" ht="51">
      <c r="A7" s="783">
        <v>1</v>
      </c>
      <c r="B7" s="792" t="s">
        <v>1349</v>
      </c>
      <c r="C7" s="783" t="s">
        <v>1350</v>
      </c>
      <c r="D7" s="783" t="s">
        <v>1351</v>
      </c>
      <c r="E7" s="783" t="s">
        <v>1352</v>
      </c>
      <c r="F7" s="783" t="s">
        <v>1353</v>
      </c>
      <c r="G7" s="783" t="s">
        <v>1354</v>
      </c>
      <c r="H7" s="784">
        <v>50000</v>
      </c>
      <c r="I7" s="783" t="s">
        <v>1352</v>
      </c>
      <c r="J7" s="785">
        <v>45306</v>
      </c>
      <c r="K7" s="783" t="s">
        <v>1352</v>
      </c>
      <c r="L7" s="783" t="s">
        <v>1326</v>
      </c>
      <c r="M7" s="783" t="s">
        <v>1352</v>
      </c>
    </row>
    <row r="8" spans="1:13" ht="38.25">
      <c r="A8" s="783">
        <v>2</v>
      </c>
      <c r="B8" s="675" t="s">
        <v>255</v>
      </c>
      <c r="C8" s="783" t="s">
        <v>1355</v>
      </c>
      <c r="D8" s="783" t="s">
        <v>1351</v>
      </c>
      <c r="E8" s="783" t="s">
        <v>1352</v>
      </c>
      <c r="F8" s="783" t="s">
        <v>1329</v>
      </c>
      <c r="G8" s="783" t="s">
        <v>1356</v>
      </c>
      <c r="H8" s="784">
        <v>20000</v>
      </c>
      <c r="I8" s="783" t="s">
        <v>1352</v>
      </c>
      <c r="J8" s="785">
        <v>45300</v>
      </c>
      <c r="K8" s="783" t="s">
        <v>1352</v>
      </c>
      <c r="L8" s="783" t="s">
        <v>1328</v>
      </c>
      <c r="M8" s="783" t="s">
        <v>1352</v>
      </c>
    </row>
    <row r="9" spans="1:13" ht="51">
      <c r="A9" s="783">
        <v>3</v>
      </c>
      <c r="B9" s="786" t="s">
        <v>1357</v>
      </c>
      <c r="C9" s="783" t="s">
        <v>1358</v>
      </c>
      <c r="D9" s="783" t="s">
        <v>1351</v>
      </c>
      <c r="E9" s="783" t="s">
        <v>1352</v>
      </c>
      <c r="F9" s="783" t="s">
        <v>1331</v>
      </c>
      <c r="G9" s="783" t="s">
        <v>1359</v>
      </c>
      <c r="H9" s="784">
        <v>30000</v>
      </c>
      <c r="I9" s="783" t="s">
        <v>1352</v>
      </c>
      <c r="J9" s="785">
        <v>45363</v>
      </c>
      <c r="K9" s="783" t="s">
        <v>1352</v>
      </c>
      <c r="L9" s="787" t="s">
        <v>1330</v>
      </c>
      <c r="M9" s="783" t="s">
        <v>1352</v>
      </c>
    </row>
    <row r="10" spans="1:13" ht="63.75">
      <c r="A10" s="783">
        <v>4</v>
      </c>
      <c r="B10" s="788" t="s">
        <v>255</v>
      </c>
      <c r="C10" s="788" t="s">
        <v>1360</v>
      </c>
      <c r="D10" s="783" t="s">
        <v>1351</v>
      </c>
      <c r="E10" s="788" t="s">
        <v>1352</v>
      </c>
      <c r="F10" s="783" t="s">
        <v>1329</v>
      </c>
      <c r="G10" s="783" t="s">
        <v>1361</v>
      </c>
      <c r="H10" s="789">
        <v>29000</v>
      </c>
      <c r="I10" s="787" t="s">
        <v>1352</v>
      </c>
      <c r="J10" s="790">
        <v>45294</v>
      </c>
      <c r="K10" s="787" t="s">
        <v>1352</v>
      </c>
      <c r="L10" s="788" t="s">
        <v>1332</v>
      </c>
      <c r="M10" s="791" t="s">
        <v>1352</v>
      </c>
    </row>
    <row r="11" spans="1:13">
      <c r="A11" s="527" t="s">
        <v>1239</v>
      </c>
      <c r="B11" s="527"/>
      <c r="C11" s="527"/>
      <c r="D11" s="527"/>
      <c r="E11" s="527"/>
      <c r="F11" s="527"/>
      <c r="G11" s="576"/>
      <c r="H11" s="576"/>
      <c r="I11" s="578"/>
      <c r="J11" s="576"/>
      <c r="K11" s="576"/>
    </row>
    <row r="12" spans="1:13">
      <c r="A12" s="527"/>
      <c r="B12" s="527"/>
      <c r="C12" s="527"/>
      <c r="D12" s="527"/>
      <c r="E12" s="527"/>
      <c r="F12" s="527"/>
      <c r="G12" s="576"/>
      <c r="H12" s="576"/>
      <c r="I12" s="578"/>
      <c r="J12" s="576"/>
      <c r="K12" s="576"/>
    </row>
  </sheetData>
  <mergeCells count="4">
    <mergeCell ref="A1:F1"/>
    <mergeCell ref="A2:M2"/>
    <mergeCell ref="A3:M3"/>
    <mergeCell ref="A4:M4"/>
  </mergeCells>
  <printOptions horizontalCentered="1" verticalCentered="1"/>
  <pageMargins left="0.39370078740157483" right="0.39370078740157483" top="0.39370078740157483" bottom="0.39370078740157483" header="0" footer="0"/>
  <pageSetup scale="4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98134-277A-4D22-8E6E-E3EAB47458CA}">
  <sheetPr>
    <tabColor rgb="FF00788E"/>
    <pageSetUpPr fitToPage="1"/>
  </sheetPr>
  <dimension ref="A1:N35"/>
  <sheetViews>
    <sheetView view="pageBreakPreview" zoomScale="60" zoomScaleNormal="100" workbookViewId="0">
      <selection activeCell="B20" sqref="B20:L20"/>
    </sheetView>
  </sheetViews>
  <sheetFormatPr baseColWidth="10" defaultColWidth="10.85546875" defaultRowHeight="16.5"/>
  <cols>
    <col min="1" max="2" width="10.85546875" style="608"/>
    <col min="3" max="5" width="9.7109375" style="608" customWidth="1"/>
    <col min="6" max="7" width="9.140625" style="608" bestFit="1" customWidth="1"/>
    <col min="8" max="8" width="11.7109375" style="608" customWidth="1"/>
    <col min="9" max="9" width="9.140625" style="608" bestFit="1" customWidth="1"/>
    <col min="10" max="16384" width="10.85546875" style="608"/>
  </cols>
  <sheetData>
    <row r="1" spans="1:14">
      <c r="A1" s="116"/>
      <c r="B1" s="116"/>
      <c r="C1" s="116"/>
      <c r="D1" s="116"/>
      <c r="E1" s="116"/>
      <c r="F1" s="116"/>
      <c r="G1" s="116"/>
      <c r="H1" s="116"/>
      <c r="I1" s="116"/>
      <c r="J1" s="116"/>
      <c r="K1" s="116"/>
      <c r="L1" s="116"/>
      <c r="M1" s="116"/>
      <c r="N1" s="116"/>
    </row>
    <row r="2" spans="1:14">
      <c r="A2" s="116"/>
      <c r="B2" s="116"/>
      <c r="C2" s="116"/>
      <c r="D2" s="116"/>
      <c r="E2" s="116"/>
      <c r="F2" s="116"/>
      <c r="G2" s="116"/>
      <c r="H2" s="116"/>
      <c r="I2" s="116"/>
      <c r="J2" s="116"/>
      <c r="K2" s="116"/>
      <c r="L2" s="116"/>
      <c r="M2" s="116"/>
      <c r="N2" s="116"/>
    </row>
    <row r="3" spans="1:14">
      <c r="A3" s="116"/>
      <c r="B3" s="116"/>
      <c r="C3" s="116"/>
      <c r="D3" s="116"/>
      <c r="E3" s="116"/>
      <c r="F3" s="116"/>
      <c r="G3" s="116"/>
      <c r="H3" s="116"/>
      <c r="I3" s="116"/>
      <c r="J3" s="116"/>
      <c r="K3" s="116"/>
      <c r="L3" s="116"/>
      <c r="M3" s="116"/>
      <c r="N3" s="116"/>
    </row>
    <row r="4" spans="1:14">
      <c r="A4" s="116"/>
      <c r="B4" s="116"/>
      <c r="C4" s="116"/>
      <c r="D4" s="116"/>
      <c r="E4" s="116"/>
      <c r="F4" s="116"/>
      <c r="G4" s="116"/>
      <c r="H4" s="116"/>
      <c r="I4" s="116"/>
      <c r="J4" s="116"/>
      <c r="K4" s="116"/>
      <c r="L4" s="116"/>
      <c r="M4" s="116"/>
      <c r="N4" s="116"/>
    </row>
    <row r="5" spans="1:14">
      <c r="A5" s="116"/>
      <c r="B5" s="116"/>
      <c r="C5" s="116"/>
      <c r="D5" s="116"/>
      <c r="E5" s="116"/>
      <c r="F5" s="116"/>
      <c r="G5" s="116"/>
      <c r="H5" s="116"/>
      <c r="I5" s="116"/>
      <c r="J5" s="116"/>
      <c r="K5" s="116"/>
      <c r="L5" s="116"/>
      <c r="M5" s="116"/>
      <c r="N5" s="116"/>
    </row>
    <row r="6" spans="1:14">
      <c r="A6" s="116"/>
      <c r="B6" s="116"/>
      <c r="C6" s="116"/>
      <c r="D6" s="116"/>
      <c r="E6" s="116"/>
      <c r="F6" s="116"/>
      <c r="G6" s="116"/>
      <c r="H6" s="116"/>
      <c r="I6" s="116"/>
      <c r="J6" s="116"/>
      <c r="K6" s="116"/>
      <c r="L6" s="116"/>
      <c r="M6" s="116"/>
      <c r="N6" s="116"/>
    </row>
    <row r="7" spans="1:14">
      <c r="A7" s="116"/>
      <c r="B7" s="116"/>
      <c r="C7" s="116"/>
      <c r="D7" s="116"/>
      <c r="E7" s="116"/>
      <c r="F7" s="116"/>
      <c r="G7" s="116"/>
      <c r="H7" s="116"/>
      <c r="I7" s="116"/>
      <c r="J7" s="116"/>
      <c r="K7" s="116"/>
      <c r="L7" s="116"/>
      <c r="M7" s="116"/>
      <c r="N7" s="116"/>
    </row>
    <row r="8" spans="1:14">
      <c r="A8" s="116"/>
      <c r="B8" s="116"/>
      <c r="C8" s="116"/>
      <c r="D8" s="116"/>
      <c r="E8" s="116"/>
      <c r="F8" s="116"/>
      <c r="G8" s="116"/>
      <c r="H8" s="116"/>
      <c r="I8" s="116"/>
      <c r="J8" s="116"/>
      <c r="K8" s="116"/>
      <c r="L8" s="116"/>
      <c r="M8" s="116"/>
      <c r="N8" s="116"/>
    </row>
    <row r="9" spans="1:14">
      <c r="A9" s="116"/>
      <c r="B9" s="116"/>
      <c r="C9" s="116"/>
      <c r="D9" s="116"/>
      <c r="E9" s="116"/>
      <c r="F9" s="116"/>
      <c r="G9" s="116"/>
      <c r="H9" s="116"/>
      <c r="I9" s="116"/>
      <c r="J9" s="116"/>
      <c r="K9" s="116"/>
      <c r="L9" s="116"/>
      <c r="M9" s="116"/>
      <c r="N9" s="116"/>
    </row>
    <row r="10" spans="1:14">
      <c r="A10" s="116"/>
      <c r="B10" s="116"/>
      <c r="C10" s="116"/>
      <c r="D10" s="116"/>
      <c r="E10" s="116"/>
      <c r="F10" s="116"/>
      <c r="G10" s="116"/>
      <c r="H10" s="116"/>
      <c r="I10" s="116"/>
      <c r="J10" s="116"/>
      <c r="K10" s="116"/>
      <c r="L10" s="116"/>
      <c r="M10" s="116"/>
      <c r="N10" s="116"/>
    </row>
    <row r="11" spans="1:14">
      <c r="A11" s="116"/>
      <c r="B11" s="116"/>
      <c r="C11" s="116"/>
      <c r="D11" s="116"/>
      <c r="E11" s="116"/>
      <c r="F11" s="116"/>
      <c r="G11" s="116"/>
      <c r="H11" s="116"/>
      <c r="I11" s="116"/>
      <c r="J11" s="116"/>
      <c r="K11" s="116"/>
      <c r="L11" s="116"/>
      <c r="M11" s="116"/>
      <c r="N11" s="116"/>
    </row>
    <row r="12" spans="1:14">
      <c r="A12" s="116"/>
      <c r="B12" s="116"/>
      <c r="C12" s="116"/>
      <c r="D12" s="116"/>
      <c r="E12" s="116"/>
      <c r="F12" s="116"/>
      <c r="G12" s="116"/>
      <c r="H12" s="116"/>
      <c r="I12" s="116"/>
      <c r="J12" s="116"/>
      <c r="K12" s="116"/>
      <c r="L12" s="116"/>
      <c r="M12" s="116"/>
      <c r="N12" s="116"/>
    </row>
    <row r="13" spans="1:14">
      <c r="A13" s="116"/>
      <c r="B13" s="116"/>
      <c r="C13" s="116"/>
      <c r="D13" s="116"/>
      <c r="E13" s="116"/>
      <c r="F13" s="116"/>
      <c r="G13" s="116"/>
      <c r="H13" s="116"/>
      <c r="I13" s="116"/>
      <c r="J13" s="116"/>
      <c r="K13" s="116"/>
      <c r="L13" s="116"/>
      <c r="M13" s="116"/>
      <c r="N13" s="116"/>
    </row>
    <row r="14" spans="1:14">
      <c r="A14" s="116"/>
      <c r="B14" s="116"/>
      <c r="C14" s="116"/>
      <c r="D14" s="116"/>
      <c r="E14" s="116"/>
      <c r="F14" s="116"/>
      <c r="G14" s="116"/>
      <c r="H14" s="116"/>
      <c r="I14" s="116"/>
      <c r="J14" s="116"/>
      <c r="K14" s="116"/>
      <c r="L14" s="116"/>
      <c r="M14" s="116"/>
      <c r="N14" s="116"/>
    </row>
    <row r="15" spans="1:14">
      <c r="A15" s="116"/>
      <c r="B15" s="116"/>
      <c r="C15" s="116"/>
      <c r="D15" s="116"/>
      <c r="E15" s="116"/>
      <c r="F15" s="116"/>
      <c r="G15" s="116"/>
      <c r="H15" s="116"/>
      <c r="I15" s="116"/>
      <c r="J15" s="116"/>
      <c r="K15" s="116"/>
      <c r="L15" s="116"/>
      <c r="M15" s="116"/>
      <c r="N15" s="116"/>
    </row>
    <row r="16" spans="1:14">
      <c r="A16" s="116"/>
      <c r="B16" s="116"/>
      <c r="C16" s="116"/>
      <c r="D16" s="116"/>
      <c r="E16" s="116"/>
      <c r="F16" s="116"/>
      <c r="G16" s="116"/>
      <c r="H16" s="116"/>
      <c r="I16" s="116"/>
      <c r="J16" s="116"/>
      <c r="K16" s="116"/>
      <c r="L16" s="116"/>
      <c r="M16" s="116"/>
      <c r="N16" s="116"/>
    </row>
    <row r="17" spans="1:14">
      <c r="A17" s="116"/>
      <c r="B17" s="116"/>
      <c r="C17" s="116"/>
      <c r="D17" s="116"/>
      <c r="E17" s="116"/>
      <c r="F17" s="116"/>
      <c r="G17" s="116"/>
      <c r="H17" s="116"/>
      <c r="I17" s="116"/>
      <c r="J17" s="116"/>
      <c r="K17" s="116"/>
      <c r="L17" s="116"/>
      <c r="M17" s="116"/>
      <c r="N17" s="116"/>
    </row>
    <row r="18" spans="1:14" ht="38.25">
      <c r="A18" s="116"/>
      <c r="B18" s="796"/>
      <c r="C18" s="796"/>
      <c r="D18" s="796"/>
      <c r="E18" s="796"/>
      <c r="F18" s="796"/>
      <c r="G18" s="796"/>
      <c r="H18" s="796"/>
      <c r="I18" s="796"/>
      <c r="J18" s="796"/>
      <c r="K18" s="796"/>
      <c r="L18" s="796"/>
      <c r="M18" s="796"/>
      <c r="N18" s="116"/>
    </row>
    <row r="19" spans="1:14" ht="38.25">
      <c r="A19" s="116"/>
      <c r="B19" s="116"/>
      <c r="C19" s="116"/>
      <c r="D19" s="116"/>
      <c r="E19" s="116"/>
      <c r="F19" s="117"/>
      <c r="G19" s="117"/>
      <c r="H19" s="117"/>
      <c r="I19" s="117"/>
      <c r="J19" s="117"/>
      <c r="K19" s="117"/>
      <c r="L19" s="116"/>
      <c r="M19" s="116"/>
      <c r="N19" s="116"/>
    </row>
    <row r="20" spans="1:14" ht="38.25">
      <c r="A20" s="116"/>
      <c r="B20" s="984" t="s">
        <v>1362</v>
      </c>
      <c r="C20" s="984"/>
      <c r="D20" s="984"/>
      <c r="E20" s="984"/>
      <c r="F20" s="984"/>
      <c r="G20" s="984"/>
      <c r="H20" s="984"/>
      <c r="I20" s="984"/>
      <c r="J20" s="984"/>
      <c r="K20" s="984"/>
      <c r="L20" s="984"/>
      <c r="M20" s="795"/>
      <c r="N20" s="116"/>
    </row>
    <row r="21" spans="1:14">
      <c r="A21" s="116"/>
      <c r="B21" s="116"/>
      <c r="C21" s="116"/>
      <c r="D21" s="116"/>
      <c r="E21" s="116"/>
      <c r="F21" s="116"/>
      <c r="G21" s="116"/>
      <c r="H21" s="116"/>
      <c r="I21" s="116"/>
      <c r="J21" s="116"/>
      <c r="K21" s="116"/>
      <c r="L21" s="116"/>
      <c r="M21" s="116"/>
      <c r="N21" s="116"/>
    </row>
    <row r="22" spans="1:14">
      <c r="A22" s="116"/>
      <c r="B22" s="116"/>
      <c r="C22" s="116"/>
      <c r="D22" s="116"/>
      <c r="E22" s="116"/>
      <c r="F22" s="116"/>
      <c r="G22" s="116"/>
      <c r="H22" s="116"/>
      <c r="I22" s="116"/>
      <c r="J22" s="116"/>
      <c r="K22" s="116"/>
      <c r="L22" s="116"/>
      <c r="M22" s="116"/>
      <c r="N22" s="116"/>
    </row>
    <row r="23" spans="1:14">
      <c r="A23" s="116"/>
      <c r="B23" s="116"/>
      <c r="C23" s="116"/>
      <c r="D23" s="116"/>
      <c r="E23" s="116"/>
      <c r="F23" s="116"/>
      <c r="G23" s="116"/>
      <c r="H23" s="116"/>
      <c r="I23" s="116"/>
      <c r="J23" s="116"/>
      <c r="K23" s="116"/>
      <c r="L23" s="116"/>
      <c r="M23" s="116"/>
      <c r="N23" s="116"/>
    </row>
    <row r="24" spans="1:14">
      <c r="A24" s="116"/>
      <c r="B24" s="116"/>
      <c r="C24" s="116"/>
      <c r="D24" s="116"/>
      <c r="E24" s="116"/>
      <c r="F24" s="116"/>
      <c r="G24" s="116"/>
      <c r="H24" s="116"/>
      <c r="I24" s="116"/>
      <c r="J24" s="116"/>
      <c r="K24" s="116"/>
      <c r="L24" s="116"/>
      <c r="M24" s="116"/>
      <c r="N24" s="116"/>
    </row>
    <row r="25" spans="1:14" ht="27.75">
      <c r="A25" s="116"/>
      <c r="B25" s="983" t="s">
        <v>1123</v>
      </c>
      <c r="C25" s="983"/>
      <c r="D25" s="983"/>
      <c r="E25" s="983"/>
      <c r="F25" s="983"/>
      <c r="G25" s="983"/>
      <c r="H25" s="983"/>
      <c r="I25" s="983"/>
      <c r="J25" s="983"/>
      <c r="K25" s="983"/>
      <c r="L25" s="983"/>
      <c r="M25" s="116"/>
      <c r="N25" s="116"/>
    </row>
    <row r="26" spans="1:14">
      <c r="A26" s="116"/>
      <c r="B26" s="116"/>
      <c r="C26" s="116"/>
      <c r="D26" s="116"/>
      <c r="E26" s="116"/>
      <c r="F26" s="116"/>
      <c r="G26" s="116"/>
      <c r="H26" s="116"/>
      <c r="I26" s="116"/>
      <c r="J26" s="116"/>
      <c r="K26" s="116"/>
      <c r="L26" s="116"/>
      <c r="M26" s="116"/>
      <c r="N26" s="116"/>
    </row>
    <row r="27" spans="1:14">
      <c r="A27" s="116"/>
      <c r="B27" s="116"/>
      <c r="C27" s="116"/>
      <c r="D27" s="116"/>
      <c r="E27" s="116"/>
      <c r="F27" s="116"/>
      <c r="G27" s="116"/>
      <c r="H27" s="116"/>
      <c r="I27" s="116"/>
      <c r="J27" s="985"/>
      <c r="K27" s="985"/>
      <c r="L27" s="116"/>
      <c r="M27" s="116"/>
      <c r="N27" s="116"/>
    </row>
    <row r="28" spans="1:14">
      <c r="A28" s="116"/>
      <c r="B28" s="116"/>
      <c r="C28" s="116"/>
      <c r="D28" s="116"/>
      <c r="E28" s="116"/>
      <c r="F28" s="116"/>
      <c r="G28" s="116"/>
      <c r="H28" s="116"/>
      <c r="I28" s="116"/>
      <c r="J28" s="116"/>
      <c r="K28" s="116"/>
      <c r="L28" s="116"/>
      <c r="M28" s="116"/>
      <c r="N28" s="116"/>
    </row>
    <row r="29" spans="1:14">
      <c r="A29" s="116"/>
      <c r="B29" s="116"/>
      <c r="C29" s="116"/>
      <c r="D29" s="116"/>
      <c r="E29" s="116"/>
      <c r="F29" s="116"/>
      <c r="G29" s="116"/>
      <c r="H29" s="116"/>
      <c r="I29" s="116"/>
      <c r="J29" s="116"/>
      <c r="K29" s="116"/>
      <c r="L29" s="116"/>
      <c r="M29" s="116"/>
      <c r="N29" s="116"/>
    </row>
    <row r="30" spans="1:14">
      <c r="A30" s="116"/>
      <c r="B30" s="116"/>
      <c r="C30" s="116"/>
      <c r="D30" s="116"/>
      <c r="E30" s="116"/>
      <c r="F30" s="116"/>
      <c r="G30" s="116"/>
      <c r="H30" s="116"/>
      <c r="I30" s="116"/>
      <c r="J30" s="116"/>
      <c r="K30" s="116"/>
      <c r="L30" s="116"/>
      <c r="M30" s="116"/>
      <c r="N30" s="116"/>
    </row>
    <row r="31" spans="1:14">
      <c r="A31" s="116"/>
      <c r="B31" s="116"/>
      <c r="C31" s="116"/>
      <c r="D31" s="116"/>
      <c r="E31" s="116"/>
      <c r="F31" s="116"/>
      <c r="G31" s="116"/>
      <c r="H31" s="116"/>
      <c r="I31" s="116"/>
      <c r="J31" s="116"/>
      <c r="K31" s="116"/>
      <c r="L31" s="116"/>
      <c r="M31" s="116"/>
      <c r="N31" s="116"/>
    </row>
    <row r="32" spans="1:14">
      <c r="A32" s="116"/>
      <c r="B32" s="116"/>
      <c r="C32" s="116"/>
      <c r="D32" s="116"/>
      <c r="E32" s="116"/>
      <c r="F32" s="116"/>
      <c r="G32" s="116"/>
      <c r="H32" s="116"/>
      <c r="I32" s="116"/>
      <c r="J32" s="116"/>
      <c r="K32" s="116"/>
      <c r="L32" s="116"/>
      <c r="M32" s="116"/>
      <c r="N32" s="116"/>
    </row>
    <row r="33" spans="1:14">
      <c r="A33" s="116"/>
      <c r="B33" s="116"/>
      <c r="C33" s="116"/>
      <c r="D33" s="116"/>
      <c r="E33" s="116"/>
      <c r="F33" s="116"/>
      <c r="G33" s="116"/>
      <c r="H33" s="116"/>
      <c r="I33" s="116"/>
      <c r="J33" s="116"/>
      <c r="K33" s="116"/>
      <c r="L33" s="116"/>
      <c r="M33" s="116"/>
      <c r="N33" s="116"/>
    </row>
    <row r="34" spans="1:14">
      <c r="A34" s="116"/>
      <c r="B34" s="116"/>
      <c r="C34" s="116"/>
      <c r="D34" s="116"/>
      <c r="E34" s="116"/>
      <c r="F34" s="116"/>
      <c r="G34" s="116"/>
      <c r="H34" s="116"/>
      <c r="I34" s="116"/>
      <c r="J34" s="116"/>
      <c r="K34" s="116"/>
      <c r="L34" s="116"/>
      <c r="M34" s="116"/>
      <c r="N34" s="116"/>
    </row>
    <row r="35" spans="1:14">
      <c r="A35" s="116"/>
      <c r="B35" s="116"/>
      <c r="C35" s="116"/>
      <c r="D35" s="116"/>
      <c r="E35" s="116"/>
      <c r="F35" s="116"/>
      <c r="G35" s="116"/>
      <c r="H35" s="116"/>
      <c r="I35" s="116"/>
      <c r="J35" s="116"/>
      <c r="K35" s="116"/>
      <c r="L35" s="116"/>
      <c r="M35" s="116"/>
      <c r="N35" s="116"/>
    </row>
  </sheetData>
  <mergeCells count="3">
    <mergeCell ref="J27:K27"/>
    <mergeCell ref="B25:L25"/>
    <mergeCell ref="B20:L20"/>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T89"/>
  <sheetViews>
    <sheetView view="pageBreakPreview" topLeftCell="A21" zoomScaleNormal="100" zoomScaleSheetLayoutView="100" workbookViewId="0">
      <selection activeCell="F40" sqref="F40"/>
    </sheetView>
  </sheetViews>
  <sheetFormatPr baseColWidth="10" defaultColWidth="14.42578125" defaultRowHeight="15" customHeight="1"/>
  <cols>
    <col min="1" max="1" width="2.7109375" style="115" customWidth="1"/>
    <col min="2" max="3" width="11.42578125" style="115" customWidth="1"/>
    <col min="4" max="4" width="17.28515625" style="115" customWidth="1"/>
    <col min="5" max="6" width="13" style="150" customWidth="1"/>
    <col min="7" max="7" width="14.42578125" style="150" customWidth="1"/>
    <col min="8" max="8" width="20.42578125" style="150" customWidth="1"/>
    <col min="9" max="9" width="14" style="150" customWidth="1"/>
    <col min="10" max="10" width="13" style="150" customWidth="1"/>
    <col min="11" max="20" width="11.42578125" style="115" customWidth="1"/>
    <col min="21" max="16384" width="14.42578125" style="115"/>
  </cols>
  <sheetData>
    <row r="2" spans="2:20" ht="18.75" customHeight="1">
      <c r="B2" s="1005" t="s">
        <v>1265</v>
      </c>
      <c r="C2" s="1005"/>
      <c r="D2" s="1005"/>
      <c r="E2" s="1005"/>
      <c r="F2" s="1005"/>
      <c r="G2" s="1005"/>
      <c r="H2" s="1005"/>
      <c r="I2" s="1005"/>
      <c r="J2" s="1005"/>
      <c r="K2" s="121"/>
      <c r="L2" s="121"/>
      <c r="M2" s="121"/>
      <c r="N2" s="121"/>
      <c r="O2" s="121"/>
      <c r="P2" s="121"/>
      <c r="Q2" s="121"/>
      <c r="R2" s="121"/>
      <c r="S2" s="121"/>
      <c r="T2" s="121"/>
    </row>
    <row r="3" spans="2:20" ht="18.75" customHeight="1">
      <c r="B3" s="1005" t="s">
        <v>1363</v>
      </c>
      <c r="C3" s="1005"/>
      <c r="D3" s="1005"/>
      <c r="E3" s="1005"/>
      <c r="F3" s="1005"/>
      <c r="G3" s="1005"/>
      <c r="H3" s="1005"/>
      <c r="I3" s="1005"/>
      <c r="J3" s="1005"/>
      <c r="K3" s="121"/>
      <c r="L3" s="121"/>
      <c r="M3" s="121"/>
      <c r="N3" s="121"/>
      <c r="O3" s="121"/>
      <c r="P3" s="121"/>
      <c r="Q3" s="121"/>
      <c r="R3" s="121"/>
      <c r="S3" s="121"/>
      <c r="T3" s="121"/>
    </row>
    <row r="4" spans="2:20" ht="18.75" customHeight="1">
      <c r="B4" s="1119" t="s">
        <v>1364</v>
      </c>
      <c r="C4" s="1119"/>
      <c r="D4" s="1119"/>
      <c r="E4" s="1119"/>
      <c r="F4" s="1119"/>
      <c r="G4" s="1119"/>
      <c r="H4" s="1119"/>
      <c r="I4" s="1119"/>
      <c r="J4" s="1119"/>
      <c r="K4" s="121"/>
      <c r="L4" s="121"/>
      <c r="M4" s="121"/>
      <c r="N4" s="121"/>
      <c r="O4" s="121"/>
      <c r="P4" s="121"/>
      <c r="Q4" s="121"/>
      <c r="R4" s="121"/>
      <c r="S4" s="121"/>
      <c r="T4" s="121"/>
    </row>
    <row r="5" spans="2:20" ht="13.5" customHeight="1">
      <c r="B5" s="1183" t="s">
        <v>1365</v>
      </c>
      <c r="C5" s="1169"/>
      <c r="D5" s="1184"/>
      <c r="E5" s="1176" t="s">
        <v>1366</v>
      </c>
      <c r="F5" s="1177"/>
      <c r="G5" s="1177"/>
      <c r="H5" s="1177"/>
      <c r="I5" s="1178"/>
      <c r="J5" s="1187" t="s">
        <v>1367</v>
      </c>
      <c r="K5" s="121"/>
      <c r="L5" s="121"/>
      <c r="M5" s="121"/>
      <c r="N5" s="121"/>
      <c r="O5" s="121"/>
      <c r="P5" s="121"/>
      <c r="Q5" s="121"/>
      <c r="R5" s="121"/>
      <c r="S5" s="121"/>
      <c r="T5" s="121"/>
    </row>
    <row r="6" spans="2:20" ht="26.25" customHeight="1">
      <c r="B6" s="1170"/>
      <c r="C6" s="1171"/>
      <c r="D6" s="1172"/>
      <c r="E6" s="616" t="s">
        <v>1368</v>
      </c>
      <c r="F6" s="617" t="s">
        <v>1369</v>
      </c>
      <c r="G6" s="616" t="s">
        <v>1370</v>
      </c>
      <c r="H6" s="616" t="s">
        <v>1371</v>
      </c>
      <c r="I6" s="616" t="s">
        <v>1372</v>
      </c>
      <c r="J6" s="1182"/>
      <c r="K6" s="121"/>
      <c r="L6" s="121"/>
      <c r="M6" s="121"/>
      <c r="N6" s="121"/>
      <c r="O6" s="121"/>
      <c r="P6" s="121"/>
      <c r="Q6" s="121"/>
      <c r="R6" s="121"/>
      <c r="S6" s="121"/>
      <c r="T6" s="121"/>
    </row>
    <row r="7" spans="2:20" s="610" customFormat="1" ht="12" customHeight="1">
      <c r="B7" s="1173"/>
      <c r="C7" s="1174"/>
      <c r="D7" s="1175"/>
      <c r="E7" s="618" t="s">
        <v>1373</v>
      </c>
      <c r="F7" s="618" t="s">
        <v>1374</v>
      </c>
      <c r="G7" s="616" t="s">
        <v>1375</v>
      </c>
      <c r="H7" s="618" t="s">
        <v>1376</v>
      </c>
      <c r="I7" s="618" t="s">
        <v>1377</v>
      </c>
      <c r="J7" s="616" t="s">
        <v>1378</v>
      </c>
      <c r="K7" s="609"/>
      <c r="L7" s="609"/>
      <c r="M7" s="609"/>
      <c r="N7" s="609"/>
      <c r="O7" s="609"/>
      <c r="P7" s="609"/>
      <c r="Q7" s="609"/>
      <c r="R7" s="609"/>
      <c r="S7" s="609"/>
      <c r="T7" s="609"/>
    </row>
    <row r="8" spans="2:20" ht="9" customHeight="1">
      <c r="B8" s="1185" t="s">
        <v>1128</v>
      </c>
      <c r="C8" s="1004"/>
      <c r="D8" s="1128"/>
      <c r="E8" s="137">
        <v>0</v>
      </c>
      <c r="F8" s="137">
        <v>0</v>
      </c>
      <c r="G8" s="137">
        <f t="shared" ref="G8:G18" si="0">E8+F8</f>
        <v>0</v>
      </c>
      <c r="H8" s="137">
        <v>0</v>
      </c>
      <c r="I8" s="137">
        <v>0</v>
      </c>
      <c r="J8" s="137">
        <f t="shared" ref="J8:J18" si="1">I8-E8</f>
        <v>0</v>
      </c>
      <c r="K8" s="121"/>
      <c r="L8" s="121"/>
      <c r="M8" s="121"/>
      <c r="N8" s="121"/>
      <c r="O8" s="121"/>
      <c r="P8" s="121"/>
      <c r="Q8" s="121"/>
      <c r="R8" s="121"/>
      <c r="S8" s="121"/>
      <c r="T8" s="121"/>
    </row>
    <row r="9" spans="2:20" ht="9" customHeight="1">
      <c r="B9" s="1150" t="s">
        <v>1129</v>
      </c>
      <c r="C9" s="1151"/>
      <c r="D9" s="1118"/>
      <c r="E9" s="137">
        <v>0</v>
      </c>
      <c r="F9" s="137">
        <v>0</v>
      </c>
      <c r="G9" s="137">
        <f t="shared" si="0"/>
        <v>0</v>
      </c>
      <c r="H9" s="137">
        <v>0</v>
      </c>
      <c r="I9" s="137">
        <v>0</v>
      </c>
      <c r="J9" s="137">
        <f t="shared" si="1"/>
        <v>0</v>
      </c>
      <c r="K9" s="121"/>
      <c r="L9" s="121"/>
      <c r="M9" s="121"/>
      <c r="N9" s="121"/>
      <c r="O9" s="121"/>
      <c r="P9" s="121"/>
      <c r="Q9" s="121"/>
      <c r="R9" s="121"/>
      <c r="S9" s="121"/>
      <c r="T9" s="121"/>
    </row>
    <row r="10" spans="2:20" ht="9" customHeight="1">
      <c r="B10" s="1150" t="s">
        <v>1379</v>
      </c>
      <c r="C10" s="1151"/>
      <c r="D10" s="1118"/>
      <c r="E10" s="137">
        <v>0</v>
      </c>
      <c r="F10" s="137">
        <v>0</v>
      </c>
      <c r="G10" s="137">
        <f t="shared" si="0"/>
        <v>0</v>
      </c>
      <c r="H10" s="137">
        <v>0</v>
      </c>
      <c r="I10" s="137">
        <v>0</v>
      </c>
      <c r="J10" s="137">
        <f t="shared" si="1"/>
        <v>0</v>
      </c>
      <c r="K10" s="121"/>
      <c r="L10" s="121"/>
      <c r="M10" s="121"/>
      <c r="N10" s="121"/>
      <c r="O10" s="121"/>
      <c r="P10" s="121"/>
      <c r="Q10" s="121"/>
      <c r="R10" s="121"/>
      <c r="S10" s="121"/>
      <c r="T10" s="121"/>
    </row>
    <row r="11" spans="2:20" ht="9" customHeight="1">
      <c r="B11" s="1150" t="s">
        <v>1131</v>
      </c>
      <c r="C11" s="1151"/>
      <c r="D11" s="1118"/>
      <c r="E11" s="137">
        <v>0</v>
      </c>
      <c r="F11" s="137">
        <v>0</v>
      </c>
      <c r="G11" s="137">
        <f t="shared" si="0"/>
        <v>0</v>
      </c>
      <c r="H11" s="137">
        <v>0</v>
      </c>
      <c r="I11" s="137">
        <v>0</v>
      </c>
      <c r="J11" s="137">
        <f t="shared" si="1"/>
        <v>0</v>
      </c>
      <c r="K11" s="121"/>
      <c r="L11" s="121"/>
      <c r="M11" s="121"/>
      <c r="N11" s="121"/>
      <c r="O11" s="121"/>
      <c r="P11" s="121"/>
      <c r="Q11" s="121"/>
      <c r="R11" s="121"/>
      <c r="S11" s="121"/>
      <c r="T11" s="121"/>
    </row>
    <row r="12" spans="2:20" ht="9" customHeight="1">
      <c r="B12" s="1186" t="s">
        <v>1132</v>
      </c>
      <c r="C12" s="1151"/>
      <c r="D12" s="1118"/>
      <c r="E12" s="137">
        <v>0</v>
      </c>
      <c r="F12" s="137">
        <f>+'1. Estado de actividades'!S25</f>
        <v>4417617.95</v>
      </c>
      <c r="G12" s="137">
        <f t="shared" si="0"/>
        <v>4417617.95</v>
      </c>
      <c r="H12" s="137">
        <f>+'1. Estado de actividades'!S25</f>
        <v>4417617.95</v>
      </c>
      <c r="I12" s="137">
        <f>+H12</f>
        <v>4417617.95</v>
      </c>
      <c r="J12" s="137">
        <f>I12-E12</f>
        <v>4417617.95</v>
      </c>
      <c r="K12" s="157"/>
      <c r="L12" s="121"/>
      <c r="M12" s="121"/>
      <c r="N12" s="121"/>
      <c r="O12" s="121"/>
      <c r="P12" s="121"/>
      <c r="Q12" s="121"/>
      <c r="R12" s="121"/>
      <c r="S12" s="121"/>
      <c r="T12" s="121"/>
    </row>
    <row r="13" spans="2:20" ht="9" customHeight="1">
      <c r="B13" s="1150" t="s">
        <v>1133</v>
      </c>
      <c r="C13" s="1151"/>
      <c r="D13" s="1118"/>
      <c r="E13" s="137">
        <v>0</v>
      </c>
      <c r="F13" s="137">
        <v>0</v>
      </c>
      <c r="G13" s="137">
        <f t="shared" si="0"/>
        <v>0</v>
      </c>
      <c r="H13" s="137">
        <v>0</v>
      </c>
      <c r="I13" s="137">
        <v>0</v>
      </c>
      <c r="J13" s="137">
        <f t="shared" si="1"/>
        <v>0</v>
      </c>
      <c r="K13" s="121"/>
      <c r="L13" s="121"/>
      <c r="M13" s="121"/>
      <c r="N13" s="121"/>
      <c r="O13" s="121"/>
      <c r="P13" s="121"/>
      <c r="Q13" s="121"/>
      <c r="R13" s="121"/>
      <c r="S13" s="121"/>
      <c r="T13" s="121"/>
    </row>
    <row r="14" spans="2:20" ht="24" customHeight="1">
      <c r="B14" s="1150" t="s">
        <v>1380</v>
      </c>
      <c r="C14" s="1151"/>
      <c r="D14" s="1118"/>
      <c r="E14" s="137">
        <v>0</v>
      </c>
      <c r="F14" s="137">
        <f>580540</f>
        <v>580540</v>
      </c>
      <c r="G14" s="137">
        <f>E14+F14</f>
        <v>580540</v>
      </c>
      <c r="H14" s="137">
        <f>+G14</f>
        <v>580540</v>
      </c>
      <c r="I14" s="137">
        <f t="shared" ref="I14:I15" si="2">+H14</f>
        <v>580540</v>
      </c>
      <c r="J14" s="137">
        <f t="shared" si="1"/>
        <v>580540</v>
      </c>
      <c r="K14" s="121"/>
      <c r="L14" s="121"/>
      <c r="M14" s="121"/>
      <c r="N14" s="121"/>
      <c r="O14" s="121"/>
      <c r="P14" s="121"/>
      <c r="Q14" s="121"/>
      <c r="R14" s="121"/>
      <c r="S14" s="121"/>
      <c r="T14" s="121"/>
    </row>
    <row r="15" spans="2:20" ht="36" customHeight="1">
      <c r="B15" s="1150" t="s">
        <v>1381</v>
      </c>
      <c r="C15" s="1151"/>
      <c r="D15" s="1118"/>
      <c r="E15" s="137">
        <v>0</v>
      </c>
      <c r="F15" s="137">
        <v>881091</v>
      </c>
      <c r="G15" s="137">
        <f>+F15</f>
        <v>881091</v>
      </c>
      <c r="H15" s="137">
        <f>+G15</f>
        <v>881091</v>
      </c>
      <c r="I15" s="137">
        <f t="shared" si="2"/>
        <v>881091</v>
      </c>
      <c r="J15" s="137">
        <f t="shared" si="1"/>
        <v>881091</v>
      </c>
      <c r="K15" s="121"/>
      <c r="L15" s="121"/>
      <c r="M15" s="121"/>
      <c r="N15" s="121"/>
      <c r="O15" s="121"/>
      <c r="P15" s="121"/>
      <c r="Q15" s="121"/>
      <c r="R15" s="121"/>
      <c r="S15" s="121"/>
      <c r="T15" s="121"/>
    </row>
    <row r="16" spans="2:20" ht="36" customHeight="1">
      <c r="B16" s="1150" t="s">
        <v>1382</v>
      </c>
      <c r="C16" s="1151"/>
      <c r="D16" s="1118"/>
      <c r="E16" s="137">
        <f>+E40</f>
        <v>511908557</v>
      </c>
      <c r="F16" s="137">
        <f>+F40</f>
        <v>82260288</v>
      </c>
      <c r="G16" s="137">
        <f>+E16+F16</f>
        <v>594168845</v>
      </c>
      <c r="H16" s="137">
        <f>+'1. Estado de actividades'!S20</f>
        <v>594168844.60000002</v>
      </c>
      <c r="I16" s="137">
        <v>594168844</v>
      </c>
      <c r="J16" s="137">
        <f t="shared" si="1"/>
        <v>82260287</v>
      </c>
      <c r="K16" s="121"/>
      <c r="L16" s="121"/>
      <c r="M16" s="121"/>
      <c r="N16" s="121"/>
      <c r="O16" s="121"/>
      <c r="P16" s="121"/>
      <c r="Q16" s="121"/>
      <c r="R16" s="121"/>
      <c r="S16" s="121"/>
      <c r="T16" s="121"/>
    </row>
    <row r="17" spans="2:20" ht="9" customHeight="1">
      <c r="B17" s="1150" t="s">
        <v>1383</v>
      </c>
      <c r="C17" s="1151"/>
      <c r="D17" s="1118"/>
      <c r="E17" s="137">
        <v>0</v>
      </c>
      <c r="F17" s="137">
        <v>0</v>
      </c>
      <c r="G17" s="137">
        <f t="shared" si="0"/>
        <v>0</v>
      </c>
      <c r="H17" s="137">
        <v>0</v>
      </c>
      <c r="I17" s="137">
        <v>0</v>
      </c>
      <c r="J17" s="137">
        <f t="shared" si="1"/>
        <v>0</v>
      </c>
      <c r="K17" s="121"/>
      <c r="L17" s="121"/>
      <c r="M17" s="121"/>
      <c r="N17" s="121"/>
      <c r="O17" s="121"/>
      <c r="P17" s="121"/>
      <c r="Q17" s="121"/>
      <c r="R17" s="121"/>
      <c r="S17" s="121"/>
      <c r="T17" s="121"/>
    </row>
    <row r="18" spans="2:20" ht="9" customHeight="1">
      <c r="B18" s="356"/>
      <c r="C18" s="357"/>
      <c r="D18" s="134"/>
      <c r="E18" s="154">
        <v>0</v>
      </c>
      <c r="F18" s="154">
        <v>0</v>
      </c>
      <c r="G18" s="137">
        <f t="shared" si="0"/>
        <v>0</v>
      </c>
      <c r="H18" s="137">
        <v>0</v>
      </c>
      <c r="I18" s="137">
        <v>0</v>
      </c>
      <c r="J18" s="137">
        <f t="shared" si="1"/>
        <v>0</v>
      </c>
      <c r="K18" s="121"/>
      <c r="L18" s="121"/>
      <c r="M18" s="121"/>
      <c r="N18" s="121"/>
      <c r="O18" s="121"/>
      <c r="P18" s="121"/>
      <c r="Q18" s="121"/>
      <c r="R18" s="121"/>
      <c r="S18" s="121"/>
      <c r="T18" s="121"/>
    </row>
    <row r="19" spans="2:20" ht="12" customHeight="1">
      <c r="B19" s="715"/>
      <c r="C19" s="716"/>
      <c r="D19" s="717" t="s">
        <v>1247</v>
      </c>
      <c r="E19" s="718">
        <f>E8+E9+E10+E11+E12+E13+E14+E15+E16+E17</f>
        <v>511908557</v>
      </c>
      <c r="F19" s="718">
        <f>F8+F9+F10+F11+F12+F13+F14+F15+F16+F17</f>
        <v>88139536.950000003</v>
      </c>
      <c r="G19" s="719">
        <f>SUM(G8:G18)</f>
        <v>600048093.95000005</v>
      </c>
      <c r="H19" s="720">
        <f>H8+H9+H10+H11+H12+H13+H14+H15+H16+H17</f>
        <v>600048093.55000007</v>
      </c>
      <c r="I19" s="721">
        <f>I8+I9+I10+I11+I12+I13+I14+I15+I16+I17</f>
        <v>600048092.95000005</v>
      </c>
      <c r="J19" s="1179">
        <f>J8+J11+J12+J13+J14+J16+J15</f>
        <v>88139535.950000003</v>
      </c>
      <c r="K19" s="121"/>
      <c r="L19" s="121"/>
      <c r="M19" s="121"/>
      <c r="N19" s="121"/>
      <c r="O19" s="121"/>
      <c r="P19" s="121"/>
      <c r="Q19" s="121"/>
      <c r="R19" s="121"/>
      <c r="S19" s="121"/>
      <c r="T19" s="121"/>
    </row>
    <row r="20" spans="2:20" ht="12" customHeight="1">
      <c r="B20" s="722"/>
      <c r="C20" s="722"/>
      <c r="D20" s="722"/>
      <c r="E20" s="723"/>
      <c r="F20" s="723"/>
      <c r="G20" s="724"/>
      <c r="H20" s="1166" t="s">
        <v>1384</v>
      </c>
      <c r="I20" s="1167"/>
      <c r="J20" s="1180"/>
      <c r="K20" s="121"/>
      <c r="L20" s="121"/>
      <c r="M20" s="121"/>
      <c r="N20" s="121"/>
      <c r="O20" s="121"/>
      <c r="P20" s="121"/>
      <c r="Q20" s="121"/>
      <c r="R20" s="121"/>
      <c r="S20" s="121"/>
      <c r="T20" s="121"/>
    </row>
    <row r="21" spans="2:20" ht="9" customHeight="1">
      <c r="B21" s="135"/>
      <c r="C21" s="135"/>
      <c r="D21" s="135"/>
      <c r="E21" s="155"/>
      <c r="F21" s="155"/>
      <c r="G21" s="613"/>
      <c r="H21" s="613"/>
      <c r="I21" s="176"/>
      <c r="J21" s="176"/>
      <c r="K21" s="121"/>
      <c r="L21" s="121"/>
      <c r="M21" s="121"/>
      <c r="N21" s="121"/>
      <c r="O21" s="121"/>
      <c r="P21" s="121"/>
      <c r="Q21" s="121"/>
      <c r="R21" s="121"/>
      <c r="S21" s="121"/>
      <c r="T21" s="121"/>
    </row>
    <row r="22" spans="2:20" ht="9" customHeight="1">
      <c r="B22" s="135"/>
      <c r="C22" s="135"/>
      <c r="D22" s="135"/>
      <c r="E22" s="613"/>
      <c r="F22" s="613"/>
      <c r="G22" s="613"/>
      <c r="H22" s="614"/>
      <c r="I22" s="176"/>
      <c r="J22" s="176"/>
      <c r="K22" s="121"/>
      <c r="L22" s="121"/>
      <c r="M22" s="121"/>
      <c r="N22" s="121"/>
      <c r="O22" s="121"/>
      <c r="P22" s="121"/>
      <c r="Q22" s="121"/>
      <c r="R22" s="121"/>
      <c r="S22" s="121"/>
      <c r="T22" s="121"/>
    </row>
    <row r="23" spans="2:20" ht="9" customHeight="1">
      <c r="B23" s="1168" t="s">
        <v>1385</v>
      </c>
      <c r="C23" s="1169"/>
      <c r="D23" s="1169"/>
      <c r="E23" s="1176" t="s">
        <v>1366</v>
      </c>
      <c r="F23" s="1177"/>
      <c r="G23" s="1177"/>
      <c r="H23" s="1177"/>
      <c r="I23" s="1178"/>
      <c r="J23" s="1181" t="s">
        <v>1367</v>
      </c>
      <c r="K23" s="121"/>
      <c r="L23" s="121"/>
      <c r="M23" s="121"/>
      <c r="N23" s="121"/>
      <c r="O23" s="121"/>
      <c r="P23" s="121"/>
      <c r="Q23" s="121"/>
      <c r="R23" s="121"/>
      <c r="S23" s="121"/>
      <c r="T23" s="121"/>
    </row>
    <row r="24" spans="2:20" ht="27.75" customHeight="1">
      <c r="B24" s="1170"/>
      <c r="C24" s="1171"/>
      <c r="D24" s="1172"/>
      <c r="E24" s="616" t="s">
        <v>1368</v>
      </c>
      <c r="F24" s="617" t="s">
        <v>1369</v>
      </c>
      <c r="G24" s="616" t="s">
        <v>1370</v>
      </c>
      <c r="H24" s="616" t="s">
        <v>1371</v>
      </c>
      <c r="I24" s="622" t="s">
        <v>1372</v>
      </c>
      <c r="J24" s="1182"/>
      <c r="K24" s="121"/>
      <c r="L24" s="121"/>
      <c r="M24" s="121"/>
      <c r="N24" s="121"/>
      <c r="O24" s="121"/>
      <c r="P24" s="121"/>
      <c r="Q24" s="121"/>
      <c r="R24" s="121"/>
      <c r="S24" s="121"/>
      <c r="T24" s="121"/>
    </row>
    <row r="25" spans="2:20" ht="9" customHeight="1">
      <c r="B25" s="1173"/>
      <c r="C25" s="1174"/>
      <c r="D25" s="1175"/>
      <c r="E25" s="618" t="s">
        <v>1373</v>
      </c>
      <c r="F25" s="618" t="s">
        <v>1374</v>
      </c>
      <c r="G25" s="616" t="s">
        <v>1375</v>
      </c>
      <c r="H25" s="618" t="s">
        <v>1376</v>
      </c>
      <c r="I25" s="618" t="s">
        <v>1377</v>
      </c>
      <c r="J25" s="616" t="s">
        <v>1378</v>
      </c>
      <c r="K25" s="121"/>
      <c r="L25" s="121"/>
      <c r="M25" s="121"/>
      <c r="N25" s="121"/>
      <c r="O25" s="121"/>
      <c r="P25" s="121"/>
      <c r="Q25" s="121"/>
      <c r="R25" s="121"/>
      <c r="S25" s="121"/>
      <c r="T25" s="121"/>
    </row>
    <row r="26" spans="2:20" ht="21" customHeight="1">
      <c r="B26" s="1156" t="s">
        <v>1386</v>
      </c>
      <c r="C26" s="1004"/>
      <c r="D26" s="1128"/>
      <c r="E26" s="358">
        <v>0</v>
      </c>
      <c r="F26" s="358">
        <v>0</v>
      </c>
      <c r="G26" s="137">
        <v>0</v>
      </c>
      <c r="H26" s="358">
        <f>H27+H28+H29+H30+H31+H32+H33+H34</f>
        <v>0</v>
      </c>
      <c r="I26" s="358">
        <f>I27+I28+I29+I30+I31+I32+I33+I34</f>
        <v>0</v>
      </c>
      <c r="J26" s="137">
        <f t="shared" ref="J26:J42" si="3">I26-E26</f>
        <v>0</v>
      </c>
      <c r="K26" s="121"/>
      <c r="L26" s="121"/>
      <c r="M26" s="121"/>
      <c r="N26" s="121"/>
      <c r="O26" s="121"/>
      <c r="P26" s="121"/>
      <c r="Q26" s="121"/>
      <c r="R26" s="121"/>
      <c r="S26" s="121"/>
      <c r="T26" s="121"/>
    </row>
    <row r="27" spans="2:20" ht="9" customHeight="1">
      <c r="B27" s="1150" t="s">
        <v>1128</v>
      </c>
      <c r="C27" s="1151"/>
      <c r="D27" s="1118"/>
      <c r="E27" s="156">
        <v>0</v>
      </c>
      <c r="F27" s="137">
        <v>0</v>
      </c>
      <c r="G27" s="137">
        <f t="shared" ref="G27:G37" si="4">E27+F27</f>
        <v>0</v>
      </c>
      <c r="H27" s="137">
        <v>0</v>
      </c>
      <c r="I27" s="137">
        <v>0</v>
      </c>
      <c r="J27" s="137">
        <f t="shared" si="3"/>
        <v>0</v>
      </c>
      <c r="K27" s="121"/>
      <c r="L27" s="121"/>
      <c r="M27" s="121"/>
      <c r="N27" s="121"/>
      <c r="O27" s="121"/>
      <c r="P27" s="121"/>
      <c r="Q27" s="121"/>
      <c r="R27" s="121"/>
      <c r="S27" s="121"/>
      <c r="T27" s="121"/>
    </row>
    <row r="28" spans="2:20" ht="16.5" customHeight="1">
      <c r="B28" s="1150" t="s">
        <v>1129</v>
      </c>
      <c r="C28" s="1151"/>
      <c r="D28" s="1118"/>
      <c r="E28" s="156">
        <v>0</v>
      </c>
      <c r="F28" s="137">
        <v>0</v>
      </c>
      <c r="G28" s="137">
        <f t="shared" si="4"/>
        <v>0</v>
      </c>
      <c r="H28" s="137">
        <v>0</v>
      </c>
      <c r="I28" s="137">
        <v>0</v>
      </c>
      <c r="J28" s="137">
        <f t="shared" si="3"/>
        <v>0</v>
      </c>
      <c r="K28" s="121"/>
      <c r="L28" s="121"/>
      <c r="M28" s="121"/>
      <c r="N28" s="121"/>
      <c r="O28" s="121"/>
      <c r="P28" s="121"/>
      <c r="Q28" s="121"/>
      <c r="R28" s="121"/>
      <c r="S28" s="121"/>
      <c r="T28" s="121"/>
    </row>
    <row r="29" spans="2:20" ht="9" customHeight="1">
      <c r="B29" s="1150" t="s">
        <v>1379</v>
      </c>
      <c r="C29" s="1151"/>
      <c r="D29" s="1118"/>
      <c r="E29" s="156"/>
      <c r="F29" s="137"/>
      <c r="G29" s="137">
        <f t="shared" si="4"/>
        <v>0</v>
      </c>
      <c r="H29" s="137"/>
      <c r="I29" s="137"/>
      <c r="J29" s="137">
        <f t="shared" si="3"/>
        <v>0</v>
      </c>
      <c r="K29" s="121"/>
      <c r="L29" s="121"/>
      <c r="M29" s="121"/>
      <c r="N29" s="121"/>
      <c r="O29" s="121"/>
      <c r="P29" s="121"/>
      <c r="Q29" s="121"/>
      <c r="R29" s="121"/>
      <c r="S29" s="121"/>
      <c r="T29" s="121"/>
    </row>
    <row r="30" spans="2:20" ht="9" customHeight="1">
      <c r="B30" s="1150" t="s">
        <v>1131</v>
      </c>
      <c r="C30" s="1151"/>
      <c r="D30" s="1118"/>
      <c r="E30" s="156">
        <v>0</v>
      </c>
      <c r="F30" s="137">
        <v>0</v>
      </c>
      <c r="G30" s="137">
        <f t="shared" si="4"/>
        <v>0</v>
      </c>
      <c r="H30" s="137">
        <v>0</v>
      </c>
      <c r="I30" s="137">
        <v>0</v>
      </c>
      <c r="J30" s="137">
        <f t="shared" si="3"/>
        <v>0</v>
      </c>
      <c r="K30" s="121"/>
      <c r="L30" s="121"/>
      <c r="M30" s="121"/>
      <c r="N30" s="121"/>
      <c r="O30" s="121"/>
      <c r="P30" s="121"/>
      <c r="Q30" s="121"/>
      <c r="R30" s="121"/>
      <c r="S30" s="121"/>
      <c r="T30" s="121"/>
    </row>
    <row r="31" spans="2:20" ht="15" customHeight="1">
      <c r="B31" s="1150" t="s">
        <v>1132</v>
      </c>
      <c r="C31" s="1151"/>
      <c r="D31" s="1118"/>
      <c r="E31" s="156">
        <v>0</v>
      </c>
      <c r="F31" s="137">
        <v>0</v>
      </c>
      <c r="G31" s="137">
        <f t="shared" si="4"/>
        <v>0</v>
      </c>
      <c r="H31" s="137">
        <v>0</v>
      </c>
      <c r="I31" s="137">
        <v>0</v>
      </c>
      <c r="J31" s="137">
        <f t="shared" si="3"/>
        <v>0</v>
      </c>
      <c r="K31" s="121"/>
      <c r="L31" s="121"/>
      <c r="M31" s="121"/>
      <c r="N31" s="121"/>
      <c r="O31" s="121"/>
      <c r="P31" s="121"/>
      <c r="Q31" s="121"/>
      <c r="R31" s="121"/>
      <c r="S31" s="121"/>
      <c r="T31" s="121"/>
    </row>
    <row r="32" spans="2:20" ht="15" customHeight="1">
      <c r="B32" s="1150" t="s">
        <v>1133</v>
      </c>
      <c r="C32" s="1151"/>
      <c r="D32" s="1118"/>
      <c r="E32" s="156">
        <v>0</v>
      </c>
      <c r="F32" s="137">
        <v>0</v>
      </c>
      <c r="G32" s="137">
        <f t="shared" si="4"/>
        <v>0</v>
      </c>
      <c r="H32" s="137">
        <v>0</v>
      </c>
      <c r="I32" s="137">
        <v>0</v>
      </c>
      <c r="J32" s="137">
        <f t="shared" si="3"/>
        <v>0</v>
      </c>
      <c r="K32" s="121"/>
      <c r="L32" s="121"/>
      <c r="M32" s="121"/>
      <c r="N32" s="121"/>
      <c r="O32" s="121"/>
      <c r="P32" s="121"/>
      <c r="Q32" s="121"/>
      <c r="R32" s="121"/>
      <c r="S32" s="121"/>
      <c r="T32" s="121"/>
    </row>
    <row r="33" spans="2:20" ht="37.5" customHeight="1">
      <c r="B33" s="1150" t="s">
        <v>1136</v>
      </c>
      <c r="C33" s="1151"/>
      <c r="D33" s="1118"/>
      <c r="E33" s="156">
        <v>0</v>
      </c>
      <c r="F33" s="137">
        <v>0</v>
      </c>
      <c r="G33" s="137">
        <f t="shared" si="4"/>
        <v>0</v>
      </c>
      <c r="H33" s="137">
        <v>0</v>
      </c>
      <c r="I33" s="137">
        <v>0</v>
      </c>
      <c r="J33" s="137">
        <f t="shared" si="3"/>
        <v>0</v>
      </c>
      <c r="K33" s="121"/>
      <c r="L33" s="121"/>
      <c r="M33" s="121"/>
      <c r="N33" s="121"/>
      <c r="O33" s="121"/>
      <c r="P33" s="121"/>
      <c r="Q33" s="121"/>
      <c r="R33" s="121"/>
      <c r="S33" s="121"/>
      <c r="T33" s="121"/>
    </row>
    <row r="34" spans="2:20" ht="21.75" customHeight="1">
      <c r="B34" s="1150" t="s">
        <v>1137</v>
      </c>
      <c r="C34" s="1151"/>
      <c r="D34" s="1118"/>
      <c r="E34" s="156">
        <v>0</v>
      </c>
      <c r="F34" s="137">
        <v>0</v>
      </c>
      <c r="G34" s="137">
        <f t="shared" si="4"/>
        <v>0</v>
      </c>
      <c r="H34" s="137">
        <v>0</v>
      </c>
      <c r="I34" s="137">
        <v>0</v>
      </c>
      <c r="J34" s="137">
        <f t="shared" si="3"/>
        <v>0</v>
      </c>
      <c r="K34" s="121"/>
      <c r="L34" s="121"/>
      <c r="M34" s="121"/>
      <c r="N34" s="121"/>
      <c r="O34" s="121"/>
      <c r="P34" s="121"/>
      <c r="Q34" s="121"/>
      <c r="R34" s="121"/>
      <c r="S34" s="121"/>
      <c r="T34" s="121"/>
    </row>
    <row r="35" spans="2:20" ht="9" customHeight="1">
      <c r="B35" s="359"/>
      <c r="C35" s="1155"/>
      <c r="D35" s="1118"/>
      <c r="E35" s="156">
        <v>0</v>
      </c>
      <c r="F35" s="137">
        <v>0</v>
      </c>
      <c r="G35" s="137">
        <f t="shared" si="4"/>
        <v>0</v>
      </c>
      <c r="H35" s="137">
        <v>0</v>
      </c>
      <c r="I35" s="137">
        <v>0</v>
      </c>
      <c r="J35" s="137">
        <f t="shared" si="3"/>
        <v>0</v>
      </c>
      <c r="K35" s="121"/>
      <c r="L35" s="121"/>
      <c r="M35" s="121"/>
      <c r="N35" s="121"/>
      <c r="O35" s="121"/>
      <c r="P35" s="121"/>
      <c r="Q35" s="121"/>
      <c r="R35" s="121"/>
      <c r="S35" s="121"/>
      <c r="T35" s="121"/>
    </row>
    <row r="36" spans="2:20" ht="40.5" customHeight="1">
      <c r="B36" s="1152" t="s">
        <v>1387</v>
      </c>
      <c r="C36" s="1153"/>
      <c r="D36" s="1154"/>
      <c r="E36" s="470">
        <f>SUM(E37:E41)</f>
        <v>511908557</v>
      </c>
      <c r="F36" s="470">
        <f>SUM(F37:F41)</f>
        <v>88139536.950000003</v>
      </c>
      <c r="G36" s="471">
        <f>SUM(G37:G41)</f>
        <v>600048093.95000005</v>
      </c>
      <c r="H36" s="470">
        <f>+G36</f>
        <v>600048093.95000005</v>
      </c>
      <c r="I36" s="470">
        <f>SUM(I37:I41)</f>
        <v>600048092.95000005</v>
      </c>
      <c r="J36" s="471">
        <f>SUM(J37:J41)</f>
        <v>88139535.950000003</v>
      </c>
      <c r="K36" s="121"/>
      <c r="L36" s="121"/>
      <c r="M36" s="121"/>
      <c r="N36" s="121"/>
      <c r="O36" s="121"/>
      <c r="P36" s="121"/>
      <c r="Q36" s="121"/>
      <c r="R36" s="121"/>
      <c r="S36" s="121"/>
      <c r="T36" s="121"/>
    </row>
    <row r="37" spans="2:20" ht="16.5" customHeight="1">
      <c r="B37" s="1150" t="s">
        <v>1129</v>
      </c>
      <c r="C37" s="1151"/>
      <c r="D37" s="1118"/>
      <c r="E37" s="156">
        <v>0</v>
      </c>
      <c r="F37" s="137">
        <v>0</v>
      </c>
      <c r="G37" s="137">
        <f t="shared" si="4"/>
        <v>0</v>
      </c>
      <c r="H37" s="137">
        <v>0</v>
      </c>
      <c r="I37" s="137">
        <v>0</v>
      </c>
      <c r="J37" s="137">
        <f t="shared" si="3"/>
        <v>0</v>
      </c>
      <c r="K37" s="121"/>
      <c r="L37" s="121"/>
      <c r="M37" s="121"/>
      <c r="N37" s="121"/>
      <c r="O37" s="121"/>
      <c r="P37" s="121"/>
      <c r="Q37" s="121"/>
      <c r="R37" s="121"/>
      <c r="S37" s="121"/>
      <c r="T37" s="121"/>
    </row>
    <row r="38" spans="2:20" ht="16.5" customHeight="1">
      <c r="B38" s="1150" t="s">
        <v>1132</v>
      </c>
      <c r="C38" s="1151"/>
      <c r="D38" s="1118"/>
      <c r="E38" s="156"/>
      <c r="F38" s="137">
        <v>4417617.95</v>
      </c>
      <c r="G38" s="137">
        <f>+E38+F38</f>
        <v>4417617.95</v>
      </c>
      <c r="H38" s="137">
        <v>4417617.95</v>
      </c>
      <c r="I38" s="137">
        <f>+H38</f>
        <v>4417617.95</v>
      </c>
      <c r="J38" s="137">
        <f>+I38-E38</f>
        <v>4417617.95</v>
      </c>
      <c r="K38" s="121"/>
      <c r="L38" s="121"/>
      <c r="M38" s="121"/>
      <c r="N38" s="121"/>
      <c r="O38" s="121"/>
      <c r="P38" s="121"/>
      <c r="Q38" s="121"/>
      <c r="R38" s="121"/>
      <c r="S38" s="121"/>
      <c r="T38" s="121"/>
    </row>
    <row r="39" spans="2:20" ht="23.25" customHeight="1">
      <c r="B39" s="1150" t="s">
        <v>1380</v>
      </c>
      <c r="C39" s="1151"/>
      <c r="D39" s="1118"/>
      <c r="E39" s="156">
        <v>0</v>
      </c>
      <c r="F39" s="137">
        <f>+F14+F15</f>
        <v>1461631</v>
      </c>
      <c r="G39" s="137">
        <f>+E39+F39</f>
        <v>1461631</v>
      </c>
      <c r="H39" s="137">
        <v>1461631</v>
      </c>
      <c r="I39" s="137">
        <f>+H39</f>
        <v>1461631</v>
      </c>
      <c r="J39" s="137">
        <f t="shared" ref="J39:J40" si="5">+I39-E39</f>
        <v>1461631</v>
      </c>
      <c r="K39" s="121"/>
      <c r="L39" s="121"/>
      <c r="M39" s="121"/>
      <c r="N39" s="121"/>
      <c r="O39" s="121"/>
      <c r="P39" s="121"/>
      <c r="Q39" s="121"/>
      <c r="R39" s="121"/>
      <c r="S39" s="121"/>
      <c r="T39" s="121"/>
    </row>
    <row r="40" spans="2:20" ht="39.75" customHeight="1">
      <c r="B40" s="1150" t="s">
        <v>1388</v>
      </c>
      <c r="C40" s="1158"/>
      <c r="D40" s="1159"/>
      <c r="E40" s="156">
        <v>511908557</v>
      </c>
      <c r="F40" s="156">
        <f>83396988-1136700</f>
        <v>82260288</v>
      </c>
      <c r="G40" s="137">
        <f>+E40+F40</f>
        <v>594168845</v>
      </c>
      <c r="H40" s="360">
        <f>+'1. Estado de actividades'!S20</f>
        <v>594168844.60000002</v>
      </c>
      <c r="I40" s="137">
        <v>594168844</v>
      </c>
      <c r="J40" s="137">
        <f t="shared" si="5"/>
        <v>82260287</v>
      </c>
      <c r="K40" s="136"/>
      <c r="L40" s="136"/>
      <c r="M40" s="136"/>
      <c r="N40" s="136"/>
      <c r="O40" s="136"/>
      <c r="P40" s="136"/>
      <c r="Q40" s="136"/>
      <c r="R40" s="136"/>
      <c r="S40" s="136"/>
      <c r="T40" s="136"/>
    </row>
    <row r="41" spans="2:20" ht="9" customHeight="1">
      <c r="B41" s="1150"/>
      <c r="C41" s="1151"/>
      <c r="D41" s="1118"/>
      <c r="E41" s="156"/>
      <c r="F41" s="137"/>
      <c r="G41" s="137"/>
      <c r="H41" s="137"/>
      <c r="I41" s="137"/>
      <c r="J41" s="137"/>
      <c r="K41" s="121"/>
      <c r="L41" s="121"/>
      <c r="M41" s="121"/>
      <c r="N41" s="121"/>
      <c r="O41" s="121"/>
      <c r="P41" s="121"/>
      <c r="Q41" s="121"/>
      <c r="R41" s="121"/>
      <c r="S41" s="121"/>
      <c r="T41" s="121"/>
    </row>
    <row r="42" spans="2:20" ht="9" customHeight="1">
      <c r="B42" s="361"/>
      <c r="C42" s="1160"/>
      <c r="D42" s="1161"/>
      <c r="E42" s="362">
        <v>0</v>
      </c>
      <c r="F42" s="154">
        <v>0</v>
      </c>
      <c r="G42" s="137">
        <v>0</v>
      </c>
      <c r="H42" s="154">
        <v>0</v>
      </c>
      <c r="I42" s="154">
        <v>0</v>
      </c>
      <c r="J42" s="137">
        <f t="shared" si="3"/>
        <v>0</v>
      </c>
      <c r="K42" s="121"/>
      <c r="L42" s="121"/>
      <c r="M42" s="121"/>
      <c r="N42" s="121"/>
      <c r="O42" s="121"/>
      <c r="P42" s="121"/>
      <c r="Q42" s="121"/>
      <c r="R42" s="121"/>
      <c r="S42" s="121"/>
      <c r="T42" s="121"/>
    </row>
    <row r="43" spans="2:20" ht="12" customHeight="1">
      <c r="B43" s="725"/>
      <c r="C43" s="726"/>
      <c r="D43" s="727" t="s">
        <v>1247</v>
      </c>
      <c r="E43" s="728">
        <f>E26+E36</f>
        <v>511908557</v>
      </c>
      <c r="F43" s="728">
        <f>F26+F36</f>
        <v>88139536.950000003</v>
      </c>
      <c r="G43" s="729">
        <f>G26+G36</f>
        <v>600048093.95000005</v>
      </c>
      <c r="H43" s="728">
        <f>H26+H36</f>
        <v>600048093.95000005</v>
      </c>
      <c r="I43" s="728">
        <f>I26+I36</f>
        <v>600048092.95000005</v>
      </c>
      <c r="J43" s="1162">
        <f>+J36</f>
        <v>88139535.950000003</v>
      </c>
      <c r="K43" s="121"/>
      <c r="L43" s="121"/>
      <c r="M43" s="121"/>
      <c r="N43" s="121"/>
      <c r="O43" s="121"/>
      <c r="P43" s="121"/>
      <c r="Q43" s="121"/>
      <c r="R43" s="121"/>
      <c r="S43" s="121"/>
      <c r="T43" s="121"/>
    </row>
    <row r="44" spans="2:20" ht="12" customHeight="1">
      <c r="B44" s="135"/>
      <c r="C44" s="135"/>
      <c r="D44" s="135"/>
      <c r="E44" s="155"/>
      <c r="F44" s="155"/>
      <c r="G44" s="155"/>
      <c r="H44" s="1164" t="s">
        <v>1384</v>
      </c>
      <c r="I44" s="1165"/>
      <c r="J44" s="1163"/>
      <c r="K44" s="121"/>
      <c r="L44" s="121"/>
      <c r="M44" s="121"/>
      <c r="N44" s="121"/>
      <c r="O44" s="121"/>
      <c r="P44" s="121"/>
      <c r="Q44" s="121"/>
      <c r="R44" s="121"/>
      <c r="S44" s="121"/>
      <c r="T44" s="121"/>
    </row>
    <row r="45" spans="2:20" ht="9" customHeight="1">
      <c r="B45" s="121"/>
      <c r="C45" s="121"/>
      <c r="D45" s="121"/>
      <c r="E45" s="157"/>
      <c r="F45" s="157"/>
      <c r="G45" s="157"/>
      <c r="H45" s="157"/>
      <c r="I45" s="157"/>
      <c r="J45" s="157"/>
      <c r="K45" s="121"/>
      <c r="L45" s="121"/>
      <c r="M45" s="121"/>
      <c r="N45" s="121"/>
      <c r="O45" s="121"/>
      <c r="P45" s="121"/>
      <c r="Q45" s="121"/>
      <c r="R45" s="121"/>
      <c r="S45" s="121"/>
      <c r="T45" s="121"/>
    </row>
    <row r="46" spans="2:20" ht="10.5" customHeight="1">
      <c r="B46" s="1157" t="s">
        <v>1239</v>
      </c>
      <c r="C46" s="1002"/>
      <c r="D46" s="1002"/>
      <c r="E46" s="1002"/>
      <c r="F46" s="1002"/>
      <c r="G46" s="1002"/>
      <c r="H46" s="1002"/>
      <c r="I46" s="1002"/>
      <c r="J46" s="1002"/>
      <c r="K46" s="207"/>
      <c r="L46" s="207"/>
      <c r="M46" s="207"/>
      <c r="N46" s="207"/>
      <c r="O46" s="207"/>
      <c r="P46" s="207"/>
      <c r="Q46" s="207"/>
      <c r="R46" s="207"/>
      <c r="S46" s="207"/>
      <c r="T46" s="207"/>
    </row>
    <row r="47" spans="2:20" ht="9" customHeight="1">
      <c r="B47" s="121"/>
      <c r="C47" s="121"/>
      <c r="D47" s="121"/>
      <c r="E47" s="157"/>
      <c r="F47" s="157"/>
      <c r="G47" s="157"/>
      <c r="H47" s="157"/>
      <c r="I47" s="157"/>
      <c r="J47" s="157"/>
      <c r="K47" s="121"/>
      <c r="L47" s="121"/>
      <c r="M47" s="121"/>
      <c r="N47" s="121"/>
      <c r="O47" s="121"/>
      <c r="P47" s="121"/>
      <c r="Q47" s="121"/>
      <c r="R47" s="121"/>
      <c r="S47" s="121"/>
      <c r="T47" s="121"/>
    </row>
    <row r="48" spans="2:20" ht="9" customHeight="1">
      <c r="B48" s="121"/>
      <c r="C48" s="121"/>
      <c r="D48" s="121"/>
      <c r="E48" s="157"/>
      <c r="F48" s="157"/>
      <c r="G48" s="157"/>
      <c r="H48" s="157"/>
      <c r="I48" s="157"/>
      <c r="J48" s="157"/>
      <c r="K48" s="121"/>
      <c r="L48" s="121"/>
      <c r="M48" s="121"/>
      <c r="N48" s="121"/>
      <c r="O48" s="121"/>
      <c r="P48" s="121"/>
      <c r="Q48" s="121"/>
      <c r="R48" s="121"/>
      <c r="S48" s="121"/>
      <c r="T48" s="121"/>
    </row>
    <row r="49" spans="2:20" ht="9" customHeight="1">
      <c r="B49" s="121"/>
      <c r="C49" s="121"/>
      <c r="D49" s="121"/>
      <c r="E49" s="157"/>
      <c r="F49" s="157"/>
      <c r="G49" s="157"/>
      <c r="H49" s="157"/>
      <c r="I49" s="157"/>
      <c r="J49" s="157"/>
      <c r="K49" s="121"/>
      <c r="L49" s="121"/>
      <c r="M49" s="121"/>
      <c r="N49" s="121"/>
      <c r="O49" s="121"/>
      <c r="P49" s="121"/>
      <c r="Q49" s="121"/>
      <c r="R49" s="121"/>
      <c r="S49" s="121"/>
      <c r="T49" s="121"/>
    </row>
    <row r="50" spans="2:20" ht="9" customHeight="1">
      <c r="B50" s="121"/>
      <c r="C50" s="121"/>
      <c r="D50" s="121"/>
      <c r="E50" s="157"/>
      <c r="F50" s="157"/>
      <c r="G50" s="157"/>
      <c r="H50" s="157"/>
      <c r="I50" s="157"/>
      <c r="J50" s="157"/>
      <c r="K50" s="121"/>
      <c r="L50" s="121"/>
      <c r="M50" s="121"/>
      <c r="N50" s="121"/>
      <c r="O50" s="121"/>
      <c r="P50" s="121"/>
      <c r="Q50" s="121"/>
      <c r="R50" s="121"/>
      <c r="S50" s="121"/>
      <c r="T50" s="121"/>
    </row>
    <row r="51" spans="2:20" ht="9" customHeight="1">
      <c r="B51" s="121"/>
      <c r="C51" s="121"/>
      <c r="D51" s="121"/>
      <c r="E51" s="157"/>
      <c r="F51" s="157"/>
      <c r="G51" s="157"/>
      <c r="H51" s="157"/>
      <c r="I51" s="157"/>
      <c r="J51" s="157"/>
      <c r="K51" s="121"/>
      <c r="L51" s="121"/>
      <c r="M51" s="121"/>
      <c r="N51" s="121"/>
      <c r="O51" s="121"/>
      <c r="P51" s="121"/>
      <c r="Q51" s="121"/>
      <c r="R51" s="121"/>
      <c r="S51" s="121"/>
      <c r="T51" s="121"/>
    </row>
    <row r="52" spans="2:20" ht="9" customHeight="1">
      <c r="B52" s="121"/>
      <c r="C52" s="121"/>
      <c r="D52" s="121"/>
      <c r="E52" s="157"/>
      <c r="F52" s="157"/>
      <c r="G52" s="157"/>
      <c r="H52" s="157"/>
      <c r="I52" s="157"/>
      <c r="J52" s="157"/>
      <c r="K52" s="121"/>
      <c r="L52" s="121"/>
      <c r="M52" s="121"/>
      <c r="N52" s="121"/>
      <c r="O52" s="121"/>
      <c r="P52" s="121"/>
      <c r="Q52" s="121"/>
      <c r="R52" s="121"/>
      <c r="S52" s="121"/>
      <c r="T52" s="121"/>
    </row>
    <row r="53" spans="2:20" ht="9" customHeight="1">
      <c r="B53" s="121"/>
      <c r="C53" s="121"/>
      <c r="D53" s="121"/>
      <c r="E53" s="157"/>
      <c r="F53" s="157"/>
      <c r="G53" s="157"/>
      <c r="H53" s="157"/>
      <c r="I53" s="157"/>
      <c r="J53" s="157"/>
      <c r="K53" s="121"/>
      <c r="L53" s="121"/>
      <c r="M53" s="121"/>
      <c r="N53" s="121"/>
      <c r="O53" s="121"/>
      <c r="P53" s="121"/>
      <c r="Q53" s="121"/>
      <c r="R53" s="121"/>
      <c r="S53" s="121"/>
      <c r="T53" s="121"/>
    </row>
    <row r="54" spans="2:20" ht="9" customHeight="1">
      <c r="B54" s="121"/>
      <c r="C54" s="121"/>
      <c r="D54" s="121"/>
      <c r="E54" s="157"/>
      <c r="F54" s="157"/>
      <c r="G54" s="157"/>
      <c r="H54" s="157"/>
      <c r="I54" s="157"/>
      <c r="J54" s="157"/>
      <c r="K54" s="121"/>
      <c r="L54" s="121"/>
      <c r="M54" s="121"/>
      <c r="N54" s="121"/>
      <c r="O54" s="121"/>
      <c r="P54" s="121"/>
      <c r="Q54" s="121"/>
      <c r="R54" s="121"/>
      <c r="S54" s="121"/>
      <c r="T54" s="121"/>
    </row>
    <row r="55" spans="2:20" ht="9" customHeight="1">
      <c r="B55" s="121"/>
      <c r="C55" s="121"/>
      <c r="D55" s="121"/>
      <c r="E55" s="157"/>
      <c r="F55" s="157"/>
      <c r="G55" s="157"/>
      <c r="H55" s="157"/>
      <c r="I55" s="157"/>
      <c r="J55" s="157"/>
      <c r="K55" s="121"/>
      <c r="L55" s="121"/>
      <c r="M55" s="121"/>
      <c r="N55" s="121"/>
      <c r="O55" s="121"/>
      <c r="P55" s="121"/>
      <c r="Q55" s="121"/>
      <c r="R55" s="121"/>
      <c r="S55" s="121"/>
      <c r="T55" s="121"/>
    </row>
    <row r="56" spans="2:20" ht="9" customHeight="1">
      <c r="B56" s="121"/>
      <c r="C56" s="121"/>
      <c r="D56" s="121"/>
      <c r="E56" s="157"/>
      <c r="F56" s="157"/>
      <c r="G56" s="157"/>
      <c r="H56" s="157"/>
      <c r="I56" s="157"/>
      <c r="J56" s="157"/>
      <c r="K56" s="121"/>
      <c r="L56" s="121"/>
      <c r="M56" s="121"/>
      <c r="N56" s="121"/>
      <c r="O56" s="121"/>
      <c r="P56" s="121"/>
      <c r="Q56" s="121"/>
      <c r="R56" s="121"/>
      <c r="S56" s="121"/>
      <c r="T56" s="121"/>
    </row>
    <row r="57" spans="2:20" ht="9" customHeight="1">
      <c r="B57" s="121"/>
      <c r="C57" s="121"/>
      <c r="D57" s="121"/>
      <c r="E57" s="157"/>
      <c r="F57" s="157"/>
      <c r="G57" s="157"/>
      <c r="H57" s="157"/>
      <c r="I57" s="157"/>
      <c r="J57" s="157"/>
      <c r="K57" s="121"/>
      <c r="L57" s="121"/>
      <c r="M57" s="121"/>
      <c r="N57" s="121"/>
      <c r="O57" s="121"/>
      <c r="P57" s="121"/>
      <c r="Q57" s="121"/>
      <c r="R57" s="121"/>
      <c r="S57" s="121"/>
      <c r="T57" s="121"/>
    </row>
    <row r="58" spans="2:20" ht="9" customHeight="1">
      <c r="B58" s="121"/>
      <c r="C58" s="121"/>
      <c r="D58" s="121"/>
      <c r="E58" s="157"/>
      <c r="F58" s="157"/>
      <c r="G58" s="157"/>
      <c r="H58" s="157"/>
      <c r="I58" s="157"/>
      <c r="J58" s="157"/>
      <c r="K58" s="121"/>
      <c r="L58" s="121"/>
      <c r="M58" s="121"/>
      <c r="N58" s="121"/>
      <c r="O58" s="121"/>
      <c r="P58" s="121"/>
      <c r="Q58" s="121"/>
      <c r="R58" s="121"/>
      <c r="S58" s="121"/>
      <c r="T58" s="121"/>
    </row>
    <row r="59" spans="2:20" ht="9" customHeight="1">
      <c r="B59" s="121"/>
      <c r="C59" s="121"/>
      <c r="D59" s="121"/>
      <c r="E59" s="157"/>
      <c r="F59" s="157"/>
      <c r="G59" s="157"/>
      <c r="H59" s="157"/>
      <c r="I59" s="157"/>
      <c r="J59" s="157"/>
      <c r="K59" s="121"/>
      <c r="L59" s="121"/>
      <c r="M59" s="121"/>
      <c r="N59" s="121"/>
      <c r="O59" s="121"/>
      <c r="P59" s="121"/>
      <c r="Q59" s="121"/>
      <c r="R59" s="121"/>
      <c r="S59" s="121"/>
      <c r="T59" s="121"/>
    </row>
    <row r="60" spans="2:20" ht="9" customHeight="1">
      <c r="B60" s="121"/>
      <c r="C60" s="121"/>
      <c r="D60" s="121"/>
      <c r="E60" s="157"/>
      <c r="F60" s="157"/>
      <c r="G60" s="157"/>
      <c r="H60" s="157"/>
      <c r="I60" s="157"/>
      <c r="J60" s="157"/>
      <c r="K60" s="121"/>
      <c r="L60" s="121"/>
      <c r="M60" s="121"/>
      <c r="N60" s="121"/>
      <c r="O60" s="121"/>
      <c r="P60" s="121"/>
      <c r="Q60" s="121"/>
      <c r="R60" s="121"/>
      <c r="S60" s="121"/>
      <c r="T60" s="121"/>
    </row>
    <row r="61" spans="2:20" ht="9" customHeight="1">
      <c r="B61" s="121"/>
      <c r="C61" s="121"/>
      <c r="D61" s="121"/>
      <c r="E61" s="157"/>
      <c r="F61" s="157"/>
      <c r="G61" s="157"/>
      <c r="H61" s="157"/>
      <c r="I61" s="157"/>
      <c r="J61" s="157"/>
      <c r="K61" s="121"/>
      <c r="L61" s="121"/>
      <c r="M61" s="121"/>
      <c r="N61" s="121"/>
      <c r="O61" s="121"/>
      <c r="P61" s="121"/>
      <c r="Q61" s="121"/>
      <c r="R61" s="121"/>
      <c r="S61" s="121"/>
      <c r="T61" s="121"/>
    </row>
    <row r="62" spans="2:20" ht="9" customHeight="1">
      <c r="B62" s="121"/>
      <c r="C62" s="121"/>
      <c r="D62" s="121"/>
      <c r="E62" s="157"/>
      <c r="F62" s="157"/>
      <c r="G62" s="157"/>
      <c r="H62" s="157"/>
      <c r="I62" s="157"/>
      <c r="J62" s="157"/>
      <c r="K62" s="121"/>
      <c r="L62" s="121"/>
      <c r="M62" s="121"/>
      <c r="N62" s="121"/>
      <c r="O62" s="121"/>
      <c r="P62" s="121"/>
      <c r="Q62" s="121"/>
      <c r="R62" s="121"/>
      <c r="S62" s="121"/>
      <c r="T62" s="121"/>
    </row>
    <row r="63" spans="2:20" ht="9" customHeight="1">
      <c r="B63" s="121"/>
      <c r="C63" s="121"/>
      <c r="D63" s="121"/>
      <c r="E63" s="157"/>
      <c r="F63" s="157"/>
      <c r="G63" s="157"/>
      <c r="H63" s="157"/>
      <c r="I63" s="157"/>
      <c r="J63" s="157"/>
      <c r="K63" s="121"/>
      <c r="L63" s="121"/>
      <c r="M63" s="121"/>
      <c r="N63" s="121"/>
      <c r="O63" s="121"/>
      <c r="P63" s="121"/>
      <c r="Q63" s="121"/>
      <c r="R63" s="121"/>
      <c r="S63" s="121"/>
      <c r="T63" s="121"/>
    </row>
    <row r="64" spans="2:20" ht="9" customHeight="1">
      <c r="B64" s="121"/>
      <c r="C64" s="121"/>
      <c r="D64" s="121"/>
      <c r="E64" s="157"/>
      <c r="F64" s="157"/>
      <c r="G64" s="157"/>
      <c r="H64" s="157"/>
      <c r="I64" s="157"/>
      <c r="J64" s="157"/>
      <c r="K64" s="121"/>
      <c r="L64" s="121"/>
      <c r="M64" s="121"/>
      <c r="N64" s="121"/>
      <c r="O64" s="121"/>
      <c r="P64" s="121"/>
      <c r="Q64" s="121"/>
      <c r="R64" s="121"/>
      <c r="S64" s="121"/>
      <c r="T64" s="121"/>
    </row>
    <row r="65" spans="2:20" ht="9" customHeight="1">
      <c r="B65" s="121"/>
      <c r="C65" s="121"/>
      <c r="D65" s="121"/>
      <c r="E65" s="157"/>
      <c r="F65" s="157"/>
      <c r="G65" s="157"/>
      <c r="H65" s="157"/>
      <c r="I65" s="157"/>
      <c r="J65" s="157"/>
      <c r="K65" s="121"/>
      <c r="L65" s="121"/>
      <c r="M65" s="121"/>
      <c r="N65" s="121"/>
      <c r="O65" s="121"/>
      <c r="P65" s="121"/>
      <c r="Q65" s="121"/>
      <c r="R65" s="121"/>
      <c r="S65" s="121"/>
      <c r="T65" s="121"/>
    </row>
    <row r="66" spans="2:20" ht="9" customHeight="1">
      <c r="B66" s="121"/>
      <c r="C66" s="121"/>
      <c r="D66" s="121"/>
      <c r="E66" s="157"/>
      <c r="F66" s="157"/>
      <c r="G66" s="157"/>
      <c r="H66" s="157"/>
      <c r="I66" s="157"/>
      <c r="J66" s="157"/>
      <c r="K66" s="121"/>
      <c r="L66" s="121"/>
      <c r="M66" s="121"/>
      <c r="N66" s="121"/>
      <c r="O66" s="121"/>
      <c r="P66" s="121"/>
      <c r="Q66" s="121"/>
      <c r="R66" s="121"/>
      <c r="S66" s="121"/>
      <c r="T66" s="121"/>
    </row>
    <row r="67" spans="2:20" ht="9" customHeight="1">
      <c r="B67" s="121"/>
      <c r="C67" s="121"/>
      <c r="D67" s="121"/>
      <c r="E67" s="157"/>
      <c r="F67" s="157"/>
      <c r="G67" s="157"/>
      <c r="H67" s="157"/>
      <c r="I67" s="157"/>
      <c r="J67" s="157"/>
      <c r="K67" s="121"/>
      <c r="L67" s="121"/>
      <c r="M67" s="121"/>
      <c r="N67" s="121"/>
      <c r="O67" s="121"/>
      <c r="P67" s="121"/>
      <c r="Q67" s="121"/>
      <c r="R67" s="121"/>
      <c r="S67" s="121"/>
      <c r="T67" s="121"/>
    </row>
    <row r="68" spans="2:20" ht="9" customHeight="1">
      <c r="B68" s="121"/>
      <c r="C68" s="121"/>
      <c r="D68" s="121"/>
      <c r="E68" s="157"/>
      <c r="F68" s="157"/>
      <c r="G68" s="157"/>
      <c r="H68" s="157"/>
      <c r="I68" s="157"/>
      <c r="J68" s="157"/>
      <c r="K68" s="121"/>
      <c r="L68" s="121"/>
      <c r="M68" s="121"/>
      <c r="N68" s="121"/>
      <c r="O68" s="121"/>
      <c r="P68" s="121"/>
      <c r="Q68" s="121"/>
      <c r="R68" s="121"/>
      <c r="S68" s="121"/>
      <c r="T68" s="121"/>
    </row>
    <row r="69" spans="2:20" ht="9" customHeight="1">
      <c r="B69" s="121"/>
      <c r="C69" s="121"/>
      <c r="D69" s="121"/>
      <c r="E69" s="157"/>
      <c r="F69" s="157"/>
      <c r="G69" s="157"/>
      <c r="H69" s="157"/>
      <c r="I69" s="157"/>
      <c r="J69" s="157"/>
      <c r="K69" s="121"/>
      <c r="L69" s="121"/>
      <c r="M69" s="121"/>
      <c r="N69" s="121"/>
      <c r="O69" s="121"/>
      <c r="P69" s="121"/>
      <c r="Q69" s="121"/>
      <c r="R69" s="121"/>
      <c r="S69" s="121"/>
      <c r="T69" s="121"/>
    </row>
    <row r="70" spans="2:20" ht="9" customHeight="1">
      <c r="B70" s="121"/>
      <c r="C70" s="121"/>
      <c r="D70" s="121"/>
      <c r="E70" s="157"/>
      <c r="F70" s="157"/>
      <c r="G70" s="157"/>
      <c r="H70" s="157"/>
      <c r="I70" s="157"/>
      <c r="J70" s="157"/>
      <c r="K70" s="121"/>
      <c r="L70" s="121"/>
      <c r="M70" s="121"/>
      <c r="N70" s="121"/>
      <c r="O70" s="121"/>
      <c r="P70" s="121"/>
      <c r="Q70" s="121"/>
      <c r="R70" s="121"/>
      <c r="S70" s="121"/>
      <c r="T70" s="121"/>
    </row>
    <row r="71" spans="2:20" ht="9" customHeight="1">
      <c r="B71" s="121"/>
      <c r="C71" s="121"/>
      <c r="D71" s="121"/>
      <c r="E71" s="157"/>
      <c r="F71" s="157"/>
      <c r="G71" s="157"/>
      <c r="H71" s="157"/>
      <c r="I71" s="157"/>
      <c r="J71" s="157"/>
      <c r="K71" s="121"/>
      <c r="L71" s="121"/>
      <c r="M71" s="121"/>
      <c r="N71" s="121"/>
      <c r="O71" s="121"/>
      <c r="P71" s="121"/>
      <c r="Q71" s="121"/>
      <c r="R71" s="121"/>
      <c r="S71" s="121"/>
      <c r="T71" s="121"/>
    </row>
    <row r="72" spans="2:20" ht="9" customHeight="1">
      <c r="B72" s="121"/>
      <c r="C72" s="121"/>
      <c r="D72" s="121"/>
      <c r="E72" s="157"/>
      <c r="F72" s="157"/>
      <c r="G72" s="157"/>
      <c r="H72" s="157"/>
      <c r="I72" s="157"/>
      <c r="J72" s="157"/>
      <c r="K72" s="121"/>
      <c r="L72" s="121"/>
      <c r="M72" s="121"/>
      <c r="N72" s="121"/>
      <c r="O72" s="121"/>
      <c r="P72" s="121"/>
      <c r="Q72" s="121"/>
      <c r="R72" s="121"/>
      <c r="S72" s="121"/>
      <c r="T72" s="121"/>
    </row>
    <row r="73" spans="2:20" ht="9" customHeight="1">
      <c r="B73" s="121"/>
      <c r="C73" s="121"/>
      <c r="D73" s="121"/>
      <c r="E73" s="157"/>
      <c r="F73" s="157"/>
      <c r="G73" s="157"/>
      <c r="H73" s="157"/>
      <c r="I73" s="157"/>
      <c r="J73" s="157"/>
      <c r="K73" s="121"/>
      <c r="L73" s="121"/>
      <c r="M73" s="121"/>
      <c r="N73" s="121"/>
      <c r="O73" s="121"/>
      <c r="P73" s="121"/>
      <c r="Q73" s="121"/>
      <c r="R73" s="121"/>
      <c r="S73" s="121"/>
      <c r="T73" s="121"/>
    </row>
    <row r="74" spans="2:20" ht="9" customHeight="1">
      <c r="B74" s="121"/>
      <c r="C74" s="121"/>
      <c r="D74" s="121"/>
      <c r="E74" s="157"/>
      <c r="F74" s="157"/>
      <c r="G74" s="157"/>
      <c r="H74" s="157"/>
      <c r="I74" s="157"/>
      <c r="J74" s="157"/>
      <c r="K74" s="121"/>
      <c r="L74" s="121"/>
      <c r="M74" s="121"/>
      <c r="N74" s="121"/>
      <c r="O74" s="121"/>
      <c r="P74" s="121"/>
      <c r="Q74" s="121"/>
      <c r="R74" s="121"/>
      <c r="S74" s="121"/>
      <c r="T74" s="121"/>
    </row>
    <row r="75" spans="2:20" ht="9" customHeight="1">
      <c r="B75" s="121"/>
      <c r="C75" s="121"/>
      <c r="D75" s="121"/>
      <c r="E75" s="157"/>
      <c r="F75" s="157"/>
      <c r="G75" s="157"/>
      <c r="H75" s="157"/>
      <c r="I75" s="157"/>
      <c r="J75" s="157"/>
      <c r="K75" s="121"/>
      <c r="L75" s="121"/>
      <c r="M75" s="121"/>
      <c r="N75" s="121"/>
      <c r="O75" s="121"/>
      <c r="P75" s="121"/>
      <c r="Q75" s="121"/>
      <c r="R75" s="121"/>
      <c r="S75" s="121"/>
      <c r="T75" s="121"/>
    </row>
    <row r="76" spans="2:20" ht="9" customHeight="1">
      <c r="B76" s="121"/>
      <c r="C76" s="121"/>
      <c r="D76" s="121"/>
      <c r="E76" s="157"/>
      <c r="F76" s="157"/>
      <c r="G76" s="157"/>
      <c r="H76" s="157"/>
      <c r="I76" s="157"/>
      <c r="J76" s="157"/>
      <c r="K76" s="121"/>
      <c r="L76" s="121"/>
      <c r="M76" s="121"/>
      <c r="N76" s="121"/>
      <c r="O76" s="121"/>
      <c r="P76" s="121"/>
      <c r="Q76" s="121"/>
      <c r="R76" s="121"/>
      <c r="S76" s="121"/>
      <c r="T76" s="121"/>
    </row>
    <row r="77" spans="2:20" ht="9" customHeight="1">
      <c r="B77" s="121"/>
      <c r="C77" s="121"/>
      <c r="D77" s="121"/>
      <c r="E77" s="157"/>
      <c r="F77" s="157"/>
      <c r="G77" s="157"/>
      <c r="H77" s="157"/>
      <c r="I77" s="157"/>
      <c r="J77" s="157"/>
      <c r="K77" s="121"/>
      <c r="L77" s="121"/>
      <c r="M77" s="121"/>
      <c r="N77" s="121"/>
      <c r="O77" s="121"/>
      <c r="P77" s="121"/>
      <c r="Q77" s="121"/>
      <c r="R77" s="121"/>
      <c r="S77" s="121"/>
      <c r="T77" s="121"/>
    </row>
    <row r="78" spans="2:20" ht="9" customHeight="1">
      <c r="B78" s="121"/>
      <c r="C78" s="121"/>
      <c r="D78" s="121"/>
      <c r="E78" s="157"/>
      <c r="F78" s="157"/>
      <c r="G78" s="157"/>
      <c r="H78" s="157"/>
      <c r="I78" s="157"/>
      <c r="J78" s="157"/>
      <c r="K78" s="121"/>
      <c r="L78" s="121"/>
      <c r="M78" s="121"/>
      <c r="N78" s="121"/>
      <c r="O78" s="121"/>
      <c r="P78" s="121"/>
      <c r="Q78" s="121"/>
      <c r="R78" s="121"/>
      <c r="S78" s="121"/>
      <c r="T78" s="121"/>
    </row>
    <row r="79" spans="2:20" ht="9" customHeight="1">
      <c r="B79" s="121"/>
      <c r="C79" s="121"/>
      <c r="D79" s="121"/>
      <c r="E79" s="157"/>
      <c r="F79" s="157"/>
      <c r="G79" s="157"/>
      <c r="H79" s="157"/>
      <c r="I79" s="157"/>
      <c r="J79" s="157"/>
      <c r="K79" s="121"/>
      <c r="L79" s="121"/>
      <c r="M79" s="121"/>
      <c r="N79" s="121"/>
      <c r="O79" s="121"/>
      <c r="P79" s="121"/>
      <c r="Q79" s="121"/>
      <c r="R79" s="121"/>
      <c r="S79" s="121"/>
      <c r="T79" s="121"/>
    </row>
    <row r="80" spans="2:20" ht="9" customHeight="1">
      <c r="B80" s="121"/>
      <c r="C80" s="121"/>
      <c r="D80" s="121"/>
      <c r="E80" s="157"/>
      <c r="F80" s="157"/>
      <c r="G80" s="157"/>
      <c r="H80" s="157"/>
      <c r="I80" s="157"/>
      <c r="J80" s="157"/>
      <c r="K80" s="121"/>
      <c r="L80" s="121"/>
      <c r="M80" s="121"/>
      <c r="N80" s="121"/>
      <c r="O80" s="121"/>
      <c r="P80" s="121"/>
      <c r="Q80" s="121"/>
      <c r="R80" s="121"/>
      <c r="S80" s="121"/>
      <c r="T80" s="121"/>
    </row>
    <row r="81" spans="2:20" ht="9" customHeight="1">
      <c r="B81" s="121"/>
      <c r="C81" s="121"/>
      <c r="D81" s="121"/>
      <c r="E81" s="157"/>
      <c r="F81" s="157"/>
      <c r="G81" s="157"/>
      <c r="H81" s="157"/>
      <c r="I81" s="157"/>
      <c r="J81" s="157"/>
      <c r="K81" s="121"/>
      <c r="L81" s="121"/>
      <c r="M81" s="121"/>
      <c r="N81" s="121"/>
      <c r="O81" s="121"/>
      <c r="P81" s="121"/>
      <c r="Q81" s="121"/>
      <c r="R81" s="121"/>
      <c r="S81" s="121"/>
      <c r="T81" s="121"/>
    </row>
    <row r="82" spans="2:20" ht="9" customHeight="1">
      <c r="B82" s="121"/>
      <c r="C82" s="121"/>
      <c r="D82" s="121"/>
      <c r="E82" s="157"/>
      <c r="F82" s="157"/>
      <c r="G82" s="157"/>
      <c r="H82" s="157"/>
      <c r="I82" s="157"/>
      <c r="J82" s="157"/>
      <c r="K82" s="121"/>
      <c r="L82" s="121"/>
      <c r="M82" s="121"/>
      <c r="N82" s="121"/>
      <c r="O82" s="121"/>
      <c r="P82" s="121"/>
      <c r="Q82" s="121"/>
      <c r="R82" s="121"/>
      <c r="S82" s="121"/>
      <c r="T82" s="121"/>
    </row>
    <row r="83" spans="2:20" ht="9" customHeight="1">
      <c r="B83" s="121"/>
      <c r="C83" s="121"/>
      <c r="D83" s="121"/>
      <c r="E83" s="157"/>
      <c r="F83" s="157"/>
      <c r="G83" s="157"/>
      <c r="H83" s="157"/>
      <c r="I83" s="157"/>
      <c r="J83" s="157"/>
      <c r="K83" s="121"/>
      <c r="L83" s="121"/>
      <c r="M83" s="121"/>
      <c r="N83" s="121"/>
      <c r="O83" s="121"/>
      <c r="P83" s="121"/>
      <c r="Q83" s="121"/>
      <c r="R83" s="121"/>
      <c r="S83" s="121"/>
      <c r="T83" s="121"/>
    </row>
    <row r="84" spans="2:20" ht="9" customHeight="1">
      <c r="B84" s="121"/>
      <c r="C84" s="121"/>
      <c r="D84" s="121"/>
      <c r="E84" s="157"/>
      <c r="F84" s="157"/>
      <c r="G84" s="157"/>
      <c r="H84" s="157"/>
      <c r="I84" s="157"/>
      <c r="J84" s="157"/>
      <c r="K84" s="121"/>
      <c r="L84" s="121"/>
      <c r="M84" s="121"/>
      <c r="N84" s="121"/>
      <c r="O84" s="121"/>
      <c r="P84" s="121"/>
      <c r="Q84" s="121"/>
      <c r="R84" s="121"/>
      <c r="S84" s="121"/>
      <c r="T84" s="121"/>
    </row>
    <row r="85" spans="2:20" ht="9" customHeight="1">
      <c r="B85" s="121"/>
      <c r="C85" s="121"/>
      <c r="D85" s="121"/>
      <c r="E85" s="157"/>
      <c r="F85" s="157"/>
      <c r="G85" s="157"/>
      <c r="H85" s="157"/>
      <c r="I85" s="157"/>
      <c r="J85" s="157"/>
      <c r="K85" s="121"/>
      <c r="L85" s="121"/>
      <c r="M85" s="121"/>
      <c r="N85" s="121"/>
      <c r="O85" s="121"/>
      <c r="P85" s="121"/>
      <c r="Q85" s="121"/>
      <c r="R85" s="121"/>
      <c r="S85" s="121"/>
      <c r="T85" s="121"/>
    </row>
    <row r="86" spans="2:20" ht="9" customHeight="1">
      <c r="B86" s="121"/>
      <c r="C86" s="121"/>
      <c r="D86" s="121"/>
      <c r="E86" s="157"/>
      <c r="F86" s="157"/>
      <c r="G86" s="157"/>
      <c r="H86" s="157"/>
      <c r="I86" s="157"/>
      <c r="J86" s="157"/>
      <c r="K86" s="121"/>
      <c r="L86" s="121"/>
      <c r="M86" s="121"/>
      <c r="N86" s="121"/>
      <c r="O86" s="121"/>
      <c r="P86" s="121"/>
      <c r="Q86" s="121"/>
      <c r="R86" s="121"/>
      <c r="S86" s="121"/>
      <c r="T86" s="121"/>
    </row>
    <row r="87" spans="2:20" ht="9" customHeight="1">
      <c r="B87" s="121"/>
      <c r="C87" s="121"/>
      <c r="D87" s="121"/>
      <c r="E87" s="157"/>
      <c r="F87" s="157"/>
      <c r="G87" s="157"/>
      <c r="H87" s="157"/>
      <c r="I87" s="157"/>
      <c r="J87" s="157"/>
      <c r="K87" s="121"/>
      <c r="L87" s="121"/>
      <c r="M87" s="121"/>
      <c r="N87" s="121"/>
      <c r="O87" s="121"/>
      <c r="P87" s="121"/>
      <c r="Q87" s="121"/>
      <c r="R87" s="121"/>
      <c r="S87" s="121"/>
      <c r="T87" s="121"/>
    </row>
    <row r="88" spans="2:20" ht="9" customHeight="1">
      <c r="B88" s="121"/>
      <c r="C88" s="121"/>
      <c r="D88" s="121"/>
      <c r="E88" s="157"/>
      <c r="F88" s="157"/>
      <c r="G88" s="157"/>
      <c r="H88" s="157"/>
      <c r="I88" s="157"/>
      <c r="J88" s="157"/>
      <c r="K88" s="121"/>
      <c r="L88" s="121"/>
      <c r="M88" s="121"/>
      <c r="N88" s="121"/>
      <c r="O88" s="121"/>
      <c r="P88" s="121"/>
      <c r="Q88" s="121"/>
      <c r="R88" s="121"/>
      <c r="S88" s="121"/>
      <c r="T88" s="121"/>
    </row>
    <row r="89" spans="2:20" ht="9" customHeight="1">
      <c r="B89" s="121"/>
      <c r="C89" s="121"/>
      <c r="D89" s="121"/>
      <c r="E89" s="157"/>
      <c r="F89" s="157"/>
      <c r="G89" s="157"/>
      <c r="H89" s="157"/>
      <c r="I89" s="157"/>
      <c r="J89" s="157"/>
      <c r="K89" s="121"/>
      <c r="L89" s="121"/>
      <c r="M89" s="121"/>
      <c r="N89" s="121"/>
      <c r="O89" s="121"/>
      <c r="P89" s="121"/>
      <c r="Q89" s="121"/>
      <c r="R89" s="121"/>
      <c r="S89" s="121"/>
      <c r="T89" s="121"/>
    </row>
  </sheetData>
  <mergeCells count="41">
    <mergeCell ref="B2:J2"/>
    <mergeCell ref="B3:J3"/>
    <mergeCell ref="B4:J4"/>
    <mergeCell ref="B38:D38"/>
    <mergeCell ref="J19:J20"/>
    <mergeCell ref="E5:I5"/>
    <mergeCell ref="J23:J24"/>
    <mergeCell ref="B5:D7"/>
    <mergeCell ref="B8:D8"/>
    <mergeCell ref="B9:D9"/>
    <mergeCell ref="B10:D10"/>
    <mergeCell ref="B11:D11"/>
    <mergeCell ref="B12:D12"/>
    <mergeCell ref="B13:D13"/>
    <mergeCell ref="J5:J6"/>
    <mergeCell ref="B16:D16"/>
    <mergeCell ref="B17:D17"/>
    <mergeCell ref="H20:I20"/>
    <mergeCell ref="B23:D25"/>
    <mergeCell ref="E23:I23"/>
    <mergeCell ref="B14:D14"/>
    <mergeCell ref="B15:D15"/>
    <mergeCell ref="B46:J46"/>
    <mergeCell ref="B39:D39"/>
    <mergeCell ref="B41:D41"/>
    <mergeCell ref="B40:D40"/>
    <mergeCell ref="C42:D42"/>
    <mergeCell ref="J43:J44"/>
    <mergeCell ref="H44:I44"/>
    <mergeCell ref="B37:D37"/>
    <mergeCell ref="B36:D36"/>
    <mergeCell ref="C35:D35"/>
    <mergeCell ref="B26:D26"/>
    <mergeCell ref="B33:D33"/>
    <mergeCell ref="B34:D34"/>
    <mergeCell ref="B27:D27"/>
    <mergeCell ref="B28:D28"/>
    <mergeCell ref="B29:D29"/>
    <mergeCell ref="B30:D30"/>
    <mergeCell ref="B31:D31"/>
    <mergeCell ref="B32:D32"/>
  </mergeCells>
  <printOptions horizontalCentered="1" verticalCentered="1"/>
  <pageMargins left="0.39370078740157483" right="0.51181102362204722" top="0.19685039370078741" bottom="0.19685039370078741" header="0" footer="0"/>
  <pageSetup scale="72" orientation="landscape" r:id="rId1"/>
  <colBreaks count="1" manualBreakCount="1">
    <brk id="10"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N100"/>
  <sheetViews>
    <sheetView view="pageBreakPreview" topLeftCell="A69" zoomScale="89" zoomScaleNormal="100" zoomScaleSheetLayoutView="89" workbookViewId="0">
      <selection activeCell="H83" sqref="H83"/>
    </sheetView>
  </sheetViews>
  <sheetFormatPr baseColWidth="10" defaultColWidth="14.42578125" defaultRowHeight="15" customHeight="1"/>
  <cols>
    <col min="1" max="1" width="2.7109375" style="144" customWidth="1"/>
    <col min="2" max="2" width="3.28515625" style="153" customWidth="1"/>
    <col min="3" max="3" width="46.42578125" style="144" customWidth="1"/>
    <col min="4" max="4" width="15.140625" style="144" customWidth="1"/>
    <col min="5" max="5" width="14.42578125" style="144" customWidth="1"/>
    <col min="6" max="8" width="15.140625" style="144" customWidth="1"/>
    <col min="9" max="9" width="14.42578125" style="144" customWidth="1"/>
    <col min="10" max="10" width="10.7109375" style="144" customWidth="1"/>
    <col min="11" max="11" width="18" style="144" customWidth="1"/>
    <col min="12" max="12" width="17.28515625" style="144" customWidth="1"/>
    <col min="13" max="14" width="17.28515625" style="144" bestFit="1" customWidth="1"/>
    <col min="15" max="16384" width="14.42578125" style="144"/>
  </cols>
  <sheetData>
    <row r="1" spans="2:14" ht="15" customHeight="1" thickBot="1"/>
    <row r="2" spans="2:14" ht="15" customHeight="1">
      <c r="B2" s="1188" t="s">
        <v>1265</v>
      </c>
      <c r="C2" s="1189"/>
      <c r="D2" s="1189"/>
      <c r="E2" s="1189"/>
      <c r="F2" s="1189"/>
      <c r="G2" s="1189"/>
      <c r="H2" s="1189"/>
      <c r="I2" s="1190"/>
    </row>
    <row r="3" spans="2:14" ht="15" customHeight="1">
      <c r="B3" s="1191" t="s">
        <v>1389</v>
      </c>
      <c r="C3" s="1002"/>
      <c r="D3" s="1002"/>
      <c r="E3" s="1002"/>
      <c r="F3" s="1002"/>
      <c r="G3" s="1002"/>
      <c r="H3" s="1002"/>
      <c r="I3" s="1192"/>
    </row>
    <row r="4" spans="2:14" ht="15" customHeight="1">
      <c r="B4" s="1191" t="s">
        <v>1390</v>
      </c>
      <c r="C4" s="1002"/>
      <c r="D4" s="1002"/>
      <c r="E4" s="1002"/>
      <c r="F4" s="1002"/>
      <c r="G4" s="1002"/>
      <c r="H4" s="1002"/>
      <c r="I4" s="1192"/>
    </row>
    <row r="5" spans="2:14" ht="21" customHeight="1" thickBot="1">
      <c r="B5" s="1193" t="s">
        <v>1391</v>
      </c>
      <c r="C5" s="1002"/>
      <c r="D5" s="1002"/>
      <c r="E5" s="1002"/>
      <c r="F5" s="1002"/>
      <c r="G5" s="1002"/>
      <c r="H5" s="1002"/>
      <c r="I5" s="1192"/>
    </row>
    <row r="6" spans="2:14" ht="17.25" thickBot="1">
      <c r="B6" s="1199" t="s">
        <v>1242</v>
      </c>
      <c r="C6" s="1184"/>
      <c r="D6" s="1194" t="s">
        <v>1392</v>
      </c>
      <c r="E6" s="1195"/>
      <c r="F6" s="1195"/>
      <c r="G6" s="1195"/>
      <c r="H6" s="1196"/>
      <c r="I6" s="1197" t="s">
        <v>1367</v>
      </c>
    </row>
    <row r="7" spans="2:14" ht="30.75" thickBot="1">
      <c r="B7" s="1200"/>
      <c r="C7" s="1172"/>
      <c r="D7" s="621" t="s">
        <v>1393</v>
      </c>
      <c r="E7" s="621" t="s">
        <v>1394</v>
      </c>
      <c r="F7" s="621" t="s">
        <v>1370</v>
      </c>
      <c r="G7" s="621" t="s">
        <v>1371</v>
      </c>
      <c r="H7" s="621" t="s">
        <v>1395</v>
      </c>
      <c r="I7" s="1198"/>
    </row>
    <row r="8" spans="2:14" ht="17.25" thickBot="1">
      <c r="B8" s="1201"/>
      <c r="C8" s="1175"/>
      <c r="D8" s="633">
        <v>1</v>
      </c>
      <c r="E8" s="633">
        <v>2</v>
      </c>
      <c r="F8" s="621" t="s">
        <v>1396</v>
      </c>
      <c r="G8" s="633">
        <v>4</v>
      </c>
      <c r="H8" s="633">
        <v>5</v>
      </c>
      <c r="I8" s="804" t="s">
        <v>1397</v>
      </c>
    </row>
    <row r="9" spans="2:14" ht="16.5">
      <c r="B9" s="1203" t="s">
        <v>1147</v>
      </c>
      <c r="C9" s="1128"/>
      <c r="D9" s="146">
        <f>SUM(D10:D16)</f>
        <v>86015500</v>
      </c>
      <c r="E9" s="146">
        <v>37511832.989999995</v>
      </c>
      <c r="F9" s="147">
        <f>D9+E9</f>
        <v>123527332.98999999</v>
      </c>
      <c r="G9" s="146">
        <f>SUM(G10:G16)</f>
        <v>116286958</v>
      </c>
      <c r="H9" s="146">
        <f>SUM(H10:H16)</f>
        <v>116286958</v>
      </c>
      <c r="I9" s="805">
        <f>+F9-G9</f>
        <v>7240374.9899999946</v>
      </c>
      <c r="K9" s="516"/>
      <c r="L9" s="516"/>
      <c r="M9" s="516"/>
      <c r="N9" s="516"/>
    </row>
    <row r="10" spans="2:14" ht="16.5">
      <c r="B10" s="806">
        <v>1131</v>
      </c>
      <c r="C10" s="807" t="s">
        <v>1398</v>
      </c>
      <c r="D10" s="148">
        <v>48409277</v>
      </c>
      <c r="E10" s="148">
        <v>5825012.4284999967</v>
      </c>
      <c r="F10" s="149">
        <v>54234288.428499997</v>
      </c>
      <c r="G10" s="149">
        <f>+'2023'!G65</f>
        <v>52342614</v>
      </c>
      <c r="H10" s="149">
        <f>+G10</f>
        <v>52342614</v>
      </c>
      <c r="I10" s="808">
        <f>+F10-G10</f>
        <v>1891674.4284999967</v>
      </c>
    </row>
    <row r="11" spans="2:14" ht="16.5">
      <c r="B11" s="806">
        <v>1221</v>
      </c>
      <c r="C11" s="807" t="s">
        <v>1399</v>
      </c>
      <c r="D11" s="148">
        <v>3062559</v>
      </c>
      <c r="E11" s="148">
        <v>20885942.759999998</v>
      </c>
      <c r="F11" s="149">
        <v>23948501.759999998</v>
      </c>
      <c r="G11" s="149">
        <f>+'2023'!G66</f>
        <v>23596825.920000002</v>
      </c>
      <c r="H11" s="149">
        <f>+G11</f>
        <v>23596825.920000002</v>
      </c>
      <c r="I11" s="808">
        <f t="shared" ref="I11:I16" si="0">+F11-G11</f>
        <v>351675.83999999613</v>
      </c>
    </row>
    <row r="12" spans="2:14" ht="16.5">
      <c r="B12" s="806">
        <v>1300</v>
      </c>
      <c r="C12" s="807" t="s">
        <v>1400</v>
      </c>
      <c r="D12" s="148">
        <v>14260623</v>
      </c>
      <c r="E12" s="148">
        <v>4398762.745000001</v>
      </c>
      <c r="F12" s="149">
        <v>18659385.745000001</v>
      </c>
      <c r="G12" s="149">
        <f>+'2023'!G67</f>
        <v>17652694.280000001</v>
      </c>
      <c r="H12" s="149">
        <f>+G12</f>
        <v>17652694.280000001</v>
      </c>
      <c r="I12" s="808">
        <f t="shared" si="0"/>
        <v>1006691.4649999999</v>
      </c>
    </row>
    <row r="13" spans="2:14" ht="16.5">
      <c r="B13" s="806">
        <v>1400</v>
      </c>
      <c r="C13" s="807" t="s">
        <v>122</v>
      </c>
      <c r="D13" s="148">
        <v>15890672</v>
      </c>
      <c r="E13" s="148">
        <v>3770096.61</v>
      </c>
      <c r="F13" s="149">
        <v>19660768.616500001</v>
      </c>
      <c r="G13" s="149">
        <f>+'2023'!G68</f>
        <v>15861728.27</v>
      </c>
      <c r="H13" s="149">
        <f>+G13</f>
        <v>15861728.27</v>
      </c>
      <c r="I13" s="808">
        <f t="shared" si="0"/>
        <v>3799040.3465000018</v>
      </c>
    </row>
    <row r="14" spans="2:14" ht="16.5">
      <c r="B14" s="806">
        <v>1500</v>
      </c>
      <c r="C14" s="807" t="s">
        <v>1401</v>
      </c>
      <c r="D14" s="148">
        <v>361586</v>
      </c>
      <c r="E14" s="148">
        <v>-190434</v>
      </c>
      <c r="F14" s="149">
        <v>171152</v>
      </c>
      <c r="G14" s="149">
        <f>+'2023'!G69</f>
        <v>114002</v>
      </c>
      <c r="H14" s="149">
        <f>+G14</f>
        <v>114002</v>
      </c>
      <c r="I14" s="808">
        <f t="shared" si="0"/>
        <v>57150</v>
      </c>
    </row>
    <row r="15" spans="2:14" ht="16.5">
      <c r="B15" s="806">
        <v>1600</v>
      </c>
      <c r="C15" s="807" t="s">
        <v>1402</v>
      </c>
      <c r="D15" s="148">
        <v>0</v>
      </c>
      <c r="E15" s="148">
        <v>0</v>
      </c>
      <c r="F15" s="149">
        <f t="shared" ref="F15:F46" si="1">+D15+E15</f>
        <v>0</v>
      </c>
      <c r="G15" s="149">
        <v>0</v>
      </c>
      <c r="H15" s="149">
        <v>0</v>
      </c>
      <c r="I15" s="808">
        <f t="shared" si="0"/>
        <v>0</v>
      </c>
    </row>
    <row r="16" spans="2:14" ht="16.5">
      <c r="B16" s="806">
        <v>1700</v>
      </c>
      <c r="C16" s="807" t="s">
        <v>1403</v>
      </c>
      <c r="D16" s="148">
        <v>4030783</v>
      </c>
      <c r="E16" s="148">
        <v>2822452.4400000004</v>
      </c>
      <c r="F16" s="149">
        <v>6853235.4400000004</v>
      </c>
      <c r="G16" s="149">
        <f>+'2023'!G70</f>
        <v>6719093.5300000003</v>
      </c>
      <c r="H16" s="149">
        <f>+G16</f>
        <v>6719093.5300000003</v>
      </c>
      <c r="I16" s="808">
        <f t="shared" si="0"/>
        <v>134141.91000000015</v>
      </c>
    </row>
    <row r="17" spans="2:14" ht="16.5">
      <c r="B17" s="1204" t="s">
        <v>1148</v>
      </c>
      <c r="C17" s="1118"/>
      <c r="D17" s="146">
        <f>SUM(D18:D26)</f>
        <v>1916302.8217419973</v>
      </c>
      <c r="E17" s="146">
        <v>10117617</v>
      </c>
      <c r="F17" s="519">
        <v>12033919</v>
      </c>
      <c r="G17" s="146">
        <f>SUM(G18:G26)</f>
        <v>11371038.949999999</v>
      </c>
      <c r="H17" s="146">
        <f t="shared" ref="H17" si="2">SUM(H18:H26)</f>
        <v>11371038.949999999</v>
      </c>
      <c r="I17" s="805">
        <v>662881</v>
      </c>
      <c r="K17" s="516"/>
      <c r="L17" s="516"/>
      <c r="M17" s="516"/>
      <c r="N17" s="516"/>
    </row>
    <row r="18" spans="2:14" ht="30">
      <c r="B18" s="806">
        <v>2100</v>
      </c>
      <c r="C18" s="807" t="s">
        <v>1404</v>
      </c>
      <c r="D18" s="148">
        <v>761944.37246790284</v>
      </c>
      <c r="E18" s="148">
        <v>2395035.8795320969</v>
      </c>
      <c r="F18" s="149">
        <v>3156980.2519999999</v>
      </c>
      <c r="G18" s="149">
        <f>+'2023'!G72</f>
        <v>2879077.04</v>
      </c>
      <c r="H18" s="149">
        <f>+G18</f>
        <v>2879077.04</v>
      </c>
      <c r="I18" s="808">
        <f>+F18-G18</f>
        <v>277903.21199999982</v>
      </c>
      <c r="J18" s="518"/>
      <c r="K18" s="176"/>
    </row>
    <row r="19" spans="2:14" ht="16.5">
      <c r="B19" s="806">
        <v>2200</v>
      </c>
      <c r="C19" s="807" t="s">
        <v>1405</v>
      </c>
      <c r="D19" s="148">
        <v>185152.86974997737</v>
      </c>
      <c r="E19" s="148">
        <v>1452025.1302500227</v>
      </c>
      <c r="F19" s="149">
        <v>1637178</v>
      </c>
      <c r="G19" s="149">
        <f>+'2023'!G73</f>
        <v>1559632.34</v>
      </c>
      <c r="H19" s="149">
        <f>+G19</f>
        <v>1559632.34</v>
      </c>
      <c r="I19" s="808">
        <f>+F19-G19</f>
        <v>77545.659999999916</v>
      </c>
    </row>
    <row r="20" spans="2:14" ht="30">
      <c r="B20" s="806">
        <v>2300</v>
      </c>
      <c r="C20" s="807" t="s">
        <v>1406</v>
      </c>
      <c r="D20" s="148">
        <v>0</v>
      </c>
      <c r="E20" s="148">
        <v>0</v>
      </c>
      <c r="F20" s="149">
        <f t="shared" si="1"/>
        <v>0</v>
      </c>
      <c r="G20" s="149">
        <v>0</v>
      </c>
      <c r="H20" s="149">
        <v>0</v>
      </c>
      <c r="I20" s="808">
        <f t="shared" ref="I20" si="3">+F20-G20</f>
        <v>0</v>
      </c>
    </row>
    <row r="21" spans="2:14" ht="15.75" customHeight="1">
      <c r="B21" s="806">
        <v>2400</v>
      </c>
      <c r="C21" s="807" t="s">
        <v>1407</v>
      </c>
      <c r="D21" s="148">
        <v>82941.665595350409</v>
      </c>
      <c r="E21" s="148">
        <v>1113664.3344046497</v>
      </c>
      <c r="F21" s="149">
        <v>1196606</v>
      </c>
      <c r="G21" s="149">
        <f>+'2023'!G74</f>
        <v>1031398.16</v>
      </c>
      <c r="H21" s="149">
        <f>+G21</f>
        <v>1031398.16</v>
      </c>
      <c r="I21" s="808">
        <f t="shared" ref="I21:I26" si="4">+F21-G21</f>
        <v>165207.83999999997</v>
      </c>
    </row>
    <row r="22" spans="2:14" ht="15.75" customHeight="1">
      <c r="B22" s="806">
        <v>2500</v>
      </c>
      <c r="C22" s="807" t="s">
        <v>1408</v>
      </c>
      <c r="D22" s="148">
        <v>120410.53388870075</v>
      </c>
      <c r="E22" s="148">
        <v>907479.46611129923</v>
      </c>
      <c r="F22" s="149">
        <v>1027890</v>
      </c>
      <c r="G22" s="149">
        <f>+'2023'!G76</f>
        <v>968279.58</v>
      </c>
      <c r="H22" s="149">
        <f>+G22</f>
        <v>968279.58</v>
      </c>
      <c r="I22" s="808">
        <f t="shared" si="4"/>
        <v>59610.420000000042</v>
      </c>
    </row>
    <row r="23" spans="2:14" ht="15.75" customHeight="1">
      <c r="B23" s="806">
        <v>2600</v>
      </c>
      <c r="C23" s="807" t="s">
        <v>1409</v>
      </c>
      <c r="D23" s="148">
        <v>316207.69483443926</v>
      </c>
      <c r="E23" s="148">
        <v>1381395.5451655607</v>
      </c>
      <c r="F23" s="149">
        <v>1697603.24</v>
      </c>
      <c r="G23" s="149">
        <f>+'2023'!G77</f>
        <v>1696765.89</v>
      </c>
      <c r="H23" s="149">
        <f>+G23</f>
        <v>1696765.89</v>
      </c>
      <c r="I23" s="808">
        <f t="shared" si="4"/>
        <v>837.35000000009313</v>
      </c>
    </row>
    <row r="24" spans="2:14" ht="31.5" customHeight="1">
      <c r="B24" s="806">
        <v>2700</v>
      </c>
      <c r="C24" s="807" t="s">
        <v>1410</v>
      </c>
      <c r="D24" s="148">
        <v>8669.5584399864565</v>
      </c>
      <c r="E24" s="148">
        <v>485330.44156001357</v>
      </c>
      <c r="F24" s="149">
        <v>494000</v>
      </c>
      <c r="G24" s="149">
        <f>+'2023'!G78</f>
        <v>493702.01</v>
      </c>
      <c r="H24" s="149">
        <f>+G24</f>
        <v>493702.01</v>
      </c>
      <c r="I24" s="808">
        <f t="shared" si="4"/>
        <v>297.98999999999069</v>
      </c>
    </row>
    <row r="25" spans="2:14" ht="15.75" customHeight="1">
      <c r="B25" s="806">
        <v>2800</v>
      </c>
      <c r="C25" s="807" t="s">
        <v>1411</v>
      </c>
      <c r="D25" s="148">
        <v>0</v>
      </c>
      <c r="E25" s="148">
        <v>0</v>
      </c>
      <c r="F25" s="149">
        <f t="shared" si="1"/>
        <v>0</v>
      </c>
      <c r="G25" s="149">
        <f>+'2023'!G79</f>
        <v>0</v>
      </c>
      <c r="H25" s="149">
        <v>0</v>
      </c>
      <c r="I25" s="808">
        <f t="shared" si="4"/>
        <v>0</v>
      </c>
    </row>
    <row r="26" spans="2:14" ht="15.75" customHeight="1">
      <c r="B26" s="806">
        <v>2900</v>
      </c>
      <c r="C26" s="807" t="s">
        <v>1412</v>
      </c>
      <c r="D26" s="148">
        <v>440976.12676563987</v>
      </c>
      <c r="E26" s="148">
        <v>2382685.87323436</v>
      </c>
      <c r="F26" s="149">
        <v>2823662</v>
      </c>
      <c r="G26" s="149">
        <f>+'2023'!G80</f>
        <v>2742183.93</v>
      </c>
      <c r="H26" s="149">
        <f>+G26</f>
        <v>2742183.93</v>
      </c>
      <c r="I26" s="808">
        <f t="shared" si="4"/>
        <v>81478.069999999832</v>
      </c>
    </row>
    <row r="27" spans="2:14" ht="15.75" customHeight="1">
      <c r="B27" s="1204" t="s">
        <v>1149</v>
      </c>
      <c r="C27" s="1118"/>
      <c r="D27" s="146">
        <f>SUM(D28:D36)</f>
        <v>17132233.10721603</v>
      </c>
      <c r="E27" s="146">
        <v>29953135.277783975</v>
      </c>
      <c r="F27" s="147">
        <f>SUM(F28:F36)</f>
        <v>47085368.384999998</v>
      </c>
      <c r="G27" s="146">
        <f>SUM(G28:G36)</f>
        <v>42208435.000000007</v>
      </c>
      <c r="H27" s="146">
        <f>SUM(H28:H36)</f>
        <v>42208435.000000007</v>
      </c>
      <c r="I27" s="805">
        <f t="shared" ref="I27:I44" si="5">+F27-G27</f>
        <v>4876933.3849999905</v>
      </c>
      <c r="K27" s="516"/>
      <c r="L27" s="516"/>
      <c r="M27" s="516"/>
      <c r="N27" s="516"/>
    </row>
    <row r="28" spans="2:14" ht="15.75" customHeight="1">
      <c r="B28" s="806">
        <v>3100</v>
      </c>
      <c r="C28" s="807" t="s">
        <v>146</v>
      </c>
      <c r="D28" s="148">
        <v>2211030.0432866374</v>
      </c>
      <c r="E28" s="148">
        <v>769001.3567133625</v>
      </c>
      <c r="F28" s="149">
        <v>2980031.4</v>
      </c>
      <c r="G28" s="149">
        <f>+'2023'!G82</f>
        <v>2486638.2599999998</v>
      </c>
      <c r="H28" s="149">
        <f t="shared" ref="H28:H36" si="6">+G28</f>
        <v>2486638.2599999998</v>
      </c>
      <c r="I28" s="808">
        <f t="shared" si="5"/>
        <v>493393.14000000013</v>
      </c>
    </row>
    <row r="29" spans="2:14" ht="15.75" customHeight="1">
      <c r="B29" s="806">
        <v>3200</v>
      </c>
      <c r="C29" s="807" t="s">
        <v>148</v>
      </c>
      <c r="D29" s="148">
        <v>7729072.4383818861</v>
      </c>
      <c r="E29" s="148">
        <v>8989215.1216181144</v>
      </c>
      <c r="F29" s="149">
        <v>16718287.560000001</v>
      </c>
      <c r="G29" s="149">
        <f>+'2023'!G83</f>
        <v>16678320.68</v>
      </c>
      <c r="H29" s="149">
        <f t="shared" si="6"/>
        <v>16678320.68</v>
      </c>
      <c r="I29" s="808">
        <f t="shared" si="5"/>
        <v>39966.88000000082</v>
      </c>
    </row>
    <row r="30" spans="2:14" ht="33.75" customHeight="1">
      <c r="B30" s="806">
        <v>3300</v>
      </c>
      <c r="C30" s="807" t="s">
        <v>1413</v>
      </c>
      <c r="D30" s="148">
        <v>3462800.9924251051</v>
      </c>
      <c r="E30" s="148">
        <v>5829295.0075748954</v>
      </c>
      <c r="F30" s="149">
        <v>9292096</v>
      </c>
      <c r="G30" s="149">
        <f>+'2023'!G84</f>
        <v>7890898.6699999999</v>
      </c>
      <c r="H30" s="149">
        <f t="shared" si="6"/>
        <v>7890898.6699999999</v>
      </c>
      <c r="I30" s="808">
        <f t="shared" si="5"/>
        <v>1401197.33</v>
      </c>
    </row>
    <row r="31" spans="2:14" ht="15.75" customHeight="1">
      <c r="B31" s="806">
        <v>3400</v>
      </c>
      <c r="C31" s="807" t="s">
        <v>1414</v>
      </c>
      <c r="D31" s="148">
        <v>394882.10677774018</v>
      </c>
      <c r="E31" s="148">
        <v>1264761.8932222598</v>
      </c>
      <c r="F31" s="149">
        <v>1659644</v>
      </c>
      <c r="G31" s="149">
        <f>+'2023'!G85</f>
        <v>1654989.3</v>
      </c>
      <c r="H31" s="149">
        <f t="shared" si="6"/>
        <v>1654989.3</v>
      </c>
      <c r="I31" s="808">
        <f t="shared" si="5"/>
        <v>4654.6999999999534</v>
      </c>
    </row>
    <row r="32" spans="2:14" ht="30" customHeight="1">
      <c r="B32" s="806">
        <v>3500</v>
      </c>
      <c r="C32" s="807" t="s">
        <v>1415</v>
      </c>
      <c r="D32" s="148">
        <v>813512.62327916024</v>
      </c>
      <c r="E32" s="148">
        <v>4616407.3767208401</v>
      </c>
      <c r="F32" s="149">
        <v>5429920</v>
      </c>
      <c r="G32" s="149">
        <f>+'2023'!G86</f>
        <v>5381626.1100000003</v>
      </c>
      <c r="H32" s="149">
        <f t="shared" si="6"/>
        <v>5381626.1100000003</v>
      </c>
      <c r="I32" s="808">
        <f t="shared" si="5"/>
        <v>48293.889999999665</v>
      </c>
    </row>
    <row r="33" spans="2:14" ht="15.75" customHeight="1">
      <c r="B33" s="806">
        <v>3600</v>
      </c>
      <c r="C33" s="807" t="s">
        <v>1416</v>
      </c>
      <c r="D33" s="148">
        <v>984276.64358776226</v>
      </c>
      <c r="E33" s="148">
        <v>4317608.3564122375</v>
      </c>
      <c r="F33" s="149">
        <v>5301885</v>
      </c>
      <c r="G33" s="149">
        <f>+'2023'!G87</f>
        <v>3999904.11</v>
      </c>
      <c r="H33" s="149">
        <f t="shared" si="6"/>
        <v>3999904.11</v>
      </c>
      <c r="I33" s="808">
        <f t="shared" si="5"/>
        <v>1301980.8900000001</v>
      </c>
    </row>
    <row r="34" spans="2:14" ht="15.75" customHeight="1">
      <c r="B34" s="806">
        <v>3700</v>
      </c>
      <c r="C34" s="807" t="s">
        <v>1417</v>
      </c>
      <c r="D34" s="148">
        <v>460449.88159039163</v>
      </c>
      <c r="E34" s="148">
        <v>2958780.5434096083</v>
      </c>
      <c r="F34" s="149">
        <v>3419230.4249999998</v>
      </c>
      <c r="G34" s="149">
        <f>+'2023'!G88</f>
        <v>1870374.35</v>
      </c>
      <c r="H34" s="149">
        <f t="shared" si="6"/>
        <v>1870374.35</v>
      </c>
      <c r="I34" s="808">
        <f>+F34-G34</f>
        <v>1548856.0749999997</v>
      </c>
    </row>
    <row r="35" spans="2:14" ht="15.75" customHeight="1">
      <c r="B35" s="806">
        <v>3800</v>
      </c>
      <c r="C35" s="807" t="s">
        <v>1418</v>
      </c>
      <c r="D35" s="148">
        <v>787223.09655446443</v>
      </c>
      <c r="E35" s="148">
        <v>1126776.9034455356</v>
      </c>
      <c r="F35" s="149">
        <v>1914000</v>
      </c>
      <c r="G35" s="149">
        <f>+'2023'!G89</f>
        <v>1913365.88</v>
      </c>
      <c r="H35" s="149">
        <f t="shared" si="6"/>
        <v>1913365.88</v>
      </c>
      <c r="I35" s="808">
        <f t="shared" si="5"/>
        <v>634.12000000011176</v>
      </c>
    </row>
    <row r="36" spans="2:14" ht="15.75" customHeight="1">
      <c r="B36" s="806">
        <v>3900</v>
      </c>
      <c r="C36" s="807" t="s">
        <v>1419</v>
      </c>
      <c r="D36" s="148">
        <v>288985.28133288183</v>
      </c>
      <c r="E36" s="148">
        <v>81288.71866711817</v>
      </c>
      <c r="F36" s="149">
        <v>370274</v>
      </c>
      <c r="G36" s="149">
        <f>+'2023'!G90</f>
        <v>332317.64</v>
      </c>
      <c r="H36" s="149">
        <f t="shared" si="6"/>
        <v>332317.64</v>
      </c>
      <c r="I36" s="808">
        <f t="shared" si="5"/>
        <v>37956.359999999986</v>
      </c>
    </row>
    <row r="37" spans="2:14" ht="15.75" customHeight="1">
      <c r="B37" s="1204" t="s">
        <v>1150</v>
      </c>
      <c r="C37" s="1118"/>
      <c r="D37" s="146">
        <f>SUM(D38:D46)</f>
        <v>406079201.74000001</v>
      </c>
      <c r="E37" s="146">
        <v>6241543</v>
      </c>
      <c r="F37" s="147">
        <f>D37+E37</f>
        <v>412320744.74000001</v>
      </c>
      <c r="G37" s="146">
        <f>SUM(G38:G46)</f>
        <v>412270282.95999998</v>
      </c>
      <c r="H37" s="146">
        <f>SUM(H38:H46)</f>
        <v>412270282.95999998</v>
      </c>
      <c r="I37" s="805">
        <f t="shared" si="5"/>
        <v>50461.780000030994</v>
      </c>
      <c r="K37" s="516"/>
      <c r="L37" s="516"/>
      <c r="M37" s="516"/>
      <c r="N37" s="516"/>
    </row>
    <row r="38" spans="2:14" ht="15.75" customHeight="1">
      <c r="B38" s="806"/>
      <c r="C38" s="807" t="s">
        <v>1151</v>
      </c>
      <c r="D38" s="148">
        <v>0</v>
      </c>
      <c r="E38" s="148">
        <v>3540202</v>
      </c>
      <c r="F38" s="149">
        <f>+E38</f>
        <v>3540202</v>
      </c>
      <c r="G38" s="149">
        <f>+'2023'!G97</f>
        <v>3502740.58</v>
      </c>
      <c r="H38" s="149">
        <f>+G38</f>
        <v>3502740.58</v>
      </c>
      <c r="I38" s="808">
        <f t="shared" si="5"/>
        <v>37461.419999999925</v>
      </c>
      <c r="J38" s="176"/>
    </row>
    <row r="39" spans="2:14" ht="16.5">
      <c r="B39" s="806"/>
      <c r="C39" s="807" t="s">
        <v>1420</v>
      </c>
      <c r="D39" s="148"/>
      <c r="E39" s="148"/>
      <c r="F39" s="149">
        <f>+D39+E39</f>
        <v>0</v>
      </c>
      <c r="G39" s="149">
        <f>+F39</f>
        <v>0</v>
      </c>
      <c r="H39" s="149">
        <f>+G39</f>
        <v>0</v>
      </c>
      <c r="I39" s="808">
        <f t="shared" si="5"/>
        <v>0</v>
      </c>
    </row>
    <row r="40" spans="2:14" ht="15.75" customHeight="1">
      <c r="B40" s="806"/>
      <c r="C40" s="807" t="s">
        <v>1153</v>
      </c>
      <c r="D40" s="148"/>
      <c r="E40" s="148"/>
      <c r="F40" s="149">
        <f>+D39+E40</f>
        <v>0</v>
      </c>
      <c r="G40" s="149">
        <v>0</v>
      </c>
      <c r="H40" s="149">
        <v>0</v>
      </c>
      <c r="I40" s="808">
        <f t="shared" si="5"/>
        <v>0</v>
      </c>
    </row>
    <row r="41" spans="2:14" ht="15.75" customHeight="1">
      <c r="B41" s="806"/>
      <c r="C41" s="139" t="s">
        <v>173</v>
      </c>
      <c r="D41" s="148">
        <v>72246</v>
      </c>
      <c r="E41" s="148">
        <v>177754</v>
      </c>
      <c r="F41" s="149">
        <v>250000</v>
      </c>
      <c r="G41" s="149">
        <f>+'2023'!G96</f>
        <v>237000</v>
      </c>
      <c r="H41" s="149">
        <f>+G41</f>
        <v>237000</v>
      </c>
      <c r="I41" s="808">
        <f t="shared" si="5"/>
        <v>13000</v>
      </c>
    </row>
    <row r="42" spans="2:14" ht="15.75" customHeight="1">
      <c r="B42" s="806"/>
      <c r="C42" s="807" t="s">
        <v>1154</v>
      </c>
      <c r="D42" s="148"/>
      <c r="E42" s="148"/>
      <c r="F42" s="149">
        <f t="shared" si="1"/>
        <v>0</v>
      </c>
      <c r="G42" s="149">
        <v>0</v>
      </c>
      <c r="H42" s="149">
        <v>0</v>
      </c>
      <c r="I42" s="808">
        <f t="shared" si="5"/>
        <v>0</v>
      </c>
    </row>
    <row r="43" spans="2:14" ht="23.25" customHeight="1">
      <c r="B43" s="806"/>
      <c r="C43" s="807" t="s">
        <v>1421</v>
      </c>
      <c r="D43" s="148">
        <v>406006955.74000001</v>
      </c>
      <c r="E43" s="148">
        <v>2523587</v>
      </c>
      <c r="F43" s="149">
        <f>+D43+E43</f>
        <v>408530542.74000001</v>
      </c>
      <c r="G43" s="149">
        <f>+'2023'!G94+'2023'!G93</f>
        <v>408530542.38</v>
      </c>
      <c r="H43" s="149">
        <f>+G43</f>
        <v>408530542.38</v>
      </c>
      <c r="I43" s="808">
        <f t="shared" si="5"/>
        <v>0.36000001430511475</v>
      </c>
    </row>
    <row r="44" spans="2:14" ht="15.75" customHeight="1">
      <c r="B44" s="806"/>
      <c r="C44" s="807" t="s">
        <v>1156</v>
      </c>
      <c r="D44" s="148"/>
      <c r="E44" s="148"/>
      <c r="F44" s="149">
        <f t="shared" si="1"/>
        <v>0</v>
      </c>
      <c r="G44" s="149">
        <v>0</v>
      </c>
      <c r="H44" s="149">
        <v>0</v>
      </c>
      <c r="I44" s="808">
        <f t="shared" si="5"/>
        <v>0</v>
      </c>
    </row>
    <row r="45" spans="2:14" ht="15.75" customHeight="1">
      <c r="B45" s="806"/>
      <c r="C45" s="807" t="s">
        <v>1157</v>
      </c>
      <c r="D45" s="148"/>
      <c r="E45" s="148"/>
      <c r="F45" s="149">
        <f t="shared" si="1"/>
        <v>0</v>
      </c>
      <c r="G45" s="149">
        <v>0</v>
      </c>
      <c r="H45" s="149">
        <v>0</v>
      </c>
      <c r="I45" s="808">
        <v>0</v>
      </c>
    </row>
    <row r="46" spans="2:14" ht="15.75" customHeight="1" thickBot="1">
      <c r="B46" s="809"/>
      <c r="C46" s="810" t="s">
        <v>1158</v>
      </c>
      <c r="D46" s="811"/>
      <c r="E46" s="811"/>
      <c r="F46" s="812">
        <f t="shared" si="1"/>
        <v>0</v>
      </c>
      <c r="G46" s="812">
        <v>0</v>
      </c>
      <c r="H46" s="812">
        <v>0</v>
      </c>
      <c r="I46" s="813">
        <v>0</v>
      </c>
    </row>
    <row r="47" spans="2:14" ht="15.75" customHeight="1">
      <c r="B47" s="1202" t="s">
        <v>1422</v>
      </c>
      <c r="C47" s="1118"/>
      <c r="D47" s="146">
        <f t="shared" ref="D47:I47" si="7">SUM(D48:D56)</f>
        <v>765319</v>
      </c>
      <c r="E47" s="146">
        <f t="shared" si="7"/>
        <v>4315409</v>
      </c>
      <c r="F47" s="146">
        <f t="shared" si="7"/>
        <v>5080728</v>
      </c>
      <c r="G47" s="146">
        <f t="shared" si="7"/>
        <v>4808971.3</v>
      </c>
      <c r="H47" s="146">
        <f t="shared" si="7"/>
        <v>4808971.3</v>
      </c>
      <c r="I47" s="147">
        <f t="shared" si="7"/>
        <v>271756.69999999984</v>
      </c>
      <c r="K47" s="516"/>
      <c r="L47" s="516"/>
      <c r="M47" s="516"/>
      <c r="N47" s="516"/>
    </row>
    <row r="48" spans="2:14" ht="15.75" customHeight="1">
      <c r="B48" s="151"/>
      <c r="C48" s="138" t="s">
        <v>1423</v>
      </c>
      <c r="D48" s="148">
        <v>560622</v>
      </c>
      <c r="E48" s="148">
        <f>2641076+528</f>
        <v>2641604</v>
      </c>
      <c r="F48" s="149">
        <f>+D48+E48</f>
        <v>3202226</v>
      </c>
      <c r="G48" s="149">
        <v>3115180.37</v>
      </c>
      <c r="H48" s="149">
        <f>+G48</f>
        <v>3115180.37</v>
      </c>
      <c r="I48" s="149">
        <f t="shared" ref="I48:I59" si="8">+F48-G48</f>
        <v>87045.629999999888</v>
      </c>
    </row>
    <row r="49" spans="2:9" ht="15.75" customHeight="1">
      <c r="B49" s="151"/>
      <c r="C49" s="138" t="s">
        <v>1424</v>
      </c>
      <c r="D49" s="148">
        <v>4816</v>
      </c>
      <c r="E49" s="148">
        <v>619184</v>
      </c>
      <c r="F49" s="149">
        <v>624000</v>
      </c>
      <c r="G49" s="149">
        <v>620258.56000000006</v>
      </c>
      <c r="H49" s="148">
        <f>+G49</f>
        <v>620258.56000000006</v>
      </c>
      <c r="I49" s="149">
        <f t="shared" si="8"/>
        <v>3741.4399999999441</v>
      </c>
    </row>
    <row r="50" spans="2:9" ht="15.75" customHeight="1">
      <c r="B50" s="151"/>
      <c r="C50" s="138" t="s">
        <v>1425</v>
      </c>
      <c r="D50" s="148"/>
      <c r="E50" s="148"/>
      <c r="F50" s="149">
        <f t="shared" ref="F50:F60" si="9">+D50+E50</f>
        <v>0</v>
      </c>
      <c r="G50" s="149"/>
      <c r="H50" s="148">
        <v>0</v>
      </c>
      <c r="I50" s="149">
        <f t="shared" si="8"/>
        <v>0</v>
      </c>
    </row>
    <row r="51" spans="2:9" ht="15.75" customHeight="1">
      <c r="B51" s="151"/>
      <c r="C51" s="138" t="s">
        <v>1426</v>
      </c>
      <c r="D51" s="148">
        <v>0</v>
      </c>
      <c r="E51" s="148"/>
      <c r="F51" s="149">
        <f t="shared" si="9"/>
        <v>0</v>
      </c>
      <c r="G51" s="149"/>
      <c r="H51" s="148">
        <v>0</v>
      </c>
      <c r="I51" s="149">
        <f t="shared" si="8"/>
        <v>0</v>
      </c>
    </row>
    <row r="52" spans="2:9" ht="15.75" customHeight="1">
      <c r="B52" s="151"/>
      <c r="C52" s="138" t="s">
        <v>1427</v>
      </c>
      <c r="D52" s="148"/>
      <c r="E52" s="148"/>
      <c r="F52" s="149">
        <f t="shared" si="9"/>
        <v>0</v>
      </c>
      <c r="G52" s="149"/>
      <c r="H52" s="148">
        <v>0</v>
      </c>
      <c r="I52" s="149">
        <f t="shared" si="8"/>
        <v>0</v>
      </c>
    </row>
    <row r="53" spans="2:9" ht="15.75" customHeight="1">
      <c r="B53" s="151"/>
      <c r="C53" s="138" t="s">
        <v>1428</v>
      </c>
      <c r="D53" s="148"/>
      <c r="E53" s="148">
        <v>570677</v>
      </c>
      <c r="F53" s="149">
        <v>570677</v>
      </c>
      <c r="G53" s="149">
        <v>510161.19000000006</v>
      </c>
      <c r="H53" s="148">
        <f>+G53</f>
        <v>510161.19000000006</v>
      </c>
      <c r="I53" s="149">
        <f t="shared" si="8"/>
        <v>60515.809999999939</v>
      </c>
    </row>
    <row r="54" spans="2:9" ht="15.75" customHeight="1">
      <c r="B54" s="151"/>
      <c r="C54" s="138" t="s">
        <v>1429</v>
      </c>
      <c r="D54" s="148"/>
      <c r="E54" s="148"/>
      <c r="F54" s="149">
        <f t="shared" si="9"/>
        <v>0</v>
      </c>
      <c r="G54" s="149"/>
      <c r="H54" s="148">
        <v>0</v>
      </c>
      <c r="I54" s="149">
        <f t="shared" si="8"/>
        <v>0</v>
      </c>
    </row>
    <row r="55" spans="2:9" ht="15.75" customHeight="1">
      <c r="B55" s="151"/>
      <c r="C55" s="138" t="s">
        <v>1430</v>
      </c>
      <c r="D55" s="148"/>
      <c r="E55" s="148"/>
      <c r="F55" s="149">
        <f t="shared" si="9"/>
        <v>0</v>
      </c>
      <c r="G55" s="149"/>
      <c r="H55" s="148">
        <v>0</v>
      </c>
      <c r="I55" s="149">
        <f t="shared" si="8"/>
        <v>0</v>
      </c>
    </row>
    <row r="56" spans="2:9" ht="15.75" customHeight="1">
      <c r="B56" s="151"/>
      <c r="C56" s="138" t="s">
        <v>1213</v>
      </c>
      <c r="D56" s="148">
        <v>199881</v>
      </c>
      <c r="E56" s="148">
        <v>483944</v>
      </c>
      <c r="F56" s="149">
        <v>683825</v>
      </c>
      <c r="G56" s="149">
        <v>563371.17999999993</v>
      </c>
      <c r="H56" s="148">
        <f>+G56</f>
        <v>563371.17999999993</v>
      </c>
      <c r="I56" s="149">
        <f t="shared" si="8"/>
        <v>120453.82000000007</v>
      </c>
    </row>
    <row r="57" spans="2:9" ht="16.5">
      <c r="B57" s="1202" t="s">
        <v>1176</v>
      </c>
      <c r="C57" s="1118"/>
      <c r="D57" s="146">
        <v>0</v>
      </c>
      <c r="E57" s="146"/>
      <c r="F57" s="147">
        <f t="shared" si="9"/>
        <v>0</v>
      </c>
      <c r="G57" s="146"/>
      <c r="H57" s="146">
        <v>0</v>
      </c>
      <c r="I57" s="147">
        <f t="shared" si="8"/>
        <v>0</v>
      </c>
    </row>
    <row r="58" spans="2:9" ht="16.5">
      <c r="B58" s="151"/>
      <c r="C58" s="138" t="s">
        <v>1431</v>
      </c>
      <c r="D58" s="148"/>
      <c r="E58" s="148"/>
      <c r="F58" s="149">
        <f t="shared" si="9"/>
        <v>0</v>
      </c>
      <c r="G58" s="149"/>
      <c r="H58" s="148">
        <v>0</v>
      </c>
      <c r="I58" s="149">
        <f t="shared" si="8"/>
        <v>0</v>
      </c>
    </row>
    <row r="59" spans="2:9" ht="16.5">
      <c r="B59" s="151"/>
      <c r="C59" s="138" t="s">
        <v>1432</v>
      </c>
      <c r="D59" s="148"/>
      <c r="E59" s="148"/>
      <c r="F59" s="149">
        <f t="shared" si="9"/>
        <v>0</v>
      </c>
      <c r="G59" s="149">
        <f>IFERROR(SUMIF('Transferencias finales FF'!$AH$9:$AH$305,C59,'Transferencias finales FF'!$AJ$9:$AJ$305),0)</f>
        <v>0</v>
      </c>
      <c r="H59" s="148">
        <v>0</v>
      </c>
      <c r="I59" s="149">
        <f t="shared" si="8"/>
        <v>0</v>
      </c>
    </row>
    <row r="60" spans="2:9" ht="16.5">
      <c r="B60" s="151"/>
      <c r="C60" s="138" t="s">
        <v>1433</v>
      </c>
      <c r="D60" s="148"/>
      <c r="E60" s="148"/>
      <c r="F60" s="149">
        <f t="shared" si="9"/>
        <v>0</v>
      </c>
      <c r="G60" s="149">
        <f>IFERROR(SUMIF('Transferencias finales FF'!$AH$9:$AH$305,C60,'Transferencias finales FF'!$AJ$9:$AJ$305),0)</f>
        <v>0</v>
      </c>
      <c r="H60" s="148">
        <v>0</v>
      </c>
      <c r="I60" s="149">
        <f t="shared" ref="I60:I78" si="10">+F60-G60</f>
        <v>0</v>
      </c>
    </row>
    <row r="61" spans="2:9" ht="16.5">
      <c r="B61" s="1202" t="s">
        <v>1434</v>
      </c>
      <c r="C61" s="1118"/>
      <c r="D61" s="146">
        <v>0</v>
      </c>
      <c r="E61" s="146"/>
      <c r="F61" s="147">
        <f t="shared" ref="F61:F80" si="11">D61+E61</f>
        <v>0</v>
      </c>
      <c r="G61" s="146">
        <f>SUM(G62:G68)</f>
        <v>0</v>
      </c>
      <c r="H61" s="146">
        <v>0</v>
      </c>
      <c r="I61" s="147">
        <f t="shared" si="10"/>
        <v>0</v>
      </c>
    </row>
    <row r="62" spans="2:9" ht="16.5">
      <c r="B62" s="151"/>
      <c r="C62" s="138" t="s">
        <v>1435</v>
      </c>
      <c r="D62" s="148"/>
      <c r="E62" s="148"/>
      <c r="F62" s="149">
        <f t="shared" si="11"/>
        <v>0</v>
      </c>
      <c r="G62" s="149">
        <f>IFERROR(SUMIF('Transferencias finales FF'!$AH$9:$AH$305,C62,'Transferencias finales FF'!$AJ$9:$AJ$305),0)</f>
        <v>0</v>
      </c>
      <c r="H62" s="148">
        <v>0</v>
      </c>
      <c r="I62" s="149">
        <f t="shared" si="10"/>
        <v>0</v>
      </c>
    </row>
    <row r="63" spans="2:9" ht="16.5">
      <c r="B63" s="151"/>
      <c r="C63" s="138" t="s">
        <v>1436</v>
      </c>
      <c r="D63" s="148"/>
      <c r="E63" s="148"/>
      <c r="F63" s="149">
        <f t="shared" si="11"/>
        <v>0</v>
      </c>
      <c r="G63" s="149">
        <f>IFERROR(SUMIF('Transferencias finales FF'!$AH$9:$AH$305,C63,'Transferencias finales FF'!$AJ$9:$AJ$305),0)</f>
        <v>0</v>
      </c>
      <c r="H63" s="148">
        <v>0</v>
      </c>
      <c r="I63" s="149">
        <f t="shared" si="10"/>
        <v>0</v>
      </c>
    </row>
    <row r="64" spans="2:9" ht="16.5">
      <c r="B64" s="151"/>
      <c r="C64" s="138" t="s">
        <v>1437</v>
      </c>
      <c r="D64" s="148"/>
      <c r="E64" s="148"/>
      <c r="F64" s="149">
        <f t="shared" si="11"/>
        <v>0</v>
      </c>
      <c r="G64" s="149">
        <f>IFERROR(SUMIF('Transferencias finales FF'!$AH$9:$AH$305,C64,'Transferencias finales FF'!$AJ$9:$AJ$305),0)</f>
        <v>0</v>
      </c>
      <c r="H64" s="148">
        <v>0</v>
      </c>
      <c r="I64" s="149">
        <f t="shared" si="10"/>
        <v>0</v>
      </c>
    </row>
    <row r="65" spans="2:9" ht="16.5">
      <c r="B65" s="151"/>
      <c r="C65" s="138" t="s">
        <v>1438</v>
      </c>
      <c r="D65" s="148"/>
      <c r="E65" s="148"/>
      <c r="F65" s="149">
        <f t="shared" si="11"/>
        <v>0</v>
      </c>
      <c r="G65" s="149">
        <f>IFERROR(SUMIF('Transferencias finales FF'!$AH$9:$AH$305,C65,'Transferencias finales FF'!$AJ$9:$AJ$305),0)</f>
        <v>0</v>
      </c>
      <c r="H65" s="148">
        <v>0</v>
      </c>
      <c r="I65" s="149">
        <f t="shared" si="10"/>
        <v>0</v>
      </c>
    </row>
    <row r="66" spans="2:9" ht="16.5">
      <c r="B66" s="151"/>
      <c r="C66" s="138" t="s">
        <v>1439</v>
      </c>
      <c r="D66" s="148"/>
      <c r="E66" s="148"/>
      <c r="F66" s="149">
        <f t="shared" si="11"/>
        <v>0</v>
      </c>
      <c r="G66" s="149">
        <f>IFERROR(SUMIF('Transferencias finales FF'!$AH$9:$AH$305,C66,'Transferencias finales FF'!$AJ$9:$AJ$305),0)</f>
        <v>0</v>
      </c>
      <c r="H66" s="148">
        <v>0</v>
      </c>
      <c r="I66" s="149">
        <f t="shared" si="10"/>
        <v>0</v>
      </c>
    </row>
    <row r="67" spans="2:9" ht="16.5">
      <c r="B67" s="151"/>
      <c r="C67" s="138" t="s">
        <v>1440</v>
      </c>
      <c r="D67" s="148"/>
      <c r="E67" s="148"/>
      <c r="F67" s="149">
        <f t="shared" si="11"/>
        <v>0</v>
      </c>
      <c r="G67" s="149">
        <f>IFERROR(SUMIF('Transferencias finales FF'!$AH$9:$AH$305,C67,'Transferencias finales FF'!$AJ$9:$AJ$305),0)</f>
        <v>0</v>
      </c>
      <c r="H67" s="148">
        <v>0</v>
      </c>
      <c r="I67" s="149">
        <f t="shared" si="10"/>
        <v>0</v>
      </c>
    </row>
    <row r="68" spans="2:9" ht="30">
      <c r="B68" s="151"/>
      <c r="C68" s="138" t="s">
        <v>1441</v>
      </c>
      <c r="D68" s="148"/>
      <c r="E68" s="148"/>
      <c r="F68" s="149">
        <f t="shared" si="11"/>
        <v>0</v>
      </c>
      <c r="G68" s="149">
        <f>IFERROR(SUMIF('Transferencias finales FF'!$AH$9:$AH$305,C68,'Transferencias finales FF'!$AJ$9:$AJ$305),0)</f>
        <v>0</v>
      </c>
      <c r="H68" s="148">
        <v>0</v>
      </c>
      <c r="I68" s="149">
        <f t="shared" si="10"/>
        <v>0</v>
      </c>
    </row>
    <row r="69" spans="2:9" ht="16.5">
      <c r="B69" s="1202" t="s">
        <v>1442</v>
      </c>
      <c r="C69" s="1118"/>
      <c r="D69" s="146">
        <v>0</v>
      </c>
      <c r="E69" s="146"/>
      <c r="F69" s="147">
        <f t="shared" si="11"/>
        <v>0</v>
      </c>
      <c r="G69" s="146">
        <f>SUM(G70:G72)</f>
        <v>0</v>
      </c>
      <c r="H69" s="146">
        <v>0</v>
      </c>
      <c r="I69" s="147">
        <f t="shared" si="10"/>
        <v>0</v>
      </c>
    </row>
    <row r="70" spans="2:9" ht="16.5">
      <c r="B70" s="151"/>
      <c r="C70" s="138" t="s">
        <v>1160</v>
      </c>
      <c r="D70" s="148"/>
      <c r="E70" s="148"/>
      <c r="F70" s="149">
        <f t="shared" si="11"/>
        <v>0</v>
      </c>
      <c r="G70" s="149">
        <f>IFERROR(SUMIF('Transferencias finales FF'!$AH$9:$AH$305,C70,'Transferencias finales FF'!$AJ$9:$AJ$305),0)</f>
        <v>0</v>
      </c>
      <c r="H70" s="148">
        <v>0</v>
      </c>
      <c r="I70" s="149">
        <f t="shared" si="10"/>
        <v>0</v>
      </c>
    </row>
    <row r="71" spans="2:9" ht="16.5">
      <c r="B71" s="151"/>
      <c r="C71" s="138" t="s">
        <v>1161</v>
      </c>
      <c r="D71" s="148"/>
      <c r="E71" s="148"/>
      <c r="F71" s="149">
        <f t="shared" si="11"/>
        <v>0</v>
      </c>
      <c r="G71" s="149">
        <f>IFERROR(SUMIF('Transferencias finales FF'!$AH$9:$AH$305,C71,'Transferencias finales FF'!$AJ$9:$AJ$305),0)</f>
        <v>0</v>
      </c>
      <c r="H71" s="148">
        <v>0</v>
      </c>
      <c r="I71" s="149">
        <f t="shared" si="10"/>
        <v>0</v>
      </c>
    </row>
    <row r="72" spans="2:9" ht="16.5">
      <c r="B72" s="151"/>
      <c r="C72" s="138" t="s">
        <v>1162</v>
      </c>
      <c r="D72" s="148"/>
      <c r="E72" s="148"/>
      <c r="F72" s="149">
        <f t="shared" si="11"/>
        <v>0</v>
      </c>
      <c r="G72" s="149">
        <f>IFERROR(SUMIF('Transferencias finales FF'!$AH$9:$AH$305,C72,'Transferencias finales FF'!$AJ$9:$AJ$305),0)</f>
        <v>0</v>
      </c>
      <c r="H72" s="148">
        <v>0</v>
      </c>
      <c r="I72" s="149">
        <f t="shared" si="10"/>
        <v>0</v>
      </c>
    </row>
    <row r="73" spans="2:9" ht="16.5">
      <c r="B73" s="1202" t="s">
        <v>1443</v>
      </c>
      <c r="C73" s="1118"/>
      <c r="D73" s="146">
        <v>0</v>
      </c>
      <c r="E73" s="146"/>
      <c r="F73" s="147">
        <f t="shared" si="11"/>
        <v>0</v>
      </c>
      <c r="G73" s="146">
        <f>SUM(G74:G80)</f>
        <v>0</v>
      </c>
      <c r="H73" s="146">
        <v>0</v>
      </c>
      <c r="I73" s="147">
        <f t="shared" si="10"/>
        <v>0</v>
      </c>
    </row>
    <row r="74" spans="2:9" ht="16.5">
      <c r="B74" s="151"/>
      <c r="C74" s="138" t="s">
        <v>1444</v>
      </c>
      <c r="D74" s="148"/>
      <c r="E74" s="148"/>
      <c r="F74" s="149">
        <f t="shared" si="11"/>
        <v>0</v>
      </c>
      <c r="G74" s="149">
        <f>IFERROR(SUMIF('Transferencias finales FF'!$AH$9:$AH$305,C74,'Transferencias finales FF'!$AJ$9:$AJ$305),0)</f>
        <v>0</v>
      </c>
      <c r="H74" s="148">
        <v>0</v>
      </c>
      <c r="I74" s="149">
        <f t="shared" si="10"/>
        <v>0</v>
      </c>
    </row>
    <row r="75" spans="2:9" ht="16.5">
      <c r="B75" s="151"/>
      <c r="C75" s="138" t="s">
        <v>1164</v>
      </c>
      <c r="D75" s="148"/>
      <c r="E75" s="148"/>
      <c r="F75" s="149">
        <f t="shared" si="11"/>
        <v>0</v>
      </c>
      <c r="G75" s="149">
        <f>IFERROR(SUMIF('Transferencias finales FF'!$AH$9:$AH$305,C75,'Transferencias finales FF'!$AJ$9:$AJ$305),0)</f>
        <v>0</v>
      </c>
      <c r="H75" s="148">
        <v>0</v>
      </c>
      <c r="I75" s="149">
        <f t="shared" si="10"/>
        <v>0</v>
      </c>
    </row>
    <row r="76" spans="2:9" ht="16.5">
      <c r="B76" s="151"/>
      <c r="C76" s="138" t="s">
        <v>1165</v>
      </c>
      <c r="D76" s="148"/>
      <c r="E76" s="148"/>
      <c r="F76" s="149">
        <f t="shared" si="11"/>
        <v>0</v>
      </c>
      <c r="G76" s="149">
        <f>IFERROR(SUMIF('Transferencias finales FF'!$AH$9:$AH$305,C76,'Transferencias finales FF'!$AJ$9:$AJ$305),0)</f>
        <v>0</v>
      </c>
      <c r="H76" s="148">
        <v>0</v>
      </c>
      <c r="I76" s="149">
        <f t="shared" si="10"/>
        <v>0</v>
      </c>
    </row>
    <row r="77" spans="2:9" ht="16.5">
      <c r="B77" s="151"/>
      <c r="C77" s="138" t="s">
        <v>1166</v>
      </c>
      <c r="D77" s="148"/>
      <c r="E77" s="148"/>
      <c r="F77" s="149">
        <f t="shared" si="11"/>
        <v>0</v>
      </c>
      <c r="G77" s="149">
        <f>IFERROR(SUMIF('Transferencias finales FF'!$AH$9:$AH$305,C77,'Transferencias finales FF'!$AJ$9:$AJ$305),0)</f>
        <v>0</v>
      </c>
      <c r="H77" s="148">
        <v>0</v>
      </c>
      <c r="I77" s="149">
        <f t="shared" si="10"/>
        <v>0</v>
      </c>
    </row>
    <row r="78" spans="2:9" ht="16.5">
      <c r="B78" s="151"/>
      <c r="C78" s="138" t="s">
        <v>1167</v>
      </c>
      <c r="D78" s="148"/>
      <c r="E78" s="148"/>
      <c r="F78" s="149">
        <f t="shared" si="11"/>
        <v>0</v>
      </c>
      <c r="G78" s="149">
        <f>IFERROR(SUMIF('Transferencias finales FF'!$AH$9:$AH$305,C78,'Transferencias finales FF'!$AJ$9:$AJ$305),0)</f>
        <v>0</v>
      </c>
      <c r="H78" s="148">
        <v>0</v>
      </c>
      <c r="I78" s="149">
        <f t="shared" si="10"/>
        <v>0</v>
      </c>
    </row>
    <row r="79" spans="2:9" ht="16.5">
      <c r="B79" s="151"/>
      <c r="C79" s="138" t="s">
        <v>1168</v>
      </c>
      <c r="D79" s="148"/>
      <c r="E79" s="148"/>
      <c r="F79" s="149">
        <f t="shared" si="11"/>
        <v>0</v>
      </c>
      <c r="G79" s="149">
        <f>IFERROR(SUMIF('Transferencias finales FF'!$AH$9:$AH$305,C79,'Transferencias finales FF'!$AJ$9:$AJ$305),0)</f>
        <v>0</v>
      </c>
      <c r="H79" s="148">
        <v>0</v>
      </c>
      <c r="I79" s="149">
        <f>F79-G79</f>
        <v>0</v>
      </c>
    </row>
    <row r="80" spans="2:9" ht="16.5">
      <c r="B80" s="151"/>
      <c r="C80" s="138" t="s">
        <v>1445</v>
      </c>
      <c r="D80" s="148"/>
      <c r="E80" s="148"/>
      <c r="F80" s="149">
        <f t="shared" si="11"/>
        <v>0</v>
      </c>
      <c r="G80" s="149">
        <f>IFERROR(SUMIF('Transferencias finales FF'!$AH$9:$AH$305,C80,'Transferencias finales FF'!$AJ$9:$AJ$305),0)</f>
        <v>0</v>
      </c>
      <c r="H80" s="148">
        <v>0</v>
      </c>
      <c r="I80" s="149">
        <f>F80-G80</f>
        <v>0</v>
      </c>
    </row>
    <row r="81" spans="2:9" ht="15.75" customHeight="1">
      <c r="B81" s="730"/>
      <c r="C81" s="731" t="s">
        <v>1446</v>
      </c>
      <c r="D81" s="732">
        <f>D9+D17+D27+D37+D47+D57+D61+D69+D73</f>
        <v>511908556.66895807</v>
      </c>
      <c r="E81" s="732">
        <f>E9+E17+E27+E37+E47+E57+E61+E69+E73</f>
        <v>88139537.26778397</v>
      </c>
      <c r="F81" s="732">
        <f>F9+F17+F27+F37+F47+F57+F61+F69+F73+1</f>
        <v>600048094.11500001</v>
      </c>
      <c r="G81" s="732">
        <f>G9+G17+G27+G37+G47+G57+G61+G69+G73</f>
        <v>586945686.20999992</v>
      </c>
      <c r="H81" s="732">
        <f>H9+H17+H27+H37+H47+H57+H61+H69+H73</f>
        <v>586945686.20999992</v>
      </c>
      <c r="I81" s="732">
        <f>I9+I17+I27+I37+I47+I57+I61+I69+I73</f>
        <v>13102407.855000015</v>
      </c>
    </row>
    <row r="82" spans="2:9" ht="15.75" customHeight="1">
      <c r="B82" s="152"/>
      <c r="C82" s="1130" t="s">
        <v>1239</v>
      </c>
      <c r="D82" s="1002"/>
      <c r="E82" s="1002"/>
      <c r="F82" s="1002"/>
      <c r="G82" s="1002"/>
      <c r="H82" s="1002"/>
      <c r="I82" s="1002"/>
    </row>
    <row r="83" spans="2:9" ht="15.75" customHeight="1">
      <c r="B83" s="152"/>
      <c r="C83" s="115"/>
      <c r="D83" s="150"/>
      <c r="E83" s="150"/>
      <c r="F83" s="150"/>
      <c r="G83" s="150"/>
      <c r="H83" s="150"/>
      <c r="I83" s="150"/>
    </row>
    <row r="84" spans="2:9" ht="15.75" customHeight="1">
      <c r="B84" s="152"/>
      <c r="C84" s="115"/>
      <c r="D84" s="150"/>
      <c r="E84" s="517"/>
      <c r="F84" s="150"/>
      <c r="G84" s="150"/>
      <c r="H84" s="150"/>
      <c r="I84" s="150"/>
    </row>
    <row r="85" spans="2:9" ht="15.75" customHeight="1">
      <c r="B85" s="152"/>
      <c r="C85" s="115"/>
      <c r="D85" s="150"/>
      <c r="E85" s="150"/>
      <c r="F85" s="150"/>
      <c r="G85" s="150"/>
      <c r="H85" s="150"/>
      <c r="I85" s="150"/>
    </row>
    <row r="86" spans="2:9" ht="15.75" customHeight="1">
      <c r="B86" s="152"/>
      <c r="C86" s="115"/>
      <c r="D86" s="150"/>
      <c r="E86" s="150"/>
      <c r="F86" s="150"/>
      <c r="G86" s="150"/>
      <c r="H86" s="150"/>
      <c r="I86" s="150"/>
    </row>
    <row r="87" spans="2:9" ht="15.75" customHeight="1">
      <c r="B87" s="152"/>
      <c r="C87" s="115"/>
      <c r="D87" s="150"/>
      <c r="E87" s="150"/>
      <c r="F87" s="150"/>
      <c r="G87" s="150"/>
      <c r="H87" s="150"/>
      <c r="I87" s="150"/>
    </row>
    <row r="88" spans="2:9" ht="15.75" customHeight="1">
      <c r="B88" s="152"/>
      <c r="C88" s="115"/>
      <c r="D88" s="150"/>
      <c r="E88" s="150"/>
      <c r="F88" s="150"/>
      <c r="G88" s="150"/>
      <c r="H88" s="150"/>
      <c r="I88" s="150"/>
    </row>
    <row r="89" spans="2:9" ht="15.75" customHeight="1">
      <c r="D89" s="145"/>
      <c r="E89" s="145"/>
      <c r="F89" s="145"/>
      <c r="G89" s="145"/>
      <c r="H89" s="145"/>
      <c r="I89" s="145"/>
    </row>
    <row r="90" spans="2:9" ht="15.75" customHeight="1">
      <c r="D90" s="145"/>
      <c r="E90" s="145"/>
      <c r="F90" s="145"/>
      <c r="G90" s="145"/>
      <c r="H90" s="145"/>
      <c r="I90" s="145"/>
    </row>
    <row r="91" spans="2:9" ht="15.75" customHeight="1">
      <c r="D91" s="145"/>
      <c r="E91" s="145"/>
      <c r="F91" s="145"/>
      <c r="G91" s="145"/>
      <c r="H91" s="145"/>
      <c r="I91" s="145"/>
    </row>
    <row r="92" spans="2:9" ht="15.75" customHeight="1">
      <c r="D92" s="145"/>
      <c r="E92" s="145"/>
      <c r="F92" s="145"/>
      <c r="G92" s="145"/>
      <c r="H92" s="145"/>
      <c r="I92" s="145"/>
    </row>
    <row r="93" spans="2:9" ht="15.75" customHeight="1">
      <c r="D93" s="145"/>
      <c r="E93" s="145"/>
      <c r="F93" s="145"/>
      <c r="G93" s="145"/>
      <c r="H93" s="145"/>
      <c r="I93" s="145"/>
    </row>
    <row r="94" spans="2:9" ht="15.75" customHeight="1">
      <c r="D94" s="145"/>
      <c r="E94" s="145"/>
      <c r="F94" s="145"/>
      <c r="G94" s="145"/>
      <c r="H94" s="145"/>
      <c r="I94" s="145"/>
    </row>
    <row r="95" spans="2:9" ht="15.75" customHeight="1">
      <c r="D95" s="145"/>
      <c r="E95" s="145"/>
      <c r="F95" s="145"/>
      <c r="G95" s="145"/>
      <c r="H95" s="145"/>
      <c r="I95" s="145"/>
    </row>
    <row r="96" spans="2:9" ht="15.75" customHeight="1">
      <c r="D96" s="145"/>
      <c r="E96" s="145"/>
      <c r="F96" s="145"/>
      <c r="G96" s="145"/>
      <c r="H96" s="145"/>
      <c r="I96" s="145"/>
    </row>
    <row r="97" spans="4:9" ht="15.75" customHeight="1">
      <c r="D97" s="145"/>
      <c r="E97" s="145"/>
      <c r="F97" s="145"/>
      <c r="G97" s="145"/>
      <c r="H97" s="145"/>
      <c r="I97" s="145"/>
    </row>
    <row r="98" spans="4:9" ht="15.75" customHeight="1">
      <c r="D98" s="145"/>
      <c r="E98" s="145"/>
      <c r="F98" s="145"/>
      <c r="G98" s="145"/>
      <c r="H98" s="145"/>
      <c r="I98" s="145"/>
    </row>
    <row r="99" spans="4:9" ht="15.75" customHeight="1">
      <c r="D99" s="145"/>
      <c r="E99" s="145"/>
      <c r="F99" s="145"/>
      <c r="G99" s="145"/>
      <c r="H99" s="145"/>
      <c r="I99" s="145"/>
    </row>
    <row r="100" spans="4:9" ht="15.75" customHeight="1">
      <c r="D100" s="145"/>
      <c r="E100" s="145"/>
      <c r="F100" s="145"/>
      <c r="G100" s="145"/>
      <c r="H100" s="145"/>
      <c r="I100" s="145"/>
    </row>
  </sheetData>
  <mergeCells count="17">
    <mergeCell ref="C82:I82"/>
    <mergeCell ref="B69:C69"/>
    <mergeCell ref="B73:C73"/>
    <mergeCell ref="B9:C9"/>
    <mergeCell ref="B17:C17"/>
    <mergeCell ref="B27:C27"/>
    <mergeCell ref="B37:C37"/>
    <mergeCell ref="B47:C47"/>
    <mergeCell ref="B61:C61"/>
    <mergeCell ref="B57:C57"/>
    <mergeCell ref="B2:I2"/>
    <mergeCell ref="B3:I3"/>
    <mergeCell ref="B4:I4"/>
    <mergeCell ref="B5:I5"/>
    <mergeCell ref="D6:H6"/>
    <mergeCell ref="I6:I7"/>
    <mergeCell ref="B6:C8"/>
  </mergeCells>
  <printOptions horizontalCentered="1" verticalCentered="1"/>
  <pageMargins left="0.39370078740157483" right="0.39370078740157483" top="0.19685039370078741" bottom="0.19685039370078741" header="0" footer="0"/>
  <pageSetup scale="60" orientation="landscape" r:id="rId1"/>
  <headerFooter>
    <oddFooter>&amp;R&amp;P</oddFooter>
  </headerFooter>
  <rowBreaks count="1" manualBreakCount="1">
    <brk id="46" min="1"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L107"/>
  <sheetViews>
    <sheetView view="pageBreakPreview" zoomScale="87" zoomScaleNormal="100" zoomScaleSheetLayoutView="87" workbookViewId="0">
      <selection activeCell="G24" sqref="G24"/>
    </sheetView>
  </sheetViews>
  <sheetFormatPr baseColWidth="10" defaultColWidth="14.42578125" defaultRowHeight="15" customHeight="1"/>
  <cols>
    <col min="1" max="1" width="2.7109375" style="115" customWidth="1"/>
    <col min="2" max="2" width="12.140625" style="115" customWidth="1"/>
    <col min="3" max="3" width="10.7109375" style="115" customWidth="1"/>
    <col min="4" max="4" width="14.140625" style="115" customWidth="1"/>
    <col min="5" max="5" width="16.7109375" style="115" customWidth="1"/>
    <col min="6" max="8" width="14.140625" style="115" customWidth="1"/>
    <col min="9" max="9" width="14.42578125" style="115" customWidth="1"/>
    <col min="10" max="10" width="14.28515625" style="115" customWidth="1"/>
    <col min="11" max="11" width="17" style="115" customWidth="1"/>
    <col min="12" max="12" width="10.7109375" style="115" customWidth="1"/>
    <col min="13" max="16384" width="14.42578125" style="115"/>
  </cols>
  <sheetData>
    <row r="2" spans="2:12" ht="16.5">
      <c r="B2" s="1005" t="s">
        <v>1265</v>
      </c>
      <c r="C2" s="1002"/>
      <c r="D2" s="1002"/>
      <c r="E2" s="1002"/>
      <c r="F2" s="1002"/>
      <c r="G2" s="1002"/>
      <c r="H2" s="1002"/>
      <c r="I2" s="1002"/>
    </row>
    <row r="3" spans="2:12" ht="16.5">
      <c r="B3" s="1005" t="s">
        <v>1389</v>
      </c>
      <c r="C3" s="1002"/>
      <c r="D3" s="1002"/>
      <c r="E3" s="1002"/>
      <c r="F3" s="1002"/>
      <c r="G3" s="1002"/>
      <c r="H3" s="1002"/>
      <c r="I3" s="1002"/>
    </row>
    <row r="4" spans="2:12" ht="16.5">
      <c r="B4" s="1005" t="s">
        <v>1447</v>
      </c>
      <c r="C4" s="1002"/>
      <c r="D4" s="1002"/>
      <c r="E4" s="1002"/>
      <c r="F4" s="1002"/>
      <c r="G4" s="1002"/>
      <c r="H4" s="1002"/>
      <c r="I4" s="1002"/>
    </row>
    <row r="5" spans="2:12" ht="16.5">
      <c r="B5" s="1087" t="s">
        <v>1364</v>
      </c>
      <c r="C5" s="1002"/>
      <c r="D5" s="1002"/>
      <c r="E5" s="1002"/>
      <c r="F5" s="1002"/>
      <c r="G5" s="1002"/>
      <c r="H5" s="1002"/>
      <c r="I5" s="1002"/>
    </row>
    <row r="6" spans="2:12" ht="16.5">
      <c r="B6" s="368"/>
      <c r="C6" s="368"/>
      <c r="D6" s="368"/>
      <c r="E6" s="368"/>
      <c r="F6" s="368"/>
      <c r="G6" s="368"/>
      <c r="H6" s="368"/>
      <c r="I6" s="368"/>
      <c r="J6" s="144"/>
      <c r="K6" s="144"/>
      <c r="L6" s="144"/>
    </row>
    <row r="7" spans="2:12" ht="16.5">
      <c r="B7" s="1206" t="s">
        <v>1242</v>
      </c>
      <c r="C7" s="1184"/>
      <c r="D7" s="1209" t="s">
        <v>1392</v>
      </c>
      <c r="E7" s="1195"/>
      <c r="F7" s="1195"/>
      <c r="G7" s="1195"/>
      <c r="H7" s="1196"/>
      <c r="I7" s="1210" t="s">
        <v>1367</v>
      </c>
    </row>
    <row r="8" spans="2:12" ht="30">
      <c r="B8" s="1170"/>
      <c r="C8" s="1172"/>
      <c r="D8" s="619" t="s">
        <v>1393</v>
      </c>
      <c r="E8" s="619" t="s">
        <v>1394</v>
      </c>
      <c r="F8" s="619" t="s">
        <v>1370</v>
      </c>
      <c r="G8" s="619" t="s">
        <v>1371</v>
      </c>
      <c r="H8" s="619" t="s">
        <v>1395</v>
      </c>
      <c r="I8" s="1211"/>
    </row>
    <row r="9" spans="2:12" ht="16.5">
      <c r="B9" s="1173"/>
      <c r="C9" s="1175"/>
      <c r="D9" s="619">
        <v>1</v>
      </c>
      <c r="E9" s="619">
        <v>2</v>
      </c>
      <c r="F9" s="619" t="s">
        <v>1396</v>
      </c>
      <c r="G9" s="619">
        <v>4</v>
      </c>
      <c r="H9" s="619">
        <v>5</v>
      </c>
      <c r="I9" s="619" t="s">
        <v>1397</v>
      </c>
    </row>
    <row r="10" spans="2:12" ht="16.5">
      <c r="B10" s="369"/>
      <c r="C10" s="364"/>
      <c r="D10" s="364"/>
      <c r="E10" s="364"/>
      <c r="F10" s="364"/>
      <c r="G10" s="364"/>
      <c r="H10" s="364"/>
      <c r="I10" s="364"/>
    </row>
    <row r="11" spans="2:12" ht="16.5">
      <c r="B11" s="1212" t="s">
        <v>1448</v>
      </c>
      <c r="C11" s="1118"/>
      <c r="D11" s="366">
        <f>+'11. Presupuesto capitulo y conc'!D81</f>
        <v>511908556.66895807</v>
      </c>
      <c r="E11" s="366">
        <f>+'13. Presupuesto clasif admva'!D18</f>
        <v>88139537.26778397</v>
      </c>
      <c r="F11" s="366">
        <f>D11+E11</f>
        <v>600048093.93674207</v>
      </c>
      <c r="G11" s="366">
        <f>+'11. Presupuesto capitulo y conc'!G81</f>
        <v>586945686.20999992</v>
      </c>
      <c r="H11" s="366">
        <f>+G11</f>
        <v>586945686.20999992</v>
      </c>
      <c r="I11" s="366">
        <f>+F11-G11</f>
        <v>13102407.726742148</v>
      </c>
    </row>
    <row r="12" spans="2:12" ht="16.5">
      <c r="B12" s="369"/>
      <c r="C12" s="364"/>
      <c r="D12" s="364"/>
      <c r="E12" s="364"/>
      <c r="F12" s="364"/>
      <c r="G12" s="364"/>
      <c r="H12" s="364"/>
      <c r="I12" s="366"/>
    </row>
    <row r="13" spans="2:12" ht="16.5">
      <c r="B13" s="1212" t="s">
        <v>1449</v>
      </c>
      <c r="C13" s="1118"/>
      <c r="D13" s="370">
        <v>0</v>
      </c>
      <c r="E13" s="370">
        <v>0</v>
      </c>
      <c r="F13" s="370">
        <f>D13+E13</f>
        <v>0</v>
      </c>
      <c r="G13" s="370">
        <v>0</v>
      </c>
      <c r="H13" s="370">
        <v>0</v>
      </c>
      <c r="I13" s="366">
        <f>G13+H13</f>
        <v>0</v>
      </c>
    </row>
    <row r="14" spans="2:12" ht="16.5">
      <c r="B14" s="369"/>
      <c r="C14" s="364"/>
      <c r="D14" s="370"/>
      <c r="E14" s="370"/>
      <c r="F14" s="370"/>
      <c r="G14" s="370"/>
      <c r="H14" s="370"/>
      <c r="I14" s="366"/>
    </row>
    <row r="15" spans="2:12" ht="42" customHeight="1">
      <c r="B15" s="1212" t="s">
        <v>1450</v>
      </c>
      <c r="C15" s="1118"/>
      <c r="D15" s="370">
        <v>0</v>
      </c>
      <c r="E15" s="370">
        <v>0</v>
      </c>
      <c r="F15" s="370">
        <f>D15+E15</f>
        <v>0</v>
      </c>
      <c r="G15" s="370">
        <v>0</v>
      </c>
      <c r="H15" s="370">
        <v>0</v>
      </c>
      <c r="I15" s="366">
        <f>G15+H15</f>
        <v>0</v>
      </c>
    </row>
    <row r="16" spans="2:12" ht="16.5">
      <c r="B16" s="369"/>
      <c r="C16" s="364"/>
      <c r="D16" s="370"/>
      <c r="E16" s="370"/>
      <c r="F16" s="370"/>
      <c r="G16" s="370"/>
      <c r="H16" s="370"/>
      <c r="I16" s="366"/>
    </row>
    <row r="17" spans="2:11" ht="21" customHeight="1">
      <c r="B17" s="1212" t="s">
        <v>1154</v>
      </c>
      <c r="C17" s="1118"/>
      <c r="D17" s="370">
        <v>0</v>
      </c>
      <c r="E17" s="370">
        <v>0</v>
      </c>
      <c r="F17" s="370">
        <f>D17+E17</f>
        <v>0</v>
      </c>
      <c r="G17" s="370">
        <v>0</v>
      </c>
      <c r="H17" s="370">
        <v>0</v>
      </c>
      <c r="I17" s="366">
        <f>G17+H17</f>
        <v>0</v>
      </c>
    </row>
    <row r="18" spans="2:11" ht="16.5">
      <c r="B18" s="369"/>
      <c r="C18" s="364"/>
      <c r="D18" s="370"/>
      <c r="E18" s="370"/>
      <c r="F18" s="370"/>
      <c r="G18" s="370"/>
      <c r="H18" s="370"/>
      <c r="I18" s="366"/>
    </row>
    <row r="19" spans="2:11" ht="16.5">
      <c r="B19" s="1212" t="s">
        <v>1160</v>
      </c>
      <c r="C19" s="1118"/>
      <c r="D19" s="370">
        <v>0</v>
      </c>
      <c r="E19" s="370">
        <v>0</v>
      </c>
      <c r="F19" s="370">
        <f>D19+E19</f>
        <v>0</v>
      </c>
      <c r="G19" s="370">
        <v>0</v>
      </c>
      <c r="H19" s="370">
        <v>0</v>
      </c>
      <c r="I19" s="366">
        <f>G19+H19</f>
        <v>0</v>
      </c>
    </row>
    <row r="20" spans="2:11" ht="16.5">
      <c r="B20" s="371"/>
      <c r="C20" s="367"/>
      <c r="D20" s="367"/>
      <c r="E20" s="367"/>
      <c r="F20" s="367"/>
      <c r="G20" s="367"/>
      <c r="H20" s="367"/>
      <c r="I20" s="372"/>
    </row>
    <row r="21" spans="2:11" ht="16.5">
      <c r="B21" s="1207" t="s">
        <v>1446</v>
      </c>
      <c r="C21" s="1208"/>
      <c r="D21" s="733">
        <f t="shared" ref="D21:I21" si="0">D11+D13+D15+D17+D19</f>
        <v>511908556.66895807</v>
      </c>
      <c r="E21" s="733">
        <f t="shared" si="0"/>
        <v>88139537.26778397</v>
      </c>
      <c r="F21" s="733">
        <f t="shared" si="0"/>
        <v>600048093.93674207</v>
      </c>
      <c r="G21" s="733">
        <f t="shared" si="0"/>
        <v>586945686.20999992</v>
      </c>
      <c r="H21" s="733">
        <f t="shared" si="0"/>
        <v>586945686.20999992</v>
      </c>
      <c r="I21" s="733">
        <f t="shared" si="0"/>
        <v>13102407.726742148</v>
      </c>
      <c r="K21" s="150"/>
    </row>
    <row r="22" spans="2:11" ht="16.5">
      <c r="B22" s="1205" t="s">
        <v>1239</v>
      </c>
      <c r="C22" s="1205"/>
      <c r="D22" s="1205"/>
      <c r="E22" s="1205"/>
      <c r="F22" s="1205"/>
      <c r="G22" s="1205"/>
      <c r="H22" s="1205"/>
      <c r="I22" s="1205"/>
      <c r="K22" s="517"/>
    </row>
    <row r="23" spans="2:11" ht="15.75" customHeight="1"/>
    <row r="24" spans="2:11" ht="15.75" customHeight="1"/>
    <row r="25" spans="2:11" ht="15.75" customHeight="1"/>
    <row r="26" spans="2:11" ht="15.75" customHeight="1"/>
    <row r="27" spans="2:11" ht="15.75" customHeight="1"/>
    <row r="28" spans="2:11" ht="15.75" customHeight="1"/>
    <row r="29" spans="2:11" ht="15.75" customHeight="1"/>
    <row r="30" spans="2:11" ht="15.75" customHeight="1"/>
    <row r="31" spans="2:11" ht="15.75" customHeight="1"/>
    <row r="32" spans="2: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sheetData>
  <mergeCells count="14">
    <mergeCell ref="B22:I22"/>
    <mergeCell ref="B2:I2"/>
    <mergeCell ref="B3:I3"/>
    <mergeCell ref="B4:I4"/>
    <mergeCell ref="B5:I5"/>
    <mergeCell ref="B7:C9"/>
    <mergeCell ref="B21:C21"/>
    <mergeCell ref="D7:H7"/>
    <mergeCell ref="I7:I8"/>
    <mergeCell ref="B19:C19"/>
    <mergeCell ref="B11:C11"/>
    <mergeCell ref="B13:C13"/>
    <mergeCell ref="B15:C15"/>
    <mergeCell ref="B17:C17"/>
  </mergeCells>
  <printOptions horizontalCentered="1"/>
  <pageMargins left="0.39370078740157483" right="0.39370078740157483" top="0.39370078740157483" bottom="0.39370078740157483" header="0" footer="0"/>
  <pageSetup scale="9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20"/>
  <sheetViews>
    <sheetView workbookViewId="0">
      <pane ySplit="6" topLeftCell="A506" activePane="bottomLeft" state="frozen"/>
      <selection activeCell="A6" sqref="A6"/>
      <selection pane="bottomLeft" activeCell="C165" sqref="C165"/>
    </sheetView>
  </sheetViews>
  <sheetFormatPr baseColWidth="10" defaultColWidth="9.28515625" defaultRowHeight="15"/>
  <cols>
    <col min="1" max="1" width="20" style="70" customWidth="1"/>
    <col min="2" max="2" width="28.5703125" style="70" customWidth="1"/>
    <col min="3" max="7" width="13.7109375" style="70" customWidth="1"/>
    <col min="8" max="8" width="18" style="70" customWidth="1"/>
    <col min="9" max="16384" width="9.28515625" style="70"/>
  </cols>
  <sheetData>
    <row r="1" spans="1:8" ht="24" hidden="1" customHeight="1">
      <c r="A1" s="83" t="s">
        <v>0</v>
      </c>
      <c r="D1" s="82" t="s">
        <v>188</v>
      </c>
      <c r="H1" s="81" t="s">
        <v>2</v>
      </c>
    </row>
    <row r="2" spans="1:8" ht="24" hidden="1" customHeight="1">
      <c r="A2" s="82" t="s">
        <v>189</v>
      </c>
      <c r="H2" s="81" t="s">
        <v>190</v>
      </c>
    </row>
    <row r="3" spans="1:8" ht="12" hidden="1" customHeight="1"/>
    <row r="4" spans="1:8" ht="12" hidden="1" customHeight="1"/>
    <row r="5" spans="1:8" ht="20.100000000000001" customHeight="1">
      <c r="A5" s="77" t="s">
        <v>4</v>
      </c>
      <c r="B5" s="77" t="s">
        <v>5</v>
      </c>
      <c r="C5" s="79" t="s">
        <v>191</v>
      </c>
      <c r="D5" s="77" t="s">
        <v>192</v>
      </c>
      <c r="E5" s="72"/>
      <c r="F5" s="72"/>
      <c r="G5" s="79" t="s">
        <v>191</v>
      </c>
      <c r="H5" s="77" t="s">
        <v>193</v>
      </c>
    </row>
    <row r="6" spans="1:8" ht="20.100000000000001" customHeight="1">
      <c r="A6" s="72"/>
      <c r="B6" s="72"/>
      <c r="C6" s="77" t="s">
        <v>8</v>
      </c>
      <c r="D6" s="79" t="s">
        <v>9</v>
      </c>
      <c r="E6" s="80" t="s">
        <v>10</v>
      </c>
      <c r="F6" s="80" t="s">
        <v>11</v>
      </c>
      <c r="G6" s="77" t="s">
        <v>8</v>
      </c>
      <c r="H6" s="79" t="s">
        <v>9</v>
      </c>
    </row>
    <row r="7" spans="1:8" ht="24" customHeight="1"/>
    <row r="8" spans="1:8" ht="20.100000000000001" customHeight="1">
      <c r="A8" s="74" t="s">
        <v>194</v>
      </c>
      <c r="B8" s="74" t="s">
        <v>195</v>
      </c>
      <c r="C8" s="73">
        <v>136859143.02000001</v>
      </c>
      <c r="D8" s="72" t="s">
        <v>14</v>
      </c>
      <c r="E8" s="73">
        <v>36873618</v>
      </c>
      <c r="F8" s="73">
        <v>49391702.670000002</v>
      </c>
      <c r="G8" s="73">
        <v>124341058.34999999</v>
      </c>
      <c r="H8" s="72" t="s">
        <v>14</v>
      </c>
    </row>
    <row r="9" spans="1:8" ht="20.100000000000001" customHeight="1">
      <c r="A9" s="74" t="s">
        <v>196</v>
      </c>
      <c r="B9" s="74" t="s">
        <v>197</v>
      </c>
      <c r="C9" s="73">
        <v>108346046.01000001</v>
      </c>
      <c r="D9" s="72" t="s">
        <v>14</v>
      </c>
      <c r="E9" s="73">
        <v>36832940.329999998</v>
      </c>
      <c r="F9" s="73">
        <v>45525073.490000002</v>
      </c>
      <c r="G9" s="73">
        <v>99653912.849999994</v>
      </c>
      <c r="H9" s="72" t="s">
        <v>14</v>
      </c>
    </row>
    <row r="10" spans="1:8" ht="20.100000000000001" customHeight="1">
      <c r="A10" s="77" t="s">
        <v>198</v>
      </c>
      <c r="B10" s="77" t="s">
        <v>199</v>
      </c>
      <c r="C10" s="76">
        <v>85506.21</v>
      </c>
      <c r="D10" s="75" t="s">
        <v>14</v>
      </c>
      <c r="E10" s="76">
        <v>592.05999999999995</v>
      </c>
      <c r="F10" s="76">
        <v>4504.43</v>
      </c>
      <c r="G10" s="76">
        <v>81593.84</v>
      </c>
      <c r="H10" s="75" t="s">
        <v>14</v>
      </c>
    </row>
    <row r="11" spans="1:8" ht="20.100000000000001" customHeight="1">
      <c r="A11" s="94" t="s">
        <v>200</v>
      </c>
      <c r="B11" s="94" t="s">
        <v>201</v>
      </c>
      <c r="C11" s="95">
        <v>65500</v>
      </c>
      <c r="D11" s="95">
        <f>SUM(D12:D19)</f>
        <v>0</v>
      </c>
      <c r="E11" s="95">
        <v>412500</v>
      </c>
      <c r="F11" s="95">
        <v>25500</v>
      </c>
      <c r="G11" s="95">
        <v>452500</v>
      </c>
      <c r="H11" s="75"/>
    </row>
    <row r="12" spans="1:8" ht="20.100000000000001" customHeight="1">
      <c r="A12" s="77" t="s">
        <v>202</v>
      </c>
      <c r="B12" s="77" t="s">
        <v>203</v>
      </c>
      <c r="C12" s="76">
        <v>15416.78</v>
      </c>
      <c r="D12" s="87" t="s">
        <v>14</v>
      </c>
      <c r="E12" s="76">
        <v>0</v>
      </c>
      <c r="F12" s="76">
        <v>0</v>
      </c>
      <c r="G12" s="76">
        <v>15416.78</v>
      </c>
      <c r="H12" s="75"/>
    </row>
    <row r="13" spans="1:8" ht="20.100000000000001" customHeight="1">
      <c r="A13" s="74" t="s">
        <v>204</v>
      </c>
      <c r="B13" s="74" t="s">
        <v>205</v>
      </c>
      <c r="C13" s="73">
        <v>6500</v>
      </c>
      <c r="D13" s="72" t="s">
        <v>14</v>
      </c>
      <c r="E13" s="73">
        <v>0</v>
      </c>
      <c r="F13" s="73">
        <v>0</v>
      </c>
      <c r="G13" s="73">
        <v>6500</v>
      </c>
      <c r="H13" s="72" t="s">
        <v>14</v>
      </c>
    </row>
    <row r="14" spans="1:8" ht="20.100000000000001" customHeight="1">
      <c r="A14" s="74" t="s">
        <v>206</v>
      </c>
      <c r="B14" s="74" t="s">
        <v>207</v>
      </c>
      <c r="C14" s="73">
        <v>45</v>
      </c>
      <c r="D14" s="72" t="s">
        <v>14</v>
      </c>
      <c r="E14" s="73">
        <v>0</v>
      </c>
      <c r="F14" s="73">
        <v>0</v>
      </c>
      <c r="G14" s="73">
        <v>45</v>
      </c>
      <c r="H14" s="72" t="s">
        <v>14</v>
      </c>
    </row>
    <row r="15" spans="1:8" ht="20.100000000000001" customHeight="1">
      <c r="A15" s="74" t="s">
        <v>208</v>
      </c>
      <c r="B15" s="74" t="s">
        <v>209</v>
      </c>
      <c r="C15" s="73">
        <v>0</v>
      </c>
      <c r="D15" s="72" t="s">
        <v>14</v>
      </c>
      <c r="E15" s="73">
        <v>543</v>
      </c>
      <c r="F15" s="73">
        <v>0</v>
      </c>
      <c r="G15" s="73">
        <v>543</v>
      </c>
      <c r="H15" s="72" t="s">
        <v>14</v>
      </c>
    </row>
    <row r="16" spans="1:8" ht="20.100000000000001" customHeight="1">
      <c r="A16" s="74" t="s">
        <v>210</v>
      </c>
      <c r="B16" s="74" t="s">
        <v>211</v>
      </c>
      <c r="C16" s="73">
        <v>0</v>
      </c>
      <c r="D16" s="72" t="s">
        <v>14</v>
      </c>
      <c r="E16" s="73">
        <v>49.06</v>
      </c>
      <c r="F16" s="73">
        <v>0</v>
      </c>
      <c r="G16" s="73">
        <v>49.06</v>
      </c>
      <c r="H16" s="72" t="s">
        <v>14</v>
      </c>
    </row>
    <row r="17" spans="1:8" ht="20.100000000000001" customHeight="1">
      <c r="A17" s="74" t="s">
        <v>212</v>
      </c>
      <c r="B17" s="74" t="s">
        <v>213</v>
      </c>
      <c r="C17" s="73">
        <v>40</v>
      </c>
      <c r="D17" s="72" t="s">
        <v>14</v>
      </c>
      <c r="E17" s="73">
        <v>0</v>
      </c>
      <c r="F17" s="73">
        <v>0</v>
      </c>
      <c r="G17" s="73">
        <v>40</v>
      </c>
      <c r="H17" s="72" t="s">
        <v>14</v>
      </c>
    </row>
    <row r="18" spans="1:8" ht="20.100000000000001" customHeight="1">
      <c r="A18" s="74" t="s">
        <v>214</v>
      </c>
      <c r="B18" s="74" t="s">
        <v>215</v>
      </c>
      <c r="C18" s="73">
        <v>25500</v>
      </c>
      <c r="D18" s="72" t="s">
        <v>14</v>
      </c>
      <c r="E18" s="73">
        <v>0</v>
      </c>
      <c r="F18" s="73">
        <v>0</v>
      </c>
      <c r="G18" s="73">
        <v>25500</v>
      </c>
      <c r="H18" s="72" t="s">
        <v>14</v>
      </c>
    </row>
    <row r="19" spans="1:8" ht="20.100000000000001" customHeight="1">
      <c r="A19" s="74" t="s">
        <v>216</v>
      </c>
      <c r="B19" s="74" t="s">
        <v>217</v>
      </c>
      <c r="C19" s="73">
        <v>33500</v>
      </c>
      <c r="D19" s="72" t="s">
        <v>14</v>
      </c>
      <c r="E19" s="73">
        <v>0</v>
      </c>
      <c r="F19" s="73">
        <v>0</v>
      </c>
      <c r="G19" s="73">
        <v>33500</v>
      </c>
      <c r="H19" s="72" t="s">
        <v>14</v>
      </c>
    </row>
    <row r="20" spans="1:8" ht="20.100000000000001" customHeight="1">
      <c r="A20" s="86" t="s">
        <v>218</v>
      </c>
      <c r="B20" s="86" t="s">
        <v>219</v>
      </c>
      <c r="C20" s="96">
        <v>55545556.409999996</v>
      </c>
      <c r="D20" s="97" t="s">
        <v>14</v>
      </c>
      <c r="E20" s="96">
        <v>39372589.670000002</v>
      </c>
      <c r="F20" s="96">
        <v>49595734.100000001</v>
      </c>
      <c r="G20" s="96">
        <v>45322411.979999997</v>
      </c>
      <c r="H20" s="72"/>
    </row>
    <row r="21" spans="1:8" ht="20.100000000000001" customHeight="1">
      <c r="A21" s="77" t="s">
        <v>220</v>
      </c>
      <c r="B21" s="77" t="s">
        <v>221</v>
      </c>
      <c r="C21" s="76">
        <v>2295326.6</v>
      </c>
      <c r="D21" s="75" t="s">
        <v>14</v>
      </c>
      <c r="E21" s="76">
        <v>0</v>
      </c>
      <c r="F21" s="76">
        <v>0</v>
      </c>
      <c r="G21" s="76">
        <v>2295326.6</v>
      </c>
      <c r="H21" s="75" t="s">
        <v>14</v>
      </c>
    </row>
    <row r="22" spans="1:8" ht="20.100000000000001" customHeight="1">
      <c r="A22" s="74" t="s">
        <v>222</v>
      </c>
      <c r="B22" s="74" t="s">
        <v>223</v>
      </c>
      <c r="C22" s="73">
        <v>72898618.329999998</v>
      </c>
      <c r="D22" s="72" t="s">
        <v>14</v>
      </c>
      <c r="E22" s="73">
        <v>36637712.329999998</v>
      </c>
      <c r="F22" s="73">
        <v>52881190.590000004</v>
      </c>
      <c r="G22" s="73">
        <v>56655140.07</v>
      </c>
      <c r="H22" s="72" t="s">
        <v>14</v>
      </c>
    </row>
    <row r="23" spans="1:8" ht="20.100000000000001" customHeight="1">
      <c r="A23" s="74" t="s">
        <v>224</v>
      </c>
      <c r="B23" s="74" t="s">
        <v>225</v>
      </c>
      <c r="C23" s="73">
        <v>2278.62</v>
      </c>
      <c r="D23" s="72" t="s">
        <v>14</v>
      </c>
      <c r="E23" s="73">
        <v>0</v>
      </c>
      <c r="F23" s="73">
        <v>0</v>
      </c>
      <c r="G23" s="73">
        <v>2278.62</v>
      </c>
      <c r="H23" s="72" t="s">
        <v>14</v>
      </c>
    </row>
    <row r="24" spans="1:8" ht="20.100000000000001" customHeight="1">
      <c r="A24" s="74" t="s">
        <v>226</v>
      </c>
      <c r="B24" s="74" t="s">
        <v>227</v>
      </c>
      <c r="C24" s="73">
        <v>30308538.66</v>
      </c>
      <c r="D24" s="72" t="s">
        <v>14</v>
      </c>
      <c r="E24" s="73">
        <v>18824148.68</v>
      </c>
      <c r="F24" s="73">
        <v>8735423.8200000003</v>
      </c>
      <c r="G24" s="73">
        <v>40397263.520000003</v>
      </c>
      <c r="H24" s="72" t="s">
        <v>14</v>
      </c>
    </row>
    <row r="25" spans="1:8" ht="20.100000000000001" customHeight="1">
      <c r="A25" s="86" t="s">
        <v>228</v>
      </c>
      <c r="B25" s="86" t="s">
        <v>229</v>
      </c>
      <c r="C25" s="96">
        <v>406055.17</v>
      </c>
      <c r="D25" s="97" t="s">
        <v>14</v>
      </c>
      <c r="E25" s="96">
        <v>241500</v>
      </c>
      <c r="F25" s="96">
        <v>452599.15</v>
      </c>
      <c r="G25" s="96">
        <v>194956.02</v>
      </c>
      <c r="H25" s="72" t="s">
        <v>14</v>
      </c>
    </row>
    <row r="26" spans="1:8" ht="20.100000000000001" customHeight="1">
      <c r="A26" s="74" t="s">
        <v>230</v>
      </c>
      <c r="B26" s="74" t="s">
        <v>231</v>
      </c>
      <c r="C26" s="73">
        <v>51599.01</v>
      </c>
      <c r="D26" s="72" t="s">
        <v>14</v>
      </c>
      <c r="E26" s="73">
        <v>0</v>
      </c>
      <c r="F26" s="73">
        <v>1465</v>
      </c>
      <c r="G26" s="73">
        <v>50134.01</v>
      </c>
      <c r="H26" s="72"/>
    </row>
    <row r="27" spans="1:8" ht="20.100000000000001" customHeight="1">
      <c r="A27" s="77" t="s">
        <v>232</v>
      </c>
      <c r="B27" s="77" t="s">
        <v>233</v>
      </c>
      <c r="C27" s="76">
        <v>3354.96</v>
      </c>
      <c r="D27" s="75" t="s">
        <v>14</v>
      </c>
      <c r="E27" s="76">
        <v>0</v>
      </c>
      <c r="F27" s="76">
        <v>0</v>
      </c>
      <c r="G27" s="76">
        <v>3354.96</v>
      </c>
      <c r="H27" s="75" t="s">
        <v>14</v>
      </c>
    </row>
    <row r="28" spans="1:8" ht="20.100000000000001" customHeight="1">
      <c r="A28" s="74" t="s">
        <v>234</v>
      </c>
      <c r="B28" s="74" t="s">
        <v>235</v>
      </c>
      <c r="C28" s="73">
        <v>435.5</v>
      </c>
      <c r="D28" s="72" t="s">
        <v>14</v>
      </c>
      <c r="E28" s="73">
        <v>0</v>
      </c>
      <c r="F28" s="73">
        <v>405.5</v>
      </c>
      <c r="G28" s="73">
        <v>30</v>
      </c>
      <c r="H28" s="72" t="s">
        <v>14</v>
      </c>
    </row>
    <row r="29" spans="1:8" ht="20.100000000000001" customHeight="1">
      <c r="A29" s="74" t="s">
        <v>236</v>
      </c>
      <c r="B29" s="74" t="s">
        <v>237</v>
      </c>
      <c r="C29" s="73">
        <v>1124986.71</v>
      </c>
      <c r="D29" s="72" t="s">
        <v>14</v>
      </c>
      <c r="E29" s="73">
        <v>0</v>
      </c>
      <c r="F29" s="73">
        <v>860688.55</v>
      </c>
      <c r="G29" s="73">
        <v>264298.15999999997</v>
      </c>
      <c r="H29" s="72" t="s">
        <v>14</v>
      </c>
    </row>
    <row r="30" spans="1:8" ht="20.100000000000001" customHeight="1">
      <c r="A30" s="74" t="s">
        <v>238</v>
      </c>
      <c r="B30" s="74" t="s">
        <v>239</v>
      </c>
      <c r="C30" s="73">
        <v>15740</v>
      </c>
      <c r="D30" s="72" t="s">
        <v>14</v>
      </c>
      <c r="E30" s="73">
        <v>0</v>
      </c>
      <c r="F30" s="73">
        <v>0</v>
      </c>
      <c r="G30" s="73">
        <v>15740</v>
      </c>
      <c r="H30" s="72" t="s">
        <v>14</v>
      </c>
    </row>
    <row r="31" spans="1:8" ht="20.100000000000001" customHeight="1">
      <c r="A31" s="74" t="s">
        <v>240</v>
      </c>
      <c r="B31" s="74" t="s">
        <v>241</v>
      </c>
      <c r="C31" s="73">
        <v>622000</v>
      </c>
      <c r="D31" s="72" t="s">
        <v>14</v>
      </c>
      <c r="E31" s="73">
        <v>593400</v>
      </c>
      <c r="F31" s="73">
        <v>1199061</v>
      </c>
      <c r="G31" s="73">
        <v>16339</v>
      </c>
      <c r="H31" s="72" t="s">
        <v>14</v>
      </c>
    </row>
    <row r="32" spans="1:8" ht="20.100000000000001" customHeight="1">
      <c r="A32" s="74" t="s">
        <v>242</v>
      </c>
      <c r="B32" s="74" t="s">
        <v>243</v>
      </c>
      <c r="C32" s="73">
        <v>97291.65</v>
      </c>
      <c r="D32" s="72" t="s">
        <v>14</v>
      </c>
      <c r="E32" s="73">
        <v>91052</v>
      </c>
      <c r="F32" s="73">
        <v>171252.74</v>
      </c>
      <c r="G32" s="73">
        <v>17090.91</v>
      </c>
      <c r="H32" s="72" t="s">
        <v>14</v>
      </c>
    </row>
    <row r="33" spans="1:8" ht="20.100000000000001" customHeight="1">
      <c r="A33" s="74" t="s">
        <v>244</v>
      </c>
      <c r="B33" s="74" t="s">
        <v>245</v>
      </c>
      <c r="C33" s="73">
        <v>25000</v>
      </c>
      <c r="D33" s="72" t="s">
        <v>14</v>
      </c>
      <c r="E33" s="73">
        <v>0</v>
      </c>
      <c r="F33" s="73">
        <v>22000</v>
      </c>
      <c r="G33" s="73">
        <v>3000</v>
      </c>
      <c r="H33" s="72" t="s">
        <v>14</v>
      </c>
    </row>
    <row r="34" spans="1:8" ht="20.100000000000001" customHeight="1">
      <c r="A34" s="74" t="s">
        <v>246</v>
      </c>
      <c r="B34" s="74" t="s">
        <v>247</v>
      </c>
      <c r="C34" s="73">
        <v>40006</v>
      </c>
      <c r="D34" s="72" t="s">
        <v>14</v>
      </c>
      <c r="E34" s="73">
        <v>0</v>
      </c>
      <c r="F34" s="73">
        <v>39984.81</v>
      </c>
      <c r="G34" s="73">
        <v>21.19</v>
      </c>
      <c r="H34" s="72" t="s">
        <v>14</v>
      </c>
    </row>
    <row r="35" spans="1:8" ht="20.100000000000001" customHeight="1">
      <c r="A35" s="74" t="s">
        <v>248</v>
      </c>
      <c r="B35" s="74" t="s">
        <v>249</v>
      </c>
      <c r="C35" s="73">
        <v>55000</v>
      </c>
      <c r="D35" s="72" t="s">
        <v>14</v>
      </c>
      <c r="E35" s="73">
        <v>0</v>
      </c>
      <c r="F35" s="73">
        <v>54999.99</v>
      </c>
      <c r="G35" s="73">
        <v>0.01</v>
      </c>
      <c r="H35" s="72" t="s">
        <v>14</v>
      </c>
    </row>
    <row r="36" spans="1:8" ht="20.100000000000001" customHeight="1">
      <c r="A36" s="74" t="s">
        <v>250</v>
      </c>
      <c r="B36" s="74" t="s">
        <v>251</v>
      </c>
      <c r="C36" s="73">
        <v>7000</v>
      </c>
      <c r="D36" s="72" t="s">
        <v>14</v>
      </c>
      <c r="E36" s="73">
        <v>0</v>
      </c>
      <c r="F36" s="73">
        <v>4538</v>
      </c>
      <c r="G36" s="73">
        <v>2462</v>
      </c>
      <c r="H36" s="72" t="s">
        <v>14</v>
      </c>
    </row>
    <row r="37" spans="1:8" ht="20.100000000000001" customHeight="1">
      <c r="A37" s="74" t="s">
        <v>252</v>
      </c>
      <c r="B37" s="74" t="s">
        <v>253</v>
      </c>
      <c r="C37" s="73">
        <v>925.99</v>
      </c>
      <c r="D37" s="72" t="s">
        <v>14</v>
      </c>
      <c r="E37" s="73">
        <v>0</v>
      </c>
      <c r="F37" s="73">
        <v>0</v>
      </c>
      <c r="G37" s="78">
        <v>925.99</v>
      </c>
      <c r="H37" s="72" t="s">
        <v>14</v>
      </c>
    </row>
    <row r="38" spans="1:8" ht="20.100000000000001" customHeight="1">
      <c r="A38" s="74" t="s">
        <v>254</v>
      </c>
      <c r="B38" s="74" t="s">
        <v>255</v>
      </c>
      <c r="C38" s="73">
        <v>20000</v>
      </c>
      <c r="D38" s="72" t="s">
        <v>14</v>
      </c>
      <c r="E38" s="73">
        <v>0</v>
      </c>
      <c r="F38" s="73">
        <v>0</v>
      </c>
      <c r="G38" s="73">
        <v>20000</v>
      </c>
      <c r="H38" s="72" t="s">
        <v>14</v>
      </c>
    </row>
    <row r="39" spans="1:8" ht="20.100000000000001" customHeight="1">
      <c r="A39" s="74" t="s">
        <v>256</v>
      </c>
      <c r="B39" s="74" t="s">
        <v>257</v>
      </c>
      <c r="C39" s="73">
        <v>45238.78</v>
      </c>
      <c r="D39" s="72" t="s">
        <v>14</v>
      </c>
      <c r="E39" s="73">
        <v>87000</v>
      </c>
      <c r="F39" s="73">
        <v>132000</v>
      </c>
      <c r="G39" s="73">
        <v>238.78</v>
      </c>
      <c r="H39" s="72" t="s">
        <v>14</v>
      </c>
    </row>
    <row r="40" spans="1:8" ht="20.100000000000001" customHeight="1">
      <c r="A40" s="74" t="s">
        <v>258</v>
      </c>
      <c r="B40" s="74" t="s">
        <v>259</v>
      </c>
      <c r="C40" s="73">
        <v>61197.919999999998</v>
      </c>
      <c r="D40" s="72" t="s">
        <v>14</v>
      </c>
      <c r="E40" s="73">
        <v>0</v>
      </c>
      <c r="F40" s="73">
        <v>54756.09</v>
      </c>
      <c r="G40" s="73">
        <v>6441.83</v>
      </c>
      <c r="H40" s="72" t="s">
        <v>14</v>
      </c>
    </row>
    <row r="41" spans="1:8" ht="20.100000000000001" customHeight="1">
      <c r="A41" s="74" t="s">
        <v>260</v>
      </c>
      <c r="B41" s="74" t="s">
        <v>261</v>
      </c>
      <c r="C41" s="73">
        <v>10076</v>
      </c>
      <c r="D41" s="72" t="s">
        <v>14</v>
      </c>
      <c r="E41" s="73">
        <v>0</v>
      </c>
      <c r="F41" s="73">
        <v>7907.14</v>
      </c>
      <c r="G41" s="98">
        <v>2168.86</v>
      </c>
      <c r="H41" s="72" t="s">
        <v>14</v>
      </c>
    </row>
    <row r="42" spans="1:8" ht="20.100000000000001" customHeight="1">
      <c r="A42" s="74" t="s">
        <v>262</v>
      </c>
      <c r="B42" s="74" t="s">
        <v>263</v>
      </c>
      <c r="C42" s="73">
        <v>40000</v>
      </c>
      <c r="D42" s="72" t="s">
        <v>14</v>
      </c>
      <c r="E42" s="73">
        <v>0</v>
      </c>
      <c r="F42" s="73">
        <v>16840.669999999998</v>
      </c>
      <c r="G42" s="73">
        <v>23159.33</v>
      </c>
      <c r="H42" s="72" t="s">
        <v>14</v>
      </c>
    </row>
    <row r="43" spans="1:8" ht="20.100000000000001" customHeight="1">
      <c r="A43" s="74" t="s">
        <v>264</v>
      </c>
      <c r="B43" s="74" t="s">
        <v>265</v>
      </c>
      <c r="C43" s="73">
        <v>20000</v>
      </c>
      <c r="D43" s="72" t="s">
        <v>14</v>
      </c>
      <c r="E43" s="73">
        <v>10000</v>
      </c>
      <c r="F43" s="73">
        <v>26365.51</v>
      </c>
      <c r="G43" s="73">
        <v>3634.49</v>
      </c>
      <c r="H43" s="72" t="s">
        <v>14</v>
      </c>
    </row>
    <row r="44" spans="1:8" ht="20.100000000000001" customHeight="1">
      <c r="A44" s="74" t="s">
        <v>266</v>
      </c>
      <c r="B44" s="74" t="s">
        <v>267</v>
      </c>
      <c r="C44" s="73">
        <v>590000</v>
      </c>
      <c r="D44" s="72" t="s">
        <v>14</v>
      </c>
      <c r="E44" s="73">
        <v>581000</v>
      </c>
      <c r="F44" s="73">
        <v>979192.5</v>
      </c>
      <c r="G44" s="73">
        <v>191807.5</v>
      </c>
      <c r="H44" s="72" t="s">
        <v>14</v>
      </c>
    </row>
    <row r="45" spans="1:8" ht="20.100000000000001" customHeight="1">
      <c r="A45" s="74" t="s">
        <v>268</v>
      </c>
      <c r="B45" s="74" t="s">
        <v>269</v>
      </c>
      <c r="C45" s="73">
        <v>304000</v>
      </c>
      <c r="D45" s="72" t="s">
        <v>14</v>
      </c>
      <c r="E45" s="73">
        <v>581000</v>
      </c>
      <c r="F45" s="73">
        <v>716438.5</v>
      </c>
      <c r="G45" s="73">
        <v>168561.5</v>
      </c>
      <c r="H45" s="72" t="s">
        <v>14</v>
      </c>
    </row>
    <row r="46" spans="1:8" ht="20.100000000000001" customHeight="1">
      <c r="A46" s="74" t="s">
        <v>270</v>
      </c>
      <c r="B46" s="74" t="s">
        <v>271</v>
      </c>
      <c r="C46" s="73">
        <v>590000</v>
      </c>
      <c r="D46" s="72" t="s">
        <v>14</v>
      </c>
      <c r="E46" s="73">
        <v>581000</v>
      </c>
      <c r="F46" s="73">
        <v>1033069</v>
      </c>
      <c r="G46" s="73">
        <v>137931</v>
      </c>
      <c r="H46" s="72" t="s">
        <v>14</v>
      </c>
    </row>
    <row r="47" spans="1:8" ht="20.100000000000001" customHeight="1">
      <c r="A47" s="86" t="s">
        <v>272</v>
      </c>
      <c r="B47" s="86" t="s">
        <v>273</v>
      </c>
      <c r="C47" s="96">
        <v>92.31</v>
      </c>
      <c r="D47" s="97" t="s">
        <v>14</v>
      </c>
      <c r="E47" s="96">
        <v>0</v>
      </c>
      <c r="F47" s="96">
        <v>92</v>
      </c>
      <c r="G47" s="96">
        <v>0.31</v>
      </c>
      <c r="H47" s="72" t="s">
        <v>14</v>
      </c>
    </row>
    <row r="48" spans="1:8" ht="20.100000000000001" customHeight="1">
      <c r="A48" s="74" t="s">
        <v>274</v>
      </c>
      <c r="B48" s="74" t="s">
        <v>275</v>
      </c>
      <c r="C48" s="73">
        <v>50945.01</v>
      </c>
      <c r="D48" s="72" t="s">
        <v>14</v>
      </c>
      <c r="E48" s="73">
        <v>35058.26</v>
      </c>
      <c r="F48" s="73">
        <v>50945</v>
      </c>
      <c r="G48" s="73">
        <v>35058.269999999997</v>
      </c>
      <c r="H48" s="72" t="s">
        <v>14</v>
      </c>
    </row>
    <row r="49" spans="1:8" ht="20.100000000000001" customHeight="1">
      <c r="A49" s="86" t="s">
        <v>276</v>
      </c>
      <c r="B49" s="86" t="s">
        <v>30</v>
      </c>
      <c r="C49" s="96">
        <v>695150.53</v>
      </c>
      <c r="D49" s="97" t="s">
        <v>14</v>
      </c>
      <c r="E49" s="96">
        <v>0</v>
      </c>
      <c r="F49" s="96">
        <v>0</v>
      </c>
      <c r="G49" s="96">
        <v>695150.53</v>
      </c>
      <c r="H49" s="72"/>
    </row>
    <row r="50" spans="1:8" ht="20.100000000000001" customHeight="1">
      <c r="A50" s="74" t="s">
        <v>277</v>
      </c>
      <c r="B50" s="74" t="s">
        <v>278</v>
      </c>
      <c r="C50" s="73">
        <v>695150.53</v>
      </c>
      <c r="D50" s="72" t="s">
        <v>14</v>
      </c>
      <c r="E50" s="73">
        <v>0</v>
      </c>
      <c r="F50" s="73">
        <v>0</v>
      </c>
      <c r="G50" s="73">
        <v>695150.53</v>
      </c>
      <c r="H50" s="72" t="s">
        <v>14</v>
      </c>
    </row>
    <row r="51" spans="1:8" ht="20.100000000000001" customHeight="1">
      <c r="A51" s="77" t="s">
        <v>279</v>
      </c>
      <c r="B51" s="77" t="s">
        <v>280</v>
      </c>
      <c r="C51" s="76">
        <v>55383640.780000001</v>
      </c>
      <c r="D51" s="75" t="s">
        <v>14</v>
      </c>
      <c r="E51" s="76">
        <v>197084</v>
      </c>
      <c r="F51" s="76">
        <v>0</v>
      </c>
      <c r="G51" s="76">
        <v>55580724.780000001</v>
      </c>
      <c r="H51" s="75" t="s">
        <v>14</v>
      </c>
    </row>
    <row r="52" spans="1:8" ht="20.100000000000001" customHeight="1">
      <c r="A52" s="99" t="s">
        <v>281</v>
      </c>
      <c r="B52" s="99" t="s">
        <v>282</v>
      </c>
      <c r="C52" s="100">
        <f t="shared" ref="C52:H52" si="0">SUM(C54,C55)</f>
        <v>111406007.92</v>
      </c>
      <c r="D52" s="100">
        <f t="shared" si="0"/>
        <v>0</v>
      </c>
      <c r="E52" s="100">
        <f t="shared" si="0"/>
        <v>0</v>
      </c>
      <c r="F52" s="100">
        <f t="shared" si="0"/>
        <v>0</v>
      </c>
      <c r="G52" s="100">
        <f t="shared" si="0"/>
        <v>111406007.92</v>
      </c>
      <c r="H52" s="100">
        <f t="shared" si="0"/>
        <v>183407240.88</v>
      </c>
    </row>
    <row r="53" spans="1:8" ht="20.100000000000001" customHeight="1">
      <c r="A53" s="74" t="s">
        <v>283</v>
      </c>
      <c r="B53" s="74" t="s">
        <v>284</v>
      </c>
      <c r="C53" s="73">
        <v>368478.64</v>
      </c>
      <c r="D53" s="72" t="s">
        <v>14</v>
      </c>
      <c r="E53" s="73">
        <v>0</v>
      </c>
      <c r="F53" s="73">
        <v>0</v>
      </c>
      <c r="G53" s="73">
        <v>368478.64</v>
      </c>
      <c r="H53" s="72" t="s">
        <v>14</v>
      </c>
    </row>
    <row r="54" spans="1:8" ht="20.100000000000001" customHeight="1">
      <c r="A54" s="77" t="s">
        <v>285</v>
      </c>
      <c r="B54" s="77" t="s">
        <v>286</v>
      </c>
      <c r="C54" s="88">
        <v>368478.64</v>
      </c>
      <c r="D54" s="87" t="s">
        <v>14</v>
      </c>
      <c r="E54" s="76">
        <v>0</v>
      </c>
      <c r="F54" s="76">
        <v>0</v>
      </c>
      <c r="G54" s="88">
        <v>368478.64</v>
      </c>
      <c r="H54" s="76">
        <v>179801669.43000001</v>
      </c>
    </row>
    <row r="55" spans="1:8" ht="20.100000000000001" customHeight="1">
      <c r="A55" s="74" t="s">
        <v>287</v>
      </c>
      <c r="B55" s="74" t="s">
        <v>282</v>
      </c>
      <c r="C55" s="89">
        <v>111037529.28</v>
      </c>
      <c r="D55" s="90" t="s">
        <v>14</v>
      </c>
      <c r="E55" s="73">
        <v>0</v>
      </c>
      <c r="F55" s="73">
        <v>0</v>
      </c>
      <c r="G55" s="89">
        <v>111037529.28</v>
      </c>
      <c r="H55" s="73">
        <v>3605571.45</v>
      </c>
    </row>
    <row r="56" spans="1:8" ht="20.100000000000001" customHeight="1">
      <c r="A56" s="74" t="s">
        <v>288</v>
      </c>
      <c r="B56" s="74" t="s">
        <v>289</v>
      </c>
      <c r="C56" s="89">
        <v>111037529.28</v>
      </c>
      <c r="D56" s="90" t="s">
        <v>14</v>
      </c>
      <c r="E56" s="73">
        <v>0</v>
      </c>
      <c r="F56" s="73">
        <v>0</v>
      </c>
      <c r="G56" s="89">
        <v>111037529.28</v>
      </c>
      <c r="H56" s="73">
        <v>128346.41</v>
      </c>
    </row>
    <row r="57" spans="1:8" ht="20.100000000000001" customHeight="1">
      <c r="A57" s="74"/>
      <c r="B57" s="86" t="s">
        <v>290</v>
      </c>
      <c r="C57" s="101">
        <v>4029717.92</v>
      </c>
      <c r="D57" s="102" t="s">
        <v>14</v>
      </c>
      <c r="E57" s="96">
        <v>197084</v>
      </c>
      <c r="F57" s="96">
        <v>0</v>
      </c>
      <c r="G57" s="101">
        <v>4226801.92</v>
      </c>
      <c r="H57" s="96">
        <v>59062.8</v>
      </c>
    </row>
    <row r="58" spans="1:8" ht="20.100000000000001" customHeight="1">
      <c r="A58" s="86" t="s">
        <v>291</v>
      </c>
      <c r="B58" s="86" t="s">
        <v>290</v>
      </c>
      <c r="C58" s="101">
        <f t="shared" ref="C58:H58" si="1">SUM(C59:C61)</f>
        <v>4029717.92</v>
      </c>
      <c r="D58" s="101">
        <f t="shared" si="1"/>
        <v>0</v>
      </c>
      <c r="E58" s="101">
        <f t="shared" si="1"/>
        <v>197084</v>
      </c>
      <c r="F58" s="101">
        <f t="shared" si="1"/>
        <v>0</v>
      </c>
      <c r="G58" s="101">
        <f t="shared" si="1"/>
        <v>4226801.92</v>
      </c>
      <c r="H58" s="101">
        <f t="shared" si="1"/>
        <v>167860789.20999998</v>
      </c>
    </row>
    <row r="59" spans="1:8" ht="20.100000000000001" customHeight="1">
      <c r="A59" s="74" t="s">
        <v>292</v>
      </c>
      <c r="B59" s="74" t="s">
        <v>293</v>
      </c>
      <c r="C59" s="89">
        <v>1469605.49</v>
      </c>
      <c r="D59" s="90" t="s">
        <v>14</v>
      </c>
      <c r="E59" s="73">
        <v>197084</v>
      </c>
      <c r="F59" s="73">
        <v>0</v>
      </c>
      <c r="G59" s="89">
        <v>1666689.49</v>
      </c>
      <c r="H59" s="73">
        <v>100588691</v>
      </c>
    </row>
    <row r="60" spans="1:8" ht="20.100000000000001" customHeight="1">
      <c r="A60" s="74" t="s">
        <v>294</v>
      </c>
      <c r="B60" s="74" t="s">
        <v>295</v>
      </c>
      <c r="C60" s="89">
        <v>48196.15</v>
      </c>
      <c r="D60" s="90" t="s">
        <v>14</v>
      </c>
      <c r="E60" s="73">
        <v>0</v>
      </c>
      <c r="F60" s="73">
        <v>0</v>
      </c>
      <c r="G60" s="89">
        <v>48196.15</v>
      </c>
      <c r="H60" s="73">
        <v>3186819.32</v>
      </c>
    </row>
    <row r="61" spans="1:8" ht="20.100000000000001" customHeight="1">
      <c r="A61" s="74" t="s">
        <v>296</v>
      </c>
      <c r="B61" s="74" t="s">
        <v>297</v>
      </c>
      <c r="C61" s="89">
        <v>2511916.2799999998</v>
      </c>
      <c r="D61" s="90" t="s">
        <v>14</v>
      </c>
      <c r="E61" s="73">
        <v>0</v>
      </c>
      <c r="F61" s="73">
        <v>0</v>
      </c>
      <c r="G61" s="89">
        <v>2511916.2799999998</v>
      </c>
      <c r="H61" s="73">
        <v>64085278.890000001</v>
      </c>
    </row>
    <row r="62" spans="1:8" ht="20.100000000000001" customHeight="1">
      <c r="A62" s="74"/>
      <c r="B62" s="86" t="s">
        <v>298</v>
      </c>
      <c r="C62" s="97" t="s">
        <v>14</v>
      </c>
      <c r="D62" s="96">
        <v>147730859.44999999</v>
      </c>
      <c r="E62" s="96">
        <v>0</v>
      </c>
      <c r="F62" s="96">
        <v>0</v>
      </c>
      <c r="G62" s="97" t="s">
        <v>14</v>
      </c>
      <c r="H62" s="96">
        <v>346272.02</v>
      </c>
    </row>
    <row r="63" spans="1:8" ht="20.100000000000001" customHeight="1">
      <c r="A63" s="86" t="s">
        <v>299</v>
      </c>
      <c r="B63" s="86" t="s">
        <v>298</v>
      </c>
      <c r="C63" s="97" t="s">
        <v>14</v>
      </c>
      <c r="D63" s="96">
        <f>SUM(D64:D72)</f>
        <v>147730859.45000002</v>
      </c>
      <c r="E63" s="96">
        <f>SUM(E64:E72)</f>
        <v>0</v>
      </c>
      <c r="F63" s="96">
        <f>SUM(F64:F72)</f>
        <v>0</v>
      </c>
      <c r="G63" s="96">
        <f>SUM(G64:G72)</f>
        <v>0</v>
      </c>
      <c r="H63" s="96">
        <f>SUM(H64:H72)</f>
        <v>-6522155.2600000007</v>
      </c>
    </row>
    <row r="64" spans="1:8" ht="20.100000000000001" customHeight="1">
      <c r="A64" s="74" t="s">
        <v>300</v>
      </c>
      <c r="B64" s="74" t="s">
        <v>301</v>
      </c>
      <c r="C64" s="72" t="s">
        <v>14</v>
      </c>
      <c r="D64" s="73">
        <v>3537121.51</v>
      </c>
      <c r="E64" s="73">
        <v>0</v>
      </c>
      <c r="F64" s="73">
        <v>0</v>
      </c>
      <c r="G64" s="72" t="s">
        <v>14</v>
      </c>
      <c r="H64" s="73">
        <v>7191992.5800000001</v>
      </c>
    </row>
    <row r="65" spans="1:8" ht="20.100000000000001" customHeight="1">
      <c r="A65" s="74" t="s">
        <v>302</v>
      </c>
      <c r="B65" s="74" t="s">
        <v>303</v>
      </c>
      <c r="C65" s="72" t="s">
        <v>14</v>
      </c>
      <c r="D65" s="73">
        <v>99074.41</v>
      </c>
      <c r="E65" s="73">
        <v>0</v>
      </c>
      <c r="F65" s="73">
        <v>0</v>
      </c>
      <c r="G65" s="72" t="s">
        <v>14</v>
      </c>
      <c r="H65" s="73">
        <v>609634.96</v>
      </c>
    </row>
    <row r="66" spans="1:8" ht="20.100000000000001" customHeight="1">
      <c r="A66" s="77" t="s">
        <v>304</v>
      </c>
      <c r="B66" s="77" t="s">
        <v>305</v>
      </c>
      <c r="C66" s="87" t="s">
        <v>14</v>
      </c>
      <c r="D66" s="88">
        <v>45998.8</v>
      </c>
      <c r="E66" s="76">
        <v>0</v>
      </c>
      <c r="F66" s="76">
        <v>0</v>
      </c>
      <c r="G66" s="87" t="s">
        <v>14</v>
      </c>
      <c r="H66" s="75" t="s">
        <v>14</v>
      </c>
    </row>
    <row r="67" spans="1:8" ht="20.100000000000001" customHeight="1">
      <c r="A67" s="74" t="s">
        <v>306</v>
      </c>
      <c r="B67" s="74" t="s">
        <v>307</v>
      </c>
      <c r="C67" s="90" t="s">
        <v>14</v>
      </c>
      <c r="D67" s="89">
        <v>73155413</v>
      </c>
      <c r="E67" s="73">
        <v>0</v>
      </c>
      <c r="F67" s="73">
        <v>0</v>
      </c>
      <c r="G67" s="90" t="s">
        <v>14</v>
      </c>
      <c r="H67" s="72" t="s">
        <v>14</v>
      </c>
    </row>
    <row r="68" spans="1:8" ht="20.100000000000001" customHeight="1">
      <c r="A68" s="74" t="s">
        <v>308</v>
      </c>
      <c r="B68" s="74" t="s">
        <v>309</v>
      </c>
      <c r="C68" s="90" t="s">
        <v>14</v>
      </c>
      <c r="D68" s="89">
        <v>3119684.32</v>
      </c>
      <c r="E68" s="73">
        <v>0</v>
      </c>
      <c r="F68" s="73">
        <v>0</v>
      </c>
      <c r="G68" s="90" t="s">
        <v>14</v>
      </c>
      <c r="H68" s="72" t="s">
        <v>14</v>
      </c>
    </row>
    <row r="69" spans="1:8" ht="20.100000000000001" customHeight="1">
      <c r="A69" s="77" t="s">
        <v>310</v>
      </c>
      <c r="B69" s="77" t="s">
        <v>311</v>
      </c>
      <c r="C69" s="87" t="s">
        <v>14</v>
      </c>
      <c r="D69" s="88">
        <v>59900180.890000001</v>
      </c>
      <c r="E69" s="76">
        <v>0</v>
      </c>
      <c r="F69" s="76">
        <v>0</v>
      </c>
      <c r="G69" s="87" t="s">
        <v>14</v>
      </c>
      <c r="H69" s="75" t="s">
        <v>14</v>
      </c>
    </row>
    <row r="70" spans="1:8" ht="20.100000000000001" customHeight="1">
      <c r="A70" s="74" t="s">
        <v>312</v>
      </c>
      <c r="B70" s="74" t="s">
        <v>313</v>
      </c>
      <c r="C70" s="90" t="s">
        <v>14</v>
      </c>
      <c r="D70" s="89">
        <v>344958.02</v>
      </c>
      <c r="E70" s="73">
        <v>0</v>
      </c>
      <c r="F70" s="73">
        <v>0</v>
      </c>
      <c r="G70" s="90" t="s">
        <v>14</v>
      </c>
      <c r="H70" s="72" t="s">
        <v>14</v>
      </c>
    </row>
    <row r="71" spans="1:8" ht="20.100000000000001" customHeight="1">
      <c r="A71" s="74" t="s">
        <v>314</v>
      </c>
      <c r="B71" s="74" t="s">
        <v>315</v>
      </c>
      <c r="C71" s="72" t="s">
        <v>14</v>
      </c>
      <c r="D71" s="78">
        <v>6889489.5800000001</v>
      </c>
      <c r="E71" s="73">
        <v>0</v>
      </c>
      <c r="F71" s="73">
        <v>0</v>
      </c>
      <c r="G71" s="72" t="s">
        <v>14</v>
      </c>
      <c r="H71" s="78">
        <v>-7161891.4000000004</v>
      </c>
    </row>
    <row r="72" spans="1:8" ht="20.100000000000001" customHeight="1">
      <c r="A72" s="74" t="s">
        <v>316</v>
      </c>
      <c r="B72" s="74" t="s">
        <v>317</v>
      </c>
      <c r="C72" s="72" t="s">
        <v>14</v>
      </c>
      <c r="D72" s="78">
        <v>638938.92000000004</v>
      </c>
      <c r="E72" s="73">
        <v>0</v>
      </c>
      <c r="F72" s="73">
        <v>0</v>
      </c>
      <c r="G72" s="72" t="s">
        <v>14</v>
      </c>
      <c r="H72" s="78">
        <v>-7161891.4000000004</v>
      </c>
    </row>
    <row r="73" spans="1:8" ht="20.100000000000001" customHeight="1">
      <c r="A73" s="74"/>
      <c r="B73" s="94" t="s">
        <v>318</v>
      </c>
      <c r="C73" s="95">
        <v>3338393.99</v>
      </c>
      <c r="D73" s="104" t="s">
        <v>14</v>
      </c>
      <c r="E73" s="95">
        <v>0</v>
      </c>
      <c r="F73" s="95">
        <v>0</v>
      </c>
      <c r="G73" s="95">
        <v>3338393.99</v>
      </c>
      <c r="H73" s="105">
        <v>-810335.22</v>
      </c>
    </row>
    <row r="74" spans="1:8" ht="20.100000000000001" customHeight="1">
      <c r="A74" s="94" t="s">
        <v>319</v>
      </c>
      <c r="B74" s="94" t="s">
        <v>318</v>
      </c>
      <c r="C74" s="95">
        <f t="shared" ref="C74:H74" si="2">SUM(C75:C76)</f>
        <v>3338393.99</v>
      </c>
      <c r="D74" s="95">
        <f t="shared" si="2"/>
        <v>0</v>
      </c>
      <c r="E74" s="95">
        <f t="shared" si="2"/>
        <v>0</v>
      </c>
      <c r="F74" s="95">
        <f t="shared" si="2"/>
        <v>0</v>
      </c>
      <c r="G74" s="95">
        <f t="shared" si="2"/>
        <v>3338393.99</v>
      </c>
      <c r="H74" s="105">
        <f t="shared" si="2"/>
        <v>-840970.59000000008</v>
      </c>
    </row>
    <row r="75" spans="1:8" ht="20.100000000000001" customHeight="1">
      <c r="A75" s="74" t="s">
        <v>320</v>
      </c>
      <c r="B75" s="74" t="s">
        <v>321</v>
      </c>
      <c r="C75" s="89">
        <v>3322843.99</v>
      </c>
      <c r="D75" s="90" t="s">
        <v>14</v>
      </c>
      <c r="E75" s="73">
        <v>0</v>
      </c>
      <c r="F75" s="73">
        <v>0</v>
      </c>
      <c r="G75" s="89">
        <v>3322843.99</v>
      </c>
      <c r="H75" s="73">
        <v>446.58</v>
      </c>
    </row>
    <row r="76" spans="1:8" ht="20.100000000000001" customHeight="1">
      <c r="A76" s="74" t="s">
        <v>322</v>
      </c>
      <c r="B76" s="74" t="s">
        <v>323</v>
      </c>
      <c r="C76" s="89">
        <v>15550</v>
      </c>
      <c r="D76" s="90" t="s">
        <v>14</v>
      </c>
      <c r="E76" s="73">
        <v>0</v>
      </c>
      <c r="F76" s="73">
        <v>0</v>
      </c>
      <c r="G76" s="89">
        <v>15550</v>
      </c>
      <c r="H76" s="78">
        <v>-841417.17</v>
      </c>
    </row>
    <row r="77" spans="1:8" ht="20.100000000000001" customHeight="1">
      <c r="A77" s="74"/>
      <c r="B77" s="86" t="s">
        <v>324</v>
      </c>
      <c r="C77" s="101">
        <v>75725023.700000003</v>
      </c>
      <c r="D77" s="102" t="s">
        <v>14</v>
      </c>
      <c r="E77" s="96">
        <v>0</v>
      </c>
      <c r="F77" s="96">
        <v>0</v>
      </c>
      <c r="G77" s="101">
        <v>75725023.700000003</v>
      </c>
      <c r="H77" s="106">
        <v>-878464.6</v>
      </c>
    </row>
    <row r="78" spans="1:8" ht="20.100000000000001" customHeight="1">
      <c r="A78" s="86" t="s">
        <v>325</v>
      </c>
      <c r="B78" s="86" t="s">
        <v>324</v>
      </c>
      <c r="C78" s="96">
        <f t="shared" ref="C78:H78" si="3">SUM(C79:C80)</f>
        <v>75725023.700000003</v>
      </c>
      <c r="D78" s="96">
        <f t="shared" si="3"/>
        <v>0</v>
      </c>
      <c r="E78" s="96">
        <f t="shared" si="3"/>
        <v>0</v>
      </c>
      <c r="F78" s="96">
        <f t="shared" si="3"/>
        <v>0</v>
      </c>
      <c r="G78" s="96">
        <f t="shared" si="3"/>
        <v>75725023.700000003</v>
      </c>
      <c r="H78" s="96">
        <f t="shared" si="3"/>
        <v>8959.15</v>
      </c>
    </row>
    <row r="79" spans="1:8" ht="20.100000000000001" customHeight="1">
      <c r="A79" s="74" t="s">
        <v>326</v>
      </c>
      <c r="B79" s="74" t="s">
        <v>327</v>
      </c>
      <c r="C79" s="89">
        <v>75674782.829999998</v>
      </c>
      <c r="D79" s="90" t="s">
        <v>14</v>
      </c>
      <c r="E79" s="73">
        <v>0</v>
      </c>
      <c r="F79" s="73">
        <v>0</v>
      </c>
      <c r="G79" s="89">
        <v>75674782.829999998</v>
      </c>
      <c r="H79" s="73">
        <v>5804.91</v>
      </c>
    </row>
    <row r="80" spans="1:8" ht="20.100000000000001" customHeight="1">
      <c r="A80" s="74" t="s">
        <v>328</v>
      </c>
      <c r="B80" s="74" t="s">
        <v>329</v>
      </c>
      <c r="C80" s="89">
        <v>50240.87</v>
      </c>
      <c r="D80" s="90" t="s">
        <v>14</v>
      </c>
      <c r="E80" s="73">
        <v>0</v>
      </c>
      <c r="F80" s="73">
        <v>0</v>
      </c>
      <c r="G80" s="89">
        <v>50240.87</v>
      </c>
      <c r="H80" s="73">
        <v>3154.24</v>
      </c>
    </row>
    <row r="81" spans="1:8" ht="20.100000000000001" customHeight="1">
      <c r="A81" s="74"/>
      <c r="B81" s="86" t="s">
        <v>330</v>
      </c>
      <c r="C81" s="96">
        <v>355104.97</v>
      </c>
      <c r="D81" s="102" t="s">
        <v>14</v>
      </c>
      <c r="E81" s="96">
        <v>0</v>
      </c>
      <c r="F81" s="96">
        <v>0</v>
      </c>
      <c r="G81" s="96">
        <v>355104.97</v>
      </c>
      <c r="H81" s="96">
        <v>697.5</v>
      </c>
    </row>
    <row r="82" spans="1:8" ht="20.100000000000001" customHeight="1">
      <c r="A82" s="86" t="s">
        <v>331</v>
      </c>
      <c r="B82" s="86" t="s">
        <v>330</v>
      </c>
      <c r="C82" s="96">
        <f t="shared" ref="C82:H82" si="4">SUM(C83:C84)</f>
        <v>355104.97</v>
      </c>
      <c r="D82" s="96">
        <f t="shared" si="4"/>
        <v>0</v>
      </c>
      <c r="E82" s="96">
        <f t="shared" si="4"/>
        <v>0</v>
      </c>
      <c r="F82" s="96">
        <f t="shared" si="4"/>
        <v>0</v>
      </c>
      <c r="G82" s="96">
        <f t="shared" si="4"/>
        <v>355104.97</v>
      </c>
      <c r="H82" s="96">
        <f t="shared" si="4"/>
        <v>6160483.8200000003</v>
      </c>
    </row>
    <row r="83" spans="1:8" ht="20.100000000000001" customHeight="1">
      <c r="A83" s="77" t="s">
        <v>332</v>
      </c>
      <c r="B83" s="77" t="s">
        <v>333</v>
      </c>
      <c r="C83" s="88">
        <v>210715.42</v>
      </c>
      <c r="D83" s="87" t="s">
        <v>14</v>
      </c>
      <c r="E83" s="76">
        <v>0</v>
      </c>
      <c r="F83" s="76">
        <v>0</v>
      </c>
      <c r="G83" s="88">
        <v>210715.42</v>
      </c>
      <c r="H83" s="76">
        <v>3276008.72</v>
      </c>
    </row>
    <row r="84" spans="1:8" ht="20.100000000000001" customHeight="1">
      <c r="A84" s="74" t="s">
        <v>334</v>
      </c>
      <c r="B84" s="74" t="s">
        <v>335</v>
      </c>
      <c r="C84" s="89">
        <v>144389.54999999999</v>
      </c>
      <c r="D84" s="90" t="s">
        <v>14</v>
      </c>
      <c r="E84" s="73">
        <v>0</v>
      </c>
      <c r="F84" s="73">
        <v>0</v>
      </c>
      <c r="G84" s="89">
        <v>144389.54999999999</v>
      </c>
      <c r="H84" s="73">
        <v>2884475.1</v>
      </c>
    </row>
    <row r="85" spans="1:8" ht="20.100000000000001" customHeight="1">
      <c r="A85" s="86" t="s">
        <v>336</v>
      </c>
      <c r="B85" s="86" t="s">
        <v>337</v>
      </c>
      <c r="C85" s="101">
        <v>7383468.9100000001</v>
      </c>
      <c r="D85" s="102" t="s">
        <v>14</v>
      </c>
      <c r="E85" s="96">
        <v>0</v>
      </c>
      <c r="F85" s="96">
        <v>0</v>
      </c>
      <c r="G85" s="101">
        <v>7383468.9100000001</v>
      </c>
      <c r="H85" s="96">
        <v>2884475.1</v>
      </c>
    </row>
    <row r="86" spans="1:8" ht="20.100000000000001" customHeight="1">
      <c r="A86" s="74" t="s">
        <v>338</v>
      </c>
      <c r="B86" s="74" t="s">
        <v>339</v>
      </c>
      <c r="C86" s="89">
        <v>7383468.9100000001</v>
      </c>
      <c r="D86" s="90" t="s">
        <v>14</v>
      </c>
      <c r="E86" s="73">
        <v>0</v>
      </c>
      <c r="F86" s="73">
        <v>0</v>
      </c>
      <c r="G86" s="89">
        <v>7383468.9100000001</v>
      </c>
      <c r="H86" s="73">
        <v>31067.7</v>
      </c>
    </row>
    <row r="87" spans="1:8" ht="20.100000000000001" customHeight="1">
      <c r="A87" s="86" t="s">
        <v>340</v>
      </c>
      <c r="B87" s="86" t="s">
        <v>341</v>
      </c>
      <c r="C87" s="101">
        <v>876782.82</v>
      </c>
      <c r="D87" s="102" t="s">
        <v>14</v>
      </c>
      <c r="E87" s="96">
        <v>0</v>
      </c>
      <c r="F87" s="96">
        <v>0</v>
      </c>
      <c r="G87" s="101">
        <v>876782.82</v>
      </c>
      <c r="H87" s="96">
        <v>7000.51</v>
      </c>
    </row>
    <row r="88" spans="1:8" ht="20.100000000000001" customHeight="1">
      <c r="A88" s="74" t="s">
        <v>342</v>
      </c>
      <c r="B88" s="74" t="s">
        <v>343</v>
      </c>
      <c r="C88" s="89">
        <v>876782.82</v>
      </c>
      <c r="D88" s="91" t="s">
        <v>14</v>
      </c>
      <c r="E88" s="73">
        <v>0</v>
      </c>
      <c r="F88" s="73">
        <v>0</v>
      </c>
      <c r="G88" s="89">
        <v>876782.82</v>
      </c>
      <c r="H88" s="73">
        <v>0.46</v>
      </c>
    </row>
    <row r="89" spans="1:8" ht="20.100000000000001" customHeight="1">
      <c r="A89" s="74" t="s">
        <v>344</v>
      </c>
      <c r="B89" s="74" t="s">
        <v>345</v>
      </c>
      <c r="C89" s="89">
        <v>1274466</v>
      </c>
      <c r="D89" s="90" t="s">
        <v>14</v>
      </c>
      <c r="E89" s="73">
        <v>0</v>
      </c>
      <c r="F89" s="73">
        <v>31500</v>
      </c>
      <c r="G89" s="89">
        <v>1242966</v>
      </c>
      <c r="H89" s="73">
        <v>312956.75</v>
      </c>
    </row>
    <row r="90" spans="1:8" ht="20.100000000000001" customHeight="1">
      <c r="A90" s="86" t="s">
        <v>346</v>
      </c>
      <c r="B90" s="86" t="s">
        <v>347</v>
      </c>
      <c r="C90" s="101">
        <v>743608.15</v>
      </c>
      <c r="D90" s="102" t="s">
        <v>14</v>
      </c>
      <c r="E90" s="96">
        <v>0</v>
      </c>
      <c r="F90" s="96">
        <v>0</v>
      </c>
      <c r="G90" s="101">
        <v>743608.15</v>
      </c>
      <c r="H90" s="96">
        <v>40508.199999999997</v>
      </c>
    </row>
    <row r="91" spans="1:8" ht="20.100000000000001" customHeight="1">
      <c r="A91" s="77" t="s">
        <v>348</v>
      </c>
      <c r="B91" s="77" t="s">
        <v>349</v>
      </c>
      <c r="C91" s="88">
        <v>743608.15</v>
      </c>
      <c r="D91" s="87" t="s">
        <v>14</v>
      </c>
      <c r="E91" s="76">
        <v>0</v>
      </c>
      <c r="F91" s="76">
        <v>0</v>
      </c>
      <c r="G91" s="88">
        <v>743608.15</v>
      </c>
      <c r="H91" s="76">
        <v>745181.92</v>
      </c>
    </row>
    <row r="92" spans="1:8" ht="20.100000000000001" customHeight="1">
      <c r="A92" s="86" t="s">
        <v>350</v>
      </c>
      <c r="B92" s="86" t="s">
        <v>351</v>
      </c>
      <c r="C92" s="97" t="s">
        <v>14</v>
      </c>
      <c r="D92" s="96">
        <v>743608.15</v>
      </c>
      <c r="E92" s="96">
        <v>0</v>
      </c>
      <c r="F92" s="96">
        <v>0</v>
      </c>
      <c r="G92" s="97" t="s">
        <v>14</v>
      </c>
      <c r="H92" s="96">
        <v>464877.45</v>
      </c>
    </row>
    <row r="93" spans="1:8" ht="20.100000000000001" customHeight="1">
      <c r="A93" s="74" t="s">
        <v>352</v>
      </c>
      <c r="B93" s="74" t="s">
        <v>353</v>
      </c>
      <c r="C93" s="72" t="s">
        <v>14</v>
      </c>
      <c r="D93" s="73">
        <v>743608.15</v>
      </c>
      <c r="E93" s="73">
        <v>0</v>
      </c>
      <c r="F93" s="73">
        <v>0</v>
      </c>
      <c r="G93" s="72" t="s">
        <v>14</v>
      </c>
      <c r="H93" s="73">
        <v>208800</v>
      </c>
    </row>
    <row r="94" spans="1:8" ht="20.100000000000001" customHeight="1">
      <c r="A94" s="74"/>
      <c r="B94" s="94" t="s">
        <v>354</v>
      </c>
      <c r="C94" s="103">
        <v>1274466</v>
      </c>
      <c r="D94" s="107" t="s">
        <v>14</v>
      </c>
      <c r="E94" s="95">
        <v>0</v>
      </c>
      <c r="F94" s="95">
        <v>31500</v>
      </c>
      <c r="G94" s="103">
        <v>1242966</v>
      </c>
      <c r="H94" s="105">
        <v>-11364959.92</v>
      </c>
    </row>
    <row r="95" spans="1:8" ht="20.100000000000001" customHeight="1">
      <c r="A95" s="94" t="s">
        <v>355</v>
      </c>
      <c r="B95" s="94" t="s">
        <v>354</v>
      </c>
      <c r="C95" s="103">
        <f t="shared" ref="C95:H95" si="5">SUM(C96:C112)</f>
        <v>1242966</v>
      </c>
      <c r="D95" s="103">
        <f t="shared" si="5"/>
        <v>0</v>
      </c>
      <c r="E95" s="103">
        <f t="shared" si="5"/>
        <v>0</v>
      </c>
      <c r="F95" s="103">
        <f t="shared" si="5"/>
        <v>0</v>
      </c>
      <c r="G95" s="103">
        <f t="shared" si="5"/>
        <v>1242966</v>
      </c>
      <c r="H95" s="108">
        <f t="shared" si="5"/>
        <v>1667490645.0799999</v>
      </c>
    </row>
    <row r="96" spans="1:8" ht="20.100000000000001" customHeight="1">
      <c r="A96" s="74" t="s">
        <v>356</v>
      </c>
      <c r="B96" s="74" t="s">
        <v>357</v>
      </c>
      <c r="C96" s="89">
        <v>55000</v>
      </c>
      <c r="D96" s="91" t="s">
        <v>14</v>
      </c>
      <c r="E96" s="73">
        <v>0</v>
      </c>
      <c r="F96" s="73">
        <v>0</v>
      </c>
      <c r="G96" s="89">
        <v>55000</v>
      </c>
      <c r="H96" s="73">
        <v>0.06</v>
      </c>
    </row>
    <row r="97" spans="1:8" ht="20.100000000000001" customHeight="1">
      <c r="A97" s="74" t="s">
        <v>358</v>
      </c>
      <c r="B97" s="74" t="s">
        <v>359</v>
      </c>
      <c r="C97" s="89">
        <v>76000</v>
      </c>
      <c r="D97" s="90" t="s">
        <v>14</v>
      </c>
      <c r="E97" s="73">
        <v>0</v>
      </c>
      <c r="F97" s="73">
        <v>0</v>
      </c>
      <c r="G97" s="89">
        <v>76000</v>
      </c>
      <c r="H97" s="78">
        <v>-39.29</v>
      </c>
    </row>
    <row r="98" spans="1:8" ht="20.100000000000001" customHeight="1">
      <c r="A98" s="74" t="s">
        <v>360</v>
      </c>
      <c r="B98" s="74" t="s">
        <v>361</v>
      </c>
      <c r="C98" s="89">
        <v>29000</v>
      </c>
      <c r="D98" s="90" t="s">
        <v>14</v>
      </c>
      <c r="E98" s="73">
        <v>0</v>
      </c>
      <c r="F98" s="73">
        <v>0</v>
      </c>
      <c r="G98" s="89">
        <v>29000</v>
      </c>
      <c r="H98" s="78">
        <v>-1924321.72</v>
      </c>
    </row>
    <row r="99" spans="1:8" ht="20.100000000000001" customHeight="1">
      <c r="A99" s="74" t="s">
        <v>362</v>
      </c>
      <c r="B99" s="74" t="s">
        <v>363</v>
      </c>
      <c r="C99" s="89">
        <v>26741</v>
      </c>
      <c r="D99" s="90" t="s">
        <v>14</v>
      </c>
      <c r="E99" s="73">
        <v>0</v>
      </c>
      <c r="F99" s="73">
        <v>0</v>
      </c>
      <c r="G99" s="89">
        <v>26741</v>
      </c>
      <c r="H99" s="73">
        <v>17350.79</v>
      </c>
    </row>
    <row r="100" spans="1:8" ht="20.100000000000001" customHeight="1">
      <c r="A100" s="74" t="s">
        <v>364</v>
      </c>
      <c r="B100" s="74" t="s">
        <v>365</v>
      </c>
      <c r="C100" s="89">
        <v>65000</v>
      </c>
      <c r="D100" s="91" t="s">
        <v>14</v>
      </c>
      <c r="E100" s="73">
        <v>0</v>
      </c>
      <c r="F100" s="73">
        <v>0</v>
      </c>
      <c r="G100" s="89">
        <v>65000</v>
      </c>
      <c r="H100" s="78">
        <v>-3838412.86</v>
      </c>
    </row>
    <row r="101" spans="1:8" ht="20.100000000000001" customHeight="1">
      <c r="A101" s="74" t="s">
        <v>366</v>
      </c>
      <c r="B101" s="74" t="s">
        <v>367</v>
      </c>
      <c r="C101" s="89">
        <v>30000</v>
      </c>
      <c r="D101" s="91" t="s">
        <v>14</v>
      </c>
      <c r="E101" s="73">
        <v>0</v>
      </c>
      <c r="F101" s="73">
        <v>0</v>
      </c>
      <c r="G101" s="89">
        <v>30000</v>
      </c>
      <c r="H101" s="78">
        <v>-6465822.2999999998</v>
      </c>
    </row>
    <row r="102" spans="1:8" ht="20.100000000000001" customHeight="1">
      <c r="A102" s="77" t="s">
        <v>368</v>
      </c>
      <c r="B102" s="77" t="s">
        <v>369</v>
      </c>
      <c r="C102" s="88">
        <v>1128</v>
      </c>
      <c r="D102" s="87" t="s">
        <v>14</v>
      </c>
      <c r="E102" s="76">
        <v>0</v>
      </c>
      <c r="F102" s="76">
        <v>0</v>
      </c>
      <c r="G102" s="88">
        <v>1128</v>
      </c>
      <c r="H102" s="76">
        <v>992213.1</v>
      </c>
    </row>
    <row r="103" spans="1:8" ht="20.100000000000001" customHeight="1">
      <c r="A103" s="74" t="s">
        <v>370</v>
      </c>
      <c r="B103" s="74" t="s">
        <v>371</v>
      </c>
      <c r="C103" s="89">
        <v>2410</v>
      </c>
      <c r="D103" s="90" t="s">
        <v>14</v>
      </c>
      <c r="E103" s="73">
        <v>0</v>
      </c>
      <c r="F103" s="73">
        <v>0</v>
      </c>
      <c r="G103" s="89">
        <v>2410</v>
      </c>
      <c r="H103" s="73">
        <v>2233.5</v>
      </c>
    </row>
    <row r="104" spans="1:8" ht="20.100000000000001" customHeight="1">
      <c r="A104" s="74" t="s">
        <v>372</v>
      </c>
      <c r="B104" s="74" t="s">
        <v>373</v>
      </c>
      <c r="C104" s="89">
        <v>-100</v>
      </c>
      <c r="D104" s="90" t="s">
        <v>14</v>
      </c>
      <c r="E104" s="73">
        <v>0</v>
      </c>
      <c r="F104" s="73">
        <v>0</v>
      </c>
      <c r="G104" s="89">
        <v>-100</v>
      </c>
      <c r="H104" s="73">
        <v>2233.5</v>
      </c>
    </row>
    <row r="105" spans="1:8" ht="20.100000000000001" customHeight="1">
      <c r="A105" s="74" t="s">
        <v>374</v>
      </c>
      <c r="B105" s="74" t="s">
        <v>375</v>
      </c>
      <c r="C105" s="89">
        <v>9760</v>
      </c>
      <c r="D105" s="90" t="s">
        <v>14</v>
      </c>
      <c r="E105" s="73">
        <v>0</v>
      </c>
      <c r="F105" s="73">
        <v>0</v>
      </c>
      <c r="G105" s="89">
        <v>9760</v>
      </c>
      <c r="H105" s="73">
        <v>6</v>
      </c>
    </row>
    <row r="106" spans="1:8" ht="20.100000000000001" customHeight="1">
      <c r="A106" s="74" t="s">
        <v>376</v>
      </c>
      <c r="B106" s="74" t="s">
        <v>377</v>
      </c>
      <c r="C106" s="89">
        <v>85000</v>
      </c>
      <c r="D106" s="90" t="s">
        <v>14</v>
      </c>
      <c r="E106" s="73">
        <v>0</v>
      </c>
      <c r="F106" s="73">
        <v>0</v>
      </c>
      <c r="G106" s="89">
        <v>85000</v>
      </c>
      <c r="H106" s="73">
        <v>6</v>
      </c>
    </row>
    <row r="107" spans="1:8" ht="20.100000000000001" customHeight="1">
      <c r="A107" s="74" t="s">
        <v>378</v>
      </c>
      <c r="B107" s="74" t="s">
        <v>379</v>
      </c>
      <c r="C107" s="89">
        <v>220000</v>
      </c>
      <c r="D107" s="90" t="s">
        <v>14</v>
      </c>
      <c r="E107" s="73">
        <v>0</v>
      </c>
      <c r="F107" s="73">
        <v>0</v>
      </c>
      <c r="G107" s="89">
        <v>220000</v>
      </c>
      <c r="H107" s="73">
        <v>3200</v>
      </c>
    </row>
    <row r="108" spans="1:8" ht="20.100000000000001" customHeight="1">
      <c r="A108" s="74" t="s">
        <v>380</v>
      </c>
      <c r="B108" s="74" t="s">
        <v>381</v>
      </c>
      <c r="C108" s="89">
        <v>70000</v>
      </c>
      <c r="D108" s="90" t="s">
        <v>14</v>
      </c>
      <c r="E108" s="73">
        <v>0</v>
      </c>
      <c r="F108" s="73">
        <v>0</v>
      </c>
      <c r="G108" s="89">
        <v>70000</v>
      </c>
      <c r="H108" s="73">
        <v>730137636.75999999</v>
      </c>
    </row>
    <row r="109" spans="1:8" ht="20.100000000000001" customHeight="1">
      <c r="A109" s="77" t="s">
        <v>382</v>
      </c>
      <c r="B109" s="77" t="s">
        <v>383</v>
      </c>
      <c r="C109" s="88">
        <v>390000</v>
      </c>
      <c r="D109" s="87" t="s">
        <v>14</v>
      </c>
      <c r="E109" s="76">
        <v>0</v>
      </c>
      <c r="F109" s="76">
        <v>0</v>
      </c>
      <c r="G109" s="88">
        <v>390000</v>
      </c>
      <c r="H109" s="76">
        <v>729046446.08000004</v>
      </c>
    </row>
    <row r="110" spans="1:8" ht="20.100000000000001" customHeight="1">
      <c r="A110" s="74" t="s">
        <v>384</v>
      </c>
      <c r="B110" s="74" t="s">
        <v>385</v>
      </c>
      <c r="C110" s="89">
        <v>130000</v>
      </c>
      <c r="D110" s="90" t="s">
        <v>14</v>
      </c>
      <c r="E110" s="73">
        <v>0</v>
      </c>
      <c r="F110" s="73">
        <v>0</v>
      </c>
      <c r="G110" s="89">
        <v>130000</v>
      </c>
      <c r="H110" s="73">
        <v>73920259.030000001</v>
      </c>
    </row>
    <row r="111" spans="1:8" ht="20.100000000000001" customHeight="1">
      <c r="A111" s="74" t="s">
        <v>386</v>
      </c>
      <c r="B111" s="74" t="s">
        <v>387</v>
      </c>
      <c r="C111" s="89">
        <v>3027</v>
      </c>
      <c r="D111" s="90" t="s">
        <v>14</v>
      </c>
      <c r="E111" s="73">
        <v>0</v>
      </c>
      <c r="F111" s="73">
        <v>0</v>
      </c>
      <c r="G111" s="89">
        <v>3027</v>
      </c>
      <c r="H111" s="73">
        <v>144506465.75</v>
      </c>
    </row>
    <row r="112" spans="1:8" ht="20.100000000000001" customHeight="1">
      <c r="A112" s="77" t="s">
        <v>388</v>
      </c>
      <c r="B112" s="77" t="s">
        <v>389</v>
      </c>
      <c r="C112" s="88">
        <v>50000</v>
      </c>
      <c r="D112" s="87" t="s">
        <v>14</v>
      </c>
      <c r="E112" s="76">
        <v>0</v>
      </c>
      <c r="F112" s="76">
        <v>0</v>
      </c>
      <c r="G112" s="88">
        <v>50000</v>
      </c>
      <c r="H112" s="76">
        <v>1091190.68</v>
      </c>
    </row>
    <row r="113" spans="1:9" ht="20.100000000000001" customHeight="1">
      <c r="A113" s="77"/>
      <c r="B113" s="77"/>
      <c r="C113" s="88"/>
      <c r="D113" s="87"/>
      <c r="E113" s="76"/>
      <c r="F113" s="76"/>
      <c r="G113" s="88"/>
      <c r="H113" s="76"/>
    </row>
    <row r="114" spans="1:9" ht="20.100000000000001" customHeight="1">
      <c r="A114" s="86" t="s">
        <v>390</v>
      </c>
      <c r="B114" s="86" t="s">
        <v>391</v>
      </c>
      <c r="C114" s="101">
        <v>45533.24</v>
      </c>
      <c r="D114" s="102" t="s">
        <v>14</v>
      </c>
      <c r="E114" s="96">
        <v>0</v>
      </c>
      <c r="F114" s="96">
        <v>0</v>
      </c>
      <c r="G114" s="101">
        <v>45533.24</v>
      </c>
      <c r="H114" s="96">
        <v>1091190.68</v>
      </c>
    </row>
    <row r="115" spans="1:9" ht="20.100000000000001" customHeight="1">
      <c r="A115" s="74" t="s">
        <v>392</v>
      </c>
      <c r="B115" s="74" t="s">
        <v>393</v>
      </c>
      <c r="C115" s="73">
        <v>45533.24</v>
      </c>
      <c r="D115" s="72" t="s">
        <v>14</v>
      </c>
      <c r="E115" s="73">
        <v>0</v>
      </c>
      <c r="F115" s="73">
        <v>0</v>
      </c>
      <c r="G115" s="73">
        <v>45533.24</v>
      </c>
      <c r="H115" s="72" t="s">
        <v>14</v>
      </c>
    </row>
    <row r="116" spans="1:9" ht="20.100000000000001" customHeight="1">
      <c r="A116" s="74"/>
      <c r="B116" s="74"/>
      <c r="C116" s="73"/>
      <c r="D116" s="72"/>
      <c r="E116" s="73"/>
      <c r="F116" s="73"/>
      <c r="G116" s="73"/>
      <c r="H116" s="72"/>
    </row>
    <row r="117" spans="1:9" ht="20.100000000000001" customHeight="1">
      <c r="A117" s="94" t="s">
        <v>394</v>
      </c>
      <c r="B117" s="94" t="s">
        <v>395</v>
      </c>
      <c r="C117" s="104" t="s">
        <v>14</v>
      </c>
      <c r="D117" s="103">
        <v>45533.24</v>
      </c>
      <c r="E117" s="95">
        <v>0</v>
      </c>
      <c r="F117" s="95">
        <v>0</v>
      </c>
      <c r="G117" s="104" t="s">
        <v>14</v>
      </c>
      <c r="H117" s="109"/>
      <c r="I117" s="70">
        <v>1000</v>
      </c>
    </row>
    <row r="118" spans="1:9" ht="20.100000000000001" customHeight="1">
      <c r="A118" s="74" t="s">
        <v>396</v>
      </c>
      <c r="B118" s="86" t="s">
        <v>397</v>
      </c>
      <c r="C118" s="90" t="s">
        <v>14</v>
      </c>
      <c r="D118" s="89">
        <v>45533.24</v>
      </c>
      <c r="E118" s="73">
        <v>0</v>
      </c>
      <c r="F118" s="73">
        <v>0</v>
      </c>
      <c r="G118" s="90" t="s">
        <v>14</v>
      </c>
      <c r="H118" s="72" t="s">
        <v>14</v>
      </c>
    </row>
    <row r="119" spans="1:9" ht="20.100000000000001" customHeight="1">
      <c r="A119" s="90"/>
      <c r="B119" s="90"/>
      <c r="C119" s="90"/>
      <c r="D119" s="89"/>
      <c r="E119" s="73"/>
      <c r="F119" s="73"/>
      <c r="G119" s="90"/>
      <c r="H119" s="72"/>
    </row>
    <row r="120" spans="1:9" ht="20.100000000000001" customHeight="1">
      <c r="A120" s="74" t="s">
        <v>398</v>
      </c>
      <c r="B120" s="74" t="s">
        <v>399</v>
      </c>
      <c r="C120" s="90" t="s">
        <v>14</v>
      </c>
      <c r="D120" s="89">
        <v>9349941.1999999993</v>
      </c>
      <c r="E120" s="73">
        <v>30062345.859999999</v>
      </c>
      <c r="F120" s="73">
        <v>37297070.280000001</v>
      </c>
      <c r="G120" s="90" t="s">
        <v>14</v>
      </c>
      <c r="H120" s="72" t="s">
        <v>14</v>
      </c>
    </row>
    <row r="121" spans="1:9" ht="20.100000000000001" customHeight="1">
      <c r="A121" s="74" t="s">
        <v>400</v>
      </c>
      <c r="B121" s="74" t="s">
        <v>401</v>
      </c>
      <c r="C121" s="90" t="s">
        <v>14</v>
      </c>
      <c r="D121" s="89">
        <v>9349941.1999999993</v>
      </c>
      <c r="E121" s="73">
        <v>30062345.859999999</v>
      </c>
      <c r="F121" s="73">
        <v>37297070.280000001</v>
      </c>
      <c r="G121" s="90" t="s">
        <v>14</v>
      </c>
      <c r="H121" s="72" t="s">
        <v>14</v>
      </c>
    </row>
    <row r="122" spans="1:9" ht="20.100000000000001" customHeight="1">
      <c r="A122" s="74"/>
      <c r="B122" s="86" t="s">
        <v>402</v>
      </c>
      <c r="C122" s="102">
        <v>0</v>
      </c>
      <c r="D122" s="101">
        <v>148634.28</v>
      </c>
      <c r="E122" s="96" t="s">
        <v>14</v>
      </c>
      <c r="F122" s="96">
        <v>148634.29</v>
      </c>
      <c r="G122" s="102" t="s">
        <v>14</v>
      </c>
      <c r="H122" s="97" t="s">
        <v>14</v>
      </c>
      <c r="I122" s="114"/>
    </row>
    <row r="123" spans="1:9" ht="20.100000000000001" customHeight="1">
      <c r="A123" s="86" t="s">
        <v>403</v>
      </c>
      <c r="B123" s="86" t="s">
        <v>402</v>
      </c>
      <c r="C123" s="102" t="s">
        <v>14</v>
      </c>
      <c r="D123" s="101">
        <v>3090907.36</v>
      </c>
      <c r="E123" s="96">
        <v>5949153.7400000002</v>
      </c>
      <c r="F123" s="96">
        <v>2906613.49</v>
      </c>
      <c r="G123" s="102" t="s">
        <v>14</v>
      </c>
      <c r="H123" s="97" t="s">
        <v>14</v>
      </c>
    </row>
    <row r="124" spans="1:9" ht="20.100000000000001" customHeight="1">
      <c r="A124" s="74" t="s">
        <v>404</v>
      </c>
      <c r="B124" s="74" t="s">
        <v>405</v>
      </c>
      <c r="C124" s="90" t="s">
        <v>14</v>
      </c>
      <c r="D124" s="89">
        <v>446.58</v>
      </c>
      <c r="E124" s="73">
        <v>0</v>
      </c>
      <c r="F124" s="73">
        <v>0</v>
      </c>
      <c r="G124" s="90" t="s">
        <v>14</v>
      </c>
      <c r="H124" s="72" t="s">
        <v>14</v>
      </c>
    </row>
    <row r="125" spans="1:9" ht="20.100000000000001" customHeight="1">
      <c r="A125" s="74" t="s">
        <v>406</v>
      </c>
      <c r="B125" s="74" t="s">
        <v>407</v>
      </c>
      <c r="C125" s="90" t="s">
        <v>14</v>
      </c>
      <c r="D125" s="89">
        <v>0</v>
      </c>
      <c r="E125" s="73">
        <v>0</v>
      </c>
      <c r="F125" s="73">
        <v>21.25</v>
      </c>
      <c r="G125" s="90" t="s">
        <v>14</v>
      </c>
      <c r="H125" s="72" t="s">
        <v>14</v>
      </c>
    </row>
    <row r="126" spans="1:9" ht="20.100000000000001" customHeight="1">
      <c r="A126" s="74" t="s">
        <v>408</v>
      </c>
      <c r="B126" s="74" t="s">
        <v>409</v>
      </c>
      <c r="C126" s="90" t="s">
        <v>14</v>
      </c>
      <c r="D126" s="89">
        <v>0</v>
      </c>
      <c r="E126" s="73">
        <v>0</v>
      </c>
      <c r="F126" s="73">
        <v>0.18</v>
      </c>
      <c r="G126" s="90" t="s">
        <v>14</v>
      </c>
      <c r="H126" s="72" t="s">
        <v>14</v>
      </c>
    </row>
    <row r="127" spans="1:9" ht="20.100000000000001" customHeight="1">
      <c r="A127" s="74" t="s">
        <v>410</v>
      </c>
      <c r="B127" s="74" t="s">
        <v>411</v>
      </c>
      <c r="C127" s="90" t="s">
        <v>14</v>
      </c>
      <c r="D127" s="89">
        <v>3074620.46</v>
      </c>
      <c r="E127" s="73">
        <v>5941383.3399999999</v>
      </c>
      <c r="F127" s="73">
        <v>2903810.31</v>
      </c>
      <c r="G127" s="90" t="s">
        <v>14</v>
      </c>
      <c r="H127" s="72" t="s">
        <v>14</v>
      </c>
    </row>
    <row r="128" spans="1:9" ht="20.100000000000001" customHeight="1">
      <c r="A128" s="74" t="s">
        <v>412</v>
      </c>
      <c r="B128" s="74" t="s">
        <v>413</v>
      </c>
      <c r="C128" s="90" t="s">
        <v>14</v>
      </c>
      <c r="D128" s="89">
        <v>37047.43</v>
      </c>
      <c r="E128" s="73">
        <v>0</v>
      </c>
      <c r="F128" s="73">
        <v>0</v>
      </c>
      <c r="G128" s="90" t="s">
        <v>14</v>
      </c>
      <c r="H128" s="72" t="s">
        <v>14</v>
      </c>
    </row>
    <row r="129" spans="1:9" ht="20.100000000000001" customHeight="1">
      <c r="A129" s="74" t="s">
        <v>414</v>
      </c>
      <c r="B129" s="74" t="s">
        <v>415</v>
      </c>
      <c r="C129" s="90" t="s">
        <v>14</v>
      </c>
      <c r="D129" s="89">
        <v>4527.8</v>
      </c>
      <c r="E129" s="73">
        <v>0</v>
      </c>
      <c r="F129" s="73">
        <v>0</v>
      </c>
      <c r="G129" s="90" t="s">
        <v>14</v>
      </c>
      <c r="H129" s="72" t="s">
        <v>14</v>
      </c>
    </row>
    <row r="130" spans="1:9" ht="20.100000000000001" customHeight="1">
      <c r="A130" s="74"/>
      <c r="B130" s="74"/>
      <c r="C130" s="90"/>
      <c r="D130" s="89"/>
      <c r="E130" s="73"/>
      <c r="F130" s="73"/>
      <c r="G130" s="90"/>
      <c r="H130" s="72"/>
    </row>
    <row r="131" spans="1:9" ht="20.100000000000001" customHeight="1">
      <c r="A131" s="74" t="s">
        <v>416</v>
      </c>
      <c r="B131" s="74" t="s">
        <v>417</v>
      </c>
      <c r="C131" s="90" t="s">
        <v>14</v>
      </c>
      <c r="D131" s="89">
        <v>182.2</v>
      </c>
      <c r="E131" s="73">
        <v>0</v>
      </c>
      <c r="F131" s="73">
        <v>0</v>
      </c>
      <c r="G131" s="90" t="s">
        <v>14</v>
      </c>
      <c r="H131" s="72" t="s">
        <v>14</v>
      </c>
    </row>
    <row r="132" spans="1:9" ht="20.100000000000001" customHeight="1">
      <c r="A132" s="74" t="s">
        <v>418</v>
      </c>
      <c r="B132" s="74" t="s">
        <v>419</v>
      </c>
      <c r="C132" s="90" t="s">
        <v>14</v>
      </c>
      <c r="D132" s="89">
        <v>1927.93</v>
      </c>
      <c r="E132" s="73">
        <v>0</v>
      </c>
      <c r="F132" s="73">
        <v>0</v>
      </c>
      <c r="G132" s="90" t="s">
        <v>14</v>
      </c>
      <c r="H132" s="72" t="s">
        <v>14</v>
      </c>
    </row>
    <row r="133" spans="1:9" ht="20.100000000000001" customHeight="1">
      <c r="A133" s="74" t="s">
        <v>420</v>
      </c>
      <c r="B133" s="86" t="s">
        <v>421</v>
      </c>
      <c r="C133" s="90" t="s">
        <v>14</v>
      </c>
      <c r="D133" s="89">
        <v>697.5</v>
      </c>
      <c r="E133" s="73">
        <v>0</v>
      </c>
      <c r="F133" s="73">
        <v>0</v>
      </c>
      <c r="G133" s="90" t="s">
        <v>14</v>
      </c>
      <c r="H133" s="72"/>
      <c r="I133" s="70">
        <v>2000</v>
      </c>
    </row>
    <row r="134" spans="1:9" ht="20.100000000000001" customHeight="1">
      <c r="A134" s="74" t="s">
        <v>422</v>
      </c>
      <c r="B134" s="74" t="s">
        <v>423</v>
      </c>
      <c r="C134" s="90" t="s">
        <v>14</v>
      </c>
      <c r="D134" s="89">
        <v>49.06</v>
      </c>
      <c r="E134" s="73">
        <v>0</v>
      </c>
      <c r="F134" s="73">
        <v>0</v>
      </c>
      <c r="G134" s="90" t="s">
        <v>14</v>
      </c>
      <c r="H134" s="72" t="s">
        <v>14</v>
      </c>
    </row>
    <row r="135" spans="1:9" ht="20.100000000000001" customHeight="1">
      <c r="A135" s="74" t="s">
        <v>424</v>
      </c>
      <c r="B135" s="74" t="s">
        <v>425</v>
      </c>
      <c r="C135" s="90" t="s">
        <v>14</v>
      </c>
      <c r="D135" s="89">
        <v>543</v>
      </c>
      <c r="E135" s="73">
        <v>0</v>
      </c>
      <c r="F135" s="73">
        <v>0</v>
      </c>
      <c r="G135" s="90" t="s">
        <v>14</v>
      </c>
      <c r="H135" s="72" t="s">
        <v>14</v>
      </c>
    </row>
    <row r="136" spans="1:9" ht="20.100000000000001" customHeight="1">
      <c r="A136" s="74" t="s">
        <v>426</v>
      </c>
      <c r="B136" s="74" t="s">
        <v>427</v>
      </c>
      <c r="C136" s="90" t="s">
        <v>14</v>
      </c>
      <c r="D136" s="89">
        <v>0</v>
      </c>
      <c r="E136" s="73">
        <v>0</v>
      </c>
      <c r="F136" s="73">
        <v>2398.91</v>
      </c>
      <c r="G136" s="90" t="s">
        <v>14</v>
      </c>
      <c r="H136" s="72" t="s">
        <v>14</v>
      </c>
    </row>
    <row r="137" spans="1:9" ht="20.100000000000001" customHeight="1">
      <c r="A137" s="74" t="s">
        <v>428</v>
      </c>
      <c r="B137" s="74" t="s">
        <v>429</v>
      </c>
      <c r="C137" s="90" t="s">
        <v>14</v>
      </c>
      <c r="D137" s="89">
        <v>0</v>
      </c>
      <c r="E137" s="73">
        <v>0</v>
      </c>
      <c r="F137" s="73">
        <v>106</v>
      </c>
      <c r="G137" s="90" t="s">
        <v>14</v>
      </c>
      <c r="H137" s="72" t="s">
        <v>14</v>
      </c>
    </row>
    <row r="138" spans="1:9" ht="20.100000000000001" customHeight="1">
      <c r="A138" s="74" t="s">
        <v>430</v>
      </c>
      <c r="B138" s="74" t="s">
        <v>431</v>
      </c>
      <c r="C138" s="90" t="s">
        <v>14</v>
      </c>
      <c r="D138" s="89">
        <v>142.43</v>
      </c>
      <c r="E138" s="73">
        <v>0</v>
      </c>
      <c r="F138" s="73">
        <v>0</v>
      </c>
      <c r="G138" s="90" t="s">
        <v>14</v>
      </c>
      <c r="H138" s="72" t="s">
        <v>14</v>
      </c>
    </row>
    <row r="139" spans="1:9" ht="20.100000000000001" customHeight="1">
      <c r="A139" s="74" t="s">
        <v>432</v>
      </c>
      <c r="B139" s="74" t="s">
        <v>433</v>
      </c>
      <c r="C139" s="90" t="s">
        <v>14</v>
      </c>
      <c r="D139" s="89">
        <v>0</v>
      </c>
      <c r="E139" s="73">
        <v>0</v>
      </c>
      <c r="F139" s="73">
        <v>276.83999999999997</v>
      </c>
      <c r="G139" s="90" t="s">
        <v>14</v>
      </c>
      <c r="H139" s="72" t="s">
        <v>14</v>
      </c>
    </row>
    <row r="140" spans="1:9" ht="20.100000000000001" customHeight="1">
      <c r="A140" s="74"/>
      <c r="B140" s="86" t="s">
        <v>434</v>
      </c>
      <c r="C140" s="102" t="s">
        <v>14</v>
      </c>
      <c r="D140" s="101">
        <v>4854051.62</v>
      </c>
      <c r="E140" s="96">
        <v>4872212.3499999996</v>
      </c>
      <c r="F140" s="96">
        <v>3911358.69</v>
      </c>
      <c r="G140" s="102" t="s">
        <v>14</v>
      </c>
      <c r="H140" s="97" t="s">
        <v>14</v>
      </c>
    </row>
    <row r="141" spans="1:9" ht="20.100000000000001" customHeight="1">
      <c r="A141" s="86" t="s">
        <v>435</v>
      </c>
      <c r="B141" s="86" t="s">
        <v>434</v>
      </c>
      <c r="C141" s="102" t="s">
        <v>14</v>
      </c>
      <c r="D141" s="101">
        <f>SUM(D143:D148)</f>
        <v>4854051.6199999992</v>
      </c>
      <c r="E141" s="96">
        <f>SUM(E143:E148)</f>
        <v>4872212.3499999996</v>
      </c>
      <c r="F141" s="96">
        <f>SUM(F143:F148)</f>
        <v>3911358.69</v>
      </c>
      <c r="G141" s="96">
        <f>SUM(G143:G148)</f>
        <v>0</v>
      </c>
      <c r="H141" s="96">
        <f>SUM(H143:H148)</f>
        <v>0</v>
      </c>
    </row>
    <row r="142" spans="1:9" ht="20.100000000000001" customHeight="1">
      <c r="A142" s="74" t="s">
        <v>436</v>
      </c>
      <c r="B142" s="74" t="s">
        <v>437</v>
      </c>
      <c r="C142" s="90" t="s">
        <v>14</v>
      </c>
      <c r="D142" s="89">
        <v>4220866.0199999996</v>
      </c>
      <c r="E142" s="73">
        <v>3879303</v>
      </c>
      <c r="F142" s="73">
        <v>2666905.52</v>
      </c>
      <c r="G142" s="90" t="s">
        <v>14</v>
      </c>
      <c r="H142" s="72" t="s">
        <v>14</v>
      </c>
    </row>
    <row r="143" spans="1:9" ht="20.100000000000001" customHeight="1">
      <c r="A143" s="74" t="s">
        <v>438</v>
      </c>
      <c r="B143" s="86" t="s">
        <v>439</v>
      </c>
      <c r="C143" s="90" t="s">
        <v>14</v>
      </c>
      <c r="D143" s="89">
        <v>4220866.0199999996</v>
      </c>
      <c r="E143" s="73">
        <v>3879303</v>
      </c>
      <c r="F143" s="73">
        <v>2666905.52</v>
      </c>
      <c r="G143" s="90" t="s">
        <v>14</v>
      </c>
      <c r="H143" s="72" t="s">
        <v>14</v>
      </c>
      <c r="I143" s="70">
        <v>3000</v>
      </c>
    </row>
    <row r="144" spans="1:9" ht="20.100000000000001" customHeight="1">
      <c r="A144" s="74" t="s">
        <v>440</v>
      </c>
      <c r="B144" s="74" t="s">
        <v>441</v>
      </c>
      <c r="C144" s="90" t="s">
        <v>14</v>
      </c>
      <c r="D144" s="89">
        <v>32895.699999999997</v>
      </c>
      <c r="E144" s="73">
        <v>32897</v>
      </c>
      <c r="F144" s="73">
        <v>29747.5</v>
      </c>
      <c r="G144" s="90" t="s">
        <v>14</v>
      </c>
      <c r="H144" s="72" t="s">
        <v>14</v>
      </c>
      <c r="I144" s="70">
        <v>3000</v>
      </c>
    </row>
    <row r="145" spans="1:9" ht="20.100000000000001" customHeight="1">
      <c r="A145" s="74" t="s">
        <v>442</v>
      </c>
      <c r="B145" s="74" t="s">
        <v>443</v>
      </c>
      <c r="C145" s="90" t="s">
        <v>14</v>
      </c>
      <c r="D145" s="89">
        <v>8970.31</v>
      </c>
      <c r="E145" s="73">
        <v>5470</v>
      </c>
      <c r="F145" s="73">
        <v>13705.5</v>
      </c>
      <c r="G145" s="90" t="s">
        <v>14</v>
      </c>
      <c r="H145" s="72" t="s">
        <v>14</v>
      </c>
      <c r="I145" s="70">
        <v>3000</v>
      </c>
    </row>
    <row r="146" spans="1:9" ht="20.100000000000001" customHeight="1">
      <c r="A146" s="74" t="s">
        <v>444</v>
      </c>
      <c r="B146" s="74" t="s">
        <v>445</v>
      </c>
      <c r="C146" s="90" t="s">
        <v>14</v>
      </c>
      <c r="D146" s="89">
        <v>0.45</v>
      </c>
      <c r="E146" s="73">
        <v>366856.33</v>
      </c>
      <c r="F146" s="73">
        <v>366856.32</v>
      </c>
      <c r="G146" s="90" t="s">
        <v>14</v>
      </c>
      <c r="H146" s="72" t="s">
        <v>14</v>
      </c>
      <c r="I146" s="70">
        <v>3000</v>
      </c>
    </row>
    <row r="147" spans="1:9" ht="20.100000000000001" customHeight="1">
      <c r="A147" s="74" t="s">
        <v>446</v>
      </c>
      <c r="B147" s="74" t="s">
        <v>447</v>
      </c>
      <c r="C147" s="90" t="s">
        <v>14</v>
      </c>
      <c r="D147" s="89">
        <v>546761.01</v>
      </c>
      <c r="E147" s="73">
        <v>546761.02</v>
      </c>
      <c r="F147" s="73">
        <v>787793.88</v>
      </c>
      <c r="G147" s="90" t="s">
        <v>14</v>
      </c>
      <c r="H147" s="72" t="s">
        <v>14</v>
      </c>
      <c r="I147" s="70">
        <v>3000</v>
      </c>
    </row>
    <row r="148" spans="1:9" ht="20.100000000000001" customHeight="1">
      <c r="A148" s="74" t="s">
        <v>448</v>
      </c>
      <c r="B148" s="74" t="s">
        <v>449</v>
      </c>
      <c r="C148" s="90" t="s">
        <v>14</v>
      </c>
      <c r="D148" s="89">
        <v>44558.13</v>
      </c>
      <c r="E148" s="73">
        <v>40925</v>
      </c>
      <c r="F148" s="73">
        <v>46349.97</v>
      </c>
      <c r="G148" s="90" t="s">
        <v>14</v>
      </c>
      <c r="H148" s="72" t="s">
        <v>14</v>
      </c>
      <c r="I148" s="70">
        <v>3000</v>
      </c>
    </row>
    <row r="149" spans="1:9" ht="20.100000000000001" customHeight="1">
      <c r="A149" s="74"/>
      <c r="B149" s="86" t="s">
        <v>450</v>
      </c>
      <c r="C149" s="102" t="s">
        <v>14</v>
      </c>
      <c r="D149" s="101">
        <v>141104.47</v>
      </c>
      <c r="E149" s="96">
        <v>11638344.720000001</v>
      </c>
      <c r="F149" s="96">
        <v>13292965.060000001</v>
      </c>
      <c r="G149" s="102" t="s">
        <v>14</v>
      </c>
      <c r="H149" s="97" t="s">
        <v>14</v>
      </c>
    </row>
    <row r="150" spans="1:9" ht="20.100000000000001" customHeight="1">
      <c r="A150" s="86" t="s">
        <v>451</v>
      </c>
      <c r="B150" s="86" t="s">
        <v>450</v>
      </c>
      <c r="C150" s="102" t="s">
        <v>14</v>
      </c>
      <c r="D150" s="101">
        <f>SUM(D151:D172)</f>
        <v>141104.47</v>
      </c>
      <c r="E150" s="96">
        <f>SUM(E151:E172)</f>
        <v>778960.32000000007</v>
      </c>
      <c r="F150" s="96">
        <f>SUM(F151:F172)</f>
        <v>2433580.6599999997</v>
      </c>
      <c r="G150" s="96">
        <f>SUM(G151:G172)</f>
        <v>0</v>
      </c>
      <c r="H150" s="96">
        <f>SUM(H151:H172)</f>
        <v>0</v>
      </c>
    </row>
    <row r="151" spans="1:9" ht="20.100000000000001" customHeight="1">
      <c r="A151" s="74" t="s">
        <v>452</v>
      </c>
      <c r="B151" s="74" t="s">
        <v>453</v>
      </c>
      <c r="C151" s="90" t="s">
        <v>14</v>
      </c>
      <c r="D151" s="89">
        <v>0</v>
      </c>
      <c r="E151" s="73">
        <v>67827</v>
      </c>
      <c r="F151" s="73">
        <v>86903</v>
      </c>
      <c r="G151" s="90" t="s">
        <v>14</v>
      </c>
      <c r="H151" s="72" t="s">
        <v>14</v>
      </c>
    </row>
    <row r="152" spans="1:9" ht="20.100000000000001" customHeight="1">
      <c r="A152" s="74" t="s">
        <v>454</v>
      </c>
      <c r="B152" s="74" t="s">
        <v>455</v>
      </c>
      <c r="C152" s="90" t="s">
        <v>14</v>
      </c>
      <c r="D152" s="89">
        <v>0</v>
      </c>
      <c r="E152" s="78">
        <v>0</v>
      </c>
      <c r="F152" s="73">
        <v>12327.58</v>
      </c>
      <c r="G152" s="90" t="s">
        <v>14</v>
      </c>
      <c r="H152" s="72" t="s">
        <v>14</v>
      </c>
    </row>
    <row r="153" spans="1:9" ht="20.100000000000001" customHeight="1">
      <c r="A153" s="74" t="s">
        <v>456</v>
      </c>
      <c r="B153" s="74" t="s">
        <v>278</v>
      </c>
      <c r="C153" s="90" t="s">
        <v>14</v>
      </c>
      <c r="D153" s="89">
        <v>0</v>
      </c>
      <c r="E153" s="73">
        <v>3708.46</v>
      </c>
      <c r="F153" s="73">
        <v>514108.46</v>
      </c>
      <c r="G153" s="90" t="s">
        <v>14</v>
      </c>
      <c r="H153" s="72" t="s">
        <v>14</v>
      </c>
    </row>
    <row r="154" spans="1:9" ht="20.100000000000001" customHeight="1">
      <c r="A154" s="74" t="s">
        <v>457</v>
      </c>
      <c r="B154" s="74" t="s">
        <v>458</v>
      </c>
      <c r="C154" s="90" t="s">
        <v>14</v>
      </c>
      <c r="D154" s="89">
        <v>69600</v>
      </c>
      <c r="E154" s="73">
        <v>69600</v>
      </c>
      <c r="F154" s="73">
        <v>69600</v>
      </c>
      <c r="G154" s="90" t="s">
        <v>14</v>
      </c>
      <c r="H154" s="72" t="s">
        <v>14</v>
      </c>
    </row>
    <row r="155" spans="1:9" ht="20.100000000000001" customHeight="1">
      <c r="A155" s="74" t="s">
        <v>459</v>
      </c>
      <c r="B155" s="74" t="s">
        <v>460</v>
      </c>
      <c r="C155" s="90" t="s">
        <v>14</v>
      </c>
      <c r="D155" s="89">
        <v>0</v>
      </c>
      <c r="E155" s="73">
        <v>0</v>
      </c>
      <c r="F155" s="73">
        <v>12327.59</v>
      </c>
      <c r="G155" s="90" t="s">
        <v>14</v>
      </c>
      <c r="H155" s="72" t="s">
        <v>14</v>
      </c>
    </row>
    <row r="156" spans="1:9" ht="20.100000000000001" customHeight="1">
      <c r="A156" s="74" t="s">
        <v>461</v>
      </c>
      <c r="B156" s="74" t="s">
        <v>462</v>
      </c>
      <c r="C156" s="90" t="s">
        <v>14</v>
      </c>
      <c r="D156" s="89">
        <v>0</v>
      </c>
      <c r="E156" s="73">
        <v>0</v>
      </c>
      <c r="F156" s="73">
        <v>12327.59</v>
      </c>
      <c r="G156" s="90" t="s">
        <v>14</v>
      </c>
      <c r="H156" s="72" t="s">
        <v>14</v>
      </c>
    </row>
    <row r="157" spans="1:9" ht="20.100000000000001" customHeight="1">
      <c r="A157" s="77" t="s">
        <v>463</v>
      </c>
      <c r="B157" s="77" t="s">
        <v>464</v>
      </c>
      <c r="C157" s="87" t="s">
        <v>14</v>
      </c>
      <c r="D157" s="88">
        <v>0</v>
      </c>
      <c r="E157" s="76">
        <v>0</v>
      </c>
      <c r="F157" s="76">
        <v>12327.58</v>
      </c>
      <c r="G157" s="87" t="s">
        <v>14</v>
      </c>
      <c r="H157" s="75" t="s">
        <v>14</v>
      </c>
      <c r="I157" s="70">
        <v>4000</v>
      </c>
    </row>
    <row r="158" spans="1:9" ht="20.100000000000001" customHeight="1">
      <c r="A158" s="74" t="s">
        <v>465</v>
      </c>
      <c r="B158" s="74" t="s">
        <v>466</v>
      </c>
      <c r="C158" s="90" t="s">
        <v>14</v>
      </c>
      <c r="D158" s="89">
        <v>0</v>
      </c>
      <c r="E158" s="73">
        <v>0</v>
      </c>
      <c r="F158" s="73">
        <v>321888.40000000002</v>
      </c>
      <c r="G158" s="90" t="s">
        <v>14</v>
      </c>
      <c r="H158" s="72" t="s">
        <v>14</v>
      </c>
    </row>
    <row r="159" spans="1:9" ht="20.100000000000001" customHeight="1">
      <c r="A159" s="74" t="s">
        <v>467</v>
      </c>
      <c r="B159" s="74" t="s">
        <v>468</v>
      </c>
      <c r="C159" s="90" t="s">
        <v>14</v>
      </c>
      <c r="D159" s="89">
        <v>0</v>
      </c>
      <c r="E159" s="73">
        <v>0</v>
      </c>
      <c r="F159" s="73">
        <v>9277</v>
      </c>
      <c r="G159" s="90" t="s">
        <v>14</v>
      </c>
      <c r="H159" s="72" t="s">
        <v>14</v>
      </c>
    </row>
    <row r="160" spans="1:9" ht="20.100000000000001" customHeight="1">
      <c r="A160" s="74" t="s">
        <v>469</v>
      </c>
      <c r="B160" s="74" t="s">
        <v>470</v>
      </c>
      <c r="C160" s="90" t="s">
        <v>14</v>
      </c>
      <c r="D160" s="89">
        <v>0</v>
      </c>
      <c r="E160" s="73">
        <v>0</v>
      </c>
      <c r="F160" s="73">
        <v>14323.92</v>
      </c>
      <c r="G160" s="90" t="s">
        <v>14</v>
      </c>
      <c r="H160" s="72" t="s">
        <v>14</v>
      </c>
    </row>
    <row r="161" spans="1:9" ht="20.100000000000001" customHeight="1">
      <c r="A161" s="74" t="s">
        <v>471</v>
      </c>
      <c r="B161" s="74" t="s">
        <v>472</v>
      </c>
      <c r="C161" s="90" t="s">
        <v>14</v>
      </c>
      <c r="D161" s="89">
        <v>0</v>
      </c>
      <c r="E161" s="73">
        <v>0</v>
      </c>
      <c r="F161" s="73">
        <v>4756</v>
      </c>
      <c r="G161" s="90" t="s">
        <v>14</v>
      </c>
      <c r="H161" s="72" t="s">
        <v>14</v>
      </c>
    </row>
    <row r="162" spans="1:9" ht="20.100000000000001" customHeight="1">
      <c r="A162" s="74" t="s">
        <v>473</v>
      </c>
      <c r="B162" s="74" t="s">
        <v>474</v>
      </c>
      <c r="C162" s="90" t="s">
        <v>14</v>
      </c>
      <c r="D162" s="89">
        <v>0</v>
      </c>
      <c r="E162" s="73">
        <v>371227.26</v>
      </c>
      <c r="F162" s="73">
        <v>778609.11</v>
      </c>
      <c r="G162" s="90" t="s">
        <v>14</v>
      </c>
      <c r="H162" s="72" t="s">
        <v>14</v>
      </c>
    </row>
    <row r="163" spans="1:9" ht="20.100000000000001" customHeight="1">
      <c r="A163" s="74" t="s">
        <v>475</v>
      </c>
      <c r="B163" s="74" t="s">
        <v>476</v>
      </c>
      <c r="C163" s="90" t="s">
        <v>14</v>
      </c>
      <c r="D163" s="89">
        <v>0</v>
      </c>
      <c r="E163" s="73">
        <v>91112.94</v>
      </c>
      <c r="F163" s="73">
        <v>182225.88</v>
      </c>
      <c r="G163" s="90" t="s">
        <v>14</v>
      </c>
      <c r="H163" s="72" t="s">
        <v>14</v>
      </c>
    </row>
    <row r="164" spans="1:9" ht="20.100000000000001" customHeight="1">
      <c r="A164" s="74" t="s">
        <v>477</v>
      </c>
      <c r="B164" s="74" t="s">
        <v>478</v>
      </c>
      <c r="C164" s="90" t="s">
        <v>14</v>
      </c>
      <c r="D164" s="89">
        <v>0</v>
      </c>
      <c r="E164" s="73">
        <v>0</v>
      </c>
      <c r="F164" s="73">
        <v>94072.29</v>
      </c>
      <c r="G164" s="90" t="s">
        <v>14</v>
      </c>
      <c r="H164" s="72" t="s">
        <v>14</v>
      </c>
    </row>
    <row r="165" spans="1:9" ht="20.100000000000001" customHeight="1">
      <c r="A165" s="74" t="s">
        <v>479</v>
      </c>
      <c r="B165" s="74" t="s">
        <v>480</v>
      </c>
      <c r="C165" s="90" t="s">
        <v>14</v>
      </c>
      <c r="D165" s="89">
        <v>0</v>
      </c>
      <c r="E165" s="73">
        <v>0</v>
      </c>
      <c r="F165" s="73">
        <v>9500.01</v>
      </c>
      <c r="G165" s="90" t="s">
        <v>14</v>
      </c>
      <c r="H165" s="72" t="s">
        <v>14</v>
      </c>
    </row>
    <row r="166" spans="1:9" ht="20.100000000000001" customHeight="1">
      <c r="A166" s="74" t="s">
        <v>481</v>
      </c>
      <c r="B166" s="74" t="s">
        <v>482</v>
      </c>
      <c r="C166" s="90" t="s">
        <v>14</v>
      </c>
      <c r="D166" s="89">
        <v>71504.47</v>
      </c>
      <c r="E166" s="73">
        <v>0</v>
      </c>
      <c r="F166" s="73">
        <v>0</v>
      </c>
      <c r="G166" s="90" t="s">
        <v>14</v>
      </c>
      <c r="H166" s="72" t="s">
        <v>14</v>
      </c>
    </row>
    <row r="167" spans="1:9" ht="20.100000000000001" customHeight="1">
      <c r="A167" s="74" t="s">
        <v>483</v>
      </c>
      <c r="B167" s="74" t="s">
        <v>484</v>
      </c>
      <c r="C167" s="90" t="s">
        <v>14</v>
      </c>
      <c r="D167" s="89">
        <v>0</v>
      </c>
      <c r="E167" s="73">
        <v>27932.66</v>
      </c>
      <c r="F167" s="73">
        <v>35654.660000000003</v>
      </c>
      <c r="G167" s="90" t="s">
        <v>14</v>
      </c>
      <c r="H167" s="72" t="s">
        <v>14</v>
      </c>
    </row>
    <row r="168" spans="1:9" ht="20.100000000000001" customHeight="1">
      <c r="A168" s="77" t="s">
        <v>485</v>
      </c>
      <c r="B168" s="77" t="s">
        <v>486</v>
      </c>
      <c r="C168" s="87" t="s">
        <v>14</v>
      </c>
      <c r="D168" s="88">
        <v>0</v>
      </c>
      <c r="E168" s="76">
        <v>106720</v>
      </c>
      <c r="F168" s="76">
        <v>170520</v>
      </c>
      <c r="G168" s="87" t="s">
        <v>14</v>
      </c>
      <c r="H168" s="75" t="s">
        <v>14</v>
      </c>
      <c r="I168" s="70">
        <v>1000</v>
      </c>
    </row>
    <row r="169" spans="1:9" ht="20.100000000000001" customHeight="1">
      <c r="A169" s="74" t="s">
        <v>487</v>
      </c>
      <c r="B169" s="86" t="s">
        <v>488</v>
      </c>
      <c r="C169" s="90" t="s">
        <v>14</v>
      </c>
      <c r="D169" s="89">
        <v>0</v>
      </c>
      <c r="E169" s="73">
        <v>40832</v>
      </c>
      <c r="F169" s="73">
        <v>64728</v>
      </c>
      <c r="G169" s="90" t="s">
        <v>14</v>
      </c>
      <c r="H169" s="72" t="s">
        <v>14</v>
      </c>
    </row>
    <row r="170" spans="1:9" ht="20.100000000000001" customHeight="1">
      <c r="A170" s="74" t="s">
        <v>489</v>
      </c>
      <c r="B170" s="74" t="s">
        <v>490</v>
      </c>
      <c r="C170" s="90" t="s">
        <v>14</v>
      </c>
      <c r="D170" s="89">
        <v>0</v>
      </c>
      <c r="E170" s="73">
        <v>0</v>
      </c>
      <c r="F170" s="73">
        <v>12327.59</v>
      </c>
      <c r="G170" s="90" t="s">
        <v>14</v>
      </c>
      <c r="H170" s="72" t="s">
        <v>14</v>
      </c>
    </row>
    <row r="171" spans="1:9" ht="20.100000000000001" customHeight="1">
      <c r="A171" s="74" t="s">
        <v>491</v>
      </c>
      <c r="B171" s="74" t="s">
        <v>492</v>
      </c>
      <c r="C171" s="90" t="s">
        <v>14</v>
      </c>
      <c r="D171" s="89">
        <v>0</v>
      </c>
      <c r="E171" s="73">
        <v>0</v>
      </c>
      <c r="F171" s="73">
        <v>11600</v>
      </c>
      <c r="G171" s="90" t="s">
        <v>14</v>
      </c>
      <c r="H171" s="72" t="s">
        <v>14</v>
      </c>
    </row>
    <row r="172" spans="1:9" ht="20.100000000000001" customHeight="1">
      <c r="A172" s="74" t="s">
        <v>493</v>
      </c>
      <c r="B172" s="74" t="s">
        <v>494</v>
      </c>
      <c r="C172" s="90" t="s">
        <v>14</v>
      </c>
      <c r="D172" s="89">
        <v>0</v>
      </c>
      <c r="E172" s="73">
        <v>0</v>
      </c>
      <c r="F172" s="73">
        <v>4176</v>
      </c>
      <c r="G172" s="90" t="s">
        <v>14</v>
      </c>
      <c r="H172" s="72" t="s">
        <v>14</v>
      </c>
    </row>
    <row r="173" spans="1:9" ht="20.100000000000001" customHeight="1">
      <c r="A173" s="74"/>
      <c r="B173" s="86" t="s">
        <v>495</v>
      </c>
      <c r="C173" s="102" t="s">
        <v>14</v>
      </c>
      <c r="D173" s="101">
        <v>232918.38</v>
      </c>
      <c r="E173" s="96">
        <v>7133272.9100000001</v>
      </c>
      <c r="F173" s="96">
        <v>16584978.99</v>
      </c>
      <c r="G173" s="102" t="s">
        <v>14</v>
      </c>
      <c r="H173" s="97" t="s">
        <v>14</v>
      </c>
    </row>
    <row r="174" spans="1:9" ht="20.100000000000001" customHeight="1">
      <c r="A174" s="86" t="s">
        <v>496</v>
      </c>
      <c r="B174" s="86" t="s">
        <v>495</v>
      </c>
      <c r="C174" s="102" t="s">
        <v>14</v>
      </c>
      <c r="D174" s="101">
        <f>SUM(D175:D183)</f>
        <v>232918.3799999996</v>
      </c>
      <c r="E174" s="96">
        <f>SUM(E175:E183)</f>
        <v>7133272.9100000001</v>
      </c>
      <c r="F174" s="96">
        <f>SUM(F175:F183)</f>
        <v>16584978.99</v>
      </c>
      <c r="G174" s="102" t="s">
        <v>14</v>
      </c>
      <c r="H174" s="102" t="s">
        <v>14</v>
      </c>
    </row>
    <row r="175" spans="1:9" ht="20.100000000000001" customHeight="1">
      <c r="A175" s="74" t="s">
        <v>497</v>
      </c>
      <c r="B175" s="86" t="s">
        <v>498</v>
      </c>
      <c r="C175" s="90" t="s">
        <v>14</v>
      </c>
      <c r="D175" s="89">
        <v>-387961.54</v>
      </c>
      <c r="E175" s="73">
        <v>3269397.5</v>
      </c>
      <c r="F175" s="73">
        <v>3313148.02</v>
      </c>
      <c r="G175" s="90" t="s">
        <v>14</v>
      </c>
      <c r="H175" s="72" t="s">
        <v>14</v>
      </c>
      <c r="I175" s="70">
        <v>2000</v>
      </c>
    </row>
    <row r="176" spans="1:9" ht="20.100000000000001" customHeight="1">
      <c r="A176" s="74" t="s">
        <v>499</v>
      </c>
      <c r="B176" s="74" t="s">
        <v>500</v>
      </c>
      <c r="C176" s="90" t="s">
        <v>14</v>
      </c>
      <c r="D176" s="89">
        <v>-242957.22</v>
      </c>
      <c r="E176" s="73">
        <v>0</v>
      </c>
      <c r="F176" s="73">
        <v>0</v>
      </c>
      <c r="G176" s="90" t="s">
        <v>14</v>
      </c>
      <c r="H176" s="72" t="s">
        <v>14</v>
      </c>
    </row>
    <row r="177" spans="1:9" ht="20.100000000000001" customHeight="1">
      <c r="A177" s="74" t="s">
        <v>501</v>
      </c>
      <c r="B177" s="74" t="s">
        <v>502</v>
      </c>
      <c r="C177" s="90" t="s">
        <v>14</v>
      </c>
      <c r="D177" s="89">
        <v>53511.21</v>
      </c>
      <c r="E177" s="73">
        <v>2912162</v>
      </c>
      <c r="F177" s="73">
        <v>5035901.5999999996</v>
      </c>
      <c r="G177" s="90" t="s">
        <v>14</v>
      </c>
      <c r="H177" s="72" t="s">
        <v>14</v>
      </c>
    </row>
    <row r="178" spans="1:9" ht="20.100000000000001" customHeight="1">
      <c r="A178" s="74" t="s">
        <v>503</v>
      </c>
      <c r="B178" s="74" t="s">
        <v>504</v>
      </c>
      <c r="C178" s="90" t="s">
        <v>14</v>
      </c>
      <c r="D178" s="89">
        <v>15261.02</v>
      </c>
      <c r="E178" s="73">
        <v>0</v>
      </c>
      <c r="F178" s="73">
        <v>0</v>
      </c>
      <c r="G178" s="90" t="s">
        <v>14</v>
      </c>
      <c r="H178" s="72" t="s">
        <v>14</v>
      </c>
    </row>
    <row r="179" spans="1:9" ht="20.100000000000001" customHeight="1">
      <c r="A179" s="74" t="s">
        <v>505</v>
      </c>
      <c r="B179" s="74" t="s">
        <v>506</v>
      </c>
      <c r="C179" s="90" t="s">
        <v>14</v>
      </c>
      <c r="D179" s="89">
        <v>2668038.09</v>
      </c>
      <c r="E179" s="73">
        <v>0</v>
      </c>
      <c r="F179" s="73">
        <v>0</v>
      </c>
      <c r="G179" s="90" t="s">
        <v>14</v>
      </c>
      <c r="H179" s="72" t="s">
        <v>14</v>
      </c>
    </row>
    <row r="180" spans="1:9" ht="20.100000000000001" customHeight="1">
      <c r="A180" s="74" t="s">
        <v>507</v>
      </c>
      <c r="B180" s="74" t="s">
        <v>508</v>
      </c>
      <c r="C180" s="90" t="s">
        <v>14</v>
      </c>
      <c r="D180" s="89">
        <v>-2984438.81</v>
      </c>
      <c r="E180" s="73">
        <v>0</v>
      </c>
      <c r="F180" s="73">
        <v>0</v>
      </c>
      <c r="G180" s="90" t="s">
        <v>14</v>
      </c>
      <c r="H180" s="72" t="s">
        <v>14</v>
      </c>
    </row>
    <row r="181" spans="1:9" ht="20.100000000000001" customHeight="1">
      <c r="A181" s="74" t="s">
        <v>509</v>
      </c>
      <c r="B181" s="74" t="s">
        <v>510</v>
      </c>
      <c r="C181" s="90" t="s">
        <v>14</v>
      </c>
      <c r="D181" s="89">
        <v>857220.8</v>
      </c>
      <c r="E181" s="73">
        <v>0</v>
      </c>
      <c r="F181" s="73">
        <v>0</v>
      </c>
      <c r="G181" s="90" t="s">
        <v>14</v>
      </c>
      <c r="H181" s="72" t="s">
        <v>14</v>
      </c>
    </row>
    <row r="182" spans="1:9" ht="20.100000000000001" customHeight="1">
      <c r="A182" s="74" t="s">
        <v>511</v>
      </c>
      <c r="B182" s="86" t="s">
        <v>512</v>
      </c>
      <c r="C182" s="90" t="s">
        <v>14</v>
      </c>
      <c r="D182" s="89">
        <v>259544.63</v>
      </c>
      <c r="E182" s="73">
        <v>902190.41</v>
      </c>
      <c r="F182" s="73">
        <v>8166051.9699999997</v>
      </c>
      <c r="G182" s="90" t="s">
        <v>14</v>
      </c>
      <c r="H182" s="72" t="s">
        <v>14</v>
      </c>
      <c r="I182" s="70">
        <v>3000</v>
      </c>
    </row>
    <row r="183" spans="1:9" ht="20.100000000000001" customHeight="1">
      <c r="A183" s="74" t="s">
        <v>513</v>
      </c>
      <c r="B183" s="74" t="s">
        <v>514</v>
      </c>
      <c r="C183" s="90" t="s">
        <v>14</v>
      </c>
      <c r="D183" s="89">
        <v>-5299.8</v>
      </c>
      <c r="E183" s="73">
        <v>49523</v>
      </c>
      <c r="F183" s="73">
        <v>69877.399999999994</v>
      </c>
      <c r="G183" s="90" t="s">
        <v>14</v>
      </c>
      <c r="H183" s="72" t="s">
        <v>14</v>
      </c>
    </row>
    <row r="184" spans="1:9" ht="20.100000000000001" customHeight="1">
      <c r="A184" s="74"/>
      <c r="B184" s="86" t="s">
        <v>515</v>
      </c>
      <c r="C184" s="102" t="s">
        <v>14</v>
      </c>
      <c r="D184" s="101">
        <v>1030959.37</v>
      </c>
      <c r="E184" s="96">
        <v>469362.14</v>
      </c>
      <c r="F184" s="96">
        <v>601154.05000000005</v>
      </c>
      <c r="G184" s="102" t="s">
        <v>14</v>
      </c>
      <c r="H184" s="97" t="s">
        <v>14</v>
      </c>
    </row>
    <row r="185" spans="1:9" ht="20.100000000000001" customHeight="1">
      <c r="A185" s="86" t="s">
        <v>516</v>
      </c>
      <c r="B185" s="86" t="s">
        <v>515</v>
      </c>
      <c r="C185" s="102" t="s">
        <v>14</v>
      </c>
      <c r="D185" s="101">
        <f>SUM(D186:D188,D190:D196,D198:D200)</f>
        <v>1030959.37</v>
      </c>
      <c r="E185" s="96">
        <f>SUM(E186:E188,E190:E196,E198:E200)</f>
        <v>571244.55999999994</v>
      </c>
      <c r="F185" s="96">
        <f>SUM(F186:F188,F190:F196,F198:F200)</f>
        <v>703036.47000000009</v>
      </c>
      <c r="G185" s="96">
        <f>SUM(G186:G188,G190:G196,G198:G200)</f>
        <v>0</v>
      </c>
      <c r="H185" s="96">
        <f>SUM(H186:H188,H190:H196,H198:H200)</f>
        <v>0</v>
      </c>
    </row>
    <row r="186" spans="1:9" ht="20.100000000000001" customHeight="1">
      <c r="A186" s="74" t="s">
        <v>517</v>
      </c>
      <c r="B186" s="74" t="s">
        <v>518</v>
      </c>
      <c r="C186" s="90" t="s">
        <v>14</v>
      </c>
      <c r="D186" s="89">
        <v>0</v>
      </c>
      <c r="E186" s="73">
        <v>0</v>
      </c>
      <c r="F186" s="73">
        <v>15000</v>
      </c>
      <c r="G186" s="90" t="s">
        <v>14</v>
      </c>
      <c r="H186" s="72" t="s">
        <v>14</v>
      </c>
    </row>
    <row r="187" spans="1:9" ht="20.100000000000001" customHeight="1">
      <c r="A187" s="74" t="s">
        <v>519</v>
      </c>
      <c r="B187" s="74" t="s">
        <v>520</v>
      </c>
      <c r="C187" s="90" t="s">
        <v>14</v>
      </c>
      <c r="D187" s="89">
        <v>37314.06</v>
      </c>
      <c r="E187" s="73">
        <v>0</v>
      </c>
      <c r="F187" s="73">
        <v>0</v>
      </c>
      <c r="G187" s="90" t="s">
        <v>14</v>
      </c>
      <c r="H187" s="72" t="s">
        <v>14</v>
      </c>
    </row>
    <row r="188" spans="1:9" ht="20.100000000000001" customHeight="1">
      <c r="A188" s="74" t="s">
        <v>521</v>
      </c>
      <c r="B188" s="74" t="s">
        <v>522</v>
      </c>
      <c r="C188" s="90" t="s">
        <v>14</v>
      </c>
      <c r="D188" s="89">
        <v>5504.5</v>
      </c>
      <c r="E188" s="73">
        <v>442600.64</v>
      </c>
      <c r="F188" s="73">
        <v>442600.64</v>
      </c>
      <c r="G188" s="90" t="s">
        <v>14</v>
      </c>
      <c r="H188" s="72" t="s">
        <v>14</v>
      </c>
    </row>
    <row r="189" spans="1:9" ht="20.100000000000001" customHeight="1">
      <c r="A189" s="74" t="s">
        <v>523</v>
      </c>
      <c r="B189" s="74" t="s">
        <v>524</v>
      </c>
      <c r="C189" s="90" t="s">
        <v>14</v>
      </c>
      <c r="D189" s="89">
        <v>5504.5</v>
      </c>
      <c r="E189" s="73">
        <v>340718.22</v>
      </c>
      <c r="F189" s="73">
        <v>340718.22</v>
      </c>
      <c r="G189" s="90" t="s">
        <v>14</v>
      </c>
      <c r="H189" s="72" t="s">
        <v>14</v>
      </c>
    </row>
    <row r="190" spans="1:9" ht="20.100000000000001" customHeight="1">
      <c r="A190" s="74" t="s">
        <v>525</v>
      </c>
      <c r="B190" s="74" t="s">
        <v>526</v>
      </c>
      <c r="C190" s="90" t="s">
        <v>14</v>
      </c>
      <c r="D190" s="89">
        <v>0</v>
      </c>
      <c r="E190" s="73">
        <v>83052.58</v>
      </c>
      <c r="F190" s="73">
        <v>82751.679999999993</v>
      </c>
      <c r="G190" s="90" t="s">
        <v>14</v>
      </c>
      <c r="H190" s="72" t="s">
        <v>14</v>
      </c>
    </row>
    <row r="191" spans="1:9" ht="20.100000000000001" customHeight="1">
      <c r="A191" s="74" t="s">
        <v>527</v>
      </c>
      <c r="B191" s="74" t="s">
        <v>528</v>
      </c>
      <c r="C191" s="90" t="s">
        <v>14</v>
      </c>
      <c r="D191" s="89">
        <v>0</v>
      </c>
      <c r="E191" s="73">
        <v>18829.84</v>
      </c>
      <c r="F191" s="73">
        <v>19130.740000000002</v>
      </c>
      <c r="G191" s="90" t="s">
        <v>14</v>
      </c>
      <c r="H191" s="72" t="s">
        <v>14</v>
      </c>
    </row>
    <row r="192" spans="1:9" ht="20.100000000000001" customHeight="1">
      <c r="A192" s="74" t="s">
        <v>529</v>
      </c>
      <c r="B192" s="74" t="s">
        <v>530</v>
      </c>
      <c r="C192" s="90" t="s">
        <v>14</v>
      </c>
      <c r="D192" s="89">
        <v>0</v>
      </c>
      <c r="E192" s="73">
        <v>0</v>
      </c>
      <c r="F192" s="73">
        <v>27480.76</v>
      </c>
      <c r="G192" s="90" t="s">
        <v>14</v>
      </c>
      <c r="H192" s="72" t="s">
        <v>14</v>
      </c>
    </row>
    <row r="193" spans="1:9" ht="20.100000000000001" customHeight="1">
      <c r="A193" s="74" t="s">
        <v>531</v>
      </c>
      <c r="B193" s="74" t="s">
        <v>532</v>
      </c>
      <c r="C193" s="90" t="s">
        <v>14</v>
      </c>
      <c r="D193" s="89">
        <v>0</v>
      </c>
      <c r="E193" s="73">
        <v>0</v>
      </c>
      <c r="F193" s="73">
        <v>24049.8</v>
      </c>
      <c r="G193" s="90" t="s">
        <v>14</v>
      </c>
      <c r="H193" s="72" t="s">
        <v>14</v>
      </c>
    </row>
    <row r="194" spans="1:9" ht="20.100000000000001" customHeight="1">
      <c r="A194" s="74" t="s">
        <v>533</v>
      </c>
      <c r="B194" s="74" t="s">
        <v>245</v>
      </c>
      <c r="C194" s="90" t="s">
        <v>14</v>
      </c>
      <c r="D194" s="89">
        <v>0</v>
      </c>
      <c r="E194" s="73">
        <v>0</v>
      </c>
      <c r="F194" s="73">
        <v>16483.849999999999</v>
      </c>
      <c r="G194" s="90" t="s">
        <v>14</v>
      </c>
      <c r="H194" s="72" t="s">
        <v>14</v>
      </c>
    </row>
    <row r="195" spans="1:9" ht="20.100000000000001" customHeight="1">
      <c r="A195" s="74" t="s">
        <v>534</v>
      </c>
      <c r="B195" s="74" t="s">
        <v>535</v>
      </c>
      <c r="C195" s="90" t="s">
        <v>14</v>
      </c>
      <c r="D195" s="89">
        <v>0</v>
      </c>
      <c r="E195" s="73">
        <v>0</v>
      </c>
      <c r="F195" s="73">
        <v>15000</v>
      </c>
      <c r="G195" s="90" t="s">
        <v>14</v>
      </c>
      <c r="H195" s="72" t="s">
        <v>14</v>
      </c>
    </row>
    <row r="196" spans="1:9" ht="20.100000000000001" customHeight="1">
      <c r="A196" s="74" t="s">
        <v>536</v>
      </c>
      <c r="B196" s="74" t="s">
        <v>537</v>
      </c>
      <c r="C196" s="90" t="s">
        <v>14</v>
      </c>
      <c r="D196" s="89">
        <v>7333.5</v>
      </c>
      <c r="E196" s="73">
        <v>7327.5</v>
      </c>
      <c r="F196" s="73">
        <v>16905</v>
      </c>
      <c r="G196" s="90" t="s">
        <v>14</v>
      </c>
      <c r="H196" s="72" t="s">
        <v>14</v>
      </c>
    </row>
    <row r="197" spans="1:9" ht="20.100000000000001" customHeight="1">
      <c r="A197" s="74" t="s">
        <v>538</v>
      </c>
      <c r="B197" s="74" t="s">
        <v>539</v>
      </c>
      <c r="C197" s="90" t="s">
        <v>14</v>
      </c>
      <c r="D197" s="89">
        <v>7333.5</v>
      </c>
      <c r="E197" s="73">
        <v>7327.5</v>
      </c>
      <c r="F197" s="73">
        <v>16905</v>
      </c>
      <c r="G197" s="90" t="s">
        <v>14</v>
      </c>
      <c r="H197" s="72" t="s">
        <v>14</v>
      </c>
    </row>
    <row r="198" spans="1:9" ht="20.100000000000001" customHeight="1">
      <c r="A198" s="74" t="s">
        <v>540</v>
      </c>
      <c r="B198" s="74" t="s">
        <v>541</v>
      </c>
      <c r="C198" s="90" t="s">
        <v>14</v>
      </c>
      <c r="D198" s="89">
        <v>16776.91</v>
      </c>
      <c r="E198" s="73">
        <v>19434</v>
      </c>
      <c r="F198" s="73">
        <v>20434</v>
      </c>
      <c r="G198" s="90" t="s">
        <v>14</v>
      </c>
      <c r="H198" s="72" t="s">
        <v>14</v>
      </c>
    </row>
    <row r="199" spans="1:9" ht="20.100000000000001" customHeight="1">
      <c r="A199" s="74" t="s">
        <v>542</v>
      </c>
      <c r="B199" s="74" t="s">
        <v>543</v>
      </c>
      <c r="C199" s="90" t="s">
        <v>14</v>
      </c>
      <c r="D199" s="89">
        <v>0</v>
      </c>
      <c r="E199" s="73">
        <v>0</v>
      </c>
      <c r="F199" s="73">
        <v>23200</v>
      </c>
      <c r="G199" s="90" t="s">
        <v>14</v>
      </c>
      <c r="H199" s="72" t="s">
        <v>14</v>
      </c>
    </row>
    <row r="200" spans="1:9" ht="20.100000000000001" customHeight="1">
      <c r="A200" s="77" t="s">
        <v>544</v>
      </c>
      <c r="B200" s="77" t="s">
        <v>545</v>
      </c>
      <c r="C200" s="87" t="s">
        <v>14</v>
      </c>
      <c r="D200" s="88">
        <v>964030.4</v>
      </c>
      <c r="E200" s="76">
        <v>0</v>
      </c>
      <c r="F200" s="76">
        <v>0</v>
      </c>
      <c r="G200" s="87" t="s">
        <v>14</v>
      </c>
      <c r="H200" s="75" t="s">
        <v>14</v>
      </c>
      <c r="I200" s="70">
        <v>4000</v>
      </c>
    </row>
    <row r="201" spans="1:9" ht="20.100000000000001" customHeight="1">
      <c r="A201" s="77"/>
      <c r="B201" s="77"/>
      <c r="C201" s="87"/>
      <c r="D201" s="88"/>
      <c r="E201" s="76"/>
      <c r="F201" s="76"/>
      <c r="G201" s="87"/>
      <c r="H201" s="75"/>
    </row>
    <row r="202" spans="1:9" ht="20.100000000000001" customHeight="1">
      <c r="A202" s="74" t="s">
        <v>546</v>
      </c>
      <c r="B202" s="74" t="s">
        <v>547</v>
      </c>
      <c r="C202" s="90" t="s">
        <v>14</v>
      </c>
      <c r="D202" s="89">
        <v>82078149.379999995</v>
      </c>
      <c r="E202" s="73">
        <v>0</v>
      </c>
      <c r="F202" s="73">
        <v>0</v>
      </c>
      <c r="G202" s="90" t="s">
        <v>14</v>
      </c>
      <c r="H202" s="72" t="s">
        <v>14</v>
      </c>
    </row>
    <row r="203" spans="1:9" ht="20.100000000000001" customHeight="1">
      <c r="A203" s="74"/>
      <c r="B203" s="86" t="s">
        <v>548</v>
      </c>
      <c r="C203" s="102" t="s">
        <v>14</v>
      </c>
      <c r="D203" s="101">
        <v>82036140.909999996</v>
      </c>
      <c r="E203" s="96">
        <v>0</v>
      </c>
      <c r="F203" s="96">
        <v>0</v>
      </c>
      <c r="G203" s="102" t="s">
        <v>14</v>
      </c>
      <c r="H203" s="97" t="s">
        <v>14</v>
      </c>
    </row>
    <row r="204" spans="1:9" ht="20.100000000000001" customHeight="1">
      <c r="A204" s="86" t="s">
        <v>549</v>
      </c>
      <c r="B204" s="86" t="s">
        <v>548</v>
      </c>
      <c r="C204" s="102" t="s">
        <v>14</v>
      </c>
      <c r="D204" s="101">
        <f>SUM(D205:D231)</f>
        <v>82036140.909999996</v>
      </c>
      <c r="E204" s="96">
        <f>SUM(E205:E231)</f>
        <v>0</v>
      </c>
      <c r="F204" s="96">
        <f>SUM(F205:F231)</f>
        <v>0</v>
      </c>
      <c r="G204" s="96">
        <f>SUM(G205:G231)</f>
        <v>0</v>
      </c>
      <c r="H204" s="96">
        <f>SUM(H205:H231)</f>
        <v>1581094307.25</v>
      </c>
    </row>
    <row r="205" spans="1:9" ht="20.100000000000001" customHeight="1">
      <c r="A205" s="74" t="s">
        <v>550</v>
      </c>
      <c r="B205" s="74" t="s">
        <v>551</v>
      </c>
      <c r="C205" s="90" t="s">
        <v>14</v>
      </c>
      <c r="D205" s="89">
        <v>265798.96000000002</v>
      </c>
      <c r="E205" s="73">
        <v>0</v>
      </c>
      <c r="F205" s="73">
        <v>0</v>
      </c>
      <c r="G205" s="90" t="s">
        <v>14</v>
      </c>
      <c r="H205" s="72" t="s">
        <v>14</v>
      </c>
    </row>
    <row r="206" spans="1:9" ht="20.100000000000001" customHeight="1">
      <c r="A206" s="74" t="s">
        <v>552</v>
      </c>
      <c r="B206" s="74" t="s">
        <v>553</v>
      </c>
      <c r="C206" s="90" t="s">
        <v>14</v>
      </c>
      <c r="D206" s="89">
        <v>147230.1</v>
      </c>
      <c r="E206" s="73">
        <v>0</v>
      </c>
      <c r="F206" s="73">
        <v>0</v>
      </c>
      <c r="G206" s="90" t="s">
        <v>14</v>
      </c>
      <c r="H206" s="72" t="s">
        <v>14</v>
      </c>
    </row>
    <row r="207" spans="1:9" ht="20.100000000000001" customHeight="1">
      <c r="A207" s="74" t="s">
        <v>554</v>
      </c>
      <c r="B207" s="74" t="s">
        <v>555</v>
      </c>
      <c r="C207" s="90" t="s">
        <v>14</v>
      </c>
      <c r="D207" s="89">
        <v>-119347.84</v>
      </c>
      <c r="E207" s="73">
        <v>0</v>
      </c>
      <c r="F207" s="73">
        <v>0</v>
      </c>
      <c r="G207" s="90" t="s">
        <v>14</v>
      </c>
      <c r="H207" s="72" t="s">
        <v>14</v>
      </c>
    </row>
    <row r="208" spans="1:9" ht="20.100000000000001" customHeight="1">
      <c r="A208" s="74" t="s">
        <v>556</v>
      </c>
      <c r="B208" s="74" t="s">
        <v>557</v>
      </c>
      <c r="C208" s="90" t="s">
        <v>14</v>
      </c>
      <c r="D208" s="89">
        <v>2592682.5</v>
      </c>
      <c r="E208" s="73">
        <v>0</v>
      </c>
      <c r="F208" s="73">
        <v>0</v>
      </c>
      <c r="G208" s="90" t="s">
        <v>14</v>
      </c>
      <c r="H208" s="72" t="s">
        <v>14</v>
      </c>
    </row>
    <row r="209" spans="1:8" ht="20.100000000000001" customHeight="1">
      <c r="A209" s="74" t="s">
        <v>558</v>
      </c>
      <c r="B209" s="74" t="s">
        <v>559</v>
      </c>
      <c r="C209" s="90" t="s">
        <v>14</v>
      </c>
      <c r="D209" s="89">
        <v>202767.73</v>
      </c>
      <c r="E209" s="73">
        <v>0</v>
      </c>
      <c r="F209" s="73">
        <v>0</v>
      </c>
      <c r="G209" s="90" t="s">
        <v>14</v>
      </c>
      <c r="H209" s="72" t="s">
        <v>14</v>
      </c>
    </row>
    <row r="210" spans="1:8" ht="20.100000000000001" customHeight="1">
      <c r="A210" s="74" t="s">
        <v>560</v>
      </c>
      <c r="B210" s="74" t="s">
        <v>561</v>
      </c>
      <c r="C210" s="90" t="s">
        <v>14</v>
      </c>
      <c r="D210" s="89">
        <v>917369.92</v>
      </c>
      <c r="E210" s="73">
        <v>0</v>
      </c>
      <c r="F210" s="73">
        <v>0</v>
      </c>
      <c r="G210" s="90" t="s">
        <v>14</v>
      </c>
      <c r="H210" s="72" t="s">
        <v>14</v>
      </c>
    </row>
    <row r="211" spans="1:8" ht="20.100000000000001" customHeight="1">
      <c r="A211" s="74" t="s">
        <v>562</v>
      </c>
      <c r="B211" s="74" t="s">
        <v>563</v>
      </c>
      <c r="C211" s="90" t="s">
        <v>14</v>
      </c>
      <c r="D211" s="89">
        <v>44145.72</v>
      </c>
      <c r="E211" s="73">
        <v>0</v>
      </c>
      <c r="F211" s="73">
        <v>0</v>
      </c>
      <c r="G211" s="90" t="s">
        <v>14</v>
      </c>
      <c r="H211" s="72" t="s">
        <v>14</v>
      </c>
    </row>
    <row r="212" spans="1:8" ht="20.100000000000001" customHeight="1">
      <c r="A212" s="74" t="s">
        <v>564</v>
      </c>
      <c r="B212" s="74" t="s">
        <v>565</v>
      </c>
      <c r="C212" s="90" t="s">
        <v>14</v>
      </c>
      <c r="D212" s="89">
        <v>-2404754.0099999998</v>
      </c>
      <c r="E212" s="73">
        <v>0</v>
      </c>
      <c r="F212" s="73">
        <v>0</v>
      </c>
      <c r="G212" s="90" t="s">
        <v>14</v>
      </c>
      <c r="H212" s="72" t="s">
        <v>14</v>
      </c>
    </row>
    <row r="213" spans="1:8" ht="20.100000000000001" customHeight="1">
      <c r="A213" s="74" t="s">
        <v>566</v>
      </c>
      <c r="B213" s="74" t="s">
        <v>567</v>
      </c>
      <c r="C213" s="90" t="s">
        <v>14</v>
      </c>
      <c r="D213" s="89">
        <v>-390052.08</v>
      </c>
      <c r="E213" s="73">
        <v>0</v>
      </c>
      <c r="F213" s="73">
        <v>0</v>
      </c>
      <c r="G213" s="90" t="s">
        <v>14</v>
      </c>
      <c r="H213" s="72" t="s">
        <v>14</v>
      </c>
    </row>
    <row r="214" spans="1:8" ht="20.100000000000001" customHeight="1">
      <c r="A214" s="77" t="s">
        <v>568</v>
      </c>
      <c r="B214" s="77" t="s">
        <v>569</v>
      </c>
      <c r="C214" s="87" t="s">
        <v>14</v>
      </c>
      <c r="D214" s="88">
        <v>4685587.17</v>
      </c>
      <c r="E214" s="76">
        <v>0</v>
      </c>
      <c r="F214" s="76">
        <v>0</v>
      </c>
      <c r="G214" s="87" t="s">
        <v>14</v>
      </c>
      <c r="H214" s="75" t="s">
        <v>14</v>
      </c>
    </row>
    <row r="215" spans="1:8" ht="20.100000000000001" customHeight="1">
      <c r="A215" s="74" t="s">
        <v>570</v>
      </c>
      <c r="B215" s="74" t="s">
        <v>571</v>
      </c>
      <c r="C215" s="90" t="s">
        <v>14</v>
      </c>
      <c r="D215" s="89">
        <v>-9113836.3399999999</v>
      </c>
      <c r="E215" s="73">
        <v>0</v>
      </c>
      <c r="F215" s="73">
        <v>0</v>
      </c>
      <c r="G215" s="90" t="s">
        <v>14</v>
      </c>
      <c r="H215" s="72" t="s">
        <v>14</v>
      </c>
    </row>
    <row r="216" spans="1:8" ht="20.100000000000001" customHeight="1">
      <c r="A216" s="74" t="s">
        <v>572</v>
      </c>
      <c r="B216" s="74" t="s">
        <v>573</v>
      </c>
      <c r="C216" s="90" t="s">
        <v>14</v>
      </c>
      <c r="D216" s="89">
        <v>-3226393.8</v>
      </c>
      <c r="E216" s="73">
        <v>0</v>
      </c>
      <c r="F216" s="73">
        <v>0</v>
      </c>
      <c r="G216" s="90" t="s">
        <v>14</v>
      </c>
      <c r="H216" s="72" t="s">
        <v>14</v>
      </c>
    </row>
    <row r="217" spans="1:8" ht="20.100000000000001" customHeight="1">
      <c r="A217" s="74" t="s">
        <v>574</v>
      </c>
      <c r="B217" s="74" t="s">
        <v>575</v>
      </c>
      <c r="C217" s="90" t="s">
        <v>14</v>
      </c>
      <c r="D217" s="89">
        <v>13493881.119999999</v>
      </c>
      <c r="E217" s="73">
        <v>0</v>
      </c>
      <c r="F217" s="73">
        <v>0</v>
      </c>
      <c r="G217" s="90" t="s">
        <v>14</v>
      </c>
      <c r="H217" s="72" t="s">
        <v>14</v>
      </c>
    </row>
    <row r="218" spans="1:8" ht="20.100000000000001" customHeight="1">
      <c r="A218" s="74" t="s">
        <v>576</v>
      </c>
      <c r="B218" s="74" t="s">
        <v>577</v>
      </c>
      <c r="C218" s="90" t="s">
        <v>14</v>
      </c>
      <c r="D218" s="89">
        <v>-2627427.41</v>
      </c>
      <c r="E218" s="73">
        <v>0</v>
      </c>
      <c r="F218" s="73">
        <v>0</v>
      </c>
      <c r="G218" s="90" t="s">
        <v>14</v>
      </c>
      <c r="H218" s="72" t="s">
        <v>14</v>
      </c>
    </row>
    <row r="219" spans="1:8" ht="20.100000000000001" customHeight="1">
      <c r="A219" s="74" t="s">
        <v>578</v>
      </c>
      <c r="B219" s="74" t="s">
        <v>579</v>
      </c>
      <c r="C219" s="90" t="s">
        <v>14</v>
      </c>
      <c r="D219" s="89">
        <v>14287482.390000001</v>
      </c>
      <c r="E219" s="73">
        <v>0</v>
      </c>
      <c r="F219" s="73">
        <v>0</v>
      </c>
      <c r="G219" s="90" t="s">
        <v>14</v>
      </c>
      <c r="H219" s="72" t="s">
        <v>14</v>
      </c>
    </row>
    <row r="220" spans="1:8" ht="20.100000000000001" customHeight="1">
      <c r="A220" s="74" t="s">
        <v>580</v>
      </c>
      <c r="B220" s="74" t="s">
        <v>581</v>
      </c>
      <c r="C220" s="90" t="s">
        <v>14</v>
      </c>
      <c r="D220" s="89">
        <v>28193726.16</v>
      </c>
      <c r="E220" s="73">
        <v>0</v>
      </c>
      <c r="F220" s="73">
        <v>0</v>
      </c>
      <c r="G220" s="90" t="s">
        <v>14</v>
      </c>
      <c r="H220" s="72" t="s">
        <v>14</v>
      </c>
    </row>
    <row r="221" spans="1:8" ht="20.100000000000001" customHeight="1">
      <c r="A221" s="74" t="s">
        <v>582</v>
      </c>
      <c r="B221" s="74" t="s">
        <v>583</v>
      </c>
      <c r="C221" s="90" t="s">
        <v>14</v>
      </c>
      <c r="D221" s="89">
        <v>6455629.9199999999</v>
      </c>
      <c r="E221" s="73">
        <v>0</v>
      </c>
      <c r="F221" s="73">
        <v>0</v>
      </c>
      <c r="G221" s="90" t="s">
        <v>14</v>
      </c>
      <c r="H221" s="72" t="s">
        <v>14</v>
      </c>
    </row>
    <row r="222" spans="1:8" ht="20.100000000000001" customHeight="1">
      <c r="A222" s="74" t="s">
        <v>584</v>
      </c>
      <c r="B222" s="74" t="s">
        <v>585</v>
      </c>
      <c r="C222" s="90" t="s">
        <v>14</v>
      </c>
      <c r="D222" s="89">
        <v>46173823.030000001</v>
      </c>
      <c r="E222" s="73">
        <v>0</v>
      </c>
      <c r="F222" s="73">
        <v>0</v>
      </c>
      <c r="G222" s="90" t="s">
        <v>14</v>
      </c>
      <c r="H222" s="72" t="s">
        <v>14</v>
      </c>
    </row>
    <row r="223" spans="1:8" ht="20.100000000000001" customHeight="1">
      <c r="A223" s="74" t="s">
        <v>586</v>
      </c>
      <c r="B223" s="74" t="s">
        <v>587</v>
      </c>
      <c r="C223" s="90" t="s">
        <v>14</v>
      </c>
      <c r="D223" s="89">
        <v>-67568674.140000001</v>
      </c>
      <c r="E223" s="73">
        <v>0</v>
      </c>
      <c r="F223" s="73">
        <v>0</v>
      </c>
      <c r="G223" s="90" t="s">
        <v>14</v>
      </c>
      <c r="H223" s="72" t="s">
        <v>14</v>
      </c>
    </row>
    <row r="224" spans="1:8" ht="20.100000000000001" customHeight="1">
      <c r="A224" s="74" t="s">
        <v>588</v>
      </c>
      <c r="B224" s="92" t="s">
        <v>589</v>
      </c>
      <c r="C224" s="70" t="s">
        <v>14</v>
      </c>
      <c r="D224" s="93">
        <v>-10909601.65</v>
      </c>
      <c r="E224" s="93">
        <v>0</v>
      </c>
      <c r="F224" s="93">
        <v>0</v>
      </c>
      <c r="G224" s="70" t="s">
        <v>14</v>
      </c>
    </row>
    <row r="225" spans="1:8" ht="20.100000000000001" customHeight="1">
      <c r="A225" s="74" t="s">
        <v>590</v>
      </c>
      <c r="B225" s="74" t="s">
        <v>591</v>
      </c>
      <c r="C225" s="90" t="s">
        <v>14</v>
      </c>
      <c r="D225" s="89">
        <v>-3985181.02</v>
      </c>
      <c r="E225" s="73">
        <v>0</v>
      </c>
      <c r="F225" s="73">
        <v>0</v>
      </c>
      <c r="G225" s="90" t="s">
        <v>14</v>
      </c>
      <c r="H225" s="72"/>
    </row>
    <row r="226" spans="1:8" ht="20.100000000000001" customHeight="1">
      <c r="A226" s="74" t="s">
        <v>592</v>
      </c>
      <c r="B226" s="74" t="s">
        <v>593</v>
      </c>
      <c r="C226" s="72" t="s">
        <v>14</v>
      </c>
      <c r="D226" s="73">
        <v>-52077173.840000004</v>
      </c>
      <c r="E226" s="89">
        <v>0</v>
      </c>
      <c r="F226" s="89">
        <v>0</v>
      </c>
      <c r="G226" s="72" t="s">
        <v>14</v>
      </c>
      <c r="H226" s="73">
        <v>595449601.69000006</v>
      </c>
    </row>
    <row r="227" spans="1:8" ht="20.100000000000001" customHeight="1">
      <c r="A227" s="74" t="s">
        <v>594</v>
      </c>
      <c r="B227" s="92" t="s">
        <v>595</v>
      </c>
      <c r="C227" s="70" t="s">
        <v>14</v>
      </c>
      <c r="D227" s="93">
        <v>41935123.490000002</v>
      </c>
      <c r="E227" s="93">
        <v>0</v>
      </c>
      <c r="F227" s="93">
        <v>0</v>
      </c>
      <c r="G227" s="70" t="s">
        <v>14</v>
      </c>
    </row>
    <row r="228" spans="1:8" ht="12" customHeight="1">
      <c r="A228" s="92" t="s">
        <v>596</v>
      </c>
      <c r="B228" s="92" t="s">
        <v>597</v>
      </c>
      <c r="C228" s="70" t="s">
        <v>14</v>
      </c>
      <c r="D228" s="93">
        <v>20727671.91</v>
      </c>
      <c r="E228" s="93">
        <v>0</v>
      </c>
      <c r="F228" s="93">
        <v>0</v>
      </c>
      <c r="G228" s="70" t="s">
        <v>14</v>
      </c>
    </row>
    <row r="229" spans="1:8" ht="20.100000000000001" customHeight="1">
      <c r="A229" s="74" t="s">
        <v>598</v>
      </c>
      <c r="B229" s="74" t="s">
        <v>599</v>
      </c>
      <c r="C229" s="90" t="s">
        <v>14</v>
      </c>
      <c r="D229" s="89">
        <v>131034876.45</v>
      </c>
      <c r="E229" s="73">
        <v>0</v>
      </c>
      <c r="F229" s="73">
        <v>0</v>
      </c>
      <c r="G229" s="90" t="s">
        <v>14</v>
      </c>
      <c r="H229" s="72"/>
    </row>
    <row r="230" spans="1:8" ht="20.100000000000001" customHeight="1">
      <c r="A230" s="74" t="s">
        <v>600</v>
      </c>
      <c r="B230" s="74" t="s">
        <v>601</v>
      </c>
      <c r="C230" s="72" t="s">
        <v>14</v>
      </c>
      <c r="D230" s="73">
        <v>-45052540.840000004</v>
      </c>
      <c r="E230" s="89">
        <v>0</v>
      </c>
      <c r="F230" s="89">
        <v>0</v>
      </c>
      <c r="G230" s="72" t="s">
        <v>14</v>
      </c>
      <c r="H230" s="73">
        <v>985644705.55999994</v>
      </c>
    </row>
    <row r="231" spans="1:8" ht="12" customHeight="1">
      <c r="A231" s="92" t="s">
        <v>602</v>
      </c>
      <c r="B231" s="92" t="s">
        <v>603</v>
      </c>
      <c r="C231" s="70" t="s">
        <v>14</v>
      </c>
      <c r="D231" s="93">
        <v>-31646672.690000001</v>
      </c>
      <c r="E231" s="93">
        <v>0</v>
      </c>
      <c r="F231" s="93">
        <v>0</v>
      </c>
      <c r="G231" s="70" t="s">
        <v>14</v>
      </c>
    </row>
    <row r="232" spans="1:8" ht="12" customHeight="1">
      <c r="A232" s="92"/>
      <c r="B232" s="92"/>
      <c r="D232" s="93"/>
      <c r="E232" s="93"/>
      <c r="F232" s="93"/>
    </row>
    <row r="233" spans="1:8" ht="20.100000000000001" customHeight="1">
      <c r="A233" s="86" t="s">
        <v>604</v>
      </c>
      <c r="B233" s="110" t="s">
        <v>605</v>
      </c>
      <c r="C233" s="111" t="s">
        <v>14</v>
      </c>
      <c r="D233" s="112">
        <v>42008.47</v>
      </c>
      <c r="E233" s="112">
        <v>0</v>
      </c>
      <c r="F233" s="112">
        <v>0</v>
      </c>
      <c r="G233" s="111" t="s">
        <v>14</v>
      </c>
      <c r="H233" s="111"/>
    </row>
    <row r="234" spans="1:8" ht="20.100000000000001" customHeight="1">
      <c r="A234" s="71" t="s">
        <v>606</v>
      </c>
      <c r="B234" s="92" t="s">
        <v>607</v>
      </c>
      <c r="C234" s="70" t="s">
        <v>14</v>
      </c>
      <c r="D234" s="93">
        <v>42008.47</v>
      </c>
      <c r="E234" s="93">
        <v>0</v>
      </c>
      <c r="F234" s="93">
        <v>0</v>
      </c>
      <c r="G234" s="70" t="s">
        <v>14</v>
      </c>
    </row>
    <row r="235" spans="1:8" ht="20.100000000000001" customHeight="1">
      <c r="A235" s="71"/>
      <c r="B235" s="92"/>
      <c r="D235" s="93"/>
      <c r="E235" s="93"/>
      <c r="F235" s="93"/>
    </row>
    <row r="236" spans="1:8" ht="20.100000000000001" customHeight="1">
      <c r="A236" s="71" t="s">
        <v>608</v>
      </c>
      <c r="B236" s="92" t="s">
        <v>609</v>
      </c>
      <c r="C236" s="70" t="s">
        <v>14</v>
      </c>
      <c r="D236" s="93">
        <v>826478051.41999996</v>
      </c>
      <c r="E236" s="93">
        <v>557.62</v>
      </c>
      <c r="F236" s="93">
        <v>36000180.07</v>
      </c>
      <c r="G236" s="70" t="s">
        <v>14</v>
      </c>
    </row>
    <row r="237" spans="1:8" ht="20.100000000000001" customHeight="1">
      <c r="A237" s="71"/>
      <c r="B237" s="110" t="s">
        <v>610</v>
      </c>
      <c r="C237" s="111" t="s">
        <v>14</v>
      </c>
      <c r="D237" s="112">
        <v>825243973.95000005</v>
      </c>
      <c r="E237" s="112">
        <v>0</v>
      </c>
      <c r="F237" s="112">
        <v>28965671.399999999</v>
      </c>
      <c r="G237" s="111" t="s">
        <v>14</v>
      </c>
      <c r="H237" s="111"/>
    </row>
    <row r="238" spans="1:8">
      <c r="A238" s="110" t="s">
        <v>611</v>
      </c>
      <c r="B238" s="110" t="s">
        <v>610</v>
      </c>
      <c r="C238" s="111" t="s">
        <v>14</v>
      </c>
      <c r="D238" s="112">
        <f>SUM(D239:D244)</f>
        <v>825243973.94999993</v>
      </c>
      <c r="E238" s="112">
        <f>SUM(E239:E244)</f>
        <v>0</v>
      </c>
      <c r="F238" s="112">
        <f>SUM(F239:F244)</f>
        <v>28965671.399999999</v>
      </c>
      <c r="G238" s="112">
        <f>SUM(G239:G244)</f>
        <v>0</v>
      </c>
      <c r="H238" s="112">
        <f>SUM(H239:H244)</f>
        <v>0</v>
      </c>
    </row>
    <row r="239" spans="1:8">
      <c r="A239" s="92" t="s">
        <v>612</v>
      </c>
      <c r="B239" s="92" t="s">
        <v>613</v>
      </c>
      <c r="C239" s="70" t="s">
        <v>14</v>
      </c>
      <c r="D239" s="93">
        <v>90346983.25</v>
      </c>
      <c r="E239" s="93">
        <v>0</v>
      </c>
      <c r="F239" s="93">
        <v>8213362.0899999999</v>
      </c>
      <c r="G239" s="70" t="s">
        <v>14</v>
      </c>
    </row>
    <row r="240" spans="1:8">
      <c r="A240" s="92" t="s">
        <v>614</v>
      </c>
      <c r="B240" s="92" t="s">
        <v>615</v>
      </c>
      <c r="C240" s="70" t="s">
        <v>14</v>
      </c>
      <c r="D240" s="93">
        <v>54710664.43</v>
      </c>
      <c r="E240" s="93">
        <v>0</v>
      </c>
      <c r="F240" s="93">
        <v>0</v>
      </c>
      <c r="G240" s="70" t="s">
        <v>14</v>
      </c>
    </row>
    <row r="241" spans="1:8">
      <c r="A241" s="92" t="s">
        <v>616</v>
      </c>
      <c r="B241" s="92" t="s">
        <v>617</v>
      </c>
      <c r="C241" s="70" t="s">
        <v>14</v>
      </c>
      <c r="D241" s="93">
        <v>177968147.09999999</v>
      </c>
      <c r="E241" s="93">
        <v>0</v>
      </c>
      <c r="F241" s="93">
        <v>16056274.310000001</v>
      </c>
      <c r="G241" s="70" t="s">
        <v>14</v>
      </c>
    </row>
    <row r="242" spans="1:8">
      <c r="A242" s="92" t="s">
        <v>618</v>
      </c>
      <c r="B242" s="92" t="s">
        <v>619</v>
      </c>
      <c r="C242" s="70" t="s">
        <v>14</v>
      </c>
      <c r="D242" s="93">
        <v>416000000</v>
      </c>
      <c r="E242" s="93">
        <v>0</v>
      </c>
      <c r="F242" s="93">
        <v>0</v>
      </c>
      <c r="G242" s="70" t="s">
        <v>14</v>
      </c>
    </row>
    <row r="243" spans="1:8">
      <c r="A243" s="92" t="s">
        <v>620</v>
      </c>
      <c r="B243" s="92" t="s">
        <v>621</v>
      </c>
      <c r="C243" s="70" t="s">
        <v>14</v>
      </c>
      <c r="D243" s="93">
        <v>62479170.869999997</v>
      </c>
      <c r="E243" s="93">
        <v>0</v>
      </c>
      <c r="F243" s="93">
        <v>0</v>
      </c>
      <c r="G243" s="70" t="s">
        <v>14</v>
      </c>
    </row>
    <row r="244" spans="1:8">
      <c r="A244" s="92" t="s">
        <v>622</v>
      </c>
      <c r="B244" s="92" t="s">
        <v>623</v>
      </c>
      <c r="C244" s="70" t="s">
        <v>14</v>
      </c>
      <c r="D244" s="93">
        <v>23739008.300000001</v>
      </c>
      <c r="E244" s="93">
        <v>0</v>
      </c>
      <c r="F244" s="93">
        <v>4696035</v>
      </c>
      <c r="G244" s="70" t="s">
        <v>14</v>
      </c>
    </row>
    <row r="245" spans="1:8">
      <c r="A245" s="92"/>
      <c r="B245" s="92"/>
      <c r="D245" s="93"/>
      <c r="E245" s="93"/>
      <c r="F245" s="93"/>
    </row>
    <row r="246" spans="1:8">
      <c r="A246" s="110" t="s">
        <v>624</v>
      </c>
      <c r="B246" s="110" t="s">
        <v>111</v>
      </c>
      <c r="C246" s="111" t="s">
        <v>14</v>
      </c>
      <c r="D246" s="112">
        <v>1234077.47</v>
      </c>
      <c r="E246" s="112">
        <v>557.62</v>
      </c>
      <c r="F246" s="112">
        <v>82371.38</v>
      </c>
      <c r="G246" s="111" t="s">
        <v>14</v>
      </c>
      <c r="H246" s="111"/>
    </row>
    <row r="247" spans="1:8">
      <c r="A247" s="92" t="s">
        <v>625</v>
      </c>
      <c r="B247" s="92" t="s">
        <v>626</v>
      </c>
      <c r="C247" s="70" t="s">
        <v>14</v>
      </c>
      <c r="D247" s="93">
        <v>1234077.47</v>
      </c>
      <c r="E247" s="93">
        <v>557.62</v>
      </c>
      <c r="F247" s="93">
        <v>82371.38</v>
      </c>
      <c r="G247" s="70" t="s">
        <v>14</v>
      </c>
    </row>
    <row r="248" spans="1:8">
      <c r="A248" s="92"/>
      <c r="B248" s="92"/>
      <c r="D248" s="93"/>
      <c r="E248" s="93"/>
      <c r="F248" s="93"/>
    </row>
    <row r="249" spans="1:8">
      <c r="A249" s="110" t="s">
        <v>627</v>
      </c>
      <c r="B249" s="110" t="s">
        <v>628</v>
      </c>
      <c r="C249" s="111" t="s">
        <v>14</v>
      </c>
      <c r="D249" s="112">
        <v>0</v>
      </c>
      <c r="E249" s="112">
        <v>0</v>
      </c>
      <c r="F249" s="112">
        <v>6952137.29</v>
      </c>
      <c r="G249" s="111" t="s">
        <v>14</v>
      </c>
      <c r="H249" s="111"/>
    </row>
    <row r="250" spans="1:8">
      <c r="A250" s="92" t="s">
        <v>629</v>
      </c>
      <c r="B250" s="92" t="s">
        <v>630</v>
      </c>
      <c r="C250" s="70" t="s">
        <v>14</v>
      </c>
      <c r="D250" s="93">
        <v>0</v>
      </c>
      <c r="E250" s="93">
        <v>0</v>
      </c>
      <c r="F250" s="93">
        <v>6952137.29</v>
      </c>
      <c r="G250" s="70" t="s">
        <v>14</v>
      </c>
    </row>
    <row r="251" spans="1:8">
      <c r="A251" s="92"/>
      <c r="B251" s="92"/>
      <c r="D251" s="93"/>
      <c r="E251" s="93"/>
      <c r="F251" s="93"/>
    </row>
    <row r="252" spans="1:8">
      <c r="A252" s="92" t="s">
        <v>631</v>
      </c>
      <c r="B252" s="92" t="s">
        <v>632</v>
      </c>
      <c r="C252" s="93">
        <v>744135524.90999997</v>
      </c>
      <c r="D252" s="70" t="s">
        <v>14</v>
      </c>
      <c r="E252" s="93">
        <v>36776897.710000001</v>
      </c>
      <c r="F252" s="93">
        <v>0</v>
      </c>
      <c r="G252" s="93">
        <v>780912422.62</v>
      </c>
    </row>
    <row r="253" spans="1:8">
      <c r="A253" s="92"/>
      <c r="B253" s="92"/>
      <c r="C253" s="93"/>
      <c r="E253" s="93"/>
      <c r="F253" s="93"/>
      <c r="G253" s="93"/>
    </row>
    <row r="254" spans="1:8">
      <c r="A254" s="92" t="s">
        <v>633</v>
      </c>
      <c r="B254" s="92" t="s">
        <v>634</v>
      </c>
      <c r="C254" s="93">
        <v>90231388.579999998</v>
      </c>
      <c r="D254" s="70" t="s">
        <v>14</v>
      </c>
      <c r="E254" s="93">
        <v>9133202.6600000001</v>
      </c>
      <c r="F254" s="93">
        <v>0</v>
      </c>
      <c r="G254" s="93">
        <v>99364591.239999995</v>
      </c>
      <c r="H254" s="92"/>
    </row>
    <row r="255" spans="1:8">
      <c r="A255" s="92"/>
      <c r="B255" s="110" t="s">
        <v>635</v>
      </c>
      <c r="C255" s="112">
        <v>65530844.950000003</v>
      </c>
      <c r="D255" s="111" t="s">
        <v>14</v>
      </c>
      <c r="E255" s="112">
        <v>6740745.2199999997</v>
      </c>
      <c r="F255" s="112">
        <v>0</v>
      </c>
      <c r="G255" s="112">
        <v>72271590.170000002</v>
      </c>
      <c r="H255" s="111"/>
    </row>
    <row r="256" spans="1:8">
      <c r="A256" s="110" t="s">
        <v>636</v>
      </c>
      <c r="B256" s="110" t="s">
        <v>635</v>
      </c>
      <c r="C256" s="112">
        <f t="shared" ref="C256:H256" si="6">SUM(C257:C269)</f>
        <v>65530844.949999996</v>
      </c>
      <c r="D256" s="112">
        <f t="shared" si="6"/>
        <v>0</v>
      </c>
      <c r="E256" s="112">
        <f t="shared" si="6"/>
        <v>6740745.2199999997</v>
      </c>
      <c r="F256" s="112">
        <f t="shared" si="6"/>
        <v>0</v>
      </c>
      <c r="G256" s="112">
        <f t="shared" si="6"/>
        <v>72271590.169999987</v>
      </c>
      <c r="H256" s="112">
        <f t="shared" si="6"/>
        <v>0</v>
      </c>
    </row>
    <row r="257" spans="1:8">
      <c r="A257" s="92" t="s">
        <v>637</v>
      </c>
      <c r="B257" s="92" t="s">
        <v>638</v>
      </c>
      <c r="C257" s="93">
        <v>36213111.82</v>
      </c>
      <c r="D257" s="70" t="s">
        <v>14</v>
      </c>
      <c r="E257" s="93">
        <v>3274966.8</v>
      </c>
      <c r="F257" s="93">
        <v>0</v>
      </c>
      <c r="G257" s="93">
        <v>39488078.619999997</v>
      </c>
    </row>
    <row r="258" spans="1:8">
      <c r="A258" s="92" t="s">
        <v>639</v>
      </c>
      <c r="B258" s="92" t="s">
        <v>640</v>
      </c>
      <c r="C258" s="93">
        <v>1780824.89</v>
      </c>
      <c r="D258" s="70" t="s">
        <v>14</v>
      </c>
      <c r="E258" s="93">
        <v>165315.75</v>
      </c>
      <c r="F258" s="93">
        <v>0</v>
      </c>
      <c r="G258" s="93">
        <v>1946140.64</v>
      </c>
    </row>
    <row r="259" spans="1:8">
      <c r="A259" s="92" t="s">
        <v>641</v>
      </c>
      <c r="B259" s="92" t="s">
        <v>642</v>
      </c>
      <c r="C259" s="93">
        <v>326774.53000000003</v>
      </c>
      <c r="D259" s="70" t="s">
        <v>14</v>
      </c>
      <c r="E259" s="93">
        <v>359064.57</v>
      </c>
      <c r="F259" s="93">
        <v>0</v>
      </c>
      <c r="G259" s="93">
        <v>685839.1</v>
      </c>
    </row>
    <row r="260" spans="1:8">
      <c r="A260" s="92" t="s">
        <v>643</v>
      </c>
      <c r="B260" s="92" t="s">
        <v>644</v>
      </c>
      <c r="C260" s="93">
        <v>6787638.7400000002</v>
      </c>
      <c r="D260" s="70" t="s">
        <v>14</v>
      </c>
      <c r="E260" s="93">
        <v>57625.13</v>
      </c>
      <c r="F260" s="93">
        <v>0</v>
      </c>
      <c r="G260" s="93">
        <v>6845263.8700000001</v>
      </c>
    </row>
    <row r="261" spans="1:8">
      <c r="A261" s="92" t="s">
        <v>645</v>
      </c>
      <c r="B261" s="92" t="s">
        <v>646</v>
      </c>
      <c r="C261" s="93">
        <v>546202.17000000004</v>
      </c>
      <c r="D261" s="70" t="s">
        <v>14</v>
      </c>
      <c r="E261" s="93">
        <v>51615.8</v>
      </c>
      <c r="F261" s="93">
        <v>0</v>
      </c>
      <c r="G261" s="93">
        <v>597817.97</v>
      </c>
    </row>
    <row r="262" spans="1:8">
      <c r="A262" s="92" t="s">
        <v>647</v>
      </c>
      <c r="B262" s="92" t="s">
        <v>648</v>
      </c>
      <c r="C262" s="93">
        <v>8447055.6400000006</v>
      </c>
      <c r="D262" s="70" t="s">
        <v>14</v>
      </c>
      <c r="E262" s="93">
        <v>783698.62</v>
      </c>
      <c r="F262" s="93">
        <v>0</v>
      </c>
      <c r="G262" s="93">
        <v>9230754.2599999998</v>
      </c>
    </row>
    <row r="263" spans="1:8">
      <c r="A263" s="92" t="s">
        <v>649</v>
      </c>
      <c r="B263" s="92" t="s">
        <v>650</v>
      </c>
      <c r="C263" s="93">
        <v>1858998.73</v>
      </c>
      <c r="D263" s="70" t="s">
        <v>14</v>
      </c>
      <c r="E263" s="93">
        <v>700692.52</v>
      </c>
      <c r="F263" s="93">
        <v>0</v>
      </c>
      <c r="G263" s="93">
        <v>2559691.25</v>
      </c>
    </row>
    <row r="264" spans="1:8">
      <c r="A264" s="92" t="s">
        <v>651</v>
      </c>
      <c r="B264" s="92" t="s">
        <v>652</v>
      </c>
      <c r="C264" s="93">
        <v>1068990.76</v>
      </c>
      <c r="D264" s="70" t="s">
        <v>14</v>
      </c>
      <c r="E264" s="93">
        <v>95701.46</v>
      </c>
      <c r="F264" s="93">
        <v>0</v>
      </c>
      <c r="G264" s="93">
        <v>1164692.22</v>
      </c>
    </row>
    <row r="265" spans="1:8">
      <c r="A265" s="92" t="s">
        <v>653</v>
      </c>
      <c r="B265" s="92" t="s">
        <v>445</v>
      </c>
      <c r="C265" s="93">
        <v>6235713.0700000003</v>
      </c>
      <c r="D265" s="70" t="s">
        <v>14</v>
      </c>
      <c r="E265" s="93">
        <v>558260.4</v>
      </c>
      <c r="F265" s="93">
        <v>0</v>
      </c>
      <c r="G265" s="93">
        <v>6793973.4699999997</v>
      </c>
    </row>
    <row r="266" spans="1:8">
      <c r="A266" s="92" t="s">
        <v>654</v>
      </c>
      <c r="B266" s="92" t="s">
        <v>655</v>
      </c>
      <c r="C266" s="93">
        <v>732045.55</v>
      </c>
      <c r="D266" s="70" t="s">
        <v>14</v>
      </c>
      <c r="E266" s="93">
        <v>63804.17</v>
      </c>
      <c r="F266" s="93">
        <v>0</v>
      </c>
      <c r="G266" s="93">
        <v>795849.72</v>
      </c>
    </row>
    <row r="267" spans="1:8">
      <c r="A267" s="92" t="s">
        <v>656</v>
      </c>
      <c r="B267" s="92" t="s">
        <v>657</v>
      </c>
      <c r="C267" s="93">
        <v>284432</v>
      </c>
      <c r="D267" s="70" t="s">
        <v>14</v>
      </c>
      <c r="E267" s="93">
        <v>0</v>
      </c>
      <c r="F267" s="93">
        <v>0</v>
      </c>
      <c r="G267" s="93">
        <v>284432</v>
      </c>
    </row>
    <row r="268" spans="1:8">
      <c r="A268" s="92" t="s">
        <v>658</v>
      </c>
      <c r="B268" s="92" t="s">
        <v>659</v>
      </c>
      <c r="C268" s="93">
        <v>0</v>
      </c>
      <c r="D268" s="70" t="s">
        <v>14</v>
      </c>
      <c r="E268" s="93">
        <v>630000</v>
      </c>
      <c r="F268" s="93">
        <v>0</v>
      </c>
      <c r="G268" s="93">
        <v>630000</v>
      </c>
    </row>
    <row r="269" spans="1:8">
      <c r="A269" s="92" t="s">
        <v>660</v>
      </c>
      <c r="B269" s="92" t="s">
        <v>661</v>
      </c>
      <c r="C269" s="93">
        <v>1249057.05</v>
      </c>
      <c r="D269" s="70" t="s">
        <v>14</v>
      </c>
      <c r="E269" s="93">
        <v>0</v>
      </c>
      <c r="F269" s="93">
        <v>0</v>
      </c>
      <c r="G269" s="93">
        <v>1249057.05</v>
      </c>
    </row>
    <row r="270" spans="1:8">
      <c r="A270" s="92"/>
      <c r="B270" s="110" t="s">
        <v>662</v>
      </c>
      <c r="C270" s="112">
        <v>5174219.68</v>
      </c>
      <c r="D270" s="111" t="s">
        <v>14</v>
      </c>
      <c r="E270" s="112">
        <v>357578.51</v>
      </c>
      <c r="F270" s="112">
        <v>0</v>
      </c>
      <c r="G270" s="112">
        <v>5531798.1900000004</v>
      </c>
      <c r="H270" s="111"/>
    </row>
    <row r="271" spans="1:8">
      <c r="A271" s="110" t="s">
        <v>663</v>
      </c>
      <c r="B271" s="110" t="s">
        <v>662</v>
      </c>
      <c r="C271" s="112">
        <f t="shared" ref="C271:H271" si="7">SUM(C272:C289)</f>
        <v>5174219.68</v>
      </c>
      <c r="D271" s="112">
        <f t="shared" si="7"/>
        <v>0</v>
      </c>
      <c r="E271" s="112">
        <f t="shared" si="7"/>
        <v>357578.51000000007</v>
      </c>
      <c r="F271" s="112">
        <f t="shared" si="7"/>
        <v>0</v>
      </c>
      <c r="G271" s="112">
        <f t="shared" si="7"/>
        <v>5531798.1899999995</v>
      </c>
      <c r="H271" s="112">
        <f t="shared" si="7"/>
        <v>0</v>
      </c>
    </row>
    <row r="272" spans="1:8">
      <c r="A272" s="92" t="s">
        <v>664</v>
      </c>
      <c r="B272" s="92" t="s">
        <v>665</v>
      </c>
      <c r="C272" s="93">
        <v>404440.82</v>
      </c>
      <c r="D272" s="70" t="s">
        <v>14</v>
      </c>
      <c r="E272" s="93">
        <v>96093.43</v>
      </c>
      <c r="F272" s="93">
        <v>0</v>
      </c>
      <c r="G272" s="93">
        <v>500534.25</v>
      </c>
    </row>
    <row r="273" spans="1:7">
      <c r="A273" s="92" t="s">
        <v>666</v>
      </c>
      <c r="B273" s="92" t="s">
        <v>667</v>
      </c>
      <c r="C273" s="93">
        <v>984995.35</v>
      </c>
      <c r="D273" s="70" t="s">
        <v>14</v>
      </c>
      <c r="E273" s="93">
        <v>0</v>
      </c>
      <c r="F273" s="93">
        <v>0</v>
      </c>
      <c r="G273" s="93">
        <v>984995.35</v>
      </c>
    </row>
    <row r="274" spans="1:7">
      <c r="A274" s="92" t="s">
        <v>668</v>
      </c>
      <c r="B274" s="92" t="s">
        <v>669</v>
      </c>
      <c r="C274" s="93">
        <v>224034.4</v>
      </c>
      <c r="D274" s="70" t="s">
        <v>14</v>
      </c>
      <c r="E274" s="93">
        <v>2302.46</v>
      </c>
      <c r="F274" s="93">
        <v>0</v>
      </c>
      <c r="G274" s="93">
        <v>226336.86</v>
      </c>
    </row>
    <row r="275" spans="1:7">
      <c r="A275" s="92" t="s">
        <v>670</v>
      </c>
      <c r="B275" s="92" t="s">
        <v>671</v>
      </c>
      <c r="C275" s="93">
        <v>105221.39</v>
      </c>
      <c r="D275" s="70" t="s">
        <v>14</v>
      </c>
      <c r="E275" s="93">
        <v>94072.29</v>
      </c>
      <c r="F275" s="93">
        <v>0</v>
      </c>
      <c r="G275" s="93">
        <v>199293.68</v>
      </c>
    </row>
    <row r="276" spans="1:7">
      <c r="A276" s="92" t="s">
        <v>672</v>
      </c>
      <c r="B276" s="92" t="s">
        <v>673</v>
      </c>
      <c r="C276" s="93">
        <v>12012.96</v>
      </c>
      <c r="D276" s="70" t="s">
        <v>14</v>
      </c>
      <c r="E276" s="93">
        <v>0</v>
      </c>
      <c r="F276" s="93">
        <v>0</v>
      </c>
      <c r="G276" s="93">
        <v>12012.96</v>
      </c>
    </row>
    <row r="277" spans="1:7">
      <c r="A277" s="92" t="s">
        <v>674</v>
      </c>
      <c r="B277" s="92" t="s">
        <v>675</v>
      </c>
      <c r="C277" s="93">
        <v>229923.77</v>
      </c>
      <c r="D277" s="70" t="s">
        <v>14</v>
      </c>
      <c r="E277" s="93">
        <v>68935.94</v>
      </c>
      <c r="F277" s="93">
        <v>0</v>
      </c>
      <c r="G277" s="93">
        <v>298859.71000000002</v>
      </c>
    </row>
    <row r="278" spans="1:7">
      <c r="A278" s="92" t="s">
        <v>676</v>
      </c>
      <c r="B278" s="92" t="s">
        <v>677</v>
      </c>
      <c r="C278" s="93">
        <v>59698.12</v>
      </c>
      <c r="D278" s="70" t="s">
        <v>14</v>
      </c>
      <c r="E278" s="93">
        <v>484</v>
      </c>
      <c r="F278" s="93">
        <v>0</v>
      </c>
      <c r="G278" s="93">
        <v>60182.12</v>
      </c>
    </row>
    <row r="279" spans="1:7">
      <c r="A279" s="92" t="s">
        <v>678</v>
      </c>
      <c r="B279" s="92" t="s">
        <v>679</v>
      </c>
      <c r="C279" s="93">
        <v>13670</v>
      </c>
      <c r="D279" s="70" t="s">
        <v>14</v>
      </c>
      <c r="E279" s="93">
        <v>2040</v>
      </c>
      <c r="F279" s="93">
        <v>0</v>
      </c>
      <c r="G279" s="93">
        <v>15710</v>
      </c>
    </row>
    <row r="280" spans="1:7">
      <c r="A280" s="92" t="s">
        <v>680</v>
      </c>
      <c r="B280" s="92" t="s">
        <v>681</v>
      </c>
      <c r="C280" s="93">
        <v>79546.94</v>
      </c>
      <c r="D280" s="70" t="s">
        <v>14</v>
      </c>
      <c r="E280" s="93">
        <v>0</v>
      </c>
      <c r="F280" s="93">
        <v>0</v>
      </c>
      <c r="G280" s="93">
        <v>79546.94</v>
      </c>
    </row>
    <row r="281" spans="1:7">
      <c r="A281" s="92" t="s">
        <v>682</v>
      </c>
      <c r="B281" s="92" t="s">
        <v>683</v>
      </c>
      <c r="C281" s="93">
        <v>199877.71</v>
      </c>
      <c r="D281" s="70" t="s">
        <v>14</v>
      </c>
      <c r="E281" s="93">
        <v>7581</v>
      </c>
      <c r="F281" s="93">
        <v>0</v>
      </c>
      <c r="G281" s="93">
        <v>207458.71</v>
      </c>
    </row>
    <row r="282" spans="1:7">
      <c r="A282" s="92" t="s">
        <v>684</v>
      </c>
      <c r="B282" s="92" t="s">
        <v>685</v>
      </c>
      <c r="C282" s="93">
        <v>1192857.83</v>
      </c>
      <c r="D282" s="70" t="s">
        <v>14</v>
      </c>
      <c r="E282" s="93">
        <v>1676.3</v>
      </c>
      <c r="F282" s="93">
        <v>0</v>
      </c>
      <c r="G282" s="93">
        <v>1194534.1299999999</v>
      </c>
    </row>
    <row r="283" spans="1:7">
      <c r="A283" s="92" t="s">
        <v>686</v>
      </c>
      <c r="B283" s="92" t="s">
        <v>687</v>
      </c>
      <c r="C283" s="93">
        <v>334449.42</v>
      </c>
      <c r="D283" s="70" t="s">
        <v>14</v>
      </c>
      <c r="E283" s="93">
        <v>58123.21</v>
      </c>
      <c r="F283" s="93">
        <v>0</v>
      </c>
      <c r="G283" s="93">
        <v>392572.63</v>
      </c>
    </row>
    <row r="284" spans="1:7">
      <c r="A284" s="92" t="s">
        <v>688</v>
      </c>
      <c r="B284" s="92" t="s">
        <v>689</v>
      </c>
      <c r="C284" s="93">
        <v>20871.84</v>
      </c>
      <c r="D284" s="70" t="s">
        <v>14</v>
      </c>
      <c r="E284" s="93">
        <v>21784.2</v>
      </c>
      <c r="F284" s="93">
        <v>0</v>
      </c>
      <c r="G284" s="93">
        <v>42656.04</v>
      </c>
    </row>
    <row r="285" spans="1:7">
      <c r="A285" s="92" t="s">
        <v>690</v>
      </c>
      <c r="B285" s="92" t="s">
        <v>691</v>
      </c>
      <c r="C285" s="93">
        <v>109880.58</v>
      </c>
      <c r="D285" s="70" t="s">
        <v>14</v>
      </c>
      <c r="E285" s="93">
        <v>374.76</v>
      </c>
      <c r="F285" s="93">
        <v>0</v>
      </c>
      <c r="G285" s="93">
        <v>110255.34</v>
      </c>
    </row>
    <row r="286" spans="1:7">
      <c r="A286" s="92" t="s">
        <v>692</v>
      </c>
      <c r="B286" s="92" t="s">
        <v>693</v>
      </c>
      <c r="C286" s="93">
        <v>26679</v>
      </c>
      <c r="D286" s="70" t="s">
        <v>14</v>
      </c>
      <c r="E286" s="93">
        <v>110.01</v>
      </c>
      <c r="F286" s="93">
        <v>0</v>
      </c>
      <c r="G286" s="93">
        <v>26789.01</v>
      </c>
    </row>
    <row r="287" spans="1:7">
      <c r="A287" s="92" t="s">
        <v>694</v>
      </c>
      <c r="B287" s="92" t="s">
        <v>695</v>
      </c>
      <c r="C287" s="93">
        <v>23385.599999999999</v>
      </c>
      <c r="D287" s="70" t="s">
        <v>14</v>
      </c>
      <c r="E287" s="93">
        <v>2393</v>
      </c>
      <c r="F287" s="93">
        <v>0</v>
      </c>
      <c r="G287" s="93">
        <v>25778.6</v>
      </c>
    </row>
    <row r="288" spans="1:7">
      <c r="A288" s="92" t="s">
        <v>696</v>
      </c>
      <c r="B288" s="92" t="s">
        <v>697</v>
      </c>
      <c r="C288" s="93">
        <v>1151377.1499999999</v>
      </c>
      <c r="D288" s="70" t="s">
        <v>14</v>
      </c>
      <c r="E288" s="93">
        <v>1231.95</v>
      </c>
      <c r="F288" s="93">
        <v>0</v>
      </c>
      <c r="G288" s="93">
        <v>1152609.1000000001</v>
      </c>
    </row>
    <row r="289" spans="1:8">
      <c r="A289" s="92" t="s">
        <v>698</v>
      </c>
      <c r="B289" s="92" t="s">
        <v>699</v>
      </c>
      <c r="C289" s="93">
        <v>1296.8</v>
      </c>
      <c r="D289" s="70" t="s">
        <v>14</v>
      </c>
      <c r="E289" s="93">
        <v>375.96</v>
      </c>
      <c r="F289" s="93">
        <v>0</v>
      </c>
      <c r="G289" s="93">
        <v>1672.76</v>
      </c>
    </row>
    <row r="290" spans="1:8">
      <c r="A290" s="92"/>
      <c r="B290" s="110" t="s">
        <v>700</v>
      </c>
      <c r="C290" s="112">
        <v>19478926.920000002</v>
      </c>
      <c r="D290" s="111" t="s">
        <v>14</v>
      </c>
      <c r="E290" s="112">
        <v>2034878.93</v>
      </c>
      <c r="F290" s="112">
        <v>0</v>
      </c>
      <c r="G290" s="112">
        <v>21513805.850000001</v>
      </c>
      <c r="H290" s="111"/>
    </row>
    <row r="291" spans="1:8">
      <c r="A291" s="110" t="s">
        <v>701</v>
      </c>
      <c r="B291" s="110" t="s">
        <v>700</v>
      </c>
      <c r="C291" s="112">
        <f t="shared" ref="C291:H291" si="8">SUM(C292:C324)</f>
        <v>19478926.919999998</v>
      </c>
      <c r="D291" s="112">
        <f t="shared" si="8"/>
        <v>0</v>
      </c>
      <c r="E291" s="112">
        <f t="shared" si="8"/>
        <v>2034878.9299999997</v>
      </c>
      <c r="F291" s="112">
        <f t="shared" si="8"/>
        <v>0</v>
      </c>
      <c r="G291" s="112">
        <f t="shared" si="8"/>
        <v>21513805.849999994</v>
      </c>
      <c r="H291" s="112">
        <f t="shared" si="8"/>
        <v>0</v>
      </c>
    </row>
    <row r="292" spans="1:8">
      <c r="A292" s="92" t="s">
        <v>702</v>
      </c>
      <c r="B292" s="92" t="s">
        <v>703</v>
      </c>
      <c r="C292" s="93">
        <v>371810.23</v>
      </c>
      <c r="D292" s="70" t="s">
        <v>14</v>
      </c>
      <c r="E292" s="93">
        <v>56298</v>
      </c>
      <c r="F292" s="93">
        <v>0</v>
      </c>
      <c r="G292" s="93">
        <v>428108.23</v>
      </c>
    </row>
    <row r="293" spans="1:8">
      <c r="A293" s="92" t="s">
        <v>704</v>
      </c>
      <c r="B293" s="92" t="s">
        <v>705</v>
      </c>
      <c r="C293" s="93">
        <v>43286</v>
      </c>
      <c r="D293" s="70" t="s">
        <v>14</v>
      </c>
      <c r="E293" s="93">
        <v>21035</v>
      </c>
      <c r="F293" s="93">
        <v>0</v>
      </c>
      <c r="G293" s="93">
        <v>64321</v>
      </c>
    </row>
    <row r="294" spans="1:8">
      <c r="A294" s="92" t="s">
        <v>706</v>
      </c>
      <c r="B294" s="92" t="s">
        <v>707</v>
      </c>
      <c r="C294" s="93">
        <v>412439.7</v>
      </c>
      <c r="D294" s="70" t="s">
        <v>14</v>
      </c>
      <c r="E294" s="93">
        <v>14110</v>
      </c>
      <c r="F294" s="93">
        <v>0</v>
      </c>
      <c r="G294" s="93">
        <v>426549.7</v>
      </c>
    </row>
    <row r="295" spans="1:8">
      <c r="A295" s="92" t="s">
        <v>708</v>
      </c>
      <c r="B295" s="92" t="s">
        <v>709</v>
      </c>
      <c r="C295" s="93">
        <v>1178716.9099999999</v>
      </c>
      <c r="D295" s="70" t="s">
        <v>14</v>
      </c>
      <c r="E295" s="93">
        <v>179212.2</v>
      </c>
      <c r="F295" s="93">
        <v>0</v>
      </c>
      <c r="G295" s="93">
        <v>1357929.11</v>
      </c>
    </row>
    <row r="296" spans="1:8">
      <c r="A296" s="92" t="s">
        <v>710</v>
      </c>
      <c r="B296" s="92" t="s">
        <v>711</v>
      </c>
      <c r="C296" s="93">
        <v>7170.44</v>
      </c>
      <c r="D296" s="70" t="s">
        <v>14</v>
      </c>
      <c r="E296" s="93">
        <v>3501.6</v>
      </c>
      <c r="F296" s="93">
        <v>0</v>
      </c>
      <c r="G296" s="93">
        <v>10672.04</v>
      </c>
    </row>
    <row r="297" spans="1:8">
      <c r="A297" s="92" t="s">
        <v>712</v>
      </c>
      <c r="B297" s="92" t="s">
        <v>713</v>
      </c>
      <c r="C297" s="93">
        <v>8058363.4000000004</v>
      </c>
      <c r="D297" s="70" t="s">
        <v>14</v>
      </c>
      <c r="E297" s="93">
        <v>676100.2</v>
      </c>
      <c r="F297" s="93">
        <v>0</v>
      </c>
      <c r="G297" s="93">
        <v>8734463.5999999996</v>
      </c>
    </row>
    <row r="298" spans="1:8">
      <c r="A298" s="92" t="s">
        <v>714</v>
      </c>
      <c r="B298" s="92" t="s">
        <v>715</v>
      </c>
      <c r="C298" s="93">
        <v>359503.32</v>
      </c>
      <c r="D298" s="70" t="s">
        <v>14</v>
      </c>
      <c r="E298" s="93">
        <v>94623.33</v>
      </c>
      <c r="F298" s="93">
        <v>0</v>
      </c>
      <c r="G298" s="93">
        <v>454126.65</v>
      </c>
    </row>
    <row r="299" spans="1:8">
      <c r="A299" s="92" t="s">
        <v>716</v>
      </c>
      <c r="B299" s="92" t="s">
        <v>717</v>
      </c>
      <c r="C299" s="93">
        <v>185915.6</v>
      </c>
      <c r="D299" s="70" t="s">
        <v>14</v>
      </c>
      <c r="E299" s="93">
        <v>40600</v>
      </c>
      <c r="F299" s="93">
        <v>0</v>
      </c>
      <c r="G299" s="93">
        <v>226515.6</v>
      </c>
    </row>
    <row r="300" spans="1:8">
      <c r="A300" s="92" t="s">
        <v>718</v>
      </c>
      <c r="B300" s="92" t="s">
        <v>719</v>
      </c>
      <c r="C300" s="93">
        <v>57458.28</v>
      </c>
      <c r="D300" s="70" t="s">
        <v>14</v>
      </c>
      <c r="E300" s="93">
        <v>115968</v>
      </c>
      <c r="F300" s="93">
        <v>0</v>
      </c>
      <c r="G300" s="93">
        <v>173426.28</v>
      </c>
    </row>
    <row r="301" spans="1:8">
      <c r="A301" s="92" t="s">
        <v>720</v>
      </c>
      <c r="B301" s="92" t="s">
        <v>721</v>
      </c>
      <c r="C301" s="93">
        <v>0</v>
      </c>
      <c r="D301" s="70" t="s">
        <v>14</v>
      </c>
      <c r="E301" s="93">
        <v>86599.95</v>
      </c>
      <c r="F301" s="93">
        <v>0</v>
      </c>
      <c r="G301" s="93">
        <v>86599.95</v>
      </c>
    </row>
    <row r="302" spans="1:8">
      <c r="A302" s="92" t="s">
        <v>722</v>
      </c>
      <c r="B302" s="92" t="s">
        <v>723</v>
      </c>
      <c r="C302" s="93">
        <v>27027.54</v>
      </c>
      <c r="D302" s="70" t="s">
        <v>14</v>
      </c>
      <c r="E302" s="93">
        <v>0</v>
      </c>
      <c r="F302" s="93">
        <v>0</v>
      </c>
      <c r="G302" s="93">
        <v>27027.54</v>
      </c>
    </row>
    <row r="303" spans="1:8">
      <c r="A303" s="92" t="s">
        <v>724</v>
      </c>
      <c r="B303" s="92" t="s">
        <v>725</v>
      </c>
      <c r="C303" s="93">
        <v>475909.03</v>
      </c>
      <c r="D303" s="70" t="s">
        <v>14</v>
      </c>
      <c r="E303" s="93">
        <v>148999.67999999999</v>
      </c>
      <c r="F303" s="93">
        <v>0</v>
      </c>
      <c r="G303" s="93">
        <v>624908.71</v>
      </c>
    </row>
    <row r="304" spans="1:8">
      <c r="A304" s="92" t="s">
        <v>726</v>
      </c>
      <c r="B304" s="92" t="s">
        <v>727</v>
      </c>
      <c r="C304" s="93">
        <v>756323.14</v>
      </c>
      <c r="D304" s="70" t="s">
        <v>14</v>
      </c>
      <c r="E304" s="93">
        <v>228344.24</v>
      </c>
      <c r="F304" s="93">
        <v>0</v>
      </c>
      <c r="G304" s="93">
        <v>984667.38</v>
      </c>
    </row>
    <row r="305" spans="1:7">
      <c r="A305" s="92" t="s">
        <v>728</v>
      </c>
      <c r="B305" s="92" t="s">
        <v>729</v>
      </c>
      <c r="C305" s="93">
        <v>29951.13</v>
      </c>
      <c r="D305" s="70" t="s">
        <v>14</v>
      </c>
      <c r="E305" s="93">
        <v>-21210.799999999999</v>
      </c>
      <c r="F305" s="93">
        <v>0</v>
      </c>
      <c r="G305" s="93">
        <v>8740.33</v>
      </c>
    </row>
    <row r="306" spans="1:7">
      <c r="A306" s="92" t="s">
        <v>730</v>
      </c>
      <c r="B306" s="92" t="s">
        <v>731</v>
      </c>
      <c r="C306" s="93">
        <v>179731.48</v>
      </c>
      <c r="D306" s="70" t="s">
        <v>14</v>
      </c>
      <c r="E306" s="93">
        <v>0</v>
      </c>
      <c r="F306" s="93">
        <v>0</v>
      </c>
      <c r="G306" s="93">
        <v>179731.48</v>
      </c>
    </row>
    <row r="307" spans="1:7">
      <c r="A307" s="92" t="s">
        <v>732</v>
      </c>
      <c r="B307" s="92" t="s">
        <v>733</v>
      </c>
      <c r="C307" s="93">
        <v>30480</v>
      </c>
      <c r="D307" s="70" t="s">
        <v>14</v>
      </c>
      <c r="E307" s="93">
        <v>0</v>
      </c>
      <c r="F307" s="93">
        <v>0</v>
      </c>
      <c r="G307" s="93">
        <v>30480</v>
      </c>
    </row>
    <row r="308" spans="1:7">
      <c r="A308" s="92" t="s">
        <v>734</v>
      </c>
      <c r="B308" s="92" t="s">
        <v>735</v>
      </c>
      <c r="C308" s="93">
        <v>525163.19999999995</v>
      </c>
      <c r="D308" s="70" t="s">
        <v>14</v>
      </c>
      <c r="E308" s="93">
        <v>6676.19</v>
      </c>
      <c r="F308" s="93">
        <v>0</v>
      </c>
      <c r="G308" s="93">
        <v>531839.39</v>
      </c>
    </row>
    <row r="309" spans="1:7">
      <c r="A309" s="92" t="s">
        <v>736</v>
      </c>
      <c r="B309" s="92" t="s">
        <v>737</v>
      </c>
      <c r="C309" s="93">
        <v>1330</v>
      </c>
      <c r="D309" s="70" t="s">
        <v>14</v>
      </c>
      <c r="E309" s="93">
        <v>0</v>
      </c>
      <c r="F309" s="93">
        <v>0</v>
      </c>
      <c r="G309" s="93">
        <v>1330</v>
      </c>
    </row>
    <row r="310" spans="1:7">
      <c r="A310" s="92" t="s">
        <v>738</v>
      </c>
      <c r="B310" s="92" t="s">
        <v>739</v>
      </c>
      <c r="C310" s="93">
        <v>158254.85999999999</v>
      </c>
      <c r="D310" s="70" t="s">
        <v>14</v>
      </c>
      <c r="E310" s="93">
        <v>9500.01</v>
      </c>
      <c r="F310" s="93">
        <v>0</v>
      </c>
      <c r="G310" s="93">
        <v>167754.87</v>
      </c>
    </row>
    <row r="311" spans="1:7">
      <c r="A311" s="92" t="s">
        <v>740</v>
      </c>
      <c r="B311" s="92" t="s">
        <v>741</v>
      </c>
      <c r="C311" s="93">
        <v>494842.36</v>
      </c>
      <c r="D311" s="70" t="s">
        <v>14</v>
      </c>
      <c r="E311" s="93">
        <v>45058</v>
      </c>
      <c r="F311" s="93">
        <v>0</v>
      </c>
      <c r="G311" s="93">
        <v>539900.36</v>
      </c>
    </row>
    <row r="312" spans="1:7">
      <c r="A312" s="92" t="s">
        <v>742</v>
      </c>
      <c r="B312" s="92" t="s">
        <v>743</v>
      </c>
      <c r="C312" s="93">
        <v>33976.400000000001</v>
      </c>
      <c r="D312" s="70" t="s">
        <v>14</v>
      </c>
      <c r="E312" s="93">
        <v>0</v>
      </c>
      <c r="F312" s="93">
        <v>0</v>
      </c>
      <c r="G312" s="93">
        <v>33976.400000000001</v>
      </c>
    </row>
    <row r="313" spans="1:7">
      <c r="A313" s="92" t="s">
        <v>744</v>
      </c>
      <c r="B313" s="92" t="s">
        <v>745</v>
      </c>
      <c r="C313" s="93">
        <v>2400</v>
      </c>
      <c r="D313" s="70" t="s">
        <v>14</v>
      </c>
      <c r="E313" s="93">
        <v>2200</v>
      </c>
      <c r="F313" s="93">
        <v>0</v>
      </c>
      <c r="G313" s="93">
        <v>4600</v>
      </c>
    </row>
    <row r="314" spans="1:7">
      <c r="A314" s="92" t="s">
        <v>746</v>
      </c>
      <c r="B314" s="92" t="s">
        <v>747</v>
      </c>
      <c r="C314" s="93">
        <v>11716</v>
      </c>
      <c r="D314" s="70" t="s">
        <v>14</v>
      </c>
      <c r="E314" s="93">
        <v>0</v>
      </c>
      <c r="F314" s="93">
        <v>0</v>
      </c>
      <c r="G314" s="93">
        <v>11716</v>
      </c>
    </row>
    <row r="315" spans="1:7">
      <c r="A315" s="92" t="s">
        <v>748</v>
      </c>
      <c r="B315" s="92" t="s">
        <v>749</v>
      </c>
      <c r="C315" s="93">
        <v>1028400</v>
      </c>
      <c r="D315" s="70" t="s">
        <v>14</v>
      </c>
      <c r="E315" s="93">
        <v>0</v>
      </c>
      <c r="F315" s="93">
        <v>0</v>
      </c>
      <c r="G315" s="93">
        <v>1028400</v>
      </c>
    </row>
    <row r="316" spans="1:7">
      <c r="A316" s="92" t="s">
        <v>750</v>
      </c>
      <c r="B316" s="92" t="s">
        <v>751</v>
      </c>
      <c r="C316" s="93">
        <v>191206.05</v>
      </c>
      <c r="D316" s="70" t="s">
        <v>14</v>
      </c>
      <c r="E316" s="93">
        <v>0</v>
      </c>
      <c r="F316" s="93">
        <v>0</v>
      </c>
      <c r="G316" s="93">
        <v>191206.05</v>
      </c>
    </row>
    <row r="317" spans="1:7">
      <c r="A317" s="92" t="s">
        <v>752</v>
      </c>
      <c r="B317" s="92" t="s">
        <v>753</v>
      </c>
      <c r="C317" s="93">
        <v>7465</v>
      </c>
      <c r="D317" s="70" t="s">
        <v>14</v>
      </c>
      <c r="E317" s="93">
        <v>0</v>
      </c>
      <c r="F317" s="93">
        <v>0</v>
      </c>
      <c r="G317" s="93">
        <v>7465</v>
      </c>
    </row>
    <row r="318" spans="1:7">
      <c r="A318" s="92" t="s">
        <v>754</v>
      </c>
      <c r="B318" s="92" t="s">
        <v>755</v>
      </c>
      <c r="C318" s="93">
        <v>32975.47</v>
      </c>
      <c r="D318" s="70" t="s">
        <v>14</v>
      </c>
      <c r="E318" s="93">
        <v>0</v>
      </c>
      <c r="F318" s="93">
        <v>0</v>
      </c>
      <c r="G318" s="93">
        <v>32975.47</v>
      </c>
    </row>
    <row r="319" spans="1:7">
      <c r="A319" s="92" t="s">
        <v>756</v>
      </c>
      <c r="B319" s="92" t="s">
        <v>757</v>
      </c>
      <c r="C319" s="93">
        <v>45806.05</v>
      </c>
      <c r="D319" s="70" t="s">
        <v>14</v>
      </c>
      <c r="E319" s="93">
        <v>35251.74</v>
      </c>
      <c r="F319" s="93">
        <v>0</v>
      </c>
      <c r="G319" s="93">
        <v>81057.789999999994</v>
      </c>
    </row>
    <row r="320" spans="1:7">
      <c r="A320" s="92" t="s">
        <v>758</v>
      </c>
      <c r="B320" s="92" t="s">
        <v>759</v>
      </c>
      <c r="C320" s="93">
        <v>98057.45</v>
      </c>
      <c r="D320" s="70" t="s">
        <v>14</v>
      </c>
      <c r="E320" s="93">
        <v>51225.4</v>
      </c>
      <c r="F320" s="93">
        <v>0</v>
      </c>
      <c r="G320" s="93">
        <v>149282.85</v>
      </c>
    </row>
    <row r="321" spans="1:8">
      <c r="A321" s="92" t="s">
        <v>760</v>
      </c>
      <c r="B321" s="92" t="s">
        <v>761</v>
      </c>
      <c r="C321" s="93">
        <v>592855.28</v>
      </c>
      <c r="D321" s="70" t="s">
        <v>14</v>
      </c>
      <c r="E321" s="93">
        <v>211847.8</v>
      </c>
      <c r="F321" s="93">
        <v>0</v>
      </c>
      <c r="G321" s="93">
        <v>804703.08</v>
      </c>
    </row>
    <row r="322" spans="1:8">
      <c r="A322" s="92" t="s">
        <v>762</v>
      </c>
      <c r="B322" s="92" t="s">
        <v>763</v>
      </c>
      <c r="C322" s="93">
        <v>14056</v>
      </c>
      <c r="D322" s="70" t="s">
        <v>14</v>
      </c>
      <c r="E322" s="93">
        <v>14449</v>
      </c>
      <c r="F322" s="93">
        <v>0</v>
      </c>
      <c r="G322" s="93">
        <v>28505</v>
      </c>
    </row>
    <row r="323" spans="1:8">
      <c r="A323" s="92" t="s">
        <v>764</v>
      </c>
      <c r="B323" s="92" t="s">
        <v>765</v>
      </c>
      <c r="C323" s="93">
        <v>1679092.82</v>
      </c>
      <c r="D323" s="70" t="s">
        <v>14</v>
      </c>
      <c r="E323" s="93">
        <v>0</v>
      </c>
      <c r="F323" s="93">
        <v>0</v>
      </c>
      <c r="G323" s="93">
        <v>1679092.82</v>
      </c>
    </row>
    <row r="324" spans="1:8">
      <c r="A324" s="92" t="s">
        <v>766</v>
      </c>
      <c r="B324" s="92" t="s">
        <v>767</v>
      </c>
      <c r="C324" s="93">
        <v>2387243.7799999998</v>
      </c>
      <c r="D324" s="70" t="s">
        <v>14</v>
      </c>
      <c r="E324" s="93">
        <v>14489.39</v>
      </c>
      <c r="F324" s="93">
        <v>0</v>
      </c>
      <c r="G324" s="93">
        <v>2401733.17</v>
      </c>
    </row>
    <row r="325" spans="1:8">
      <c r="A325" s="92"/>
      <c r="B325" s="92"/>
      <c r="C325" s="93"/>
      <c r="E325" s="93"/>
      <c r="F325" s="93"/>
      <c r="G325" s="93"/>
    </row>
    <row r="326" spans="1:8">
      <c r="A326" s="110" t="s">
        <v>768</v>
      </c>
      <c r="B326" s="110" t="s">
        <v>769</v>
      </c>
      <c r="C326" s="112">
        <v>47397.03</v>
      </c>
      <c r="D326" s="111" t="s">
        <v>14</v>
      </c>
      <c r="E326" s="112">
        <v>0</v>
      </c>
      <c r="F326" s="112">
        <v>0</v>
      </c>
      <c r="G326" s="112">
        <v>47397.03</v>
      </c>
      <c r="H326" s="111"/>
    </row>
    <row r="327" spans="1:8">
      <c r="A327" s="92" t="s">
        <v>770</v>
      </c>
      <c r="B327" s="92" t="s">
        <v>771</v>
      </c>
      <c r="C327" s="93">
        <v>47397.03</v>
      </c>
      <c r="D327" s="70" t="s">
        <v>14</v>
      </c>
      <c r="E327" s="93">
        <v>0</v>
      </c>
      <c r="F327" s="93">
        <v>0</v>
      </c>
      <c r="G327" s="93">
        <v>47397.03</v>
      </c>
    </row>
    <row r="328" spans="1:8">
      <c r="A328" s="92"/>
      <c r="B328" s="110" t="s">
        <v>772</v>
      </c>
      <c r="C328" s="112">
        <v>190093091.13999999</v>
      </c>
      <c r="D328" s="111" t="s">
        <v>14</v>
      </c>
      <c r="E328" s="112">
        <v>17024944.190000001</v>
      </c>
      <c r="F328" s="112">
        <v>0</v>
      </c>
      <c r="G328" s="112">
        <v>207118035.33000001</v>
      </c>
    </row>
    <row r="329" spans="1:8">
      <c r="A329" s="110" t="s">
        <v>773</v>
      </c>
      <c r="B329" s="110" t="s">
        <v>772</v>
      </c>
      <c r="C329" s="112">
        <f t="shared" ref="C329:H329" si="9">SUM(C330:C340)</f>
        <v>190093091.13999999</v>
      </c>
      <c r="D329" s="112">
        <f t="shared" si="9"/>
        <v>0</v>
      </c>
      <c r="E329" s="112">
        <f t="shared" si="9"/>
        <v>17024944.190000001</v>
      </c>
      <c r="F329" s="112">
        <f t="shared" si="9"/>
        <v>0</v>
      </c>
      <c r="G329" s="112">
        <f t="shared" si="9"/>
        <v>207118035.32999995</v>
      </c>
      <c r="H329" s="112">
        <f t="shared" si="9"/>
        <v>0</v>
      </c>
    </row>
    <row r="330" spans="1:8">
      <c r="A330" s="92" t="s">
        <v>774</v>
      </c>
      <c r="B330" s="92" t="s">
        <v>775</v>
      </c>
      <c r="C330" s="93">
        <v>29605724.710000001</v>
      </c>
      <c r="D330" s="70" t="s">
        <v>14</v>
      </c>
      <c r="E330" s="93">
        <v>2691429.52</v>
      </c>
      <c r="F330" s="93">
        <v>0</v>
      </c>
      <c r="G330" s="93">
        <v>32297154.23</v>
      </c>
    </row>
    <row r="331" spans="1:8">
      <c r="A331" s="92" t="s">
        <v>776</v>
      </c>
      <c r="B331" s="92" t="s">
        <v>777</v>
      </c>
      <c r="C331" s="93">
        <v>30191459.550000001</v>
      </c>
      <c r="D331" s="70" t="s">
        <v>14</v>
      </c>
      <c r="E331" s="93">
        <v>2744678.14</v>
      </c>
      <c r="F331" s="93">
        <v>0</v>
      </c>
      <c r="G331" s="93">
        <v>32936137.690000001</v>
      </c>
    </row>
    <row r="332" spans="1:8">
      <c r="A332" s="92" t="s">
        <v>778</v>
      </c>
      <c r="B332" s="92" t="s">
        <v>779</v>
      </c>
      <c r="C332" s="93">
        <v>15975645.779999999</v>
      </c>
      <c r="D332" s="70" t="s">
        <v>14</v>
      </c>
      <c r="E332" s="93">
        <v>1452331.43</v>
      </c>
      <c r="F332" s="93">
        <v>0</v>
      </c>
      <c r="G332" s="93">
        <v>17427977.210000001</v>
      </c>
    </row>
    <row r="333" spans="1:8">
      <c r="A333" s="92" t="s">
        <v>780</v>
      </c>
      <c r="B333" s="92" t="s">
        <v>781</v>
      </c>
      <c r="C333" s="93">
        <v>46761012.530000001</v>
      </c>
      <c r="D333" s="70" t="s">
        <v>14</v>
      </c>
      <c r="E333" s="93">
        <v>4251001.1399999997</v>
      </c>
      <c r="F333" s="93">
        <v>0</v>
      </c>
      <c r="G333" s="93">
        <v>51012013.670000002</v>
      </c>
    </row>
    <row r="334" spans="1:8">
      <c r="A334" s="92" t="s">
        <v>782</v>
      </c>
      <c r="B334" s="92" t="s">
        <v>783</v>
      </c>
      <c r="C334" s="93">
        <v>38652442.469999999</v>
      </c>
      <c r="D334" s="70" t="s">
        <v>14</v>
      </c>
      <c r="E334" s="93">
        <v>3513858.41</v>
      </c>
      <c r="F334" s="93">
        <v>0</v>
      </c>
      <c r="G334" s="93">
        <v>42166300.880000003</v>
      </c>
    </row>
    <row r="335" spans="1:8">
      <c r="A335" s="92" t="s">
        <v>784</v>
      </c>
      <c r="B335" s="92" t="s">
        <v>785</v>
      </c>
      <c r="C335" s="93">
        <v>6409703.3899999997</v>
      </c>
      <c r="D335" s="70" t="s">
        <v>14</v>
      </c>
      <c r="E335" s="93">
        <v>582700.31000000006</v>
      </c>
      <c r="F335" s="93">
        <v>0</v>
      </c>
      <c r="G335" s="93">
        <v>6992403.7000000002</v>
      </c>
    </row>
    <row r="336" spans="1:8">
      <c r="A336" s="92" t="s">
        <v>786</v>
      </c>
      <c r="B336" s="92" t="s">
        <v>787</v>
      </c>
      <c r="C336" s="93">
        <v>3442249.73</v>
      </c>
      <c r="D336" s="70" t="s">
        <v>14</v>
      </c>
      <c r="E336" s="93">
        <v>311772.31</v>
      </c>
      <c r="F336" s="93">
        <v>0</v>
      </c>
      <c r="G336" s="93">
        <v>3754022.04</v>
      </c>
    </row>
    <row r="337" spans="1:8">
      <c r="A337" s="92" t="s">
        <v>788</v>
      </c>
      <c r="B337" s="92" t="s">
        <v>789</v>
      </c>
      <c r="C337" s="93">
        <v>6409703.3899999997</v>
      </c>
      <c r="D337" s="70" t="s">
        <v>14</v>
      </c>
      <c r="E337" s="93">
        <v>582700.31000000006</v>
      </c>
      <c r="F337" s="93">
        <v>0</v>
      </c>
      <c r="G337" s="93">
        <v>6992403.7000000002</v>
      </c>
    </row>
    <row r="338" spans="1:8">
      <c r="A338" s="92" t="s">
        <v>790</v>
      </c>
      <c r="B338" s="92" t="s">
        <v>791</v>
      </c>
      <c r="C338" s="93">
        <v>6097931.0800000001</v>
      </c>
      <c r="D338" s="70" t="s">
        <v>14</v>
      </c>
      <c r="E338" s="93">
        <v>582700.31000000006</v>
      </c>
      <c r="F338" s="93">
        <v>0</v>
      </c>
      <c r="G338" s="93">
        <v>6680631.3899999997</v>
      </c>
    </row>
    <row r="339" spans="1:8">
      <c r="A339" s="92" t="s">
        <v>792</v>
      </c>
      <c r="B339" s="92" t="s">
        <v>793</v>
      </c>
      <c r="C339" s="93">
        <v>3429495.41</v>
      </c>
      <c r="D339" s="70" t="s">
        <v>14</v>
      </c>
      <c r="E339" s="93">
        <v>311772.31</v>
      </c>
      <c r="F339" s="93">
        <v>0</v>
      </c>
      <c r="G339" s="93">
        <v>3741267.72</v>
      </c>
    </row>
    <row r="340" spans="1:8">
      <c r="A340" s="92" t="s">
        <v>794</v>
      </c>
      <c r="B340" s="92" t="s">
        <v>795</v>
      </c>
      <c r="C340" s="93">
        <v>3117723.1</v>
      </c>
      <c r="D340" s="70" t="s">
        <v>14</v>
      </c>
      <c r="E340" s="93">
        <v>0</v>
      </c>
      <c r="F340" s="93">
        <v>0</v>
      </c>
      <c r="G340" s="93">
        <v>3117723.1</v>
      </c>
    </row>
    <row r="341" spans="1:8">
      <c r="A341" s="92"/>
      <c r="B341" s="110" t="s">
        <v>796</v>
      </c>
      <c r="C341" s="112">
        <v>70063877.349999994</v>
      </c>
      <c r="D341" s="111" t="s">
        <v>14</v>
      </c>
      <c r="E341" s="112">
        <v>0</v>
      </c>
      <c r="F341" s="112">
        <v>0</v>
      </c>
      <c r="G341" s="112">
        <v>70063877.349999994</v>
      </c>
      <c r="H341" s="111"/>
    </row>
    <row r="342" spans="1:8">
      <c r="A342" s="110" t="s">
        <v>797</v>
      </c>
      <c r="B342" s="110" t="s">
        <v>796</v>
      </c>
      <c r="C342" s="112">
        <f t="shared" ref="C342:H342" si="10">SUM(C343:C374)</f>
        <v>70063877.350000009</v>
      </c>
      <c r="D342" s="112">
        <f t="shared" si="10"/>
        <v>0</v>
      </c>
      <c r="E342" s="112">
        <f t="shared" si="10"/>
        <v>0</v>
      </c>
      <c r="F342" s="112">
        <f t="shared" si="10"/>
        <v>0</v>
      </c>
      <c r="G342" s="112">
        <f t="shared" si="10"/>
        <v>70063877.350000009</v>
      </c>
      <c r="H342" s="112">
        <f t="shared" si="10"/>
        <v>0</v>
      </c>
    </row>
    <row r="343" spans="1:8">
      <c r="A343" s="92" t="s">
        <v>798</v>
      </c>
      <c r="B343" s="92" t="s">
        <v>799</v>
      </c>
      <c r="C343" s="93">
        <v>9877188.7400000002</v>
      </c>
      <c r="D343" s="70" t="s">
        <v>14</v>
      </c>
      <c r="E343" s="93">
        <v>0</v>
      </c>
      <c r="F343" s="93">
        <v>0</v>
      </c>
      <c r="G343" s="93">
        <v>9877188.7400000002</v>
      </c>
    </row>
    <row r="344" spans="1:8">
      <c r="A344" s="92" t="s">
        <v>800</v>
      </c>
      <c r="B344" s="92" t="s">
        <v>777</v>
      </c>
      <c r="C344" s="93">
        <v>10072604.09</v>
      </c>
      <c r="D344" s="70" t="s">
        <v>14</v>
      </c>
      <c r="E344" s="93">
        <v>0</v>
      </c>
      <c r="F344" s="93">
        <v>0</v>
      </c>
      <c r="G344" s="93">
        <v>10072604.09</v>
      </c>
    </row>
    <row r="345" spans="1:8">
      <c r="A345" s="92" t="s">
        <v>801</v>
      </c>
      <c r="B345" s="92" t="s">
        <v>802</v>
      </c>
      <c r="C345" s="93">
        <v>1906938.26</v>
      </c>
      <c r="D345" s="70" t="s">
        <v>14</v>
      </c>
      <c r="E345" s="93">
        <v>0</v>
      </c>
      <c r="F345" s="93">
        <v>0</v>
      </c>
      <c r="G345" s="93">
        <v>1906938.26</v>
      </c>
    </row>
    <row r="346" spans="1:8">
      <c r="A346" s="92" t="s">
        <v>803</v>
      </c>
      <c r="B346" s="92" t="s">
        <v>804</v>
      </c>
      <c r="C346" s="93">
        <v>1906938.26</v>
      </c>
      <c r="D346" s="70" t="s">
        <v>14</v>
      </c>
      <c r="E346" s="93">
        <v>0</v>
      </c>
      <c r="F346" s="93">
        <v>0</v>
      </c>
      <c r="G346" s="93">
        <v>1906938.26</v>
      </c>
    </row>
    <row r="347" spans="1:8">
      <c r="A347" s="92" t="s">
        <v>805</v>
      </c>
      <c r="B347" s="92" t="s">
        <v>806</v>
      </c>
      <c r="C347" s="93">
        <v>5329863.3899999997</v>
      </c>
      <c r="D347" s="70" t="s">
        <v>14</v>
      </c>
      <c r="E347" s="93">
        <v>0</v>
      </c>
      <c r="F347" s="93">
        <v>0</v>
      </c>
      <c r="G347" s="93">
        <v>5329863.3899999997</v>
      </c>
    </row>
    <row r="348" spans="1:8">
      <c r="A348" s="92" t="s">
        <v>807</v>
      </c>
      <c r="B348" s="92" t="s">
        <v>781</v>
      </c>
      <c r="C348" s="93">
        <v>15600609.34</v>
      </c>
      <c r="D348" s="70" t="s">
        <v>14</v>
      </c>
      <c r="E348" s="93">
        <v>0</v>
      </c>
      <c r="F348" s="93">
        <v>0</v>
      </c>
      <c r="G348" s="93">
        <v>15600609.34</v>
      </c>
    </row>
    <row r="349" spans="1:8">
      <c r="A349" s="92" t="s">
        <v>808</v>
      </c>
      <c r="B349" s="92" t="s">
        <v>783</v>
      </c>
      <c r="C349" s="93">
        <v>12895393.460000001</v>
      </c>
      <c r="D349" s="70" t="s">
        <v>14</v>
      </c>
      <c r="E349" s="93">
        <v>0</v>
      </c>
      <c r="F349" s="93">
        <v>0</v>
      </c>
      <c r="G349" s="93">
        <v>12895393.460000001</v>
      </c>
    </row>
    <row r="350" spans="1:8">
      <c r="A350" s="92" t="s">
        <v>809</v>
      </c>
      <c r="B350" s="92" t="s">
        <v>810</v>
      </c>
      <c r="C350" s="93">
        <v>1940418.35</v>
      </c>
      <c r="D350" s="70" t="s">
        <v>14</v>
      </c>
      <c r="E350" s="93">
        <v>0</v>
      </c>
      <c r="F350" s="93">
        <v>0</v>
      </c>
      <c r="G350" s="93">
        <v>1940418.35</v>
      </c>
    </row>
    <row r="351" spans="1:8">
      <c r="A351" s="92" t="s">
        <v>811</v>
      </c>
      <c r="B351" s="92" t="s">
        <v>785</v>
      </c>
      <c r="C351" s="93">
        <v>2138432.71</v>
      </c>
      <c r="D351" s="70" t="s">
        <v>14</v>
      </c>
      <c r="E351" s="93">
        <v>0</v>
      </c>
      <c r="F351" s="93">
        <v>0</v>
      </c>
      <c r="G351" s="93">
        <v>2138432.71</v>
      </c>
    </row>
    <row r="352" spans="1:8">
      <c r="A352" s="92" t="s">
        <v>812</v>
      </c>
      <c r="B352" s="92" t="s">
        <v>789</v>
      </c>
      <c r="C352" s="93">
        <v>2138432.71</v>
      </c>
      <c r="D352" s="70" t="s">
        <v>14</v>
      </c>
      <c r="E352" s="93">
        <v>0</v>
      </c>
      <c r="F352" s="93">
        <v>0</v>
      </c>
      <c r="G352" s="93">
        <v>2138432.71</v>
      </c>
    </row>
    <row r="353" spans="1:7">
      <c r="A353" s="92" t="s">
        <v>813</v>
      </c>
      <c r="B353" s="92" t="s">
        <v>814</v>
      </c>
      <c r="C353" s="93">
        <v>1906938.26</v>
      </c>
      <c r="D353" s="70" t="s">
        <v>14</v>
      </c>
      <c r="E353" s="93">
        <v>0</v>
      </c>
      <c r="F353" s="93">
        <v>0</v>
      </c>
      <c r="G353" s="93">
        <v>1906938.26</v>
      </c>
    </row>
    <row r="354" spans="1:7">
      <c r="A354" s="92" t="s">
        <v>815</v>
      </c>
      <c r="B354" s="92" t="s">
        <v>793</v>
      </c>
      <c r="C354" s="93">
        <v>1940418.35</v>
      </c>
      <c r="D354" s="70" t="s">
        <v>14</v>
      </c>
      <c r="E354" s="93">
        <v>0</v>
      </c>
      <c r="F354" s="93">
        <v>0</v>
      </c>
      <c r="G354" s="93">
        <v>1940418.35</v>
      </c>
    </row>
    <row r="355" spans="1:7">
      <c r="A355" s="92" t="s">
        <v>816</v>
      </c>
      <c r="B355" s="92" t="s">
        <v>791</v>
      </c>
      <c r="C355" s="93">
        <v>2138432.71</v>
      </c>
      <c r="D355" s="70" t="s">
        <v>14</v>
      </c>
      <c r="E355" s="93">
        <v>0</v>
      </c>
      <c r="F355" s="93">
        <v>0</v>
      </c>
      <c r="G355" s="93">
        <v>2138432.71</v>
      </c>
    </row>
    <row r="356" spans="1:7">
      <c r="A356" s="92" t="s">
        <v>817</v>
      </c>
      <c r="B356" s="92" t="s">
        <v>818</v>
      </c>
      <c r="C356" s="93">
        <v>26221.52</v>
      </c>
      <c r="D356" s="70" t="s">
        <v>14</v>
      </c>
      <c r="E356" s="93">
        <v>0</v>
      </c>
      <c r="F356" s="93">
        <v>0</v>
      </c>
      <c r="G356" s="93">
        <v>26221.52</v>
      </c>
    </row>
    <row r="357" spans="1:7">
      <c r="A357" s="92" t="s">
        <v>819</v>
      </c>
      <c r="B357" s="92" t="s">
        <v>820</v>
      </c>
      <c r="C357" s="93">
        <v>26221.52</v>
      </c>
      <c r="D357" s="70" t="s">
        <v>14</v>
      </c>
      <c r="E357" s="93">
        <v>0</v>
      </c>
      <c r="F357" s="93">
        <v>0</v>
      </c>
      <c r="G357" s="93">
        <v>26221.52</v>
      </c>
    </row>
    <row r="358" spans="1:7">
      <c r="A358" s="92" t="s">
        <v>821</v>
      </c>
      <c r="B358" s="92" t="s">
        <v>822</v>
      </c>
      <c r="C358" s="93">
        <v>4117.79</v>
      </c>
      <c r="D358" s="70" t="s">
        <v>14</v>
      </c>
      <c r="E358" s="93">
        <v>0</v>
      </c>
      <c r="F358" s="93">
        <v>0</v>
      </c>
      <c r="G358" s="93">
        <v>4117.79</v>
      </c>
    </row>
    <row r="359" spans="1:7">
      <c r="A359" s="92" t="s">
        <v>823</v>
      </c>
      <c r="B359" s="92" t="s">
        <v>824</v>
      </c>
      <c r="C359" s="93">
        <v>4106.5200000000004</v>
      </c>
      <c r="D359" s="70" t="s">
        <v>14</v>
      </c>
      <c r="E359" s="93">
        <v>0</v>
      </c>
      <c r="F359" s="93">
        <v>0</v>
      </c>
      <c r="G359" s="93">
        <v>4106.5200000000004</v>
      </c>
    </row>
    <row r="360" spans="1:7">
      <c r="A360" s="92" t="s">
        <v>825</v>
      </c>
      <c r="B360" s="92" t="s">
        <v>826</v>
      </c>
      <c r="C360" s="93">
        <v>4106.5200000000004</v>
      </c>
      <c r="D360" s="70" t="s">
        <v>14</v>
      </c>
      <c r="E360" s="93">
        <v>0</v>
      </c>
      <c r="F360" s="93">
        <v>0</v>
      </c>
      <c r="G360" s="93">
        <v>4106.5200000000004</v>
      </c>
    </row>
    <row r="361" spans="1:7">
      <c r="A361" s="92" t="s">
        <v>827</v>
      </c>
      <c r="B361" s="92" t="s">
        <v>828</v>
      </c>
      <c r="C361" s="93">
        <v>3484.39</v>
      </c>
      <c r="D361" s="70" t="s">
        <v>14</v>
      </c>
      <c r="E361" s="93">
        <v>0</v>
      </c>
      <c r="F361" s="93">
        <v>0</v>
      </c>
      <c r="G361" s="93">
        <v>3484.39</v>
      </c>
    </row>
    <row r="362" spans="1:7">
      <c r="A362" s="92" t="s">
        <v>829</v>
      </c>
      <c r="B362" s="92" t="s">
        <v>830</v>
      </c>
      <c r="C362" s="93">
        <v>3484.39</v>
      </c>
      <c r="D362" s="70" t="s">
        <v>14</v>
      </c>
      <c r="E362" s="93">
        <v>0</v>
      </c>
      <c r="F362" s="93">
        <v>0</v>
      </c>
      <c r="G362" s="93">
        <v>3484.39</v>
      </c>
    </row>
    <row r="363" spans="1:7">
      <c r="A363" s="92" t="s">
        <v>831</v>
      </c>
      <c r="B363" s="92" t="s">
        <v>832</v>
      </c>
      <c r="C363" s="93">
        <v>1867.37</v>
      </c>
      <c r="D363" s="70" t="s">
        <v>14</v>
      </c>
      <c r="E363" s="93">
        <v>0</v>
      </c>
      <c r="F363" s="93">
        <v>0</v>
      </c>
      <c r="G363" s="93">
        <v>1867.37</v>
      </c>
    </row>
    <row r="364" spans="1:7">
      <c r="A364" s="92" t="s">
        <v>833</v>
      </c>
      <c r="B364" s="92" t="s">
        <v>834</v>
      </c>
      <c r="C364" s="93">
        <v>1290.69</v>
      </c>
      <c r="D364" s="70" t="s">
        <v>14</v>
      </c>
      <c r="E364" s="93">
        <v>0</v>
      </c>
      <c r="F364" s="93">
        <v>0</v>
      </c>
      <c r="G364" s="93">
        <v>1290.69</v>
      </c>
    </row>
    <row r="365" spans="1:7">
      <c r="A365" s="92" t="s">
        <v>835</v>
      </c>
      <c r="B365" s="92" t="s">
        <v>836</v>
      </c>
      <c r="C365" s="93">
        <v>106673.42</v>
      </c>
      <c r="D365" s="70" t="s">
        <v>14</v>
      </c>
      <c r="E365" s="93">
        <v>0</v>
      </c>
      <c r="F365" s="93">
        <v>0</v>
      </c>
      <c r="G365" s="93">
        <v>106673.42</v>
      </c>
    </row>
    <row r="366" spans="1:7">
      <c r="A366" s="92" t="s">
        <v>837</v>
      </c>
      <c r="B366" s="92" t="s">
        <v>838</v>
      </c>
      <c r="C366" s="93">
        <v>6632.68</v>
      </c>
      <c r="D366" s="70" t="s">
        <v>14</v>
      </c>
      <c r="E366" s="93">
        <v>0</v>
      </c>
      <c r="F366" s="93">
        <v>0</v>
      </c>
      <c r="G366" s="93">
        <v>6632.68</v>
      </c>
    </row>
    <row r="367" spans="1:7">
      <c r="A367" s="92" t="s">
        <v>839</v>
      </c>
      <c r="B367" s="92" t="s">
        <v>840</v>
      </c>
      <c r="C367" s="93">
        <v>2484.86</v>
      </c>
      <c r="D367" s="70" t="s">
        <v>14</v>
      </c>
      <c r="E367" s="93">
        <v>0</v>
      </c>
      <c r="F367" s="93">
        <v>0</v>
      </c>
      <c r="G367" s="93">
        <v>2484.86</v>
      </c>
    </row>
    <row r="368" spans="1:7">
      <c r="A368" s="92" t="s">
        <v>841</v>
      </c>
      <c r="B368" s="92" t="s">
        <v>842</v>
      </c>
      <c r="C368" s="93">
        <v>2903.51</v>
      </c>
      <c r="D368" s="70" t="s">
        <v>14</v>
      </c>
      <c r="E368" s="93">
        <v>0</v>
      </c>
      <c r="F368" s="93">
        <v>0</v>
      </c>
      <c r="G368" s="93">
        <v>2903.51</v>
      </c>
    </row>
    <row r="369" spans="1:8">
      <c r="A369" s="92" t="s">
        <v>843</v>
      </c>
      <c r="B369" s="92" t="s">
        <v>844</v>
      </c>
      <c r="C369" s="93">
        <v>51.63</v>
      </c>
      <c r="D369" s="70" t="s">
        <v>14</v>
      </c>
      <c r="E369" s="93">
        <v>0</v>
      </c>
      <c r="F369" s="93">
        <v>0</v>
      </c>
      <c r="G369" s="93">
        <v>51.63</v>
      </c>
    </row>
    <row r="370" spans="1:8">
      <c r="A370" s="92" t="s">
        <v>845</v>
      </c>
      <c r="B370" s="92" t="s">
        <v>846</v>
      </c>
      <c r="C370" s="93">
        <v>7172.54</v>
      </c>
      <c r="D370" s="70" t="s">
        <v>14</v>
      </c>
      <c r="E370" s="93">
        <v>0</v>
      </c>
      <c r="F370" s="93">
        <v>0</v>
      </c>
      <c r="G370" s="93">
        <v>7172.54</v>
      </c>
    </row>
    <row r="371" spans="1:8">
      <c r="A371" s="92" t="s">
        <v>847</v>
      </c>
      <c r="B371" s="92" t="s">
        <v>848</v>
      </c>
      <c r="C371" s="93">
        <v>7172.54</v>
      </c>
      <c r="D371" s="70" t="s">
        <v>14</v>
      </c>
      <c r="E371" s="93">
        <v>0</v>
      </c>
      <c r="F371" s="93">
        <v>0</v>
      </c>
      <c r="G371" s="93">
        <v>7172.54</v>
      </c>
    </row>
    <row r="372" spans="1:8">
      <c r="A372" s="92" t="s">
        <v>849</v>
      </c>
      <c r="B372" s="92" t="s">
        <v>850</v>
      </c>
      <c r="C372" s="93">
        <v>26221.52</v>
      </c>
      <c r="D372" s="70" t="s">
        <v>14</v>
      </c>
      <c r="E372" s="93">
        <v>0</v>
      </c>
      <c r="F372" s="93">
        <v>0</v>
      </c>
      <c r="G372" s="93">
        <v>26221.52</v>
      </c>
    </row>
    <row r="373" spans="1:8">
      <c r="A373" s="92" t="s">
        <v>851</v>
      </c>
      <c r="B373" s="92" t="s">
        <v>852</v>
      </c>
      <c r="C373" s="93">
        <v>2903.51</v>
      </c>
      <c r="D373" s="70" t="s">
        <v>14</v>
      </c>
      <c r="E373" s="93">
        <v>0</v>
      </c>
      <c r="F373" s="93">
        <v>0</v>
      </c>
      <c r="G373" s="93">
        <v>2903.51</v>
      </c>
    </row>
    <row r="374" spans="1:8">
      <c r="A374" s="92" t="s">
        <v>853</v>
      </c>
      <c r="B374" s="92" t="s">
        <v>854</v>
      </c>
      <c r="C374" s="93">
        <v>34151.800000000003</v>
      </c>
      <c r="D374" s="70" t="s">
        <v>14</v>
      </c>
      <c r="E374" s="93">
        <v>0</v>
      </c>
      <c r="F374" s="93">
        <v>0</v>
      </c>
      <c r="G374" s="93">
        <v>34151.800000000003</v>
      </c>
    </row>
    <row r="375" spans="1:8">
      <c r="A375" s="110" t="s">
        <v>855</v>
      </c>
      <c r="B375" s="110" t="s">
        <v>856</v>
      </c>
      <c r="C375" s="112">
        <v>346297440.69999999</v>
      </c>
      <c r="D375" s="111" t="s">
        <v>14</v>
      </c>
      <c r="E375" s="112">
        <v>6353119.0499999998</v>
      </c>
      <c r="F375" s="112">
        <v>0</v>
      </c>
      <c r="G375" s="112">
        <v>352650559.75</v>
      </c>
      <c r="H375" s="111"/>
    </row>
    <row r="376" spans="1:8">
      <c r="A376" s="92"/>
      <c r="B376" s="110" t="s">
        <v>635</v>
      </c>
      <c r="C376" s="112">
        <v>188728543.21000001</v>
      </c>
      <c r="D376" s="111" t="s">
        <v>14</v>
      </c>
      <c r="E376" s="112">
        <v>5740985.3300000001</v>
      </c>
      <c r="F376" s="112">
        <v>0</v>
      </c>
      <c r="G376" s="112">
        <v>194469528.53999999</v>
      </c>
      <c r="H376" s="111"/>
    </row>
    <row r="377" spans="1:8">
      <c r="A377" s="110" t="s">
        <v>857</v>
      </c>
      <c r="B377" s="110" t="s">
        <v>635</v>
      </c>
      <c r="C377" s="112">
        <f t="shared" ref="C377:H377" si="11">SUM(C378:C384)</f>
        <v>188728543.21000004</v>
      </c>
      <c r="D377" s="112">
        <f t="shared" si="11"/>
        <v>0</v>
      </c>
      <c r="E377" s="112">
        <f t="shared" si="11"/>
        <v>5740985.3299999991</v>
      </c>
      <c r="F377" s="112">
        <f t="shared" si="11"/>
        <v>0</v>
      </c>
      <c r="G377" s="112">
        <f t="shared" si="11"/>
        <v>194469528.53999999</v>
      </c>
      <c r="H377" s="112">
        <f t="shared" si="11"/>
        <v>0</v>
      </c>
    </row>
    <row r="378" spans="1:8">
      <c r="A378" s="92" t="s">
        <v>858</v>
      </c>
      <c r="B378" s="92" t="s">
        <v>640</v>
      </c>
      <c r="C378" s="93">
        <v>115739034.12</v>
      </c>
      <c r="D378" s="70" t="s">
        <v>14</v>
      </c>
      <c r="E378" s="93">
        <v>3763265.91</v>
      </c>
      <c r="F378" s="93">
        <v>0</v>
      </c>
      <c r="G378" s="93">
        <v>119502300.03</v>
      </c>
    </row>
    <row r="379" spans="1:8">
      <c r="A379" s="92" t="s">
        <v>859</v>
      </c>
      <c r="B379" s="92" t="s">
        <v>860</v>
      </c>
      <c r="C379" s="93">
        <v>1687759.66</v>
      </c>
      <c r="D379" s="70" t="s">
        <v>14</v>
      </c>
      <c r="E379" s="93">
        <v>287895.61</v>
      </c>
      <c r="F379" s="93">
        <v>0</v>
      </c>
      <c r="G379" s="93">
        <v>1975655.27</v>
      </c>
    </row>
    <row r="380" spans="1:8">
      <c r="A380" s="92" t="s">
        <v>861</v>
      </c>
      <c r="B380" s="92" t="s">
        <v>644</v>
      </c>
      <c r="C380" s="93">
        <v>19404384.120000001</v>
      </c>
      <c r="D380" s="70" t="s">
        <v>14</v>
      </c>
      <c r="E380" s="93">
        <v>894252</v>
      </c>
      <c r="F380" s="93">
        <v>0</v>
      </c>
      <c r="G380" s="93">
        <v>20298636.120000001</v>
      </c>
    </row>
    <row r="381" spans="1:8">
      <c r="A381" s="92" t="s">
        <v>862</v>
      </c>
      <c r="B381" s="92" t="s">
        <v>863</v>
      </c>
      <c r="C381" s="93">
        <v>32926315.210000001</v>
      </c>
      <c r="D381" s="70" t="s">
        <v>14</v>
      </c>
      <c r="E381" s="93">
        <v>784434.67</v>
      </c>
      <c r="F381" s="93">
        <v>0</v>
      </c>
      <c r="G381" s="93">
        <v>33710749.880000003</v>
      </c>
    </row>
    <row r="382" spans="1:8">
      <c r="A382" s="92" t="s">
        <v>864</v>
      </c>
      <c r="B382" s="92" t="s">
        <v>865</v>
      </c>
      <c r="C382" s="93">
        <v>8393202.5299999993</v>
      </c>
      <c r="D382" s="70" t="s">
        <v>14</v>
      </c>
      <c r="E382" s="93">
        <v>0</v>
      </c>
      <c r="F382" s="93">
        <v>0</v>
      </c>
      <c r="G382" s="93">
        <v>8393202.5299999993</v>
      </c>
    </row>
    <row r="383" spans="1:8">
      <c r="A383" s="92" t="s">
        <v>866</v>
      </c>
      <c r="B383" s="92" t="s">
        <v>650</v>
      </c>
      <c r="C383" s="93">
        <v>8792547.2400000002</v>
      </c>
      <c r="D383" s="70" t="s">
        <v>14</v>
      </c>
      <c r="E383" s="93">
        <v>11137.14</v>
      </c>
      <c r="F383" s="93">
        <v>0</v>
      </c>
      <c r="G383" s="93">
        <v>8803684.3800000008</v>
      </c>
    </row>
    <row r="384" spans="1:8">
      <c r="A384" s="92" t="s">
        <v>867</v>
      </c>
      <c r="B384" s="92" t="s">
        <v>868</v>
      </c>
      <c r="C384" s="93">
        <v>1785300.33</v>
      </c>
      <c r="D384" s="70" t="s">
        <v>14</v>
      </c>
      <c r="E384" s="93">
        <v>0</v>
      </c>
      <c r="F384" s="93">
        <v>0</v>
      </c>
      <c r="G384" s="93">
        <v>1785300.33</v>
      </c>
    </row>
    <row r="385" spans="1:8">
      <c r="A385" s="92"/>
      <c r="B385" s="110" t="s">
        <v>662</v>
      </c>
      <c r="C385" s="112">
        <v>76537231.980000004</v>
      </c>
      <c r="D385" s="111" t="s">
        <v>14</v>
      </c>
      <c r="E385" s="112">
        <v>17474.400000000001</v>
      </c>
      <c r="F385" s="112">
        <v>0</v>
      </c>
      <c r="G385" s="112">
        <v>76554706.379999995</v>
      </c>
      <c r="H385" s="111"/>
    </row>
    <row r="386" spans="1:8">
      <c r="A386" s="110" t="s">
        <v>869</v>
      </c>
      <c r="B386" s="110" t="s">
        <v>662</v>
      </c>
      <c r="C386" s="112">
        <f t="shared" ref="C386:H386" si="12">SUM(C387:C397)</f>
        <v>76537231.980000004</v>
      </c>
      <c r="D386" s="112">
        <f t="shared" si="12"/>
        <v>0</v>
      </c>
      <c r="E386" s="112">
        <f t="shared" si="12"/>
        <v>17474.400000000001</v>
      </c>
      <c r="F386" s="112">
        <f t="shared" si="12"/>
        <v>0</v>
      </c>
      <c r="G386" s="112">
        <f t="shared" si="12"/>
        <v>76554706.380000025</v>
      </c>
      <c r="H386" s="112">
        <f t="shared" si="12"/>
        <v>0</v>
      </c>
    </row>
    <row r="387" spans="1:8">
      <c r="A387" s="92" t="s">
        <v>870</v>
      </c>
      <c r="B387" s="92" t="s">
        <v>871</v>
      </c>
      <c r="C387" s="93">
        <v>64239590.859999999</v>
      </c>
      <c r="D387" s="70" t="s">
        <v>14</v>
      </c>
      <c r="E387" s="93">
        <v>11489.71</v>
      </c>
      <c r="F387" s="93">
        <v>0</v>
      </c>
      <c r="G387" s="93">
        <v>64251080.57</v>
      </c>
    </row>
    <row r="388" spans="1:8">
      <c r="A388" s="92" t="s">
        <v>872</v>
      </c>
      <c r="B388" s="92" t="s">
        <v>667</v>
      </c>
      <c r="C388" s="93">
        <v>600526.1</v>
      </c>
      <c r="D388" s="70" t="s">
        <v>14</v>
      </c>
      <c r="E388" s="93">
        <v>0</v>
      </c>
      <c r="F388" s="93">
        <v>0</v>
      </c>
      <c r="G388" s="93">
        <v>600526.1</v>
      </c>
    </row>
    <row r="389" spans="1:8">
      <c r="A389" s="92" t="s">
        <v>873</v>
      </c>
      <c r="B389" s="92" t="s">
        <v>874</v>
      </c>
      <c r="C389" s="93">
        <v>2266070.6800000002</v>
      </c>
      <c r="D389" s="70" t="s">
        <v>14</v>
      </c>
      <c r="E389" s="93">
        <v>0</v>
      </c>
      <c r="F389" s="93">
        <v>0</v>
      </c>
      <c r="G389" s="93">
        <v>2266070.6800000002</v>
      </c>
    </row>
    <row r="390" spans="1:8">
      <c r="A390" s="92" t="s">
        <v>875</v>
      </c>
      <c r="B390" s="92" t="s">
        <v>876</v>
      </c>
      <c r="C390" s="93">
        <v>1053028.8600000001</v>
      </c>
      <c r="D390" s="70" t="s">
        <v>14</v>
      </c>
      <c r="E390" s="93">
        <v>0</v>
      </c>
      <c r="F390" s="93">
        <v>0</v>
      </c>
      <c r="G390" s="93">
        <v>1053028.8600000001</v>
      </c>
    </row>
    <row r="391" spans="1:8">
      <c r="A391" s="92" t="s">
        <v>877</v>
      </c>
      <c r="B391" s="92" t="s">
        <v>878</v>
      </c>
      <c r="C391" s="93">
        <v>4477246.45</v>
      </c>
      <c r="D391" s="70" t="s">
        <v>14</v>
      </c>
      <c r="E391" s="93">
        <v>3387</v>
      </c>
      <c r="F391" s="93">
        <v>0</v>
      </c>
      <c r="G391" s="93">
        <v>4480633.45</v>
      </c>
    </row>
    <row r="392" spans="1:8">
      <c r="A392" s="92" t="s">
        <v>879</v>
      </c>
      <c r="B392" s="92" t="s">
        <v>880</v>
      </c>
      <c r="C392" s="93">
        <v>2715372.64</v>
      </c>
      <c r="D392" s="70" t="s">
        <v>14</v>
      </c>
      <c r="E392" s="93">
        <v>0</v>
      </c>
      <c r="F392" s="93">
        <v>0</v>
      </c>
      <c r="G392" s="93">
        <v>2715372.64</v>
      </c>
    </row>
    <row r="393" spans="1:8">
      <c r="A393" s="92" t="s">
        <v>881</v>
      </c>
      <c r="B393" s="92" t="s">
        <v>882</v>
      </c>
      <c r="C393" s="93">
        <v>953028.95</v>
      </c>
      <c r="D393" s="70" t="s">
        <v>14</v>
      </c>
      <c r="E393" s="93">
        <v>2357.6999999999998</v>
      </c>
      <c r="F393" s="93">
        <v>0</v>
      </c>
      <c r="G393" s="93">
        <v>955386.65</v>
      </c>
    </row>
    <row r="394" spans="1:8">
      <c r="A394" s="92" t="s">
        <v>883</v>
      </c>
      <c r="B394" s="92" t="s">
        <v>884</v>
      </c>
      <c r="C394" s="93">
        <v>84402.87</v>
      </c>
      <c r="D394" s="70" t="s">
        <v>14</v>
      </c>
      <c r="E394" s="93">
        <v>0</v>
      </c>
      <c r="F394" s="93">
        <v>0</v>
      </c>
      <c r="G394" s="93">
        <v>84402.87</v>
      </c>
    </row>
    <row r="395" spans="1:8">
      <c r="A395" s="92" t="s">
        <v>885</v>
      </c>
      <c r="B395" s="92" t="s">
        <v>886</v>
      </c>
      <c r="C395" s="93">
        <v>58709.19</v>
      </c>
      <c r="D395" s="70" t="s">
        <v>14</v>
      </c>
      <c r="E395" s="93">
        <v>239.99</v>
      </c>
      <c r="F395" s="93">
        <v>0</v>
      </c>
      <c r="G395" s="93">
        <v>58949.18</v>
      </c>
    </row>
    <row r="396" spans="1:8">
      <c r="A396" s="92" t="s">
        <v>887</v>
      </c>
      <c r="B396" s="92" t="s">
        <v>888</v>
      </c>
      <c r="C396" s="93">
        <v>74362.53</v>
      </c>
      <c r="D396" s="70" t="s">
        <v>14</v>
      </c>
      <c r="E396" s="93">
        <v>0</v>
      </c>
      <c r="F396" s="93">
        <v>0</v>
      </c>
      <c r="G396" s="93">
        <v>74362.53</v>
      </c>
    </row>
    <row r="397" spans="1:8">
      <c r="A397" s="92" t="s">
        <v>889</v>
      </c>
      <c r="B397" s="92" t="s">
        <v>890</v>
      </c>
      <c r="C397" s="93">
        <v>14892.85</v>
      </c>
      <c r="D397" s="70" t="s">
        <v>14</v>
      </c>
      <c r="E397" s="93">
        <v>0</v>
      </c>
      <c r="F397" s="93">
        <v>0</v>
      </c>
      <c r="G397" s="93">
        <v>14892.85</v>
      </c>
    </row>
    <row r="398" spans="1:8">
      <c r="A398" s="92"/>
      <c r="B398" s="110" t="s">
        <v>700</v>
      </c>
      <c r="C398" s="112">
        <v>81011665.510000005</v>
      </c>
      <c r="D398" s="111" t="s">
        <v>14</v>
      </c>
      <c r="E398" s="112">
        <v>594659.31999999995</v>
      </c>
      <c r="F398" s="112">
        <v>0</v>
      </c>
      <c r="G398" s="112">
        <v>81606324.829999998</v>
      </c>
      <c r="H398" s="111"/>
    </row>
    <row r="399" spans="1:8">
      <c r="A399" s="110" t="s">
        <v>891</v>
      </c>
      <c r="B399" s="110" t="s">
        <v>700</v>
      </c>
      <c r="C399" s="112">
        <f t="shared" ref="C399:H399" si="13">SUM(C400:C431)</f>
        <v>81011665.50999999</v>
      </c>
      <c r="D399" s="112">
        <f t="shared" si="13"/>
        <v>0</v>
      </c>
      <c r="E399" s="112">
        <f t="shared" si="13"/>
        <v>594659.32000000007</v>
      </c>
      <c r="F399" s="112">
        <f t="shared" si="13"/>
        <v>0</v>
      </c>
      <c r="G399" s="112">
        <f t="shared" si="13"/>
        <v>81606324.829999983</v>
      </c>
      <c r="H399" s="112">
        <f t="shared" si="13"/>
        <v>0</v>
      </c>
    </row>
    <row r="400" spans="1:8">
      <c r="A400" s="92" t="s">
        <v>892</v>
      </c>
      <c r="B400" s="92" t="s">
        <v>703</v>
      </c>
      <c r="C400" s="93">
        <v>888601.65</v>
      </c>
      <c r="D400" s="70" t="s">
        <v>14</v>
      </c>
      <c r="E400" s="93">
        <v>26900</v>
      </c>
      <c r="F400" s="93">
        <v>0</v>
      </c>
      <c r="G400" s="93">
        <v>915501.65</v>
      </c>
    </row>
    <row r="401" spans="1:7">
      <c r="A401" s="92" t="s">
        <v>893</v>
      </c>
      <c r="B401" s="92" t="s">
        <v>894</v>
      </c>
      <c r="C401" s="93">
        <v>98471.98</v>
      </c>
      <c r="D401" s="70" t="s">
        <v>14</v>
      </c>
      <c r="E401" s="93">
        <v>0</v>
      </c>
      <c r="F401" s="93">
        <v>0</v>
      </c>
      <c r="G401" s="93">
        <v>98471.98</v>
      </c>
    </row>
    <row r="402" spans="1:7">
      <c r="A402" s="92" t="s">
        <v>895</v>
      </c>
      <c r="B402" s="92" t="s">
        <v>896</v>
      </c>
      <c r="C402" s="93">
        <v>280156.48</v>
      </c>
      <c r="D402" s="70" t="s">
        <v>14</v>
      </c>
      <c r="E402" s="93">
        <v>206105.23</v>
      </c>
      <c r="F402" s="93">
        <v>0</v>
      </c>
      <c r="G402" s="93">
        <v>486261.71</v>
      </c>
    </row>
    <row r="403" spans="1:7">
      <c r="A403" s="92" t="s">
        <v>897</v>
      </c>
      <c r="B403" s="92" t="s">
        <v>707</v>
      </c>
      <c r="C403" s="93">
        <v>110251.19</v>
      </c>
      <c r="D403" s="70" t="s">
        <v>14</v>
      </c>
      <c r="E403" s="93">
        <v>0</v>
      </c>
      <c r="F403" s="93">
        <v>0</v>
      </c>
      <c r="G403" s="93">
        <v>110251.19</v>
      </c>
    </row>
    <row r="404" spans="1:7">
      <c r="A404" s="92" t="s">
        <v>898</v>
      </c>
      <c r="B404" s="92" t="s">
        <v>709</v>
      </c>
      <c r="C404" s="93">
        <v>43586.32</v>
      </c>
      <c r="D404" s="70" t="s">
        <v>14</v>
      </c>
      <c r="E404" s="93">
        <v>0</v>
      </c>
      <c r="F404" s="93">
        <v>0</v>
      </c>
      <c r="G404" s="93">
        <v>43586.32</v>
      </c>
    </row>
    <row r="405" spans="1:7">
      <c r="A405" s="92" t="s">
        <v>899</v>
      </c>
      <c r="B405" s="92" t="s">
        <v>711</v>
      </c>
      <c r="C405" s="93">
        <v>28749.3</v>
      </c>
      <c r="D405" s="70" t="s">
        <v>14</v>
      </c>
      <c r="E405" s="93">
        <v>8831.92</v>
      </c>
      <c r="F405" s="93">
        <v>0</v>
      </c>
      <c r="G405" s="93">
        <v>37581.22</v>
      </c>
    </row>
    <row r="406" spans="1:7">
      <c r="A406" s="92" t="s">
        <v>900</v>
      </c>
      <c r="B406" s="92" t="s">
        <v>901</v>
      </c>
      <c r="C406" s="93">
        <v>5452980.4000000004</v>
      </c>
      <c r="D406" s="70" t="s">
        <v>14</v>
      </c>
      <c r="E406" s="93">
        <v>0</v>
      </c>
      <c r="F406" s="93">
        <v>0</v>
      </c>
      <c r="G406" s="93">
        <v>5452980.4000000004</v>
      </c>
    </row>
    <row r="407" spans="1:7">
      <c r="A407" s="92" t="s">
        <v>902</v>
      </c>
      <c r="B407" s="92" t="s">
        <v>903</v>
      </c>
      <c r="C407" s="93">
        <v>1707556.42</v>
      </c>
      <c r="D407" s="70" t="s">
        <v>14</v>
      </c>
      <c r="E407" s="93">
        <v>94992.4</v>
      </c>
      <c r="F407" s="93">
        <v>0</v>
      </c>
      <c r="G407" s="93">
        <v>1802548.82</v>
      </c>
    </row>
    <row r="408" spans="1:7">
      <c r="A408" s="92" t="s">
        <v>904</v>
      </c>
      <c r="B408" s="92" t="s">
        <v>905</v>
      </c>
      <c r="C408" s="93">
        <v>302208</v>
      </c>
      <c r="D408" s="70" t="s">
        <v>14</v>
      </c>
      <c r="E408" s="93">
        <v>0</v>
      </c>
      <c r="F408" s="93">
        <v>0</v>
      </c>
      <c r="G408" s="93">
        <v>302208</v>
      </c>
    </row>
    <row r="409" spans="1:7">
      <c r="A409" s="92" t="s">
        <v>906</v>
      </c>
      <c r="B409" s="92" t="s">
        <v>907</v>
      </c>
      <c r="C409" s="93">
        <v>2233.2600000000002</v>
      </c>
      <c r="D409" s="70" t="s">
        <v>14</v>
      </c>
      <c r="E409" s="93">
        <v>0</v>
      </c>
      <c r="F409" s="93">
        <v>0</v>
      </c>
      <c r="G409" s="93">
        <v>2233.2600000000002</v>
      </c>
    </row>
    <row r="410" spans="1:7">
      <c r="A410" s="92" t="s">
        <v>908</v>
      </c>
      <c r="B410" s="92" t="s">
        <v>909</v>
      </c>
      <c r="C410" s="93">
        <v>1578180</v>
      </c>
      <c r="D410" s="70" t="s">
        <v>14</v>
      </c>
      <c r="E410" s="93">
        <v>0</v>
      </c>
      <c r="F410" s="93">
        <v>0</v>
      </c>
      <c r="G410" s="93">
        <v>1578180</v>
      </c>
    </row>
    <row r="411" spans="1:7">
      <c r="A411" s="92" t="s">
        <v>910</v>
      </c>
      <c r="B411" s="92" t="s">
        <v>911</v>
      </c>
      <c r="C411" s="93">
        <v>17400</v>
      </c>
      <c r="D411" s="70" t="s">
        <v>14</v>
      </c>
      <c r="E411" s="93">
        <v>0</v>
      </c>
      <c r="F411" s="93">
        <v>0</v>
      </c>
      <c r="G411" s="93">
        <v>17400</v>
      </c>
    </row>
    <row r="412" spans="1:7">
      <c r="A412" s="92" t="s">
        <v>912</v>
      </c>
      <c r="B412" s="92" t="s">
        <v>913</v>
      </c>
      <c r="C412" s="93">
        <v>51196243.460000001</v>
      </c>
      <c r="D412" s="70" t="s">
        <v>14</v>
      </c>
      <c r="E412" s="93">
        <v>0</v>
      </c>
      <c r="F412" s="93">
        <v>0</v>
      </c>
      <c r="G412" s="93">
        <v>51196243.460000001</v>
      </c>
    </row>
    <row r="413" spans="1:7">
      <c r="A413" s="92" t="s">
        <v>914</v>
      </c>
      <c r="B413" s="92" t="s">
        <v>915</v>
      </c>
      <c r="C413" s="93">
        <v>490855.18</v>
      </c>
      <c r="D413" s="70" t="s">
        <v>14</v>
      </c>
      <c r="E413" s="93">
        <v>34919.279999999999</v>
      </c>
      <c r="F413" s="93">
        <v>0</v>
      </c>
      <c r="G413" s="93">
        <v>525774.46</v>
      </c>
    </row>
    <row r="414" spans="1:7">
      <c r="A414" s="92" t="s">
        <v>916</v>
      </c>
      <c r="B414" s="92" t="s">
        <v>917</v>
      </c>
      <c r="C414" s="93">
        <v>140359.66</v>
      </c>
      <c r="D414" s="70" t="s">
        <v>14</v>
      </c>
      <c r="E414" s="93">
        <v>0</v>
      </c>
      <c r="F414" s="93">
        <v>0</v>
      </c>
      <c r="G414" s="93">
        <v>140359.66</v>
      </c>
    </row>
    <row r="415" spans="1:7">
      <c r="A415" s="92" t="s">
        <v>918</v>
      </c>
      <c r="B415" s="92" t="s">
        <v>919</v>
      </c>
      <c r="C415" s="93">
        <v>3320390.9</v>
      </c>
      <c r="D415" s="70" t="s">
        <v>14</v>
      </c>
      <c r="E415" s="93">
        <v>0</v>
      </c>
      <c r="F415" s="93">
        <v>0</v>
      </c>
      <c r="G415" s="93">
        <v>3320390.9</v>
      </c>
    </row>
    <row r="416" spans="1:7">
      <c r="A416" s="92" t="s">
        <v>920</v>
      </c>
      <c r="B416" s="92" t="s">
        <v>733</v>
      </c>
      <c r="C416" s="93">
        <v>135708.4</v>
      </c>
      <c r="D416" s="70" t="s">
        <v>14</v>
      </c>
      <c r="E416" s="93">
        <v>0</v>
      </c>
      <c r="F416" s="93">
        <v>0</v>
      </c>
      <c r="G416" s="93">
        <v>135708.4</v>
      </c>
    </row>
    <row r="417" spans="1:7">
      <c r="A417" s="92" t="s">
        <v>921</v>
      </c>
      <c r="B417" s="92" t="s">
        <v>922</v>
      </c>
      <c r="C417" s="93">
        <v>726349.58</v>
      </c>
      <c r="D417" s="70" t="s">
        <v>14</v>
      </c>
      <c r="E417" s="93">
        <v>0</v>
      </c>
      <c r="F417" s="93">
        <v>0</v>
      </c>
      <c r="G417" s="93">
        <v>726349.58</v>
      </c>
    </row>
    <row r="418" spans="1:7">
      <c r="A418" s="92" t="s">
        <v>923</v>
      </c>
      <c r="B418" s="92" t="s">
        <v>924</v>
      </c>
      <c r="C418" s="93">
        <v>778851.6</v>
      </c>
      <c r="D418" s="70" t="s">
        <v>14</v>
      </c>
      <c r="E418" s="93">
        <v>0</v>
      </c>
      <c r="F418" s="93">
        <v>0</v>
      </c>
      <c r="G418" s="93">
        <v>778851.6</v>
      </c>
    </row>
    <row r="419" spans="1:7">
      <c r="A419" s="92" t="s">
        <v>925</v>
      </c>
      <c r="B419" s="92" t="s">
        <v>926</v>
      </c>
      <c r="C419" s="93">
        <v>2102196.23</v>
      </c>
      <c r="D419" s="70" t="s">
        <v>14</v>
      </c>
      <c r="E419" s="93">
        <v>0</v>
      </c>
      <c r="F419" s="93">
        <v>0</v>
      </c>
      <c r="G419" s="93">
        <v>2102196.23</v>
      </c>
    </row>
    <row r="420" spans="1:7">
      <c r="A420" s="92" t="s">
        <v>927</v>
      </c>
      <c r="B420" s="92" t="s">
        <v>928</v>
      </c>
      <c r="C420" s="93">
        <v>452727.15</v>
      </c>
      <c r="D420" s="70" t="s">
        <v>14</v>
      </c>
      <c r="E420" s="93">
        <v>13647.95</v>
      </c>
      <c r="F420" s="93">
        <v>0</v>
      </c>
      <c r="G420" s="93">
        <v>466375.1</v>
      </c>
    </row>
    <row r="421" spans="1:7">
      <c r="A421" s="92" t="s">
        <v>929</v>
      </c>
      <c r="B421" s="92" t="s">
        <v>930</v>
      </c>
      <c r="C421" s="93">
        <v>69600</v>
      </c>
      <c r="D421" s="70" t="s">
        <v>14</v>
      </c>
      <c r="E421" s="93">
        <v>0</v>
      </c>
      <c r="F421" s="93">
        <v>0</v>
      </c>
      <c r="G421" s="93">
        <v>69600</v>
      </c>
    </row>
    <row r="422" spans="1:7">
      <c r="A422" s="92" t="s">
        <v>931</v>
      </c>
      <c r="B422" s="92" t="s">
        <v>932</v>
      </c>
      <c r="C422" s="93">
        <v>6777965</v>
      </c>
      <c r="D422" s="70" t="s">
        <v>14</v>
      </c>
      <c r="E422" s="93">
        <v>0</v>
      </c>
      <c r="F422" s="93">
        <v>0</v>
      </c>
      <c r="G422" s="93">
        <v>6777965</v>
      </c>
    </row>
    <row r="423" spans="1:7">
      <c r="A423" s="92" t="s">
        <v>933</v>
      </c>
      <c r="B423" s="92" t="s">
        <v>934</v>
      </c>
      <c r="C423" s="93">
        <v>235775.48</v>
      </c>
      <c r="D423" s="70" t="s">
        <v>14</v>
      </c>
      <c r="E423" s="93">
        <v>0</v>
      </c>
      <c r="F423" s="93">
        <v>0</v>
      </c>
      <c r="G423" s="93">
        <v>235775.48</v>
      </c>
    </row>
    <row r="424" spans="1:7">
      <c r="A424" s="92" t="s">
        <v>935</v>
      </c>
      <c r="B424" s="92" t="s">
        <v>936</v>
      </c>
      <c r="C424" s="93">
        <v>60000</v>
      </c>
      <c r="D424" s="70" t="s">
        <v>14</v>
      </c>
      <c r="E424" s="93">
        <v>0</v>
      </c>
      <c r="F424" s="93">
        <v>0</v>
      </c>
      <c r="G424" s="93">
        <v>60000</v>
      </c>
    </row>
    <row r="425" spans="1:7">
      <c r="A425" s="92" t="s">
        <v>937</v>
      </c>
      <c r="B425" s="92" t="s">
        <v>938</v>
      </c>
      <c r="C425" s="93">
        <v>100211.35</v>
      </c>
      <c r="D425" s="70" t="s">
        <v>14</v>
      </c>
      <c r="E425" s="93">
        <v>0</v>
      </c>
      <c r="F425" s="93">
        <v>0</v>
      </c>
      <c r="G425" s="93">
        <v>100211.35</v>
      </c>
    </row>
    <row r="426" spans="1:7">
      <c r="A426" s="92" t="s">
        <v>939</v>
      </c>
      <c r="B426" s="92" t="s">
        <v>757</v>
      </c>
      <c r="C426" s="93">
        <v>1134719.02</v>
      </c>
      <c r="D426" s="70" t="s">
        <v>14</v>
      </c>
      <c r="E426" s="93">
        <v>2623</v>
      </c>
      <c r="F426" s="93">
        <v>0</v>
      </c>
      <c r="G426" s="93">
        <v>1137342.02</v>
      </c>
    </row>
    <row r="427" spans="1:7">
      <c r="A427" s="92" t="s">
        <v>940</v>
      </c>
      <c r="B427" s="92" t="s">
        <v>941</v>
      </c>
      <c r="C427" s="93">
        <v>47957.14</v>
      </c>
      <c r="D427" s="70" t="s">
        <v>14</v>
      </c>
      <c r="E427" s="93">
        <v>0</v>
      </c>
      <c r="F427" s="93">
        <v>0</v>
      </c>
      <c r="G427" s="93">
        <v>47957.14</v>
      </c>
    </row>
    <row r="428" spans="1:7">
      <c r="A428" s="92" t="s">
        <v>942</v>
      </c>
      <c r="B428" s="92" t="s">
        <v>759</v>
      </c>
      <c r="C428" s="93">
        <v>26370.66</v>
      </c>
      <c r="D428" s="70" t="s">
        <v>14</v>
      </c>
      <c r="E428" s="93">
        <v>13284.39</v>
      </c>
      <c r="F428" s="93">
        <v>0</v>
      </c>
      <c r="G428" s="93">
        <v>39655.050000000003</v>
      </c>
    </row>
    <row r="429" spans="1:7">
      <c r="A429" s="92" t="s">
        <v>943</v>
      </c>
      <c r="B429" s="92" t="s">
        <v>944</v>
      </c>
      <c r="C429" s="93">
        <v>184627.34</v>
      </c>
      <c r="D429" s="70" t="s">
        <v>14</v>
      </c>
      <c r="E429" s="93">
        <v>0</v>
      </c>
      <c r="F429" s="93">
        <v>0</v>
      </c>
      <c r="G429" s="93">
        <v>184627.34</v>
      </c>
    </row>
    <row r="430" spans="1:7">
      <c r="A430" s="92" t="s">
        <v>945</v>
      </c>
      <c r="B430" s="92" t="s">
        <v>946</v>
      </c>
      <c r="C430" s="93">
        <v>280864.99</v>
      </c>
      <c r="D430" s="70" t="s">
        <v>14</v>
      </c>
      <c r="E430" s="93">
        <v>974</v>
      </c>
      <c r="F430" s="93">
        <v>0</v>
      </c>
      <c r="G430" s="93">
        <v>281838.99</v>
      </c>
    </row>
    <row r="431" spans="1:7">
      <c r="A431" s="92" t="s">
        <v>947</v>
      </c>
      <c r="B431" s="92" t="s">
        <v>767</v>
      </c>
      <c r="C431" s="93">
        <v>2239517.37</v>
      </c>
      <c r="D431" s="70" t="s">
        <v>14</v>
      </c>
      <c r="E431" s="93">
        <v>192381.15</v>
      </c>
      <c r="F431" s="93">
        <v>0</v>
      </c>
      <c r="G431" s="93">
        <v>2431898.52</v>
      </c>
    </row>
    <row r="432" spans="1:7">
      <c r="A432" s="92"/>
      <c r="B432" s="92"/>
      <c r="C432" s="93"/>
      <c r="E432" s="93"/>
      <c r="F432" s="93"/>
      <c r="G432" s="93"/>
    </row>
    <row r="433" spans="1:8">
      <c r="A433" s="110" t="s">
        <v>948</v>
      </c>
      <c r="B433" s="110" t="s">
        <v>949</v>
      </c>
      <c r="C433" s="112">
        <v>20000</v>
      </c>
      <c r="D433" s="111" t="s">
        <v>14</v>
      </c>
      <c r="E433" s="112">
        <v>0</v>
      </c>
      <c r="F433" s="112">
        <v>0</v>
      </c>
      <c r="G433" s="112">
        <v>20000</v>
      </c>
      <c r="H433" s="111"/>
    </row>
    <row r="434" spans="1:8">
      <c r="A434" s="92" t="s">
        <v>950</v>
      </c>
      <c r="B434" s="92" t="s">
        <v>951</v>
      </c>
      <c r="C434" s="93">
        <v>20000</v>
      </c>
      <c r="D434" s="70" t="s">
        <v>14</v>
      </c>
      <c r="E434" s="93">
        <v>0</v>
      </c>
      <c r="F434" s="93">
        <v>0</v>
      </c>
      <c r="G434" s="93">
        <v>20000</v>
      </c>
    </row>
    <row r="435" spans="1:8">
      <c r="A435" s="92"/>
      <c r="B435" s="110" t="s">
        <v>952</v>
      </c>
      <c r="C435" s="112">
        <v>8243130.1799999997</v>
      </c>
      <c r="D435" s="111" t="s">
        <v>14</v>
      </c>
      <c r="E435" s="112">
        <v>712336.42</v>
      </c>
      <c r="F435" s="112">
        <v>0</v>
      </c>
      <c r="G435" s="112">
        <v>8955466.5999999996</v>
      </c>
      <c r="H435" s="111"/>
    </row>
    <row r="436" spans="1:8">
      <c r="A436" s="110" t="s">
        <v>953</v>
      </c>
      <c r="B436" s="110" t="s">
        <v>952</v>
      </c>
      <c r="C436" s="112">
        <f t="shared" ref="C436:H436" si="14">SUM(C437:C447)</f>
        <v>8243130.1799999997</v>
      </c>
      <c r="D436" s="112">
        <f t="shared" si="14"/>
        <v>0</v>
      </c>
      <c r="E436" s="112">
        <f t="shared" si="14"/>
        <v>712336.42</v>
      </c>
      <c r="F436" s="112">
        <f t="shared" si="14"/>
        <v>0</v>
      </c>
      <c r="G436" s="112">
        <f t="shared" si="14"/>
        <v>8955466.6000000015</v>
      </c>
      <c r="H436" s="112">
        <f t="shared" si="14"/>
        <v>0</v>
      </c>
    </row>
    <row r="437" spans="1:8">
      <c r="A437" s="92" t="s">
        <v>954</v>
      </c>
      <c r="B437" s="92" t="s">
        <v>775</v>
      </c>
      <c r="C437" s="93">
        <v>829118.07</v>
      </c>
      <c r="D437" s="70" t="s">
        <v>14</v>
      </c>
      <c r="E437" s="93">
        <v>75374.37</v>
      </c>
      <c r="F437" s="93">
        <v>0</v>
      </c>
      <c r="G437" s="93">
        <v>904492.44</v>
      </c>
    </row>
    <row r="438" spans="1:8">
      <c r="A438" s="92" t="s">
        <v>955</v>
      </c>
      <c r="B438" s="92" t="s">
        <v>777</v>
      </c>
      <c r="C438" s="93">
        <v>847811.77</v>
      </c>
      <c r="D438" s="70" t="s">
        <v>14</v>
      </c>
      <c r="E438" s="93">
        <v>77073.8</v>
      </c>
      <c r="F438" s="93">
        <v>0</v>
      </c>
      <c r="G438" s="93">
        <v>924885.57</v>
      </c>
    </row>
    <row r="439" spans="1:8">
      <c r="A439" s="92" t="s">
        <v>956</v>
      </c>
      <c r="B439" s="92" t="s">
        <v>957</v>
      </c>
      <c r="C439" s="93">
        <v>394115.59</v>
      </c>
      <c r="D439" s="70" t="s">
        <v>14</v>
      </c>
      <c r="E439" s="93">
        <v>35828.69</v>
      </c>
      <c r="F439" s="93">
        <v>0</v>
      </c>
      <c r="G439" s="93">
        <v>429944.28</v>
      </c>
    </row>
    <row r="440" spans="1:8">
      <c r="A440" s="92" t="s">
        <v>958</v>
      </c>
      <c r="B440" s="92" t="s">
        <v>781</v>
      </c>
      <c r="C440" s="93">
        <v>1376627.23</v>
      </c>
      <c r="D440" s="70" t="s">
        <v>14</v>
      </c>
      <c r="E440" s="93">
        <v>125147.93</v>
      </c>
      <c r="F440" s="93">
        <v>0</v>
      </c>
      <c r="G440" s="93">
        <v>1501775.16</v>
      </c>
    </row>
    <row r="441" spans="1:8">
      <c r="A441" s="92" t="s">
        <v>959</v>
      </c>
      <c r="B441" s="92" t="s">
        <v>783</v>
      </c>
      <c r="C441" s="93">
        <v>1117843.1000000001</v>
      </c>
      <c r="D441" s="70" t="s">
        <v>14</v>
      </c>
      <c r="E441" s="93">
        <v>101622.1</v>
      </c>
      <c r="F441" s="93">
        <v>0</v>
      </c>
      <c r="G441" s="93">
        <v>1219465.2</v>
      </c>
    </row>
    <row r="442" spans="1:8">
      <c r="A442" s="92" t="s">
        <v>960</v>
      </c>
      <c r="B442" s="92" t="s">
        <v>785</v>
      </c>
      <c r="C442" s="93">
        <v>961455.51</v>
      </c>
      <c r="D442" s="70" t="s">
        <v>14</v>
      </c>
      <c r="E442" s="93">
        <v>87405.05</v>
      </c>
      <c r="F442" s="93">
        <v>0</v>
      </c>
      <c r="G442" s="93">
        <v>1048860.56</v>
      </c>
    </row>
    <row r="443" spans="1:8">
      <c r="A443" s="92" t="s">
        <v>961</v>
      </c>
      <c r="B443" s="92" t="s">
        <v>787</v>
      </c>
      <c r="C443" s="93">
        <v>146674.68</v>
      </c>
      <c r="D443" s="70" t="s">
        <v>14</v>
      </c>
      <c r="E443" s="93">
        <v>17537.189999999999</v>
      </c>
      <c r="F443" s="93">
        <v>0</v>
      </c>
      <c r="G443" s="93">
        <v>164211.87</v>
      </c>
    </row>
    <row r="444" spans="1:8">
      <c r="A444" s="92" t="s">
        <v>962</v>
      </c>
      <c r="B444" s="92" t="s">
        <v>789</v>
      </c>
      <c r="C444" s="93">
        <v>961455.51</v>
      </c>
      <c r="D444" s="70" t="s">
        <v>14</v>
      </c>
      <c r="E444" s="93">
        <v>87405.05</v>
      </c>
      <c r="F444" s="93">
        <v>0</v>
      </c>
      <c r="G444" s="93">
        <v>1048860.56</v>
      </c>
    </row>
    <row r="445" spans="1:8">
      <c r="A445" s="92" t="s">
        <v>963</v>
      </c>
      <c r="B445" s="92" t="s">
        <v>791</v>
      </c>
      <c r="C445" s="93">
        <v>1273227.82</v>
      </c>
      <c r="D445" s="70" t="s">
        <v>14</v>
      </c>
      <c r="E445" s="93">
        <v>87405.05</v>
      </c>
      <c r="F445" s="93">
        <v>0</v>
      </c>
      <c r="G445" s="93">
        <v>1360632.87</v>
      </c>
    </row>
    <row r="446" spans="1:8">
      <c r="A446" s="92" t="s">
        <v>964</v>
      </c>
      <c r="B446" s="92" t="s">
        <v>793</v>
      </c>
      <c r="C446" s="93">
        <v>159429</v>
      </c>
      <c r="D446" s="70" t="s">
        <v>14</v>
      </c>
      <c r="E446" s="93">
        <v>17537.189999999999</v>
      </c>
      <c r="F446" s="93">
        <v>0</v>
      </c>
      <c r="G446" s="93">
        <v>176966.19</v>
      </c>
    </row>
    <row r="447" spans="1:8">
      <c r="A447" s="92" t="s">
        <v>965</v>
      </c>
      <c r="B447" s="92" t="s">
        <v>795</v>
      </c>
      <c r="C447" s="93">
        <v>175371.9</v>
      </c>
      <c r="D447" s="70" t="s">
        <v>14</v>
      </c>
      <c r="E447" s="93">
        <v>0</v>
      </c>
      <c r="F447" s="93">
        <v>0</v>
      </c>
      <c r="G447" s="93">
        <v>175371.9</v>
      </c>
    </row>
    <row r="448" spans="1:8">
      <c r="A448" s="92"/>
      <c r="B448" s="92"/>
      <c r="C448" s="93"/>
      <c r="E448" s="93"/>
      <c r="F448" s="93"/>
      <c r="G448" s="93"/>
    </row>
    <row r="449" spans="1:8">
      <c r="A449" s="92" t="s">
        <v>966</v>
      </c>
      <c r="B449" s="92" t="s">
        <v>967</v>
      </c>
      <c r="C449" s="93">
        <v>7458565.6600000001</v>
      </c>
      <c r="D449" s="70" t="s">
        <v>14</v>
      </c>
      <c r="E449" s="93">
        <v>3553295.39</v>
      </c>
      <c r="F449" s="93">
        <v>0</v>
      </c>
      <c r="G449" s="93">
        <v>11011861.050000001</v>
      </c>
    </row>
    <row r="450" spans="1:8">
      <c r="A450" s="92"/>
      <c r="B450" s="110" t="s">
        <v>968</v>
      </c>
      <c r="C450" s="112">
        <v>307552.71000000002</v>
      </c>
      <c r="D450" s="111" t="s">
        <v>14</v>
      </c>
      <c r="E450" s="112">
        <v>97197.82</v>
      </c>
      <c r="F450" s="112">
        <v>0</v>
      </c>
      <c r="G450" s="112">
        <v>404750.53</v>
      </c>
      <c r="H450" s="111"/>
    </row>
    <row r="451" spans="1:8">
      <c r="A451" s="110" t="s">
        <v>953</v>
      </c>
      <c r="B451" s="110" t="s">
        <v>952</v>
      </c>
      <c r="C451" s="112">
        <v>307552.71000000002</v>
      </c>
      <c r="D451" s="111" t="s">
        <v>14</v>
      </c>
      <c r="E451" s="112">
        <v>97197.82</v>
      </c>
      <c r="F451" s="112">
        <v>0</v>
      </c>
      <c r="G451" s="112">
        <v>404750.53</v>
      </c>
      <c r="H451" s="111"/>
    </row>
    <row r="452" spans="1:8">
      <c r="A452" s="92" t="s">
        <v>969</v>
      </c>
      <c r="B452" s="92" t="s">
        <v>970</v>
      </c>
      <c r="C452" s="93">
        <v>225865.67</v>
      </c>
      <c r="D452" s="70" t="s">
        <v>14</v>
      </c>
      <c r="E452" s="93">
        <v>23411.94</v>
      </c>
      <c r="F452" s="93">
        <v>0</v>
      </c>
      <c r="G452" s="93">
        <v>249277.61</v>
      </c>
    </row>
    <row r="453" spans="1:8">
      <c r="A453" s="92" t="s">
        <v>971</v>
      </c>
      <c r="B453" s="92" t="s">
        <v>860</v>
      </c>
      <c r="C453" s="93">
        <v>0</v>
      </c>
      <c r="D453" s="70" t="s">
        <v>14</v>
      </c>
      <c r="E453" s="93">
        <v>4000.11</v>
      </c>
      <c r="F453" s="93">
        <v>0</v>
      </c>
      <c r="G453" s="93">
        <v>4000.11</v>
      </c>
    </row>
    <row r="454" spans="1:8">
      <c r="A454" s="92" t="s">
        <v>972</v>
      </c>
      <c r="B454" s="92" t="s">
        <v>644</v>
      </c>
      <c r="C454" s="93">
        <v>0</v>
      </c>
      <c r="D454" s="70" t="s">
        <v>14</v>
      </c>
      <c r="E454" s="93">
        <v>43222.5</v>
      </c>
      <c r="F454" s="93">
        <v>0</v>
      </c>
      <c r="G454" s="93">
        <v>43222.5</v>
      </c>
    </row>
    <row r="455" spans="1:8">
      <c r="A455" s="92" t="s">
        <v>973</v>
      </c>
      <c r="B455" s="92" t="s">
        <v>974</v>
      </c>
      <c r="C455" s="93">
        <v>67465.289999999994</v>
      </c>
      <c r="D455" s="70" t="s">
        <v>14</v>
      </c>
      <c r="E455" s="93">
        <v>2213.88</v>
      </c>
      <c r="F455" s="93">
        <v>0</v>
      </c>
      <c r="G455" s="93">
        <v>69679.17</v>
      </c>
    </row>
    <row r="456" spans="1:8">
      <c r="A456" s="92" t="s">
        <v>975</v>
      </c>
      <c r="B456" s="92" t="s">
        <v>976</v>
      </c>
      <c r="C456" s="93">
        <v>14221.75</v>
      </c>
      <c r="D456" s="70" t="s">
        <v>14</v>
      </c>
      <c r="E456" s="93">
        <v>24349.39</v>
      </c>
      <c r="F456" s="93">
        <v>0</v>
      </c>
      <c r="G456" s="93">
        <v>38571.14</v>
      </c>
    </row>
    <row r="457" spans="1:8">
      <c r="A457" s="92"/>
      <c r="B457" s="110" t="s">
        <v>977</v>
      </c>
      <c r="C457" s="112">
        <v>1863934.99</v>
      </c>
      <c r="D457" s="111" t="s">
        <v>14</v>
      </c>
      <c r="E457" s="112">
        <v>1082285.02</v>
      </c>
      <c r="F457" s="112">
        <v>0</v>
      </c>
      <c r="G457" s="112">
        <v>2946220.01</v>
      </c>
      <c r="H457" s="111"/>
    </row>
    <row r="458" spans="1:8">
      <c r="A458" s="110" t="s">
        <v>978</v>
      </c>
      <c r="B458" s="110" t="s">
        <v>977</v>
      </c>
      <c r="C458" s="112">
        <f t="shared" ref="C458:H458" si="15">SUM(C459:C469)</f>
        <v>1863934.99</v>
      </c>
      <c r="D458" s="112">
        <f t="shared" si="15"/>
        <v>0</v>
      </c>
      <c r="E458" s="112">
        <f t="shared" si="15"/>
        <v>1082285.02</v>
      </c>
      <c r="F458" s="112">
        <f t="shared" si="15"/>
        <v>0</v>
      </c>
      <c r="G458" s="112">
        <f t="shared" si="15"/>
        <v>2946220.01</v>
      </c>
      <c r="H458" s="112">
        <f t="shared" si="15"/>
        <v>0</v>
      </c>
    </row>
    <row r="459" spans="1:8">
      <c r="A459" s="92" t="s">
        <v>979</v>
      </c>
      <c r="B459" s="92" t="s">
        <v>871</v>
      </c>
      <c r="C459" s="93">
        <v>1288609.96</v>
      </c>
      <c r="D459" s="70" t="s">
        <v>14</v>
      </c>
      <c r="E459" s="93">
        <v>17491.740000000002</v>
      </c>
      <c r="F459" s="93">
        <v>0</v>
      </c>
      <c r="G459" s="93">
        <v>1306101.7</v>
      </c>
    </row>
    <row r="460" spans="1:8">
      <c r="A460" s="92" t="s">
        <v>980</v>
      </c>
      <c r="B460" s="92" t="s">
        <v>981</v>
      </c>
      <c r="C460" s="93">
        <v>8848</v>
      </c>
      <c r="D460" s="70" t="s">
        <v>14</v>
      </c>
      <c r="E460" s="93">
        <v>203543.01</v>
      </c>
      <c r="F460" s="93">
        <v>0</v>
      </c>
      <c r="G460" s="93">
        <v>212391.01</v>
      </c>
    </row>
    <row r="461" spans="1:8">
      <c r="A461" s="92" t="s">
        <v>982</v>
      </c>
      <c r="B461" s="92" t="s">
        <v>983</v>
      </c>
      <c r="C461" s="93">
        <v>418280</v>
      </c>
      <c r="D461" s="70" t="s">
        <v>14</v>
      </c>
      <c r="E461" s="93">
        <v>0</v>
      </c>
      <c r="F461" s="93">
        <v>0</v>
      </c>
      <c r="G461" s="93">
        <v>418280</v>
      </c>
    </row>
    <row r="462" spans="1:8">
      <c r="A462" s="92" t="s">
        <v>984</v>
      </c>
      <c r="B462" s="92" t="s">
        <v>985</v>
      </c>
      <c r="C462" s="93">
        <v>113837.6</v>
      </c>
      <c r="D462" s="70" t="s">
        <v>14</v>
      </c>
      <c r="E462" s="93">
        <v>212649.54</v>
      </c>
      <c r="F462" s="93">
        <v>0</v>
      </c>
      <c r="G462" s="93">
        <v>326487.14</v>
      </c>
    </row>
    <row r="463" spans="1:8">
      <c r="A463" s="92" t="s">
        <v>986</v>
      </c>
      <c r="B463" s="92" t="s">
        <v>987</v>
      </c>
      <c r="C463" s="93">
        <v>805.5</v>
      </c>
      <c r="D463" s="70" t="s">
        <v>14</v>
      </c>
      <c r="E463" s="93">
        <v>3642.76</v>
      </c>
      <c r="F463" s="93">
        <v>0</v>
      </c>
      <c r="G463" s="93">
        <v>4448.26</v>
      </c>
    </row>
    <row r="464" spans="1:8">
      <c r="A464" s="92" t="s">
        <v>988</v>
      </c>
      <c r="B464" s="92" t="s">
        <v>989</v>
      </c>
      <c r="C464" s="93">
        <v>3256</v>
      </c>
      <c r="D464" s="70" t="s">
        <v>14</v>
      </c>
      <c r="E464" s="93">
        <v>1456.35</v>
      </c>
      <c r="F464" s="93">
        <v>0</v>
      </c>
      <c r="G464" s="93">
        <v>4712.3500000000004</v>
      </c>
    </row>
    <row r="465" spans="1:8">
      <c r="A465" s="92" t="s">
        <v>990</v>
      </c>
      <c r="B465" s="92" t="s">
        <v>991</v>
      </c>
      <c r="C465" s="93">
        <v>15442.2</v>
      </c>
      <c r="D465" s="70" t="s">
        <v>14</v>
      </c>
      <c r="E465" s="93">
        <v>525925.81999999995</v>
      </c>
      <c r="F465" s="93">
        <v>0</v>
      </c>
      <c r="G465" s="93">
        <v>541368.02</v>
      </c>
    </row>
    <row r="466" spans="1:8">
      <c r="A466" s="92" t="s">
        <v>992</v>
      </c>
      <c r="B466" s="92" t="s">
        <v>993</v>
      </c>
      <c r="C466" s="93">
        <v>4600</v>
      </c>
      <c r="D466" s="70" t="s">
        <v>14</v>
      </c>
      <c r="E466" s="93">
        <v>730</v>
      </c>
      <c r="F466" s="93">
        <v>0</v>
      </c>
      <c r="G466" s="93">
        <v>5330</v>
      </c>
    </row>
    <row r="467" spans="1:8">
      <c r="A467" s="92" t="s">
        <v>994</v>
      </c>
      <c r="B467" s="92" t="s">
        <v>884</v>
      </c>
      <c r="C467" s="93">
        <v>556.79999999999995</v>
      </c>
      <c r="D467" s="70" t="s">
        <v>14</v>
      </c>
      <c r="E467" s="93">
        <v>5371</v>
      </c>
      <c r="F467" s="93">
        <v>0</v>
      </c>
      <c r="G467" s="93">
        <v>5927.8</v>
      </c>
    </row>
    <row r="468" spans="1:8">
      <c r="A468" s="92" t="s">
        <v>995</v>
      </c>
      <c r="B468" s="92" t="s">
        <v>996</v>
      </c>
      <c r="C468" s="93">
        <v>0</v>
      </c>
      <c r="D468" s="70" t="s">
        <v>14</v>
      </c>
      <c r="E468" s="93">
        <v>1015.51</v>
      </c>
      <c r="F468" s="93">
        <v>0</v>
      </c>
      <c r="G468" s="93">
        <v>1015.51</v>
      </c>
    </row>
    <row r="469" spans="1:8">
      <c r="A469" s="92" t="s">
        <v>997</v>
      </c>
      <c r="B469" s="92" t="s">
        <v>998</v>
      </c>
      <c r="C469" s="93">
        <v>9698.93</v>
      </c>
      <c r="D469" s="70" t="s">
        <v>14</v>
      </c>
      <c r="E469" s="93">
        <v>110459.29</v>
      </c>
      <c r="F469" s="93">
        <v>0</v>
      </c>
      <c r="G469" s="93">
        <v>120158.22</v>
      </c>
    </row>
    <row r="470" spans="1:8">
      <c r="A470" s="92"/>
      <c r="B470" s="110" t="s">
        <v>999</v>
      </c>
      <c r="C470" s="112">
        <v>5287077.96</v>
      </c>
      <c r="D470" s="111" t="s">
        <v>14</v>
      </c>
      <c r="E470" s="112">
        <v>2373812.5499999998</v>
      </c>
      <c r="F470" s="112">
        <v>0</v>
      </c>
      <c r="G470" s="112">
        <v>7660890.5099999998</v>
      </c>
      <c r="H470" s="111"/>
    </row>
    <row r="471" spans="1:8">
      <c r="A471" s="110" t="s">
        <v>1000</v>
      </c>
      <c r="B471" s="110" t="s">
        <v>999</v>
      </c>
      <c r="C471" s="112">
        <f t="shared" ref="C471:H471" si="16">SUM(C472:C492)</f>
        <v>5287077.96</v>
      </c>
      <c r="D471" s="112">
        <f t="shared" si="16"/>
        <v>0</v>
      </c>
      <c r="E471" s="112">
        <f t="shared" si="16"/>
        <v>2373812.5499999998</v>
      </c>
      <c r="F471" s="112">
        <f t="shared" si="16"/>
        <v>0</v>
      </c>
      <c r="G471" s="112">
        <f t="shared" si="16"/>
        <v>7660890.5100000007</v>
      </c>
      <c r="H471" s="112">
        <f t="shared" si="16"/>
        <v>0</v>
      </c>
    </row>
    <row r="472" spans="1:8">
      <c r="A472" s="92" t="s">
        <v>1001</v>
      </c>
      <c r="B472" s="92" t="s">
        <v>1002</v>
      </c>
      <c r="C472" s="93">
        <v>0</v>
      </c>
      <c r="D472" s="70" t="s">
        <v>14</v>
      </c>
      <c r="E472" s="93">
        <v>3705</v>
      </c>
      <c r="F472" s="93">
        <v>0</v>
      </c>
      <c r="G472" s="93">
        <v>3705</v>
      </c>
    </row>
    <row r="473" spans="1:8">
      <c r="A473" s="92" t="s">
        <v>1003</v>
      </c>
      <c r="B473" s="92" t="s">
        <v>1004</v>
      </c>
      <c r="C473" s="93">
        <v>0</v>
      </c>
      <c r="D473" s="70" t="s">
        <v>14</v>
      </c>
      <c r="E473" s="93">
        <v>4256</v>
      </c>
      <c r="F473" s="93">
        <v>0</v>
      </c>
      <c r="G473" s="93">
        <v>4256</v>
      </c>
    </row>
    <row r="474" spans="1:8">
      <c r="A474" s="92" t="s">
        <v>1005</v>
      </c>
      <c r="B474" s="92" t="s">
        <v>1006</v>
      </c>
      <c r="C474" s="93">
        <v>46000</v>
      </c>
      <c r="D474" s="70" t="s">
        <v>14</v>
      </c>
      <c r="E474" s="93">
        <v>0</v>
      </c>
      <c r="F474" s="93">
        <v>0</v>
      </c>
      <c r="G474" s="93">
        <v>46000</v>
      </c>
    </row>
    <row r="475" spans="1:8">
      <c r="A475" s="92" t="s">
        <v>1007</v>
      </c>
      <c r="B475" s="92" t="s">
        <v>1008</v>
      </c>
      <c r="C475" s="93">
        <v>187407.66</v>
      </c>
      <c r="D475" s="70" t="s">
        <v>14</v>
      </c>
      <c r="E475" s="93">
        <v>3013.68</v>
      </c>
      <c r="F475" s="93">
        <v>0</v>
      </c>
      <c r="G475" s="93">
        <v>190421.34</v>
      </c>
    </row>
    <row r="476" spans="1:8">
      <c r="A476" s="92" t="s">
        <v>1009</v>
      </c>
      <c r="B476" s="92" t="s">
        <v>1010</v>
      </c>
      <c r="C476" s="93">
        <v>609.96</v>
      </c>
      <c r="D476" s="70" t="s">
        <v>14</v>
      </c>
      <c r="E476" s="93">
        <v>304.98</v>
      </c>
      <c r="F476" s="93">
        <v>0</v>
      </c>
      <c r="G476" s="93">
        <v>914.94</v>
      </c>
    </row>
    <row r="477" spans="1:8">
      <c r="A477" s="92" t="s">
        <v>1011</v>
      </c>
      <c r="B477" s="92" t="s">
        <v>901</v>
      </c>
      <c r="C477" s="93">
        <v>73080</v>
      </c>
      <c r="D477" s="70" t="s">
        <v>14</v>
      </c>
      <c r="E477" s="93">
        <v>0</v>
      </c>
      <c r="F477" s="93">
        <v>0</v>
      </c>
      <c r="G477" s="93">
        <v>73080</v>
      </c>
    </row>
    <row r="478" spans="1:8">
      <c r="A478" s="92" t="s">
        <v>1012</v>
      </c>
      <c r="B478" s="92" t="s">
        <v>1013</v>
      </c>
      <c r="C478" s="93">
        <v>13688</v>
      </c>
      <c r="D478" s="70" t="s">
        <v>14</v>
      </c>
      <c r="E478" s="93">
        <v>145938.79999999999</v>
      </c>
      <c r="F478" s="93">
        <v>0</v>
      </c>
      <c r="G478" s="93">
        <v>159626.79999999999</v>
      </c>
    </row>
    <row r="479" spans="1:8">
      <c r="A479" s="92" t="s">
        <v>1014</v>
      </c>
      <c r="B479" s="92" t="s">
        <v>1015</v>
      </c>
      <c r="C479" s="93">
        <v>224634</v>
      </c>
      <c r="D479" s="70" t="s">
        <v>14</v>
      </c>
      <c r="E479" s="93">
        <v>0</v>
      </c>
      <c r="F479" s="93">
        <v>0</v>
      </c>
      <c r="G479" s="93">
        <v>224634</v>
      </c>
    </row>
    <row r="480" spans="1:8">
      <c r="A480" s="92" t="s">
        <v>1016</v>
      </c>
      <c r="B480" s="92" t="s">
        <v>1017</v>
      </c>
      <c r="C480" s="93">
        <v>0</v>
      </c>
      <c r="D480" s="70" t="s">
        <v>14</v>
      </c>
      <c r="E480" s="93">
        <v>23200</v>
      </c>
      <c r="F480" s="93">
        <v>0</v>
      </c>
      <c r="G480" s="93">
        <v>23200</v>
      </c>
    </row>
    <row r="481" spans="1:8">
      <c r="A481" s="92" t="s">
        <v>1018</v>
      </c>
      <c r="B481" s="92" t="s">
        <v>1019</v>
      </c>
      <c r="C481" s="93">
        <v>4167339.54</v>
      </c>
      <c r="D481" s="70" t="s">
        <v>14</v>
      </c>
      <c r="E481" s="93">
        <v>14323.92</v>
      </c>
      <c r="F481" s="93">
        <v>0</v>
      </c>
      <c r="G481" s="93">
        <v>4181663.46</v>
      </c>
    </row>
    <row r="482" spans="1:8">
      <c r="A482" s="92" t="s">
        <v>1020</v>
      </c>
      <c r="B482" s="92" t="s">
        <v>1021</v>
      </c>
      <c r="C482" s="93">
        <v>22852</v>
      </c>
      <c r="D482" s="70" t="s">
        <v>14</v>
      </c>
      <c r="E482" s="93">
        <v>986</v>
      </c>
      <c r="F482" s="93">
        <v>0</v>
      </c>
      <c r="G482" s="93">
        <v>23838</v>
      </c>
    </row>
    <row r="483" spans="1:8">
      <c r="A483" s="92" t="s">
        <v>1022</v>
      </c>
      <c r="B483" s="92" t="s">
        <v>735</v>
      </c>
      <c r="C483" s="93">
        <v>34916</v>
      </c>
      <c r="D483" s="70" t="s">
        <v>14</v>
      </c>
      <c r="E483" s="93">
        <v>64728</v>
      </c>
      <c r="F483" s="93">
        <v>0</v>
      </c>
      <c r="G483" s="93">
        <v>99644</v>
      </c>
    </row>
    <row r="484" spans="1:8">
      <c r="A484" s="92" t="s">
        <v>1023</v>
      </c>
      <c r="B484" s="92" t="s">
        <v>1024</v>
      </c>
      <c r="C484" s="93">
        <v>0</v>
      </c>
      <c r="D484" s="70" t="s">
        <v>14</v>
      </c>
      <c r="E484" s="93">
        <v>130</v>
      </c>
      <c r="F484" s="93">
        <v>0</v>
      </c>
      <c r="G484" s="93">
        <v>130</v>
      </c>
    </row>
    <row r="485" spans="1:8">
      <c r="A485" s="92" t="s">
        <v>1025</v>
      </c>
      <c r="B485" s="92" t="s">
        <v>1026</v>
      </c>
      <c r="C485" s="93">
        <v>0</v>
      </c>
      <c r="D485" s="70" t="s">
        <v>14</v>
      </c>
      <c r="E485" s="93">
        <v>908995.18</v>
      </c>
      <c r="F485" s="93">
        <v>0</v>
      </c>
      <c r="G485" s="93">
        <v>908995.18</v>
      </c>
    </row>
    <row r="486" spans="1:8">
      <c r="A486" s="92" t="s">
        <v>1027</v>
      </c>
      <c r="B486" s="92" t="s">
        <v>1028</v>
      </c>
      <c r="C486" s="93">
        <v>326153.15999999997</v>
      </c>
      <c r="D486" s="70" t="s">
        <v>14</v>
      </c>
      <c r="E486" s="93">
        <v>464000</v>
      </c>
      <c r="F486" s="93">
        <v>0</v>
      </c>
      <c r="G486" s="93">
        <v>790153.16</v>
      </c>
    </row>
    <row r="487" spans="1:8">
      <c r="A487" s="92" t="s">
        <v>1029</v>
      </c>
      <c r="B487" s="92" t="s">
        <v>1030</v>
      </c>
      <c r="C487" s="93">
        <v>0</v>
      </c>
      <c r="D487" s="70" t="s">
        <v>14</v>
      </c>
      <c r="E487" s="93">
        <v>149640</v>
      </c>
      <c r="F487" s="93">
        <v>0</v>
      </c>
      <c r="G487" s="93">
        <v>149640</v>
      </c>
    </row>
    <row r="488" spans="1:8">
      <c r="A488" s="92" t="s">
        <v>1031</v>
      </c>
      <c r="B488" s="92" t="s">
        <v>932</v>
      </c>
      <c r="C488" s="93">
        <v>180000</v>
      </c>
      <c r="D488" s="70" t="s">
        <v>14</v>
      </c>
      <c r="E488" s="93">
        <v>443384</v>
      </c>
      <c r="F488" s="93">
        <v>0</v>
      </c>
      <c r="G488" s="93">
        <v>623384</v>
      </c>
    </row>
    <row r="489" spans="1:8">
      <c r="A489" s="92" t="s">
        <v>1032</v>
      </c>
      <c r="B489" s="92" t="s">
        <v>1033</v>
      </c>
      <c r="C489" s="93">
        <v>10397.64</v>
      </c>
      <c r="D489" s="70" t="s">
        <v>14</v>
      </c>
      <c r="E489" s="93">
        <v>26126.05</v>
      </c>
      <c r="F489" s="93">
        <v>0</v>
      </c>
      <c r="G489" s="93">
        <v>36523.69</v>
      </c>
    </row>
    <row r="490" spans="1:8">
      <c r="A490" s="92" t="s">
        <v>1034</v>
      </c>
      <c r="B490" s="92" t="s">
        <v>761</v>
      </c>
      <c r="C490" s="93">
        <v>0</v>
      </c>
      <c r="D490" s="70" t="s">
        <v>14</v>
      </c>
      <c r="E490" s="93">
        <v>112940</v>
      </c>
      <c r="F490" s="93">
        <v>0</v>
      </c>
      <c r="G490" s="93">
        <v>112940</v>
      </c>
    </row>
    <row r="491" spans="1:8">
      <c r="A491" s="92" t="s">
        <v>1035</v>
      </c>
      <c r="B491" s="92" t="s">
        <v>763</v>
      </c>
      <c r="C491" s="93">
        <v>0</v>
      </c>
      <c r="D491" s="70" t="s">
        <v>14</v>
      </c>
      <c r="E491" s="93">
        <v>1193</v>
      </c>
      <c r="F491" s="93">
        <v>0</v>
      </c>
      <c r="G491" s="93">
        <v>1193</v>
      </c>
    </row>
    <row r="492" spans="1:8">
      <c r="A492" s="92" t="s">
        <v>1036</v>
      </c>
      <c r="B492" s="92" t="s">
        <v>1037</v>
      </c>
      <c r="C492" s="93">
        <v>0</v>
      </c>
      <c r="D492" s="70" t="s">
        <v>14</v>
      </c>
      <c r="E492" s="93">
        <v>6947.94</v>
      </c>
      <c r="F492" s="93">
        <v>0</v>
      </c>
      <c r="G492" s="93">
        <v>6947.94</v>
      </c>
    </row>
    <row r="493" spans="1:8">
      <c r="A493" s="92"/>
      <c r="B493" s="92"/>
      <c r="C493" s="93"/>
      <c r="E493" s="93"/>
      <c r="F493" s="93"/>
      <c r="G493" s="93"/>
    </row>
    <row r="494" spans="1:8">
      <c r="A494" s="92" t="s">
        <v>1038</v>
      </c>
      <c r="B494" s="92" t="s">
        <v>1039</v>
      </c>
      <c r="C494" s="93">
        <v>31748031.300000001</v>
      </c>
      <c r="D494" s="70" t="s">
        <v>14</v>
      </c>
      <c r="E494" s="93">
        <v>0</v>
      </c>
      <c r="F494" s="93">
        <v>0</v>
      </c>
      <c r="G494" s="93">
        <v>31748031.300000001</v>
      </c>
    </row>
    <row r="495" spans="1:8">
      <c r="A495" s="92"/>
      <c r="B495" s="92"/>
      <c r="C495" s="93"/>
      <c r="E495" s="93"/>
      <c r="F495" s="93"/>
      <c r="G495" s="93"/>
    </row>
    <row r="496" spans="1:8">
      <c r="A496" s="110" t="s">
        <v>1040</v>
      </c>
      <c r="B496" s="110" t="s">
        <v>1041</v>
      </c>
      <c r="C496" s="112">
        <v>31748031.300000001</v>
      </c>
      <c r="D496" s="111" t="s">
        <v>14</v>
      </c>
      <c r="E496" s="112">
        <v>0</v>
      </c>
      <c r="F496" s="112">
        <v>0</v>
      </c>
      <c r="G496" s="112">
        <v>31748031.300000001</v>
      </c>
      <c r="H496" s="111"/>
    </row>
    <row r="497" spans="1:8">
      <c r="A497" s="92" t="s">
        <v>1042</v>
      </c>
      <c r="B497" s="92" t="s">
        <v>1043</v>
      </c>
      <c r="C497" s="93">
        <v>31748031.300000001</v>
      </c>
      <c r="D497" s="70" t="s">
        <v>14</v>
      </c>
      <c r="E497" s="93">
        <v>0</v>
      </c>
      <c r="F497" s="93">
        <v>0</v>
      </c>
      <c r="G497" s="93">
        <v>31748031.300000001</v>
      </c>
    </row>
    <row r="498" spans="1:8">
      <c r="A498" s="92"/>
      <c r="B498" s="92"/>
      <c r="C498" s="93"/>
      <c r="E498" s="93"/>
      <c r="F498" s="93"/>
      <c r="G498" s="93"/>
    </row>
    <row r="499" spans="1:8">
      <c r="A499" s="92" t="s">
        <v>1044</v>
      </c>
      <c r="B499" s="92" t="s">
        <v>1045</v>
      </c>
      <c r="C499" s="93">
        <v>5988761.9100000001</v>
      </c>
      <c r="D499" s="70" t="s">
        <v>14</v>
      </c>
      <c r="E499" s="93">
        <v>16326462.59</v>
      </c>
      <c r="F499" s="93">
        <v>0</v>
      </c>
      <c r="G499" s="93">
        <v>22315224.5</v>
      </c>
    </row>
    <row r="500" spans="1:8">
      <c r="A500" s="92"/>
      <c r="B500" s="110" t="s">
        <v>635</v>
      </c>
      <c r="C500" s="112">
        <v>3130425.79</v>
      </c>
      <c r="D500" s="111" t="s">
        <v>14</v>
      </c>
      <c r="E500" s="112">
        <v>8781698.7200000007</v>
      </c>
      <c r="F500" s="112">
        <v>0</v>
      </c>
      <c r="G500" s="112">
        <v>11912124.51</v>
      </c>
      <c r="H500" s="111"/>
    </row>
    <row r="501" spans="1:8">
      <c r="A501" s="110" t="s">
        <v>1046</v>
      </c>
      <c r="B501" s="110" t="s">
        <v>635</v>
      </c>
      <c r="C501" s="112">
        <f t="shared" ref="C501:H501" si="17">SUM(C502:C505)</f>
        <v>3127046.79</v>
      </c>
      <c r="D501" s="112">
        <f t="shared" si="17"/>
        <v>0</v>
      </c>
      <c r="E501" s="112">
        <f t="shared" si="17"/>
        <v>8785077.7200000007</v>
      </c>
      <c r="F501" s="112">
        <f t="shared" si="17"/>
        <v>0</v>
      </c>
      <c r="G501" s="112">
        <f t="shared" si="17"/>
        <v>11912124.51</v>
      </c>
      <c r="H501" s="112">
        <f t="shared" si="17"/>
        <v>0</v>
      </c>
    </row>
    <row r="502" spans="1:8">
      <c r="A502" s="92" t="s">
        <v>1047</v>
      </c>
      <c r="B502" s="92" t="s">
        <v>1048</v>
      </c>
      <c r="C502" s="93">
        <v>3098683.46</v>
      </c>
      <c r="D502" s="70" t="s">
        <v>14</v>
      </c>
      <c r="E502" s="93">
        <v>7298585.04</v>
      </c>
      <c r="F502" s="93">
        <v>0</v>
      </c>
      <c r="G502" s="93">
        <v>10397268.5</v>
      </c>
    </row>
    <row r="503" spans="1:8">
      <c r="A503" s="92" t="s">
        <v>1049</v>
      </c>
      <c r="B503" s="92" t="s">
        <v>642</v>
      </c>
      <c r="C503" s="93">
        <v>0</v>
      </c>
      <c r="D503" s="70" t="s">
        <v>14</v>
      </c>
      <c r="E503" s="93">
        <v>9099.19</v>
      </c>
      <c r="F503" s="93">
        <v>0</v>
      </c>
      <c r="G503" s="93">
        <v>9099.19</v>
      </c>
    </row>
    <row r="504" spans="1:8">
      <c r="A504" s="92" t="s">
        <v>1050</v>
      </c>
      <c r="B504" s="92" t="s">
        <v>644</v>
      </c>
      <c r="C504" s="93">
        <v>0</v>
      </c>
      <c r="D504" s="70" t="s">
        <v>14</v>
      </c>
      <c r="E504" s="93">
        <v>1425778.66</v>
      </c>
      <c r="F504" s="93">
        <v>0</v>
      </c>
      <c r="G504" s="93">
        <v>1425778.66</v>
      </c>
    </row>
    <row r="505" spans="1:8">
      <c r="A505" s="92" t="s">
        <v>1051</v>
      </c>
      <c r="B505" s="92" t="s">
        <v>650</v>
      </c>
      <c r="C505" s="93">
        <v>28363.33</v>
      </c>
      <c r="D505" s="70" t="s">
        <v>14</v>
      </c>
      <c r="E505" s="93">
        <v>51614.83</v>
      </c>
      <c r="F505" s="93">
        <v>0</v>
      </c>
      <c r="G505" s="93">
        <v>79978.16</v>
      </c>
    </row>
    <row r="506" spans="1:8">
      <c r="A506" s="92"/>
      <c r="B506" s="110" t="s">
        <v>662</v>
      </c>
      <c r="C506" s="112">
        <v>2730756.12</v>
      </c>
      <c r="D506" s="111" t="s">
        <v>14</v>
      </c>
      <c r="E506" s="112">
        <v>1699934.47</v>
      </c>
      <c r="F506" s="112">
        <v>0</v>
      </c>
      <c r="G506" s="112">
        <v>4430690.59</v>
      </c>
      <c r="H506" s="111"/>
    </row>
    <row r="507" spans="1:8">
      <c r="A507" s="110" t="s">
        <v>1052</v>
      </c>
      <c r="B507" s="110" t="s">
        <v>662</v>
      </c>
      <c r="C507" s="112">
        <f t="shared" ref="C507:H507" si="18">SUM(C508:C511)</f>
        <v>2730756.12</v>
      </c>
      <c r="D507" s="112">
        <f t="shared" si="18"/>
        <v>0</v>
      </c>
      <c r="E507" s="112">
        <f t="shared" si="18"/>
        <v>1699934.4700000002</v>
      </c>
      <c r="F507" s="112">
        <f t="shared" si="18"/>
        <v>0</v>
      </c>
      <c r="G507" s="112">
        <f t="shared" si="18"/>
        <v>4430690.59</v>
      </c>
      <c r="H507" s="112">
        <f t="shared" si="18"/>
        <v>0</v>
      </c>
    </row>
    <row r="508" spans="1:8">
      <c r="A508" s="92" t="s">
        <v>1053</v>
      </c>
      <c r="B508" s="92" t="s">
        <v>1054</v>
      </c>
      <c r="C508" s="93">
        <v>2473007.7200000002</v>
      </c>
      <c r="D508" s="70" t="s">
        <v>14</v>
      </c>
      <c r="E508" s="93">
        <v>45043.62</v>
      </c>
      <c r="F508" s="93">
        <v>0</v>
      </c>
      <c r="G508" s="93">
        <v>2518051.34</v>
      </c>
    </row>
    <row r="509" spans="1:8">
      <c r="A509" s="92" t="s">
        <v>1055</v>
      </c>
      <c r="B509" s="92" t="s">
        <v>1056</v>
      </c>
      <c r="C509" s="93">
        <v>0</v>
      </c>
      <c r="D509" s="70" t="s">
        <v>14</v>
      </c>
      <c r="E509" s="93">
        <v>180000</v>
      </c>
      <c r="F509" s="93">
        <v>0</v>
      </c>
      <c r="G509" s="93">
        <v>180000</v>
      </c>
    </row>
    <row r="510" spans="1:8">
      <c r="A510" s="92" t="s">
        <v>1057</v>
      </c>
      <c r="B510" s="92" t="s">
        <v>1058</v>
      </c>
      <c r="C510" s="93">
        <v>0</v>
      </c>
      <c r="D510" s="70" t="s">
        <v>14</v>
      </c>
      <c r="E510" s="93">
        <v>1474890.85</v>
      </c>
      <c r="F510" s="93">
        <v>0</v>
      </c>
      <c r="G510" s="93">
        <v>1474890.85</v>
      </c>
    </row>
    <row r="511" spans="1:8">
      <c r="A511" s="92" t="s">
        <v>1059</v>
      </c>
      <c r="B511" s="92" t="s">
        <v>1060</v>
      </c>
      <c r="C511" s="93">
        <v>257748.4</v>
      </c>
      <c r="D511" s="70" t="s">
        <v>14</v>
      </c>
      <c r="E511" s="93">
        <v>0</v>
      </c>
      <c r="F511" s="93">
        <v>0</v>
      </c>
      <c r="G511" s="93">
        <v>257748.4</v>
      </c>
    </row>
    <row r="512" spans="1:8">
      <c r="A512" s="92"/>
      <c r="B512" s="110" t="s">
        <v>700</v>
      </c>
      <c r="C512" s="112">
        <v>127580</v>
      </c>
      <c r="D512" s="111" t="s">
        <v>14</v>
      </c>
      <c r="E512" s="112">
        <v>5814829.4000000004</v>
      </c>
      <c r="F512" s="112">
        <v>0</v>
      </c>
      <c r="G512" s="112">
        <v>5942409.4000000004</v>
      </c>
      <c r="H512" s="111"/>
    </row>
    <row r="513" spans="1:8">
      <c r="A513" s="110" t="s">
        <v>1061</v>
      </c>
      <c r="B513" s="110" t="s">
        <v>700</v>
      </c>
      <c r="C513" s="112">
        <f t="shared" ref="C513:H513" si="19">SUM(C514:C517)</f>
        <v>127580</v>
      </c>
      <c r="D513" s="112">
        <f t="shared" si="19"/>
        <v>0</v>
      </c>
      <c r="E513" s="112">
        <f t="shared" si="19"/>
        <v>5814829.4000000004</v>
      </c>
      <c r="F513" s="112">
        <f t="shared" si="19"/>
        <v>0</v>
      </c>
      <c r="G513" s="112">
        <f t="shared" si="19"/>
        <v>5942409.4000000004</v>
      </c>
      <c r="H513" s="112">
        <f t="shared" si="19"/>
        <v>0</v>
      </c>
    </row>
    <row r="514" spans="1:8">
      <c r="A514" s="92" t="s">
        <v>1062</v>
      </c>
      <c r="B514" s="92" t="s">
        <v>1063</v>
      </c>
      <c r="C514" s="93">
        <v>101250</v>
      </c>
      <c r="D514" s="70" t="s">
        <v>14</v>
      </c>
      <c r="E514" s="93">
        <v>0</v>
      </c>
      <c r="F514" s="93">
        <v>0</v>
      </c>
      <c r="G514" s="93">
        <v>101250</v>
      </c>
    </row>
    <row r="515" spans="1:8">
      <c r="A515" s="92" t="s">
        <v>1064</v>
      </c>
      <c r="B515" s="92" t="s">
        <v>1065</v>
      </c>
      <c r="C515" s="93">
        <v>26100</v>
      </c>
      <c r="D515" s="70" t="s">
        <v>14</v>
      </c>
      <c r="E515" s="93">
        <v>765589.85</v>
      </c>
      <c r="F515" s="93">
        <v>0</v>
      </c>
      <c r="G515" s="93">
        <v>791689.85</v>
      </c>
    </row>
    <row r="516" spans="1:8">
      <c r="A516" s="92" t="s">
        <v>1066</v>
      </c>
      <c r="B516" s="92" t="s">
        <v>1067</v>
      </c>
      <c r="C516" s="93">
        <v>0</v>
      </c>
      <c r="D516" s="70" t="s">
        <v>14</v>
      </c>
      <c r="E516" s="93">
        <v>2352467.31</v>
      </c>
      <c r="F516" s="93">
        <v>0</v>
      </c>
      <c r="G516" s="93">
        <v>2352467.31</v>
      </c>
    </row>
    <row r="517" spans="1:8">
      <c r="A517" s="92" t="s">
        <v>1068</v>
      </c>
      <c r="B517" s="92" t="s">
        <v>1033</v>
      </c>
      <c r="C517" s="93">
        <v>230</v>
      </c>
      <c r="D517" s="70" t="s">
        <v>14</v>
      </c>
      <c r="E517" s="93">
        <v>2696772.24</v>
      </c>
      <c r="F517" s="93">
        <v>0</v>
      </c>
      <c r="G517" s="93">
        <v>2697002.24</v>
      </c>
    </row>
    <row r="518" spans="1:8">
      <c r="A518" s="92"/>
      <c r="B518" s="92"/>
      <c r="C518" s="93"/>
      <c r="E518" s="93"/>
      <c r="F518" s="93"/>
      <c r="G518" s="93"/>
    </row>
    <row r="519" spans="1:8">
      <c r="A519" s="110" t="s">
        <v>1069</v>
      </c>
      <c r="B519" s="110" t="s">
        <v>1070</v>
      </c>
      <c r="C519" s="112">
        <v>0</v>
      </c>
      <c r="D519" s="111" t="s">
        <v>14</v>
      </c>
      <c r="E519" s="112">
        <v>30000</v>
      </c>
      <c r="F519" s="112">
        <v>0</v>
      </c>
      <c r="G519" s="112">
        <v>30000</v>
      </c>
      <c r="H519" s="111"/>
    </row>
    <row r="520" spans="1:8">
      <c r="A520" s="92" t="s">
        <v>1071</v>
      </c>
      <c r="B520" s="92" t="s">
        <v>951</v>
      </c>
      <c r="C520" s="93">
        <v>0</v>
      </c>
      <c r="D520" s="70" t="s">
        <v>14</v>
      </c>
      <c r="E520" s="93">
        <v>30000</v>
      </c>
      <c r="F520" s="93">
        <v>0</v>
      </c>
      <c r="G520" s="93">
        <v>30000</v>
      </c>
    </row>
  </sheetData>
  <phoneticPr fontId="50" type="noConversion"/>
  <pageMargins left="0.7" right="0.7" top="0.75" bottom="0.75" header="0.3" footer="0.3"/>
  <pageSetup orientation="portrait" r:id="rId1"/>
  <ignoredErrors>
    <ignoredError sqref="H58 C74:H74 C78:H78 C82 G82:H82 C95 G95:H95 D141:F141 D150:H150 D238:H238 C256:H256 C271:H271 C342:H342 C329:H329 C377:H377 C386:H386"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U91"/>
  <sheetViews>
    <sheetView view="pageBreakPreview" topLeftCell="A18" zoomScale="96" zoomScaleNormal="100" zoomScaleSheetLayoutView="96" workbookViewId="0">
      <selection activeCell="B35" sqref="B35:H35"/>
    </sheetView>
  </sheetViews>
  <sheetFormatPr baseColWidth="10" defaultColWidth="14.42578125" defaultRowHeight="16.5" customHeight="1"/>
  <cols>
    <col min="1" max="1" width="2.7109375" style="115" customWidth="1"/>
    <col min="2" max="2" width="32.140625" style="115" customWidth="1"/>
    <col min="3" max="3" width="14.140625" style="115" customWidth="1"/>
    <col min="4" max="4" width="17.28515625" style="115" customWidth="1"/>
    <col min="5" max="5" width="15.28515625" style="115" customWidth="1"/>
    <col min="6" max="6" width="14.28515625" style="115" customWidth="1"/>
    <col min="7" max="7" width="14.140625" style="115" customWidth="1"/>
    <col min="8" max="8" width="15" style="115" customWidth="1"/>
    <col min="9" max="9" width="1.28515625" style="115" customWidth="1"/>
    <col min="10" max="10" width="3" style="115" customWidth="1"/>
    <col min="11" max="21" width="11.42578125" style="115" customWidth="1"/>
    <col min="22" max="16384" width="14.42578125" style="115"/>
  </cols>
  <sheetData>
    <row r="2" spans="2:21" ht="16.5" customHeight="1">
      <c r="B2" s="1005" t="s">
        <v>1265</v>
      </c>
      <c r="C2" s="1002"/>
      <c r="D2" s="1002"/>
      <c r="E2" s="1002"/>
      <c r="F2" s="1002"/>
      <c r="G2" s="1002"/>
      <c r="H2" s="1002"/>
      <c r="I2" s="1002"/>
      <c r="J2" s="363"/>
      <c r="K2" s="121"/>
      <c r="L2" s="121"/>
      <c r="M2" s="121"/>
      <c r="N2" s="121"/>
      <c r="O2" s="121"/>
      <c r="P2" s="121"/>
      <c r="Q2" s="121"/>
      <c r="R2" s="121"/>
      <c r="S2" s="121"/>
      <c r="T2" s="121"/>
      <c r="U2" s="121"/>
    </row>
    <row r="3" spans="2:21" ht="16.5" customHeight="1">
      <c r="B3" s="1005" t="s">
        <v>1451</v>
      </c>
      <c r="C3" s="1002"/>
      <c r="D3" s="1002"/>
      <c r="E3" s="1002"/>
      <c r="F3" s="1002"/>
      <c r="G3" s="1002"/>
      <c r="H3" s="1002"/>
      <c r="I3" s="1002"/>
      <c r="J3" s="363"/>
      <c r="K3" s="121"/>
      <c r="L3" s="121"/>
      <c r="M3" s="121"/>
      <c r="N3" s="121"/>
      <c r="O3" s="121"/>
      <c r="P3" s="121"/>
      <c r="Q3" s="121"/>
      <c r="R3" s="121"/>
      <c r="S3" s="121"/>
      <c r="T3" s="121"/>
      <c r="U3" s="121"/>
    </row>
    <row r="4" spans="2:21" ht="30.75" customHeight="1">
      <c r="B4" s="1087" t="s">
        <v>1452</v>
      </c>
      <c r="C4" s="1002"/>
      <c r="D4" s="1002"/>
      <c r="E4" s="1002"/>
      <c r="F4" s="1002"/>
      <c r="G4" s="1002"/>
      <c r="H4" s="1002"/>
      <c r="I4" s="1002"/>
      <c r="J4" s="260"/>
      <c r="K4" s="121"/>
      <c r="L4" s="121"/>
      <c r="M4" s="121"/>
      <c r="N4" s="121"/>
      <c r="O4" s="121"/>
      <c r="P4" s="121"/>
      <c r="Q4" s="121"/>
      <c r="R4" s="121"/>
      <c r="S4" s="121"/>
      <c r="T4" s="121"/>
      <c r="U4" s="121"/>
    </row>
    <row r="5" spans="2:21" ht="16.5" customHeight="1">
      <c r="B5" s="1210" t="s">
        <v>1242</v>
      </c>
      <c r="C5" s="1209" t="s">
        <v>1392</v>
      </c>
      <c r="D5" s="1195"/>
      <c r="E5" s="1195"/>
      <c r="F5" s="1195"/>
      <c r="G5" s="1196"/>
      <c r="H5" s="1210" t="s">
        <v>1367</v>
      </c>
      <c r="I5" s="143"/>
      <c r="J5" s="143"/>
      <c r="K5" s="121"/>
      <c r="L5" s="121"/>
      <c r="M5" s="121"/>
      <c r="N5" s="121"/>
      <c r="O5" s="121"/>
      <c r="P5" s="121"/>
      <c r="Q5" s="121"/>
      <c r="R5" s="121"/>
      <c r="S5" s="121"/>
      <c r="T5" s="121"/>
      <c r="U5" s="121"/>
    </row>
    <row r="6" spans="2:21" ht="33.75" customHeight="1">
      <c r="B6" s="1215"/>
      <c r="C6" s="619" t="s">
        <v>1393</v>
      </c>
      <c r="D6" s="620" t="s">
        <v>1394</v>
      </c>
      <c r="E6" s="620" t="s">
        <v>1370</v>
      </c>
      <c r="F6" s="620" t="s">
        <v>1371</v>
      </c>
      <c r="G6" s="620" t="s">
        <v>1395</v>
      </c>
      <c r="H6" s="1211"/>
      <c r="I6" s="143"/>
      <c r="J6" s="143"/>
      <c r="K6" s="121"/>
      <c r="L6" s="121"/>
      <c r="M6" s="121"/>
      <c r="N6" s="121"/>
      <c r="O6" s="121"/>
      <c r="P6" s="121"/>
      <c r="Q6" s="121"/>
      <c r="R6" s="121"/>
      <c r="S6" s="121"/>
      <c r="T6" s="121"/>
      <c r="U6" s="121"/>
    </row>
    <row r="7" spans="2:21" ht="16.5" customHeight="1">
      <c r="B7" s="1211"/>
      <c r="C7" s="619">
        <v>1</v>
      </c>
      <c r="D7" s="619">
        <v>2</v>
      </c>
      <c r="E7" s="619" t="s">
        <v>1396</v>
      </c>
      <c r="F7" s="619">
        <v>4</v>
      </c>
      <c r="G7" s="619">
        <v>5</v>
      </c>
      <c r="H7" s="619" t="s">
        <v>1397</v>
      </c>
      <c r="I7" s="143"/>
      <c r="J7" s="143"/>
      <c r="K7" s="121"/>
      <c r="L7" s="121"/>
      <c r="M7" s="121"/>
      <c r="N7" s="121"/>
      <c r="O7" s="121"/>
      <c r="P7" s="121"/>
      <c r="Q7" s="121"/>
      <c r="R7" s="121"/>
      <c r="S7" s="121"/>
      <c r="T7" s="121"/>
      <c r="U7" s="121"/>
    </row>
    <row r="8" spans="2:21" ht="16.5" customHeight="1">
      <c r="B8" s="140"/>
      <c r="C8" s="364"/>
      <c r="D8" s="364"/>
      <c r="E8" s="364"/>
      <c r="F8" s="364"/>
      <c r="G8" s="364"/>
      <c r="H8" s="364"/>
      <c r="I8" s="143"/>
      <c r="J8" s="143"/>
      <c r="K8" s="121"/>
      <c r="L8" s="121"/>
      <c r="M8" s="121"/>
      <c r="N8" s="121"/>
      <c r="O8" s="121"/>
      <c r="P8" s="121"/>
      <c r="Q8" s="121"/>
      <c r="R8" s="121"/>
      <c r="S8" s="121"/>
      <c r="T8" s="121"/>
      <c r="U8" s="121"/>
    </row>
    <row r="9" spans="2:21" ht="16.5" customHeight="1">
      <c r="B9" s="1214" t="s">
        <v>1265</v>
      </c>
      <c r="C9" s="365">
        <f>+'10. Edo analitico del ingreso'!E19</f>
        <v>511908557</v>
      </c>
      <c r="D9" s="366">
        <f>+'11. Presupuesto capitulo y conc'!E81</f>
        <v>88139537.26778397</v>
      </c>
      <c r="E9" s="366">
        <f>+C9+D9</f>
        <v>600048094.267784</v>
      </c>
      <c r="F9" s="366">
        <f>+'11. Presupuesto capitulo y conc'!G81</f>
        <v>586945686.20999992</v>
      </c>
      <c r="G9" s="365">
        <f>+F9</f>
        <v>586945686.20999992</v>
      </c>
      <c r="H9" s="366">
        <f>+E9-F9</f>
        <v>13102408.057784081</v>
      </c>
      <c r="I9" s="143"/>
      <c r="J9" s="143"/>
      <c r="K9" s="121"/>
      <c r="L9" s="121"/>
      <c r="M9" s="121"/>
      <c r="N9" s="121"/>
      <c r="O9" s="121"/>
      <c r="P9" s="121"/>
      <c r="Q9" s="121"/>
      <c r="R9" s="121"/>
      <c r="S9" s="121"/>
      <c r="T9" s="121"/>
      <c r="U9" s="121"/>
    </row>
    <row r="10" spans="2:21" ht="16.5" customHeight="1">
      <c r="B10" s="1214"/>
      <c r="C10" s="364"/>
      <c r="D10" s="364"/>
      <c r="E10" s="364"/>
      <c r="F10" s="364"/>
      <c r="G10" s="364"/>
      <c r="H10" s="364"/>
      <c r="I10" s="143"/>
      <c r="J10" s="143"/>
      <c r="K10" s="121"/>
      <c r="L10" s="121"/>
      <c r="M10" s="121"/>
      <c r="N10" s="121"/>
      <c r="O10" s="121"/>
      <c r="P10" s="121"/>
      <c r="Q10" s="121"/>
      <c r="R10" s="121"/>
      <c r="S10" s="121"/>
      <c r="T10" s="121"/>
      <c r="U10" s="121"/>
    </row>
    <row r="11" spans="2:21" ht="16.5" customHeight="1">
      <c r="B11" s="1214"/>
      <c r="C11" s="364"/>
      <c r="D11" s="364"/>
      <c r="E11" s="364"/>
      <c r="F11" s="364"/>
      <c r="G11" s="364"/>
      <c r="H11" s="364"/>
      <c r="I11" s="143"/>
      <c r="J11" s="143"/>
      <c r="K11" s="121"/>
      <c r="L11" s="121"/>
      <c r="M11" s="121"/>
      <c r="N11" s="121"/>
      <c r="O11" s="121"/>
      <c r="P11" s="121"/>
      <c r="Q11" s="121"/>
      <c r="R11" s="121"/>
      <c r="S11" s="121"/>
      <c r="T11" s="121"/>
      <c r="U11" s="121"/>
    </row>
    <row r="12" spans="2:21" ht="16.5" customHeight="1">
      <c r="B12" s="1214"/>
      <c r="C12" s="364"/>
      <c r="D12" s="364"/>
      <c r="E12" s="364"/>
      <c r="F12" s="364"/>
      <c r="G12" s="364"/>
      <c r="H12" s="364"/>
      <c r="I12" s="143"/>
      <c r="J12" s="143"/>
      <c r="K12" s="121"/>
      <c r="L12" s="121"/>
      <c r="M12" s="121"/>
      <c r="N12" s="121"/>
      <c r="O12" s="121"/>
      <c r="P12" s="121"/>
      <c r="Q12" s="121"/>
      <c r="R12" s="121"/>
      <c r="S12" s="121"/>
      <c r="T12" s="121"/>
      <c r="U12" s="121"/>
    </row>
    <row r="13" spans="2:21" ht="16.5" customHeight="1">
      <c r="B13" s="140"/>
      <c r="C13" s="364"/>
      <c r="D13" s="364"/>
      <c r="E13" s="364"/>
      <c r="F13" s="364"/>
      <c r="G13" s="364"/>
      <c r="H13" s="364"/>
      <c r="I13" s="143"/>
      <c r="J13" s="143"/>
      <c r="K13" s="121"/>
      <c r="L13" s="121"/>
      <c r="M13" s="121"/>
      <c r="N13" s="121"/>
      <c r="O13" s="121"/>
      <c r="P13" s="121"/>
      <c r="Q13" s="121"/>
      <c r="R13" s="121"/>
      <c r="S13" s="121"/>
      <c r="T13" s="121"/>
      <c r="U13" s="121"/>
    </row>
    <row r="14" spans="2:21" ht="16.5" customHeight="1">
      <c r="B14" s="140"/>
      <c r="C14" s="364"/>
      <c r="D14" s="364"/>
      <c r="E14" s="364"/>
      <c r="F14" s="364"/>
      <c r="G14" s="364"/>
      <c r="H14" s="364"/>
      <c r="I14" s="143"/>
      <c r="J14" s="143"/>
      <c r="K14" s="121"/>
      <c r="L14" s="121"/>
      <c r="M14" s="121"/>
      <c r="N14" s="121"/>
      <c r="O14" s="121"/>
      <c r="P14" s="121"/>
      <c r="Q14" s="121"/>
      <c r="R14" s="121"/>
      <c r="S14" s="121"/>
      <c r="T14" s="121"/>
      <c r="U14" s="121"/>
    </row>
    <row r="15" spans="2:21" ht="16.5" customHeight="1">
      <c r="B15" s="140"/>
      <c r="C15" s="364"/>
      <c r="D15" s="364"/>
      <c r="E15" s="364"/>
      <c r="F15" s="364"/>
      <c r="G15" s="364"/>
      <c r="H15" s="364"/>
      <c r="I15" s="143"/>
      <c r="J15" s="143"/>
      <c r="K15" s="121"/>
      <c r="L15" s="121"/>
      <c r="M15" s="121"/>
      <c r="N15" s="121"/>
      <c r="O15" s="121"/>
      <c r="P15" s="121"/>
      <c r="Q15" s="121"/>
      <c r="R15" s="121"/>
      <c r="S15" s="121"/>
      <c r="T15" s="121"/>
      <c r="U15" s="121"/>
    </row>
    <row r="16" spans="2:21" ht="16.5" customHeight="1">
      <c r="B16" s="140"/>
      <c r="C16" s="364"/>
      <c r="D16" s="364"/>
      <c r="E16" s="364"/>
      <c r="F16" s="364"/>
      <c r="G16" s="364"/>
      <c r="H16" s="364"/>
      <c r="I16" s="143"/>
      <c r="J16" s="143"/>
      <c r="K16" s="121"/>
      <c r="L16" s="121"/>
      <c r="M16" s="121"/>
      <c r="N16" s="121"/>
      <c r="O16" s="121"/>
      <c r="P16" s="121"/>
      <c r="Q16" s="121"/>
      <c r="R16" s="121"/>
      <c r="S16" s="121"/>
      <c r="T16" s="121"/>
      <c r="U16" s="121"/>
    </row>
    <row r="17" spans="2:21" ht="16.5" customHeight="1">
      <c r="B17" s="141"/>
      <c r="C17" s="367"/>
      <c r="D17" s="367"/>
      <c r="E17" s="367"/>
      <c r="F17" s="367"/>
      <c r="G17" s="367"/>
      <c r="H17" s="367"/>
      <c r="I17" s="143"/>
      <c r="J17" s="143"/>
      <c r="K17" s="121"/>
      <c r="L17" s="121"/>
      <c r="M17" s="121"/>
      <c r="N17" s="121"/>
      <c r="O17" s="121"/>
      <c r="P17" s="121"/>
      <c r="Q17" s="121"/>
      <c r="R17" s="121"/>
      <c r="S17" s="121"/>
      <c r="T17" s="121"/>
      <c r="U17" s="121"/>
    </row>
    <row r="18" spans="2:21" ht="16.5" customHeight="1">
      <c r="B18" s="734" t="s">
        <v>1453</v>
      </c>
      <c r="C18" s="735">
        <f t="shared" ref="C18:H18" si="0">C9</f>
        <v>511908557</v>
      </c>
      <c r="D18" s="735">
        <f t="shared" si="0"/>
        <v>88139537.26778397</v>
      </c>
      <c r="E18" s="735">
        <f t="shared" si="0"/>
        <v>600048094.267784</v>
      </c>
      <c r="F18" s="735">
        <f t="shared" si="0"/>
        <v>586945686.20999992</v>
      </c>
      <c r="G18" s="735">
        <f t="shared" si="0"/>
        <v>586945686.20999992</v>
      </c>
      <c r="H18" s="735">
        <f t="shared" si="0"/>
        <v>13102408.057784081</v>
      </c>
      <c r="I18" s="143"/>
      <c r="J18" s="143"/>
      <c r="K18" s="121"/>
      <c r="L18" s="121"/>
      <c r="M18" s="121"/>
      <c r="N18" s="121"/>
      <c r="O18" s="121"/>
      <c r="P18" s="121"/>
      <c r="Q18" s="121"/>
      <c r="R18" s="121"/>
      <c r="S18" s="121"/>
      <c r="T18" s="121"/>
      <c r="U18" s="121"/>
    </row>
    <row r="19" spans="2:21" ht="16.5" customHeight="1">
      <c r="B19" s="736"/>
      <c r="C19" s="737"/>
      <c r="D19" s="737"/>
      <c r="E19" s="737"/>
      <c r="F19" s="737"/>
      <c r="G19" s="737"/>
      <c r="H19" s="737"/>
      <c r="I19" s="143"/>
      <c r="J19" s="143"/>
      <c r="K19" s="121"/>
      <c r="L19" s="121"/>
      <c r="M19" s="121"/>
      <c r="N19" s="121"/>
      <c r="O19" s="121"/>
      <c r="P19" s="121"/>
      <c r="Q19" s="121"/>
      <c r="R19" s="121"/>
      <c r="S19" s="121"/>
      <c r="T19" s="121"/>
      <c r="U19" s="121"/>
    </row>
    <row r="20" spans="2:21">
      <c r="B20" s="1213" t="s">
        <v>1451</v>
      </c>
      <c r="C20" s="1151"/>
      <c r="D20" s="1151"/>
      <c r="E20" s="1151"/>
      <c r="F20" s="1151"/>
      <c r="G20" s="1151"/>
      <c r="H20" s="1151"/>
      <c r="I20" s="1151"/>
      <c r="J20" s="143"/>
      <c r="K20" s="121"/>
      <c r="L20" s="121"/>
      <c r="M20" s="121"/>
      <c r="N20" s="121"/>
      <c r="O20" s="121"/>
      <c r="P20" s="121"/>
      <c r="Q20" s="121"/>
      <c r="R20" s="121"/>
      <c r="S20" s="121"/>
      <c r="T20" s="121"/>
      <c r="U20" s="121"/>
    </row>
    <row r="21" spans="2:21" ht="31.5" customHeight="1">
      <c r="B21" s="1216" t="s">
        <v>1454</v>
      </c>
      <c r="C21" s="1151"/>
      <c r="D21" s="1151"/>
      <c r="E21" s="1151"/>
      <c r="F21" s="1151"/>
      <c r="G21" s="1151"/>
      <c r="H21" s="1151"/>
      <c r="I21" s="1151"/>
      <c r="J21" s="121"/>
      <c r="K21" s="207"/>
      <c r="L21" s="207"/>
      <c r="M21" s="207"/>
      <c r="N21" s="207"/>
      <c r="O21" s="207"/>
      <c r="P21" s="207"/>
      <c r="Q21" s="207"/>
      <c r="R21" s="207"/>
      <c r="S21" s="207"/>
      <c r="T21" s="207"/>
      <c r="U21" s="207"/>
    </row>
    <row r="22" spans="2:21" ht="16.5" customHeight="1">
      <c r="B22" s="1210" t="s">
        <v>1242</v>
      </c>
      <c r="C22" s="1209" t="s">
        <v>1392</v>
      </c>
      <c r="D22" s="1195"/>
      <c r="E22" s="1195"/>
      <c r="F22" s="1195"/>
      <c r="G22" s="1196"/>
      <c r="H22" s="1210" t="s">
        <v>1367</v>
      </c>
      <c r="I22" s="121"/>
      <c r="J22" s="121"/>
      <c r="K22" s="207"/>
      <c r="L22" s="207"/>
      <c r="M22" s="207"/>
      <c r="N22" s="207"/>
      <c r="O22" s="207"/>
      <c r="P22" s="207"/>
      <c r="Q22" s="207"/>
      <c r="R22" s="207"/>
      <c r="S22" s="207"/>
      <c r="T22" s="207"/>
      <c r="U22" s="207"/>
    </row>
    <row r="23" spans="2:21" ht="36.75" customHeight="1">
      <c r="B23" s="1215"/>
      <c r="C23" s="619" t="s">
        <v>1393</v>
      </c>
      <c r="D23" s="620" t="s">
        <v>1394</v>
      </c>
      <c r="E23" s="620" t="s">
        <v>1370</v>
      </c>
      <c r="F23" s="620" t="s">
        <v>1371</v>
      </c>
      <c r="G23" s="620" t="s">
        <v>1395</v>
      </c>
      <c r="H23" s="1211"/>
      <c r="I23" s="121"/>
      <c r="J23" s="121"/>
      <c r="K23" s="207"/>
      <c r="L23" s="207"/>
      <c r="M23" s="207"/>
      <c r="N23" s="207"/>
      <c r="O23" s="207"/>
      <c r="P23" s="207"/>
      <c r="Q23" s="207"/>
      <c r="R23" s="207"/>
      <c r="S23" s="207"/>
      <c r="T23" s="207"/>
      <c r="U23" s="207"/>
    </row>
    <row r="24" spans="2:21" ht="16.5" customHeight="1">
      <c r="B24" s="1211"/>
      <c r="C24" s="619">
        <v>1</v>
      </c>
      <c r="D24" s="619">
        <v>2</v>
      </c>
      <c r="E24" s="619" t="s">
        <v>1396</v>
      </c>
      <c r="F24" s="619">
        <v>4</v>
      </c>
      <c r="G24" s="619">
        <v>5</v>
      </c>
      <c r="H24" s="619" t="s">
        <v>1397</v>
      </c>
      <c r="I24" s="121"/>
      <c r="J24" s="121"/>
      <c r="K24" s="121"/>
      <c r="L24" s="121"/>
      <c r="M24" s="121"/>
      <c r="N24" s="121"/>
      <c r="O24" s="121"/>
      <c r="P24" s="121"/>
      <c r="Q24" s="121"/>
      <c r="R24" s="121"/>
      <c r="S24" s="121"/>
      <c r="T24" s="121"/>
      <c r="U24" s="121"/>
    </row>
    <row r="25" spans="2:21" ht="16.5" customHeight="1">
      <c r="B25" s="140"/>
      <c r="C25" s="364"/>
      <c r="D25" s="364"/>
      <c r="E25" s="364"/>
      <c r="F25" s="364"/>
      <c r="G25" s="364"/>
      <c r="H25" s="364"/>
      <c r="I25" s="121"/>
      <c r="J25" s="121"/>
      <c r="K25" s="121"/>
      <c r="L25" s="121"/>
      <c r="M25" s="121"/>
      <c r="N25" s="121"/>
      <c r="O25" s="121"/>
      <c r="P25" s="121"/>
      <c r="Q25" s="121"/>
      <c r="R25" s="121"/>
      <c r="S25" s="121"/>
      <c r="T25" s="121"/>
      <c r="U25" s="121"/>
    </row>
    <row r="26" spans="2:21" ht="16.5" customHeight="1">
      <c r="B26" s="640" t="s">
        <v>1455</v>
      </c>
      <c r="C26" s="365">
        <f>+'10. Edo analitico del ingreso'!E37</f>
        <v>0</v>
      </c>
      <c r="D26" s="366">
        <f>+'11. Presupuesto capitulo y conc'!E99</f>
        <v>0</v>
      </c>
      <c r="E26" s="366">
        <f>+C26+D26</f>
        <v>0</v>
      </c>
      <c r="F26" s="366">
        <f>+'11. Presupuesto capitulo y conc'!G99</f>
        <v>0</v>
      </c>
      <c r="G26" s="365">
        <f>+F26</f>
        <v>0</v>
      </c>
      <c r="H26" s="366">
        <f>+E26-F26</f>
        <v>0</v>
      </c>
      <c r="I26" s="121"/>
      <c r="J26" s="121"/>
      <c r="K26" s="121"/>
      <c r="L26" s="121"/>
      <c r="M26" s="121"/>
      <c r="N26" s="121"/>
      <c r="O26" s="121"/>
      <c r="P26" s="121"/>
      <c r="Q26" s="121"/>
      <c r="R26" s="121"/>
      <c r="S26" s="121"/>
      <c r="T26" s="121"/>
      <c r="U26" s="121"/>
    </row>
    <row r="27" spans="2:21" ht="16.5" customHeight="1">
      <c r="B27" s="640"/>
      <c r="C27" s="364"/>
      <c r="D27" s="364"/>
      <c r="E27" s="364"/>
      <c r="F27" s="364"/>
      <c r="G27" s="364"/>
      <c r="H27" s="364"/>
      <c r="I27" s="121"/>
      <c r="J27" s="121"/>
      <c r="K27" s="121"/>
      <c r="L27" s="121"/>
      <c r="M27" s="121"/>
      <c r="N27" s="121"/>
      <c r="O27" s="121"/>
      <c r="P27" s="121"/>
      <c r="Q27" s="121"/>
      <c r="R27" s="121"/>
      <c r="S27" s="121"/>
      <c r="T27" s="121"/>
      <c r="U27" s="121"/>
    </row>
    <row r="28" spans="2:21" ht="16.5" customHeight="1">
      <c r="B28" s="640" t="s">
        <v>1456</v>
      </c>
      <c r="C28" s="364"/>
      <c r="D28" s="364"/>
      <c r="E28" s="364"/>
      <c r="F28" s="364"/>
      <c r="G28" s="364"/>
      <c r="H28" s="364"/>
      <c r="I28" s="121"/>
      <c r="J28" s="121"/>
      <c r="K28" s="121"/>
      <c r="L28" s="121"/>
      <c r="M28" s="121"/>
      <c r="N28" s="121"/>
      <c r="O28" s="121"/>
      <c r="P28" s="121"/>
      <c r="Q28" s="121"/>
      <c r="R28" s="121"/>
      <c r="S28" s="121"/>
      <c r="T28" s="121"/>
      <c r="U28" s="121"/>
    </row>
    <row r="29" spans="2:21" ht="16.5" customHeight="1">
      <c r="B29" s="640"/>
      <c r="C29" s="364"/>
      <c r="D29" s="364"/>
      <c r="E29" s="364"/>
      <c r="F29" s="364"/>
      <c r="G29" s="364"/>
      <c r="H29" s="364"/>
      <c r="I29" s="121"/>
      <c r="J29" s="121"/>
      <c r="K29" s="121"/>
      <c r="L29" s="121"/>
      <c r="M29" s="121"/>
      <c r="N29" s="121"/>
      <c r="O29" s="121"/>
      <c r="P29" s="121"/>
      <c r="Q29" s="121"/>
      <c r="R29" s="121"/>
      <c r="S29" s="121"/>
      <c r="T29" s="121"/>
      <c r="U29" s="121"/>
    </row>
    <row r="30" spans="2:21" ht="16.5" customHeight="1">
      <c r="B30" s="140" t="s">
        <v>1457</v>
      </c>
      <c r="C30" s="364"/>
      <c r="D30" s="364"/>
      <c r="E30" s="364"/>
      <c r="F30" s="364"/>
      <c r="G30" s="364"/>
      <c r="H30" s="364"/>
      <c r="I30" s="121"/>
      <c r="J30" s="121"/>
      <c r="K30" s="121"/>
      <c r="L30" s="121"/>
      <c r="M30" s="121"/>
      <c r="N30" s="121"/>
      <c r="O30" s="121"/>
      <c r="P30" s="121"/>
      <c r="Q30" s="121"/>
      <c r="R30" s="121"/>
      <c r="S30" s="121"/>
      <c r="T30" s="121"/>
      <c r="U30" s="121"/>
    </row>
    <row r="31" spans="2:21" ht="16.5" customHeight="1">
      <c r="B31" s="140"/>
      <c r="C31" s="364"/>
      <c r="D31" s="364"/>
      <c r="E31" s="364"/>
      <c r="F31" s="364"/>
      <c r="G31" s="364"/>
      <c r="H31" s="364"/>
      <c r="I31" s="121"/>
      <c r="J31" s="121"/>
      <c r="K31" s="121"/>
      <c r="L31" s="121"/>
      <c r="M31" s="121"/>
      <c r="N31" s="121"/>
      <c r="O31" s="121"/>
      <c r="P31" s="121"/>
      <c r="Q31" s="121"/>
      <c r="R31" s="121"/>
      <c r="S31" s="121"/>
      <c r="T31" s="121"/>
      <c r="U31" s="121"/>
    </row>
    <row r="32" spans="2:21" ht="16.5" customHeight="1">
      <c r="B32" s="140" t="s">
        <v>1458</v>
      </c>
      <c r="C32" s="641">
        <f>+C9</f>
        <v>511908557</v>
      </c>
      <c r="D32" s="366">
        <f>+D9</f>
        <v>88139537.26778397</v>
      </c>
      <c r="E32" s="366">
        <f>+C32+D32</f>
        <v>600048094.267784</v>
      </c>
      <c r="F32" s="366">
        <f>+F9</f>
        <v>586945686.20999992</v>
      </c>
      <c r="G32" s="641">
        <f>+G9</f>
        <v>586945686.20999992</v>
      </c>
      <c r="H32" s="366">
        <f>+E32-F32</f>
        <v>13102408.057784081</v>
      </c>
      <c r="I32" s="121"/>
      <c r="J32" s="121"/>
      <c r="K32" s="121"/>
      <c r="L32" s="121"/>
      <c r="M32" s="121"/>
      <c r="N32" s="121"/>
      <c r="O32" s="121"/>
      <c r="P32" s="121"/>
      <c r="Q32" s="121"/>
      <c r="R32" s="121"/>
      <c r="S32" s="121"/>
      <c r="T32" s="121"/>
      <c r="U32" s="121"/>
    </row>
    <row r="33" spans="2:21" ht="16.5" customHeight="1">
      <c r="B33" s="140"/>
      <c r="C33" s="364"/>
      <c r="D33" s="364"/>
      <c r="E33" s="364"/>
      <c r="F33" s="364"/>
      <c r="G33" s="364"/>
      <c r="H33" s="364"/>
      <c r="I33" s="121"/>
      <c r="J33" s="121"/>
      <c r="K33" s="121"/>
      <c r="L33" s="121"/>
      <c r="M33" s="121"/>
      <c r="N33" s="121"/>
      <c r="O33" s="121"/>
      <c r="P33" s="121"/>
      <c r="Q33" s="121"/>
      <c r="R33" s="121"/>
      <c r="S33" s="121"/>
      <c r="T33" s="121"/>
      <c r="U33" s="121"/>
    </row>
    <row r="34" spans="2:21" ht="16.5" customHeight="1" thickBot="1">
      <c r="B34" s="140"/>
      <c r="C34" s="364"/>
      <c r="D34" s="364"/>
      <c r="E34" s="364"/>
      <c r="F34" s="364"/>
      <c r="G34" s="364"/>
      <c r="H34" s="364"/>
      <c r="I34" s="121"/>
      <c r="J34" s="121"/>
      <c r="K34" s="121"/>
      <c r="L34" s="121"/>
      <c r="M34" s="121"/>
      <c r="N34" s="121"/>
      <c r="O34" s="121"/>
      <c r="P34" s="121"/>
      <c r="Q34" s="121"/>
      <c r="R34" s="121"/>
      <c r="S34" s="121"/>
      <c r="T34" s="121"/>
      <c r="U34" s="121"/>
    </row>
    <row r="35" spans="2:21" ht="16.5" customHeight="1" thickBot="1">
      <c r="B35" s="841" t="s">
        <v>1453</v>
      </c>
      <c r="C35" s="842">
        <f t="shared" ref="C35:H35" si="1">SUM(C25:C34)</f>
        <v>511908557</v>
      </c>
      <c r="D35" s="842">
        <f t="shared" si="1"/>
        <v>88139537.26778397</v>
      </c>
      <c r="E35" s="842">
        <f t="shared" si="1"/>
        <v>600048094.267784</v>
      </c>
      <c r="F35" s="842">
        <f t="shared" si="1"/>
        <v>586945686.20999992</v>
      </c>
      <c r="G35" s="842">
        <f t="shared" si="1"/>
        <v>586945686.20999992</v>
      </c>
      <c r="H35" s="843">
        <f t="shared" si="1"/>
        <v>13102408.057784081</v>
      </c>
      <c r="I35" s="615"/>
      <c r="J35" s="121"/>
      <c r="K35" s="121"/>
      <c r="L35" s="121"/>
      <c r="M35" s="121"/>
      <c r="N35" s="121"/>
      <c r="O35" s="121"/>
      <c r="P35" s="121"/>
      <c r="Q35" s="121"/>
      <c r="R35" s="121"/>
      <c r="S35" s="121"/>
      <c r="T35" s="121"/>
      <c r="U35" s="121"/>
    </row>
    <row r="36" spans="2:21" ht="16.5" customHeight="1">
      <c r="B36" s="1130" t="s">
        <v>1239</v>
      </c>
      <c r="C36" s="1130"/>
      <c r="D36" s="1130"/>
      <c r="E36" s="1130"/>
      <c r="F36" s="1130"/>
      <c r="G36" s="1130"/>
      <c r="H36" s="1130"/>
      <c r="I36" s="645"/>
      <c r="J36" s="121"/>
      <c r="K36" s="121"/>
      <c r="L36" s="121"/>
      <c r="M36" s="121"/>
      <c r="N36" s="121"/>
      <c r="O36" s="121"/>
      <c r="P36" s="121"/>
      <c r="Q36" s="121"/>
      <c r="R36" s="121"/>
      <c r="S36" s="121"/>
      <c r="T36" s="121"/>
      <c r="U36" s="121"/>
    </row>
    <row r="37" spans="2:21" ht="16.5" customHeight="1">
      <c r="B37" s="739"/>
      <c r="C37" s="739"/>
      <c r="D37" s="739"/>
      <c r="E37" s="739"/>
      <c r="F37" s="739"/>
      <c r="G37" s="739"/>
      <c r="H37" s="739"/>
      <c r="I37" s="121"/>
      <c r="J37" s="121"/>
      <c r="K37" s="121"/>
      <c r="L37" s="121"/>
      <c r="M37" s="121"/>
      <c r="N37" s="121"/>
      <c r="O37" s="121"/>
      <c r="P37" s="121"/>
      <c r="Q37" s="121"/>
      <c r="R37" s="121"/>
      <c r="S37" s="121"/>
      <c r="T37" s="121"/>
      <c r="U37" s="121"/>
    </row>
    <row r="38" spans="2:21" ht="16.5" customHeight="1">
      <c r="B38" s="121"/>
      <c r="C38" s="121"/>
      <c r="D38" s="121"/>
      <c r="E38" s="121"/>
      <c r="F38" s="121"/>
      <c r="G38" s="121"/>
      <c r="H38" s="121"/>
      <c r="I38" s="121"/>
      <c r="J38" s="121"/>
      <c r="K38" s="121"/>
      <c r="L38" s="121"/>
      <c r="M38" s="121"/>
      <c r="N38" s="121"/>
      <c r="O38" s="121"/>
      <c r="P38" s="121"/>
      <c r="Q38" s="121"/>
      <c r="R38" s="121"/>
      <c r="S38" s="121"/>
      <c r="T38" s="121"/>
      <c r="U38" s="121"/>
    </row>
    <row r="39" spans="2:21" ht="16.5" customHeight="1">
      <c r="B39" s="121"/>
      <c r="C39" s="121"/>
      <c r="D39" s="121"/>
      <c r="E39" s="121"/>
      <c r="F39" s="121"/>
      <c r="G39" s="121"/>
      <c r="H39" s="121"/>
      <c r="I39" s="121"/>
      <c r="J39" s="121"/>
      <c r="K39" s="121"/>
      <c r="L39" s="121"/>
      <c r="M39" s="121"/>
      <c r="N39" s="121"/>
      <c r="O39" s="121"/>
      <c r="P39" s="121"/>
      <c r="Q39" s="121"/>
      <c r="R39" s="121"/>
      <c r="S39" s="121"/>
      <c r="T39" s="121"/>
      <c r="U39" s="121"/>
    </row>
    <row r="40" spans="2:21" ht="16.5" customHeight="1">
      <c r="B40" s="121"/>
      <c r="C40" s="121"/>
      <c r="D40" s="121"/>
      <c r="E40" s="121"/>
      <c r="F40" s="121"/>
      <c r="G40" s="121"/>
      <c r="H40" s="121"/>
      <c r="I40" s="121"/>
      <c r="J40" s="121"/>
      <c r="K40" s="121"/>
      <c r="L40" s="121"/>
      <c r="M40" s="121"/>
      <c r="N40" s="121"/>
      <c r="O40" s="121"/>
      <c r="P40" s="121"/>
      <c r="Q40" s="121"/>
      <c r="R40" s="121"/>
      <c r="S40" s="121"/>
      <c r="T40" s="121"/>
      <c r="U40" s="121"/>
    </row>
    <row r="41" spans="2:21" ht="16.5" customHeight="1">
      <c r="B41" s="121"/>
      <c r="C41" s="121"/>
      <c r="D41" s="121"/>
      <c r="E41" s="121"/>
      <c r="F41" s="121"/>
      <c r="G41" s="121"/>
      <c r="H41" s="121"/>
      <c r="I41" s="121"/>
      <c r="J41" s="121"/>
      <c r="K41" s="121"/>
      <c r="L41" s="121"/>
      <c r="M41" s="121"/>
      <c r="N41" s="121"/>
      <c r="O41" s="121"/>
      <c r="P41" s="121"/>
      <c r="Q41" s="121"/>
      <c r="R41" s="121"/>
      <c r="S41" s="121"/>
      <c r="T41" s="121"/>
      <c r="U41" s="121"/>
    </row>
    <row r="42" spans="2:21" ht="16.5" customHeight="1">
      <c r="B42" s="121"/>
      <c r="C42" s="121"/>
      <c r="D42" s="121"/>
      <c r="E42" s="121"/>
      <c r="F42" s="121"/>
      <c r="G42" s="121"/>
      <c r="H42" s="121"/>
      <c r="I42" s="121"/>
      <c r="J42" s="121"/>
      <c r="K42" s="121"/>
      <c r="L42" s="121"/>
      <c r="M42" s="121"/>
      <c r="N42" s="121"/>
      <c r="O42" s="121"/>
      <c r="P42" s="121"/>
      <c r="Q42" s="121"/>
      <c r="R42" s="121"/>
      <c r="S42" s="121"/>
      <c r="T42" s="121"/>
      <c r="U42" s="121"/>
    </row>
    <row r="43" spans="2:21" ht="16.5" customHeight="1">
      <c r="B43" s="121"/>
      <c r="C43" s="121"/>
      <c r="D43" s="121"/>
      <c r="E43" s="121"/>
      <c r="F43" s="121"/>
      <c r="G43" s="121"/>
      <c r="H43" s="121"/>
      <c r="I43" s="121"/>
      <c r="J43" s="121"/>
      <c r="K43" s="121"/>
      <c r="L43" s="121"/>
      <c r="M43" s="121"/>
      <c r="N43" s="121"/>
      <c r="O43" s="121"/>
      <c r="P43" s="121"/>
      <c r="Q43" s="121"/>
      <c r="R43" s="121"/>
      <c r="S43" s="121"/>
      <c r="T43" s="121"/>
      <c r="U43" s="121"/>
    </row>
    <row r="44" spans="2:21" ht="16.5" customHeight="1">
      <c r="B44" s="121"/>
      <c r="C44" s="121"/>
      <c r="D44" s="121"/>
      <c r="E44" s="121"/>
      <c r="F44" s="121"/>
      <c r="G44" s="121"/>
      <c r="H44" s="121"/>
      <c r="I44" s="121"/>
      <c r="J44" s="121"/>
      <c r="K44" s="121"/>
      <c r="L44" s="121"/>
      <c r="M44" s="121"/>
      <c r="N44" s="121"/>
      <c r="O44" s="121"/>
      <c r="P44" s="121"/>
      <c r="Q44" s="121"/>
      <c r="R44" s="121"/>
      <c r="S44" s="121"/>
      <c r="T44" s="121"/>
      <c r="U44" s="121"/>
    </row>
    <row r="45" spans="2:21" ht="16.5" customHeight="1">
      <c r="B45" s="121"/>
      <c r="C45" s="121"/>
      <c r="D45" s="121"/>
      <c r="E45" s="121"/>
      <c r="F45" s="121"/>
      <c r="G45" s="121"/>
      <c r="H45" s="121"/>
      <c r="I45" s="121"/>
      <c r="J45" s="121"/>
      <c r="K45" s="121"/>
      <c r="L45" s="121"/>
      <c r="M45" s="121"/>
      <c r="N45" s="121"/>
      <c r="O45" s="121"/>
      <c r="P45" s="121"/>
      <c r="Q45" s="121"/>
      <c r="R45" s="121"/>
      <c r="S45" s="121"/>
      <c r="T45" s="121"/>
      <c r="U45" s="121"/>
    </row>
    <row r="46" spans="2:21" ht="16.5" customHeight="1">
      <c r="B46" s="121"/>
      <c r="C46" s="121"/>
      <c r="D46" s="121"/>
      <c r="E46" s="121"/>
      <c r="F46" s="121"/>
      <c r="G46" s="121"/>
      <c r="H46" s="121"/>
      <c r="I46" s="121"/>
      <c r="J46" s="121"/>
      <c r="K46" s="121"/>
      <c r="L46" s="121"/>
      <c r="M46" s="121"/>
      <c r="N46" s="121"/>
      <c r="O46" s="121"/>
      <c r="P46" s="121"/>
      <c r="Q46" s="121"/>
      <c r="R46" s="121"/>
      <c r="S46" s="121"/>
      <c r="T46" s="121"/>
      <c r="U46" s="121"/>
    </row>
    <row r="47" spans="2:21" ht="16.5" customHeight="1">
      <c r="B47" s="121"/>
      <c r="C47" s="121"/>
      <c r="D47" s="121"/>
      <c r="E47" s="121"/>
      <c r="F47" s="121"/>
      <c r="G47" s="121"/>
      <c r="H47" s="121"/>
      <c r="I47" s="121"/>
      <c r="J47" s="121"/>
      <c r="K47" s="121"/>
      <c r="L47" s="121"/>
      <c r="M47" s="121"/>
      <c r="N47" s="121"/>
      <c r="O47" s="121"/>
      <c r="P47" s="121"/>
      <c r="Q47" s="121"/>
      <c r="R47" s="121"/>
      <c r="S47" s="121"/>
      <c r="T47" s="121"/>
      <c r="U47" s="121"/>
    </row>
    <row r="48" spans="2:21" ht="16.5" customHeight="1">
      <c r="B48" s="121"/>
      <c r="C48" s="121"/>
      <c r="D48" s="121"/>
      <c r="E48" s="121"/>
      <c r="F48" s="121"/>
      <c r="G48" s="121"/>
      <c r="H48" s="121"/>
      <c r="I48" s="121"/>
      <c r="J48" s="121"/>
      <c r="K48" s="121"/>
      <c r="L48" s="121"/>
      <c r="M48" s="121"/>
      <c r="N48" s="121"/>
      <c r="O48" s="121"/>
      <c r="P48" s="121"/>
      <c r="Q48" s="121"/>
      <c r="R48" s="121"/>
      <c r="S48" s="121"/>
      <c r="T48" s="121"/>
      <c r="U48" s="121"/>
    </row>
    <row r="49" spans="2:21" ht="16.5" customHeight="1">
      <c r="B49" s="121"/>
      <c r="C49" s="121"/>
      <c r="D49" s="121"/>
      <c r="E49" s="121"/>
      <c r="F49" s="121"/>
      <c r="G49" s="121"/>
      <c r="H49" s="121"/>
      <c r="I49" s="121"/>
      <c r="J49" s="121"/>
      <c r="K49" s="121"/>
      <c r="L49" s="121"/>
      <c r="M49" s="121"/>
      <c r="N49" s="121"/>
      <c r="O49" s="121"/>
      <c r="P49" s="121"/>
      <c r="Q49" s="121"/>
      <c r="R49" s="121"/>
      <c r="S49" s="121"/>
      <c r="T49" s="121"/>
      <c r="U49" s="121"/>
    </row>
    <row r="50" spans="2:21" ht="16.5" customHeight="1">
      <c r="B50" s="121"/>
      <c r="C50" s="121"/>
      <c r="D50" s="121"/>
      <c r="E50" s="121"/>
      <c r="F50" s="121"/>
      <c r="G50" s="121"/>
      <c r="H50" s="121"/>
      <c r="I50" s="121"/>
      <c r="J50" s="121"/>
      <c r="K50" s="121"/>
      <c r="L50" s="121"/>
      <c r="M50" s="121"/>
      <c r="N50" s="121"/>
      <c r="O50" s="121"/>
      <c r="P50" s="121"/>
      <c r="Q50" s="121"/>
      <c r="R50" s="121"/>
      <c r="S50" s="121"/>
      <c r="T50" s="121"/>
      <c r="U50" s="121"/>
    </row>
    <row r="51" spans="2:21" ht="16.5" customHeight="1">
      <c r="B51" s="121"/>
      <c r="C51" s="121"/>
      <c r="D51" s="121"/>
      <c r="E51" s="121"/>
      <c r="F51" s="121"/>
      <c r="G51" s="121"/>
      <c r="H51" s="121"/>
      <c r="I51" s="121"/>
      <c r="J51" s="121"/>
      <c r="K51" s="121"/>
      <c r="L51" s="121"/>
      <c r="M51" s="121"/>
      <c r="N51" s="121"/>
      <c r="O51" s="121"/>
      <c r="P51" s="121"/>
      <c r="Q51" s="121"/>
      <c r="R51" s="121"/>
      <c r="S51" s="121"/>
      <c r="T51" s="121"/>
      <c r="U51" s="121"/>
    </row>
    <row r="52" spans="2:21" ht="16.5" customHeight="1">
      <c r="B52" s="121"/>
      <c r="C52" s="121"/>
      <c r="D52" s="121"/>
      <c r="E52" s="121"/>
      <c r="F52" s="121"/>
      <c r="G52" s="121"/>
      <c r="H52" s="121"/>
      <c r="I52" s="121"/>
      <c r="J52" s="121"/>
      <c r="K52" s="121"/>
      <c r="L52" s="121"/>
      <c r="M52" s="121"/>
      <c r="N52" s="121"/>
      <c r="O52" s="121"/>
      <c r="P52" s="121"/>
      <c r="Q52" s="121"/>
      <c r="R52" s="121"/>
      <c r="S52" s="121"/>
      <c r="T52" s="121"/>
      <c r="U52" s="121"/>
    </row>
    <row r="53" spans="2:21" ht="16.5" customHeight="1">
      <c r="B53" s="121"/>
      <c r="C53" s="121"/>
      <c r="D53" s="121"/>
      <c r="E53" s="121"/>
      <c r="F53" s="121"/>
      <c r="G53" s="121"/>
      <c r="H53" s="121"/>
      <c r="I53" s="121"/>
      <c r="J53" s="121"/>
      <c r="K53" s="121"/>
      <c r="L53" s="121"/>
      <c r="M53" s="121"/>
      <c r="N53" s="121"/>
      <c r="O53" s="121"/>
      <c r="P53" s="121"/>
      <c r="Q53" s="121"/>
      <c r="R53" s="121"/>
      <c r="S53" s="121"/>
      <c r="T53" s="121"/>
      <c r="U53" s="121"/>
    </row>
    <row r="54" spans="2:21" ht="16.5" customHeight="1">
      <c r="B54" s="121"/>
      <c r="C54" s="121"/>
      <c r="D54" s="121"/>
      <c r="E54" s="121"/>
      <c r="F54" s="121"/>
      <c r="G54" s="121"/>
      <c r="H54" s="121"/>
      <c r="I54" s="121"/>
      <c r="J54" s="121"/>
      <c r="K54" s="121"/>
      <c r="L54" s="121"/>
      <c r="M54" s="121"/>
      <c r="N54" s="121"/>
      <c r="O54" s="121"/>
      <c r="P54" s="121"/>
      <c r="Q54" s="121"/>
      <c r="R54" s="121"/>
      <c r="S54" s="121"/>
      <c r="T54" s="121"/>
      <c r="U54" s="121"/>
    </row>
    <row r="55" spans="2:21" ht="16.5" customHeight="1">
      <c r="B55" s="121"/>
      <c r="C55" s="121"/>
      <c r="D55" s="121"/>
      <c r="E55" s="121"/>
      <c r="F55" s="121"/>
      <c r="G55" s="121"/>
      <c r="H55" s="121"/>
      <c r="I55" s="121"/>
      <c r="J55" s="121"/>
      <c r="K55" s="121"/>
      <c r="L55" s="121"/>
      <c r="M55" s="121"/>
      <c r="N55" s="121"/>
      <c r="O55" s="121"/>
      <c r="P55" s="121"/>
      <c r="Q55" s="121"/>
      <c r="R55" s="121"/>
      <c r="S55" s="121"/>
      <c r="T55" s="121"/>
      <c r="U55" s="121"/>
    </row>
    <row r="56" spans="2:21" ht="16.5" customHeight="1">
      <c r="B56" s="121"/>
      <c r="C56" s="121"/>
      <c r="D56" s="121"/>
      <c r="E56" s="121"/>
      <c r="F56" s="121"/>
      <c r="G56" s="121"/>
      <c r="H56" s="121"/>
      <c r="I56" s="121"/>
      <c r="J56" s="121"/>
      <c r="K56" s="121"/>
      <c r="L56" s="121"/>
      <c r="M56" s="121"/>
      <c r="N56" s="121"/>
      <c r="O56" s="121"/>
      <c r="P56" s="121"/>
      <c r="Q56" s="121"/>
      <c r="R56" s="121"/>
      <c r="S56" s="121"/>
      <c r="T56" s="121"/>
      <c r="U56" s="121"/>
    </row>
    <row r="57" spans="2:21" ht="16.5" customHeight="1">
      <c r="B57" s="121"/>
      <c r="C57" s="121"/>
      <c r="D57" s="121"/>
      <c r="E57" s="121"/>
      <c r="F57" s="121"/>
      <c r="G57" s="121"/>
      <c r="H57" s="121"/>
      <c r="I57" s="121"/>
      <c r="J57" s="121"/>
      <c r="K57" s="121"/>
      <c r="L57" s="121"/>
      <c r="M57" s="121"/>
      <c r="N57" s="121"/>
      <c r="O57" s="121"/>
      <c r="P57" s="121"/>
      <c r="Q57" s="121"/>
      <c r="R57" s="121"/>
      <c r="S57" s="121"/>
      <c r="T57" s="121"/>
      <c r="U57" s="121"/>
    </row>
    <row r="58" spans="2:21" ht="16.5" customHeight="1">
      <c r="B58" s="121"/>
      <c r="C58" s="121"/>
      <c r="D58" s="121"/>
      <c r="E58" s="121"/>
      <c r="F58" s="121"/>
      <c r="G58" s="121"/>
      <c r="H58" s="121"/>
      <c r="I58" s="121"/>
      <c r="J58" s="121"/>
      <c r="K58" s="121"/>
      <c r="L58" s="121"/>
      <c r="M58" s="121"/>
      <c r="N58" s="121"/>
      <c r="O58" s="121"/>
      <c r="P58" s="121"/>
      <c r="Q58" s="121"/>
      <c r="R58" s="121"/>
      <c r="S58" s="121"/>
      <c r="T58" s="121"/>
      <c r="U58" s="121"/>
    </row>
    <row r="59" spans="2:21" ht="16.5" customHeight="1">
      <c r="B59" s="121"/>
      <c r="C59" s="121"/>
      <c r="D59" s="121"/>
      <c r="E59" s="121"/>
      <c r="F59" s="121"/>
      <c r="G59" s="121"/>
      <c r="H59" s="121"/>
      <c r="I59" s="121"/>
      <c r="J59" s="121"/>
      <c r="K59" s="121"/>
      <c r="L59" s="121"/>
      <c r="M59" s="121"/>
      <c r="N59" s="121"/>
      <c r="O59" s="121"/>
      <c r="P59" s="121"/>
      <c r="Q59" s="121"/>
      <c r="R59" s="121"/>
      <c r="S59" s="121"/>
      <c r="T59" s="121"/>
      <c r="U59" s="121"/>
    </row>
    <row r="60" spans="2:21" ht="16.5" customHeight="1">
      <c r="B60" s="121"/>
      <c r="C60" s="121"/>
      <c r="D60" s="121"/>
      <c r="E60" s="121"/>
      <c r="F60" s="121"/>
      <c r="G60" s="121"/>
      <c r="H60" s="121"/>
      <c r="I60" s="121"/>
      <c r="J60" s="121"/>
      <c r="K60" s="121"/>
      <c r="L60" s="121"/>
      <c r="M60" s="121"/>
      <c r="N60" s="121"/>
      <c r="O60" s="121"/>
      <c r="P60" s="121"/>
      <c r="Q60" s="121"/>
      <c r="R60" s="121"/>
      <c r="S60" s="121"/>
      <c r="T60" s="121"/>
      <c r="U60" s="121"/>
    </row>
    <row r="61" spans="2:21" ht="16.5" customHeight="1">
      <c r="B61" s="121"/>
      <c r="C61" s="121"/>
      <c r="D61" s="121"/>
      <c r="E61" s="121"/>
      <c r="F61" s="121"/>
      <c r="G61" s="121"/>
      <c r="H61" s="121"/>
      <c r="I61" s="121"/>
      <c r="J61" s="121"/>
      <c r="K61" s="121"/>
      <c r="L61" s="121"/>
      <c r="M61" s="121"/>
      <c r="N61" s="121"/>
      <c r="O61" s="121"/>
      <c r="P61" s="121"/>
      <c r="Q61" s="121"/>
      <c r="R61" s="121"/>
      <c r="S61" s="121"/>
      <c r="T61" s="121"/>
      <c r="U61" s="121"/>
    </row>
    <row r="62" spans="2:21" ht="16.5" customHeight="1">
      <c r="B62" s="121"/>
      <c r="C62" s="121"/>
      <c r="D62" s="121"/>
      <c r="E62" s="121"/>
      <c r="F62" s="121"/>
      <c r="G62" s="121"/>
      <c r="H62" s="121"/>
      <c r="I62" s="121"/>
      <c r="J62" s="121"/>
      <c r="K62" s="121"/>
      <c r="L62" s="121"/>
      <c r="M62" s="121"/>
      <c r="N62" s="121"/>
      <c r="O62" s="121"/>
      <c r="P62" s="121"/>
      <c r="Q62" s="121"/>
      <c r="R62" s="121"/>
      <c r="S62" s="121"/>
      <c r="T62" s="121"/>
      <c r="U62" s="121"/>
    </row>
    <row r="63" spans="2:21" ht="16.5" customHeight="1">
      <c r="B63" s="121"/>
      <c r="C63" s="121"/>
      <c r="D63" s="121"/>
      <c r="E63" s="121"/>
      <c r="F63" s="121"/>
      <c r="G63" s="121"/>
      <c r="H63" s="121"/>
      <c r="I63" s="121"/>
      <c r="J63" s="121"/>
      <c r="K63" s="121"/>
      <c r="L63" s="121"/>
      <c r="M63" s="121"/>
      <c r="N63" s="121"/>
      <c r="O63" s="121"/>
      <c r="P63" s="121"/>
      <c r="Q63" s="121"/>
      <c r="R63" s="121"/>
      <c r="S63" s="121"/>
      <c r="T63" s="121"/>
      <c r="U63" s="121"/>
    </row>
    <row r="64" spans="2:21" ht="16.5" customHeight="1">
      <c r="B64" s="121"/>
      <c r="C64" s="121"/>
      <c r="D64" s="121"/>
      <c r="E64" s="121"/>
      <c r="F64" s="121"/>
      <c r="G64" s="121"/>
      <c r="H64" s="121"/>
      <c r="I64" s="121"/>
      <c r="J64" s="121"/>
      <c r="K64" s="121"/>
      <c r="L64" s="121"/>
      <c r="M64" s="121"/>
      <c r="N64" s="121"/>
      <c r="O64" s="121"/>
      <c r="P64" s="121"/>
      <c r="Q64" s="121"/>
      <c r="R64" s="121"/>
      <c r="S64" s="121"/>
      <c r="T64" s="121"/>
      <c r="U64" s="121"/>
    </row>
    <row r="65" spans="2:21" ht="16.5" customHeight="1">
      <c r="B65" s="121"/>
      <c r="C65" s="121"/>
      <c r="D65" s="121"/>
      <c r="E65" s="121"/>
      <c r="F65" s="121"/>
      <c r="G65" s="121"/>
      <c r="H65" s="121"/>
      <c r="I65" s="121"/>
      <c r="J65" s="121"/>
      <c r="K65" s="121"/>
      <c r="L65" s="121"/>
      <c r="M65" s="121"/>
      <c r="N65" s="121"/>
      <c r="O65" s="121"/>
      <c r="P65" s="121"/>
      <c r="Q65" s="121"/>
      <c r="R65" s="121"/>
      <c r="S65" s="121"/>
      <c r="T65" s="121"/>
      <c r="U65" s="121"/>
    </row>
    <row r="66" spans="2:21" ht="16.5" customHeight="1">
      <c r="B66" s="121"/>
      <c r="C66" s="121"/>
      <c r="D66" s="121"/>
      <c r="E66" s="121"/>
      <c r="F66" s="121"/>
      <c r="G66" s="121"/>
      <c r="H66" s="121"/>
      <c r="I66" s="121"/>
      <c r="J66" s="121"/>
      <c r="K66" s="121"/>
      <c r="L66" s="121"/>
      <c r="M66" s="121"/>
      <c r="N66" s="121"/>
      <c r="O66" s="121"/>
      <c r="P66" s="121"/>
      <c r="Q66" s="121"/>
      <c r="R66" s="121"/>
      <c r="S66" s="121"/>
      <c r="T66" s="121"/>
      <c r="U66" s="121"/>
    </row>
    <row r="67" spans="2:21" ht="16.5" customHeight="1">
      <c r="B67" s="121"/>
      <c r="C67" s="121"/>
      <c r="D67" s="121"/>
      <c r="E67" s="121"/>
      <c r="F67" s="121"/>
      <c r="G67" s="121"/>
      <c r="H67" s="121"/>
      <c r="I67" s="121"/>
      <c r="J67" s="121"/>
      <c r="K67" s="121"/>
      <c r="L67" s="121"/>
      <c r="M67" s="121"/>
      <c r="N67" s="121"/>
      <c r="O67" s="121"/>
      <c r="P67" s="121"/>
      <c r="Q67" s="121"/>
      <c r="R67" s="121"/>
      <c r="S67" s="121"/>
      <c r="T67" s="121"/>
      <c r="U67" s="121"/>
    </row>
    <row r="68" spans="2:21" ht="16.5" customHeight="1">
      <c r="B68" s="121"/>
      <c r="C68" s="121"/>
      <c r="D68" s="121"/>
      <c r="E68" s="121"/>
      <c r="F68" s="121"/>
      <c r="G68" s="121"/>
      <c r="H68" s="121"/>
      <c r="I68" s="121"/>
      <c r="J68" s="121"/>
      <c r="K68" s="121"/>
      <c r="L68" s="121"/>
      <c r="M68" s="121"/>
      <c r="N68" s="121"/>
      <c r="O68" s="121"/>
      <c r="P68" s="121"/>
      <c r="Q68" s="121"/>
      <c r="R68" s="121"/>
      <c r="S68" s="121"/>
      <c r="T68" s="121"/>
      <c r="U68" s="121"/>
    </row>
    <row r="69" spans="2:21" ht="16.5" customHeight="1">
      <c r="B69" s="121"/>
      <c r="C69" s="121"/>
      <c r="D69" s="121"/>
      <c r="E69" s="121"/>
      <c r="F69" s="121"/>
      <c r="G69" s="121"/>
      <c r="H69" s="121"/>
      <c r="I69" s="121"/>
      <c r="J69" s="121"/>
      <c r="K69" s="121"/>
      <c r="L69" s="121"/>
      <c r="M69" s="121"/>
      <c r="N69" s="121"/>
      <c r="O69" s="121"/>
      <c r="P69" s="121"/>
      <c r="Q69" s="121"/>
      <c r="R69" s="121"/>
      <c r="S69" s="121"/>
      <c r="T69" s="121"/>
      <c r="U69" s="121"/>
    </row>
    <row r="70" spans="2:21" ht="16.5" customHeight="1">
      <c r="B70" s="121"/>
      <c r="C70" s="121"/>
      <c r="D70" s="121"/>
      <c r="E70" s="121"/>
      <c r="F70" s="121"/>
      <c r="G70" s="121"/>
      <c r="H70" s="121"/>
      <c r="I70" s="121"/>
      <c r="J70" s="121"/>
      <c r="K70" s="121"/>
      <c r="L70" s="121"/>
      <c r="M70" s="121"/>
      <c r="N70" s="121"/>
      <c r="O70" s="121"/>
      <c r="P70" s="121"/>
      <c r="Q70" s="121"/>
      <c r="R70" s="121"/>
      <c r="S70" s="121"/>
      <c r="T70" s="121"/>
      <c r="U70" s="121"/>
    </row>
    <row r="71" spans="2:21" ht="16.5" customHeight="1">
      <c r="B71" s="121"/>
      <c r="C71" s="121"/>
      <c r="D71" s="121"/>
      <c r="E71" s="121"/>
      <c r="F71" s="121"/>
      <c r="G71" s="121"/>
      <c r="H71" s="121"/>
      <c r="I71" s="121"/>
      <c r="J71" s="121"/>
      <c r="K71" s="121"/>
      <c r="L71" s="121"/>
      <c r="M71" s="121"/>
      <c r="N71" s="121"/>
      <c r="O71" s="121"/>
      <c r="P71" s="121"/>
      <c r="Q71" s="121"/>
      <c r="R71" s="121"/>
      <c r="S71" s="121"/>
      <c r="T71" s="121"/>
      <c r="U71" s="121"/>
    </row>
    <row r="72" spans="2:21" ht="16.5" customHeight="1">
      <c r="B72" s="121"/>
      <c r="C72" s="121"/>
      <c r="D72" s="121"/>
      <c r="E72" s="121"/>
      <c r="F72" s="121"/>
      <c r="G72" s="121"/>
      <c r="H72" s="121"/>
      <c r="I72" s="121"/>
      <c r="J72" s="121"/>
      <c r="K72" s="121"/>
      <c r="L72" s="121"/>
      <c r="M72" s="121"/>
      <c r="N72" s="121"/>
      <c r="O72" s="121"/>
      <c r="P72" s="121"/>
      <c r="Q72" s="121"/>
      <c r="R72" s="121"/>
      <c r="S72" s="121"/>
      <c r="T72" s="121"/>
      <c r="U72" s="121"/>
    </row>
    <row r="73" spans="2:21" ht="16.5" customHeight="1">
      <c r="B73" s="121"/>
      <c r="C73" s="121"/>
      <c r="D73" s="121"/>
      <c r="E73" s="121"/>
      <c r="F73" s="121"/>
      <c r="G73" s="121"/>
      <c r="H73" s="121"/>
      <c r="I73" s="121"/>
      <c r="J73" s="121"/>
      <c r="K73" s="121"/>
      <c r="L73" s="121"/>
      <c r="M73" s="121"/>
      <c r="N73" s="121"/>
      <c r="O73" s="121"/>
      <c r="P73" s="121"/>
      <c r="Q73" s="121"/>
      <c r="R73" s="121"/>
      <c r="S73" s="121"/>
      <c r="T73" s="121"/>
      <c r="U73" s="121"/>
    </row>
    <row r="74" spans="2:21" ht="16.5" customHeight="1">
      <c r="B74" s="121"/>
      <c r="C74" s="121"/>
      <c r="D74" s="121"/>
      <c r="E74" s="121"/>
      <c r="F74" s="121"/>
      <c r="G74" s="121"/>
      <c r="H74" s="121"/>
      <c r="I74" s="121"/>
      <c r="J74" s="121"/>
      <c r="K74" s="121"/>
      <c r="L74" s="121"/>
      <c r="M74" s="121"/>
      <c r="N74" s="121"/>
      <c r="O74" s="121"/>
      <c r="P74" s="121"/>
      <c r="Q74" s="121"/>
      <c r="R74" s="121"/>
      <c r="S74" s="121"/>
      <c r="T74" s="121"/>
      <c r="U74" s="121"/>
    </row>
    <row r="75" spans="2:21" ht="16.5" customHeight="1">
      <c r="B75" s="121"/>
      <c r="C75" s="121"/>
      <c r="D75" s="121"/>
      <c r="E75" s="121"/>
      <c r="F75" s="121"/>
      <c r="G75" s="121"/>
      <c r="H75" s="121"/>
      <c r="I75" s="121"/>
      <c r="J75" s="121"/>
      <c r="K75" s="121"/>
      <c r="L75" s="121"/>
      <c r="M75" s="121"/>
      <c r="N75" s="121"/>
      <c r="O75" s="121"/>
      <c r="P75" s="121"/>
      <c r="Q75" s="121"/>
      <c r="R75" s="121"/>
      <c r="S75" s="121"/>
      <c r="T75" s="121"/>
      <c r="U75" s="121"/>
    </row>
    <row r="76" spans="2:21" ht="16.5" customHeight="1">
      <c r="B76" s="121"/>
      <c r="C76" s="121"/>
      <c r="D76" s="121"/>
      <c r="E76" s="121"/>
      <c r="F76" s="121"/>
      <c r="G76" s="121"/>
      <c r="H76" s="121"/>
      <c r="I76" s="121"/>
      <c r="J76" s="121"/>
      <c r="K76" s="121"/>
      <c r="L76" s="121"/>
      <c r="M76" s="121"/>
      <c r="N76" s="121"/>
      <c r="O76" s="121"/>
      <c r="P76" s="121"/>
      <c r="Q76" s="121"/>
      <c r="R76" s="121"/>
      <c r="S76" s="121"/>
      <c r="T76" s="121"/>
      <c r="U76" s="121"/>
    </row>
    <row r="77" spans="2:21" ht="16.5" customHeight="1">
      <c r="B77" s="121"/>
      <c r="C77" s="121"/>
      <c r="D77" s="121"/>
      <c r="E77" s="121"/>
      <c r="F77" s="121"/>
      <c r="G77" s="121"/>
      <c r="H77" s="121"/>
      <c r="I77" s="121"/>
      <c r="J77" s="121"/>
      <c r="K77" s="121"/>
      <c r="L77" s="121"/>
      <c r="M77" s="121"/>
      <c r="N77" s="121"/>
      <c r="O77" s="121"/>
      <c r="P77" s="121"/>
      <c r="Q77" s="121"/>
      <c r="R77" s="121"/>
      <c r="S77" s="121"/>
      <c r="T77" s="121"/>
      <c r="U77" s="121"/>
    </row>
    <row r="78" spans="2:21" ht="16.5" customHeight="1">
      <c r="B78" s="121"/>
      <c r="C78" s="121"/>
      <c r="D78" s="121"/>
      <c r="E78" s="121"/>
      <c r="F78" s="121"/>
      <c r="G78" s="121"/>
      <c r="H78" s="121"/>
      <c r="I78" s="121"/>
      <c r="J78" s="121"/>
      <c r="K78" s="121"/>
      <c r="L78" s="121"/>
      <c r="M78" s="121"/>
      <c r="N78" s="121"/>
      <c r="O78" s="121"/>
      <c r="P78" s="121"/>
      <c r="Q78" s="121"/>
      <c r="R78" s="121"/>
      <c r="S78" s="121"/>
      <c r="T78" s="121"/>
      <c r="U78" s="121"/>
    </row>
    <row r="79" spans="2:21" ht="16.5" customHeight="1">
      <c r="B79" s="121"/>
      <c r="C79" s="121"/>
      <c r="D79" s="121"/>
      <c r="E79" s="121"/>
      <c r="F79" s="121"/>
      <c r="G79" s="121"/>
      <c r="H79" s="121"/>
      <c r="I79" s="121"/>
      <c r="J79" s="121"/>
      <c r="K79" s="121"/>
      <c r="L79" s="121"/>
      <c r="M79" s="121"/>
      <c r="N79" s="121"/>
      <c r="O79" s="121"/>
      <c r="P79" s="121"/>
      <c r="Q79" s="121"/>
      <c r="R79" s="121"/>
      <c r="S79" s="121"/>
      <c r="T79" s="121"/>
      <c r="U79" s="121"/>
    </row>
    <row r="80" spans="2:21" ht="16.5" customHeight="1">
      <c r="B80" s="121"/>
      <c r="C80" s="121"/>
      <c r="D80" s="121"/>
      <c r="E80" s="121"/>
      <c r="F80" s="121"/>
      <c r="G80" s="121"/>
      <c r="H80" s="121"/>
      <c r="I80" s="121"/>
      <c r="J80" s="121"/>
      <c r="K80" s="121"/>
      <c r="L80" s="121"/>
      <c r="M80" s="121"/>
      <c r="N80" s="121"/>
      <c r="O80" s="121"/>
      <c r="P80" s="121"/>
      <c r="Q80" s="121"/>
      <c r="R80" s="121"/>
      <c r="S80" s="121"/>
      <c r="T80" s="121"/>
      <c r="U80" s="121"/>
    </row>
    <row r="81" spans="2:21" ht="16.5" customHeight="1">
      <c r="B81" s="121"/>
      <c r="C81" s="121"/>
      <c r="D81" s="121"/>
      <c r="E81" s="121"/>
      <c r="F81" s="121"/>
      <c r="G81" s="121"/>
      <c r="H81" s="121"/>
      <c r="I81" s="121"/>
      <c r="J81" s="121"/>
      <c r="K81" s="121"/>
      <c r="L81" s="121"/>
      <c r="M81" s="121"/>
      <c r="N81" s="121"/>
      <c r="O81" s="121"/>
      <c r="P81" s="121"/>
      <c r="Q81" s="121"/>
      <c r="R81" s="121"/>
      <c r="S81" s="121"/>
      <c r="T81" s="121"/>
      <c r="U81" s="121"/>
    </row>
    <row r="82" spans="2:21" ht="16.5" customHeight="1">
      <c r="B82" s="121"/>
      <c r="C82" s="121"/>
      <c r="D82" s="121"/>
      <c r="E82" s="121"/>
      <c r="F82" s="121"/>
      <c r="G82" s="121"/>
      <c r="H82" s="121"/>
      <c r="I82" s="121"/>
      <c r="J82" s="121"/>
      <c r="K82" s="121"/>
      <c r="L82" s="121"/>
      <c r="M82" s="121"/>
      <c r="N82" s="121"/>
      <c r="O82" s="121"/>
      <c r="P82" s="121"/>
      <c r="Q82" s="121"/>
      <c r="R82" s="121"/>
      <c r="S82" s="121"/>
      <c r="T82" s="121"/>
      <c r="U82" s="121"/>
    </row>
    <row r="83" spans="2:21" ht="16.5" customHeight="1">
      <c r="B83" s="121"/>
      <c r="C83" s="121"/>
      <c r="D83" s="121"/>
      <c r="E83" s="121"/>
      <c r="F83" s="121"/>
      <c r="G83" s="121"/>
      <c r="H83" s="121"/>
      <c r="I83" s="121"/>
      <c r="J83" s="121"/>
      <c r="K83" s="121"/>
      <c r="L83" s="121"/>
      <c r="M83" s="121"/>
      <c r="N83" s="121"/>
      <c r="O83" s="121"/>
      <c r="P83" s="121"/>
      <c r="Q83" s="121"/>
      <c r="R83" s="121"/>
      <c r="S83" s="121"/>
      <c r="T83" s="121"/>
      <c r="U83" s="121"/>
    </row>
    <row r="84" spans="2:21" ht="16.5" customHeight="1">
      <c r="B84" s="121"/>
      <c r="C84" s="121"/>
      <c r="D84" s="121"/>
      <c r="E84" s="121"/>
      <c r="F84" s="121"/>
      <c r="G84" s="121"/>
      <c r="H84" s="121"/>
      <c r="I84" s="121"/>
      <c r="J84" s="121"/>
      <c r="K84" s="121"/>
      <c r="L84" s="121"/>
      <c r="M84" s="121"/>
      <c r="N84" s="121"/>
      <c r="O84" s="121"/>
      <c r="P84" s="121"/>
      <c r="Q84" s="121"/>
      <c r="R84" s="121"/>
      <c r="S84" s="121"/>
      <c r="T84" s="121"/>
      <c r="U84" s="121"/>
    </row>
    <row r="85" spans="2:21" ht="16.5" customHeight="1">
      <c r="B85" s="121"/>
      <c r="C85" s="121"/>
      <c r="D85" s="121"/>
      <c r="E85" s="121"/>
      <c r="F85" s="121"/>
      <c r="G85" s="121"/>
      <c r="H85" s="121"/>
      <c r="I85" s="121"/>
      <c r="J85" s="121"/>
      <c r="K85" s="121"/>
      <c r="L85" s="121"/>
      <c r="M85" s="121"/>
      <c r="N85" s="121"/>
      <c r="O85" s="121"/>
      <c r="P85" s="121"/>
      <c r="Q85" s="121"/>
      <c r="R85" s="121"/>
      <c r="S85" s="121"/>
      <c r="T85" s="121"/>
      <c r="U85" s="121"/>
    </row>
    <row r="86" spans="2:21" ht="16.5" customHeight="1">
      <c r="B86" s="121"/>
      <c r="C86" s="121"/>
      <c r="D86" s="121"/>
      <c r="E86" s="121"/>
      <c r="F86" s="121"/>
      <c r="G86" s="121"/>
      <c r="H86" s="121"/>
      <c r="I86" s="121"/>
      <c r="J86" s="121"/>
      <c r="K86" s="121"/>
      <c r="L86" s="121"/>
      <c r="M86" s="121"/>
      <c r="N86" s="121"/>
      <c r="O86" s="121"/>
      <c r="P86" s="121"/>
      <c r="Q86" s="121"/>
      <c r="R86" s="121"/>
      <c r="S86" s="121"/>
      <c r="T86" s="121"/>
      <c r="U86" s="121"/>
    </row>
    <row r="87" spans="2:21" ht="16.5" customHeight="1">
      <c r="B87" s="121"/>
      <c r="C87" s="121"/>
      <c r="D87" s="121"/>
      <c r="E87" s="121"/>
      <c r="F87" s="121"/>
      <c r="G87" s="121"/>
      <c r="H87" s="121"/>
      <c r="I87" s="121"/>
      <c r="J87" s="121"/>
      <c r="K87" s="121"/>
      <c r="L87" s="121"/>
      <c r="M87" s="121"/>
      <c r="N87" s="121"/>
      <c r="O87" s="121"/>
      <c r="P87" s="121"/>
      <c r="Q87" s="121"/>
      <c r="R87" s="121"/>
      <c r="S87" s="121"/>
      <c r="T87" s="121"/>
      <c r="U87" s="121"/>
    </row>
    <row r="88" spans="2:21" ht="16.5" customHeight="1">
      <c r="B88" s="121"/>
      <c r="C88" s="121"/>
      <c r="D88" s="121"/>
      <c r="E88" s="121"/>
      <c r="F88" s="121"/>
      <c r="G88" s="121"/>
      <c r="H88" s="121"/>
      <c r="I88" s="121"/>
      <c r="J88" s="121"/>
      <c r="K88" s="121"/>
      <c r="L88" s="121"/>
      <c r="M88" s="121"/>
      <c r="N88" s="121"/>
      <c r="O88" s="121"/>
      <c r="P88" s="121"/>
      <c r="Q88" s="121"/>
      <c r="R88" s="121"/>
      <c r="S88" s="121"/>
      <c r="T88" s="121"/>
      <c r="U88" s="121"/>
    </row>
    <row r="89" spans="2:21" ht="16.5" customHeight="1">
      <c r="B89" s="121"/>
      <c r="C89" s="121"/>
      <c r="D89" s="121"/>
      <c r="E89" s="121"/>
      <c r="F89" s="121"/>
      <c r="G89" s="121"/>
      <c r="H89" s="121"/>
      <c r="I89" s="121"/>
      <c r="J89" s="121"/>
      <c r="K89" s="121"/>
      <c r="L89" s="121"/>
      <c r="M89" s="121"/>
      <c r="N89" s="121"/>
      <c r="O89" s="121"/>
      <c r="P89" s="121"/>
      <c r="Q89" s="121"/>
      <c r="R89" s="121"/>
      <c r="S89" s="121"/>
      <c r="T89" s="121"/>
      <c r="U89" s="121"/>
    </row>
    <row r="90" spans="2:21" ht="16.5" customHeight="1">
      <c r="B90" s="121"/>
      <c r="C90" s="121"/>
      <c r="D90" s="121"/>
      <c r="E90" s="121"/>
      <c r="F90" s="121"/>
      <c r="G90" s="121"/>
      <c r="H90" s="121"/>
      <c r="I90" s="121"/>
      <c r="J90" s="121"/>
      <c r="K90" s="121"/>
      <c r="L90" s="121"/>
      <c r="M90" s="121"/>
      <c r="N90" s="121"/>
      <c r="O90" s="121"/>
      <c r="P90" s="121"/>
      <c r="Q90" s="121"/>
      <c r="R90" s="121"/>
      <c r="S90" s="121"/>
      <c r="T90" s="121"/>
      <c r="U90" s="121"/>
    </row>
    <row r="91" spans="2:21" ht="16.5" customHeight="1">
      <c r="B91" s="121"/>
      <c r="C91" s="121"/>
      <c r="D91" s="121"/>
      <c r="E91" s="121"/>
      <c r="F91" s="121"/>
      <c r="G91" s="121"/>
      <c r="H91" s="121"/>
      <c r="I91" s="121"/>
      <c r="J91" s="121"/>
      <c r="K91" s="121"/>
      <c r="L91" s="121"/>
      <c r="M91" s="121"/>
      <c r="N91" s="121"/>
      <c r="O91" s="121"/>
      <c r="P91" s="121"/>
      <c r="Q91" s="121"/>
      <c r="R91" s="121"/>
      <c r="S91" s="121"/>
      <c r="T91" s="121"/>
      <c r="U91" s="121"/>
    </row>
  </sheetData>
  <mergeCells count="13">
    <mergeCell ref="B2:I2"/>
    <mergeCell ref="B3:I3"/>
    <mergeCell ref="B4:I4"/>
    <mergeCell ref="H5:H6"/>
    <mergeCell ref="B5:B7"/>
    <mergeCell ref="C5:G5"/>
    <mergeCell ref="B36:H36"/>
    <mergeCell ref="B20:I20"/>
    <mergeCell ref="B9:B12"/>
    <mergeCell ref="B22:B24"/>
    <mergeCell ref="C22:G22"/>
    <mergeCell ref="H22:H23"/>
    <mergeCell ref="B21:I21"/>
  </mergeCells>
  <printOptions horizontalCentered="1"/>
  <pageMargins left="0.11811023622047245" right="0.11811023622047245" top="0.11811023622047245" bottom="0.11811023622047245" header="0" footer="0"/>
  <pageSetup scale="73" orientation="landscape"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37A9-71B1-4CC0-A3C9-D203E9E45846}">
  <sheetPr>
    <pageSetUpPr fitToPage="1"/>
  </sheetPr>
  <dimension ref="A2:I25"/>
  <sheetViews>
    <sheetView view="pageBreakPreview" topLeftCell="A8" zoomScale="60" zoomScaleNormal="100" workbookViewId="0">
      <selection activeCell="H35" sqref="H35"/>
    </sheetView>
  </sheetViews>
  <sheetFormatPr baseColWidth="10" defaultColWidth="9.140625" defaultRowHeight="15"/>
  <cols>
    <col min="1" max="1" width="2.7109375" customWidth="1"/>
    <col min="2" max="2" width="59.28515625" customWidth="1"/>
    <col min="3" max="3" width="23.140625" customWidth="1"/>
    <col min="4" max="4" width="17.42578125" customWidth="1"/>
    <col min="5" max="5" width="15.5703125" customWidth="1"/>
    <col min="6" max="6" width="24.5703125" customWidth="1"/>
    <col min="7" max="7" width="15.5703125" customWidth="1"/>
    <col min="8" max="8" width="16.28515625" customWidth="1"/>
  </cols>
  <sheetData>
    <row r="2" spans="1:9" ht="16.5" customHeight="1">
      <c r="B2" s="1213" t="s">
        <v>1265</v>
      </c>
      <c r="C2" s="1151"/>
      <c r="D2" s="1151"/>
      <c r="E2" s="1151"/>
      <c r="F2" s="1151"/>
      <c r="G2" s="1151"/>
      <c r="H2" s="1151"/>
      <c r="I2" s="1151"/>
    </row>
    <row r="3" spans="1:9" ht="16.5" customHeight="1">
      <c r="B3" s="1213" t="s">
        <v>1451</v>
      </c>
      <c r="C3" s="1151"/>
      <c r="D3" s="1151"/>
      <c r="E3" s="1151"/>
      <c r="F3" s="1151"/>
      <c r="G3" s="1151"/>
      <c r="H3" s="1151"/>
      <c r="I3" s="1151"/>
    </row>
    <row r="4" spans="1:9" ht="25.5" customHeight="1">
      <c r="B4" s="1216" t="s">
        <v>1452</v>
      </c>
      <c r="C4" s="1216"/>
      <c r="D4" s="1216"/>
      <c r="E4" s="1216"/>
      <c r="F4" s="1216"/>
      <c r="G4" s="1216"/>
      <c r="H4" s="1216"/>
      <c r="I4" s="115"/>
    </row>
    <row r="5" spans="1:9" ht="16.5">
      <c r="B5" s="1217"/>
      <c r="C5" s="1002"/>
      <c r="D5" s="1002"/>
      <c r="E5" s="1002"/>
      <c r="F5" s="1002"/>
      <c r="G5" s="1002"/>
      <c r="H5" s="1002"/>
      <c r="I5" s="629"/>
    </row>
    <row r="6" spans="1:9" ht="16.5">
      <c r="A6" s="575"/>
      <c r="B6" s="1210" t="s">
        <v>1242</v>
      </c>
      <c r="C6" s="1218" t="s">
        <v>1392</v>
      </c>
      <c r="D6" s="1195"/>
      <c r="E6" s="1195"/>
      <c r="F6" s="1195"/>
      <c r="G6" s="1196"/>
      <c r="H6" s="1210" t="s">
        <v>1367</v>
      </c>
      <c r="I6" s="143"/>
    </row>
    <row r="7" spans="1:9" ht="28.5" customHeight="1">
      <c r="A7" s="575"/>
      <c r="B7" s="1215"/>
      <c r="C7" s="619" t="s">
        <v>1393</v>
      </c>
      <c r="D7" s="620" t="s">
        <v>1394</v>
      </c>
      <c r="E7" s="620" t="s">
        <v>1370</v>
      </c>
      <c r="F7" s="620" t="s">
        <v>1371</v>
      </c>
      <c r="G7" s="620" t="s">
        <v>1395</v>
      </c>
      <c r="H7" s="1211"/>
      <c r="I7" s="143"/>
    </row>
    <row r="8" spans="1:9" ht="15" customHeight="1">
      <c r="A8" s="575"/>
      <c r="B8" s="1215"/>
      <c r="C8" s="651">
        <v>1</v>
      </c>
      <c r="D8" s="651">
        <v>2</v>
      </c>
      <c r="E8" s="651" t="s">
        <v>1396</v>
      </c>
      <c r="F8" s="651">
        <v>4</v>
      </c>
      <c r="G8" s="651">
        <v>5</v>
      </c>
      <c r="H8" s="651" t="s">
        <v>1397</v>
      </c>
      <c r="I8" s="143"/>
    </row>
    <row r="9" spans="1:9">
      <c r="A9" s="575"/>
      <c r="B9" s="140"/>
      <c r="C9" s="650"/>
      <c r="D9" s="650"/>
      <c r="E9" s="650"/>
      <c r="F9" s="650"/>
      <c r="G9" s="650"/>
      <c r="H9" s="650"/>
      <c r="I9" s="143"/>
    </row>
    <row r="10" spans="1:9" ht="35.25" customHeight="1">
      <c r="A10" s="575"/>
      <c r="B10" s="741" t="s">
        <v>1459</v>
      </c>
      <c r="C10" s="365">
        <v>0</v>
      </c>
      <c r="D10" s="366">
        <v>0</v>
      </c>
      <c r="E10" s="366">
        <v>0</v>
      </c>
      <c r="F10" s="366">
        <v>0</v>
      </c>
      <c r="G10" s="365">
        <v>0</v>
      </c>
      <c r="H10" s="366">
        <f>+E10-F10</f>
        <v>0</v>
      </c>
      <c r="I10" s="143"/>
    </row>
    <row r="11" spans="1:9">
      <c r="A11" s="575"/>
      <c r="B11" s="640"/>
      <c r="C11" s="364"/>
      <c r="D11" s="364"/>
      <c r="E11" s="364"/>
      <c r="F11" s="364"/>
      <c r="G11" s="364"/>
      <c r="H11" s="364"/>
      <c r="I11" s="143"/>
    </row>
    <row r="12" spans="1:9">
      <c r="A12" s="575"/>
      <c r="B12" s="740" t="s">
        <v>1460</v>
      </c>
      <c r="C12" s="364"/>
      <c r="D12" s="364"/>
      <c r="E12" s="364"/>
      <c r="F12" s="364"/>
      <c r="G12" s="364"/>
      <c r="H12" s="364"/>
      <c r="I12" s="143"/>
    </row>
    <row r="13" spans="1:9">
      <c r="A13" s="575"/>
      <c r="B13" s="640"/>
      <c r="C13" s="364"/>
      <c r="D13" s="364"/>
      <c r="E13" s="364"/>
      <c r="F13" s="364"/>
      <c r="G13" s="364"/>
      <c r="H13" s="364"/>
      <c r="I13" s="143"/>
    </row>
    <row r="14" spans="1:9" ht="30">
      <c r="A14" s="575"/>
      <c r="B14" s="741" t="s">
        <v>1461</v>
      </c>
      <c r="C14" s="364"/>
      <c r="D14" s="364"/>
      <c r="E14" s="364"/>
      <c r="F14" s="364"/>
      <c r="G14" s="364"/>
      <c r="H14" s="364"/>
      <c r="I14" s="143"/>
    </row>
    <row r="15" spans="1:9">
      <c r="A15" s="575"/>
      <c r="B15" s="640"/>
      <c r="C15" s="364"/>
      <c r="D15" s="364"/>
      <c r="E15" s="364"/>
      <c r="F15" s="364"/>
      <c r="G15" s="364"/>
      <c r="H15" s="364"/>
      <c r="I15" s="143"/>
    </row>
    <row r="16" spans="1:9" ht="30">
      <c r="A16" s="575"/>
      <c r="B16" s="741" t="s">
        <v>1462</v>
      </c>
      <c r="C16" s="364"/>
      <c r="D16" s="364"/>
      <c r="E16" s="364"/>
      <c r="F16" s="364"/>
      <c r="G16" s="364"/>
      <c r="H16" s="364"/>
      <c r="I16" s="143"/>
    </row>
    <row r="17" spans="1:9">
      <c r="A17" s="575"/>
      <c r="B17" s="640"/>
      <c r="C17" s="364"/>
      <c r="D17" s="364"/>
      <c r="E17" s="364"/>
      <c r="F17" s="364"/>
      <c r="G17" s="364"/>
      <c r="H17" s="364"/>
      <c r="I17" s="143"/>
    </row>
    <row r="18" spans="1:9" ht="30">
      <c r="A18" s="575"/>
      <c r="B18" s="741" t="s">
        <v>1463</v>
      </c>
      <c r="C18" s="364"/>
      <c r="D18" s="364"/>
      <c r="E18" s="364"/>
      <c r="F18" s="364"/>
      <c r="G18" s="364"/>
      <c r="H18" s="364"/>
      <c r="I18" s="143"/>
    </row>
    <row r="19" spans="1:9">
      <c r="A19" s="575"/>
      <c r="B19" s="640"/>
      <c r="C19" s="364"/>
      <c r="D19" s="364"/>
      <c r="E19" s="364"/>
      <c r="F19" s="364"/>
      <c r="G19" s="364"/>
      <c r="H19" s="364"/>
      <c r="I19" s="143"/>
    </row>
    <row r="20" spans="1:9" ht="30">
      <c r="A20" s="575"/>
      <c r="B20" s="741" t="s">
        <v>1464</v>
      </c>
      <c r="C20" s="364"/>
      <c r="D20" s="364"/>
      <c r="E20" s="364"/>
      <c r="F20" s="364"/>
      <c r="G20" s="364"/>
      <c r="H20" s="364"/>
      <c r="I20" s="143"/>
    </row>
    <row r="21" spans="1:9">
      <c r="A21" s="575"/>
      <c r="B21" s="640"/>
      <c r="C21" s="364"/>
      <c r="D21" s="364"/>
      <c r="E21" s="364"/>
      <c r="F21" s="364"/>
      <c r="G21" s="364"/>
      <c r="H21" s="364"/>
      <c r="I21" s="143"/>
    </row>
    <row r="22" spans="1:9" ht="30">
      <c r="A22" s="575"/>
      <c r="B22" s="741" t="s">
        <v>1465</v>
      </c>
      <c r="C22" s="364"/>
      <c r="D22" s="364"/>
      <c r="E22" s="364"/>
      <c r="F22" s="364"/>
      <c r="G22" s="364"/>
      <c r="H22" s="364"/>
      <c r="I22" s="143"/>
    </row>
    <row r="23" spans="1:9">
      <c r="A23" s="575"/>
      <c r="B23" s="141"/>
      <c r="C23" s="364"/>
      <c r="D23" s="364"/>
      <c r="E23" s="364"/>
      <c r="F23" s="364"/>
      <c r="G23" s="364"/>
      <c r="H23" s="364"/>
      <c r="I23" s="143"/>
    </row>
    <row r="24" spans="1:9">
      <c r="A24" s="575"/>
      <c r="B24" s="738" t="s">
        <v>1453</v>
      </c>
      <c r="C24" s="732">
        <f t="shared" ref="C24:H24" si="0">C10</f>
        <v>0</v>
      </c>
      <c r="D24" s="732">
        <f t="shared" si="0"/>
        <v>0</v>
      </c>
      <c r="E24" s="732">
        <f t="shared" si="0"/>
        <v>0</v>
      </c>
      <c r="F24" s="732">
        <f t="shared" si="0"/>
        <v>0</v>
      </c>
      <c r="G24" s="732">
        <f t="shared" si="0"/>
        <v>0</v>
      </c>
      <c r="H24" s="732">
        <f t="shared" si="0"/>
        <v>0</v>
      </c>
      <c r="I24" s="143"/>
    </row>
    <row r="25" spans="1:9">
      <c r="B25" s="1157" t="s">
        <v>1239</v>
      </c>
      <c r="C25" s="1157"/>
      <c r="D25" s="1157"/>
      <c r="E25" s="1157"/>
      <c r="F25" s="1157"/>
      <c r="G25" s="1157"/>
      <c r="H25" s="1157"/>
    </row>
  </sheetData>
  <mergeCells count="8">
    <mergeCell ref="B4:H4"/>
    <mergeCell ref="B25:H25"/>
    <mergeCell ref="B2:I2"/>
    <mergeCell ref="B3:I3"/>
    <mergeCell ref="B5:H5"/>
    <mergeCell ref="B6:B8"/>
    <mergeCell ref="C6:G6"/>
    <mergeCell ref="H6:H7"/>
  </mergeCells>
  <printOptions horizontalCentered="1"/>
  <pageMargins left="0.39370078740157483" right="0.39370078740157483" top="0.39370078740157483" bottom="0.39370078740157483" header="0" footer="0"/>
  <pageSetup scale="6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I88"/>
  <sheetViews>
    <sheetView view="pageBreakPreview" zoomScaleNormal="100" zoomScaleSheetLayoutView="100" workbookViewId="0"/>
  </sheetViews>
  <sheetFormatPr baseColWidth="10" defaultColWidth="14.42578125" defaultRowHeight="15" customHeight="1"/>
  <cols>
    <col min="1" max="1" width="2.7109375" customWidth="1"/>
    <col min="2" max="2" width="3.85546875" customWidth="1"/>
    <col min="3" max="3" width="36.28515625" customWidth="1"/>
    <col min="4" max="4" width="15.140625" customWidth="1"/>
    <col min="5" max="5" width="14.42578125" customWidth="1"/>
    <col min="6" max="6" width="15.140625" customWidth="1"/>
    <col min="7" max="7" width="13.7109375" customWidth="1"/>
    <col min="8" max="8" width="15.42578125" customWidth="1"/>
    <col min="9" max="9" width="14.42578125" customWidth="1"/>
    <col min="10" max="12" width="10.7109375" customWidth="1"/>
  </cols>
  <sheetData>
    <row r="2" spans="2:9">
      <c r="B2" s="1111" t="s">
        <v>1265</v>
      </c>
      <c r="C2" s="1030"/>
      <c r="D2" s="1030"/>
      <c r="E2" s="1030"/>
      <c r="F2" s="1030"/>
      <c r="G2" s="1030"/>
      <c r="H2" s="1030"/>
      <c r="I2" s="1030"/>
    </row>
    <row r="3" spans="2:9">
      <c r="B3" s="1111" t="s">
        <v>1389</v>
      </c>
      <c r="C3" s="1030"/>
      <c r="D3" s="1030"/>
      <c r="E3" s="1030"/>
      <c r="F3" s="1030"/>
      <c r="G3" s="1030"/>
      <c r="H3" s="1030"/>
      <c r="I3" s="1030"/>
    </row>
    <row r="4" spans="2:9">
      <c r="B4" s="1111" t="s">
        <v>1466</v>
      </c>
      <c r="C4" s="1030"/>
      <c r="D4" s="1030"/>
      <c r="E4" s="1030"/>
      <c r="F4" s="1030"/>
      <c r="G4" s="1030"/>
      <c r="H4" s="1030"/>
      <c r="I4" s="1030"/>
    </row>
    <row r="5" spans="2:9">
      <c r="B5" s="1031" t="s">
        <v>1467</v>
      </c>
      <c r="C5" s="1030"/>
      <c r="D5" s="1030"/>
      <c r="E5" s="1030"/>
      <c r="F5" s="1030"/>
      <c r="G5" s="1030"/>
      <c r="H5" s="1030"/>
      <c r="I5" s="1030"/>
    </row>
    <row r="6" spans="2:9">
      <c r="B6" s="302"/>
      <c r="C6" s="302"/>
      <c r="D6" s="302"/>
      <c r="E6" s="302"/>
      <c r="F6" s="302"/>
      <c r="G6" s="302"/>
      <c r="H6" s="302"/>
      <c r="I6" s="302"/>
    </row>
    <row r="7" spans="2:9">
      <c r="B7" s="1222" t="s">
        <v>1242</v>
      </c>
      <c r="C7" s="1223"/>
      <c r="D7" s="1228" t="s">
        <v>1392</v>
      </c>
      <c r="E7" s="1080"/>
      <c r="F7" s="1080"/>
      <c r="G7" s="1080"/>
      <c r="H7" s="1081"/>
      <c r="I7" s="1229" t="s">
        <v>1468</v>
      </c>
    </row>
    <row r="8" spans="2:9" ht="23.25" customHeight="1">
      <c r="B8" s="1224"/>
      <c r="C8" s="1225"/>
      <c r="D8" s="634" t="s">
        <v>1393</v>
      </c>
      <c r="E8" s="634" t="s">
        <v>1394</v>
      </c>
      <c r="F8" s="634" t="s">
        <v>1370</v>
      </c>
      <c r="G8" s="634" t="s">
        <v>1371</v>
      </c>
      <c r="H8" s="634" t="s">
        <v>1395</v>
      </c>
      <c r="I8" s="1230"/>
    </row>
    <row r="9" spans="2:9">
      <c r="B9" s="1226"/>
      <c r="C9" s="1227"/>
      <c r="D9" s="635">
        <v>1</v>
      </c>
      <c r="E9" s="635">
        <v>2</v>
      </c>
      <c r="F9" s="634" t="s">
        <v>1396</v>
      </c>
      <c r="G9" s="636">
        <v>4</v>
      </c>
      <c r="H9" s="636">
        <v>5</v>
      </c>
      <c r="I9" s="634" t="s">
        <v>1397</v>
      </c>
    </row>
    <row r="10" spans="2:9">
      <c r="B10" s="373"/>
      <c r="C10" s="374"/>
      <c r="D10" s="375"/>
      <c r="E10" s="375"/>
      <c r="F10" s="375"/>
      <c r="G10" s="375"/>
      <c r="H10" s="375"/>
      <c r="I10" s="375"/>
    </row>
    <row r="11" spans="2:9">
      <c r="B11" s="1220" t="s">
        <v>1469</v>
      </c>
      <c r="C11" s="1221"/>
      <c r="D11" s="376">
        <f>SUM(D12:D19)</f>
        <v>511908556.66895807</v>
      </c>
      <c r="E11" s="376">
        <f>SUM(E12:E19)</f>
        <v>88139537.26778397</v>
      </c>
      <c r="F11" s="376">
        <f t="shared" ref="F11:F19" si="0">D11+E11</f>
        <v>600048093.93674207</v>
      </c>
      <c r="G11" s="376">
        <f>SUM(G12:G19)</f>
        <v>586945686.20999992</v>
      </c>
      <c r="H11" s="376">
        <f>SUM(H12:H19)</f>
        <v>586945686.20999992</v>
      </c>
      <c r="I11" s="376">
        <f t="shared" ref="I11:I19" si="1">F11-G11</f>
        <v>13102407.726742148</v>
      </c>
    </row>
    <row r="12" spans="2:9">
      <c r="B12" s="377"/>
      <c r="C12" s="378" t="s">
        <v>1470</v>
      </c>
      <c r="D12" s="376">
        <v>0</v>
      </c>
      <c r="E12" s="376">
        <v>0</v>
      </c>
      <c r="F12" s="376">
        <f t="shared" si="0"/>
        <v>0</v>
      </c>
      <c r="G12" s="376">
        <v>0</v>
      </c>
      <c r="H12" s="376">
        <v>0</v>
      </c>
      <c r="I12" s="376">
        <f t="shared" si="1"/>
        <v>0</v>
      </c>
    </row>
    <row r="13" spans="2:9">
      <c r="B13" s="377"/>
      <c r="C13" s="378" t="s">
        <v>1471</v>
      </c>
      <c r="D13" s="376">
        <v>0</v>
      </c>
      <c r="E13" s="376">
        <v>0</v>
      </c>
      <c r="F13" s="376">
        <f t="shared" si="0"/>
        <v>0</v>
      </c>
      <c r="G13" s="376">
        <v>0</v>
      </c>
      <c r="H13" s="376">
        <v>0</v>
      </c>
      <c r="I13" s="376">
        <f t="shared" si="1"/>
        <v>0</v>
      </c>
    </row>
    <row r="14" spans="2:9">
      <c r="B14" s="377"/>
      <c r="C14" s="378" t="s">
        <v>1472</v>
      </c>
      <c r="D14" s="376">
        <f>+'12. Presupuesto por tipo de gto'!D11</f>
        <v>511908556.66895807</v>
      </c>
      <c r="E14" s="376">
        <f>+'12. Presupuesto por tipo de gto'!E11</f>
        <v>88139537.26778397</v>
      </c>
      <c r="F14" s="376">
        <f t="shared" si="0"/>
        <v>600048093.93674207</v>
      </c>
      <c r="G14" s="376">
        <f>+'11. Presupuesto capitulo y conc'!G81</f>
        <v>586945686.20999992</v>
      </c>
      <c r="H14" s="376">
        <f>+'11. Presupuesto capitulo y conc'!H81</f>
        <v>586945686.20999992</v>
      </c>
      <c r="I14" s="376">
        <f>+F14-G14</f>
        <v>13102407.726742148</v>
      </c>
    </row>
    <row r="15" spans="2:9">
      <c r="B15" s="377"/>
      <c r="C15" s="378" t="s">
        <v>1473</v>
      </c>
      <c r="D15" s="376">
        <v>0</v>
      </c>
      <c r="E15" s="376">
        <v>0</v>
      </c>
      <c r="F15" s="376">
        <f t="shared" si="0"/>
        <v>0</v>
      </c>
      <c r="G15" s="376">
        <v>0</v>
      </c>
      <c r="H15" s="376">
        <v>0</v>
      </c>
      <c r="I15" s="376">
        <f t="shared" si="1"/>
        <v>0</v>
      </c>
    </row>
    <row r="16" spans="2:9">
      <c r="B16" s="377"/>
      <c r="C16" s="378" t="s">
        <v>1474</v>
      </c>
      <c r="D16" s="375">
        <v>0</v>
      </c>
      <c r="E16" s="375">
        <v>0</v>
      </c>
      <c r="F16" s="375">
        <f t="shared" si="0"/>
        <v>0</v>
      </c>
      <c r="G16" s="375">
        <v>0</v>
      </c>
      <c r="H16" s="375">
        <v>0</v>
      </c>
      <c r="I16" s="375">
        <f t="shared" si="1"/>
        <v>0</v>
      </c>
    </row>
    <row r="17" spans="2:9">
      <c r="B17" s="377"/>
      <c r="C17" s="378" t="s">
        <v>1475</v>
      </c>
      <c r="D17" s="375">
        <v>0</v>
      </c>
      <c r="E17" s="375">
        <v>0</v>
      </c>
      <c r="F17" s="375">
        <f t="shared" si="0"/>
        <v>0</v>
      </c>
      <c r="G17" s="375">
        <v>0</v>
      </c>
      <c r="H17" s="375">
        <v>0</v>
      </c>
      <c r="I17" s="375">
        <f t="shared" si="1"/>
        <v>0</v>
      </c>
    </row>
    <row r="18" spans="2:9">
      <c r="B18" s="377"/>
      <c r="C18" s="378" t="s">
        <v>1476</v>
      </c>
      <c r="D18" s="375">
        <v>0</v>
      </c>
      <c r="E18" s="375">
        <v>0</v>
      </c>
      <c r="F18" s="375">
        <f t="shared" si="0"/>
        <v>0</v>
      </c>
      <c r="G18" s="375">
        <v>0</v>
      </c>
      <c r="H18" s="375">
        <v>0</v>
      </c>
      <c r="I18" s="375">
        <f t="shared" si="1"/>
        <v>0</v>
      </c>
    </row>
    <row r="19" spans="2:9">
      <c r="B19" s="377"/>
      <c r="C19" s="378" t="s">
        <v>1419</v>
      </c>
      <c r="D19" s="375">
        <v>0</v>
      </c>
      <c r="E19" s="375">
        <v>0</v>
      </c>
      <c r="F19" s="375">
        <f t="shared" si="0"/>
        <v>0</v>
      </c>
      <c r="G19" s="375">
        <v>0</v>
      </c>
      <c r="H19" s="375">
        <v>0</v>
      </c>
      <c r="I19" s="375">
        <f t="shared" si="1"/>
        <v>0</v>
      </c>
    </row>
    <row r="20" spans="2:9">
      <c r="B20" s="1220" t="s">
        <v>1477</v>
      </c>
      <c r="C20" s="1221"/>
      <c r="D20" s="379">
        <f>SUM(D21:D27)</f>
        <v>0</v>
      </c>
      <c r="E20" s="379">
        <f>SUM(E21:E27)</f>
        <v>0</v>
      </c>
      <c r="F20" s="379">
        <f t="shared" ref="F20:F27" si="2">D20+E20</f>
        <v>0</v>
      </c>
      <c r="G20" s="379">
        <f>SUM(G21:G27)</f>
        <v>0</v>
      </c>
      <c r="H20" s="379">
        <f>SUM(H21:H27)</f>
        <v>0</v>
      </c>
      <c r="I20" s="379">
        <f t="shared" ref="I20:I27" si="3">F20-G20</f>
        <v>0</v>
      </c>
    </row>
    <row r="21" spans="2:9">
      <c r="B21" s="377"/>
      <c r="C21" s="378" t="s">
        <v>1478</v>
      </c>
      <c r="D21" s="380">
        <v>0</v>
      </c>
      <c r="E21" s="380">
        <v>0</v>
      </c>
      <c r="F21" s="380">
        <f t="shared" si="2"/>
        <v>0</v>
      </c>
      <c r="G21" s="380">
        <v>0</v>
      </c>
      <c r="H21" s="380">
        <v>0</v>
      </c>
      <c r="I21" s="381">
        <f t="shared" si="3"/>
        <v>0</v>
      </c>
    </row>
    <row r="22" spans="2:9">
      <c r="B22" s="377"/>
      <c r="C22" s="378" t="s">
        <v>1479</v>
      </c>
      <c r="D22" s="380">
        <v>0</v>
      </c>
      <c r="E22" s="380">
        <v>0</v>
      </c>
      <c r="F22" s="380">
        <f t="shared" si="2"/>
        <v>0</v>
      </c>
      <c r="G22" s="380">
        <v>0</v>
      </c>
      <c r="H22" s="380">
        <v>0</v>
      </c>
      <c r="I22" s="381">
        <f t="shared" si="3"/>
        <v>0</v>
      </c>
    </row>
    <row r="23" spans="2:9">
      <c r="B23" s="377"/>
      <c r="C23" s="378" t="s">
        <v>1480</v>
      </c>
      <c r="D23" s="382">
        <v>0</v>
      </c>
      <c r="E23" s="382">
        <v>0</v>
      </c>
      <c r="F23" s="382">
        <f t="shared" si="2"/>
        <v>0</v>
      </c>
      <c r="G23" s="382">
        <v>0</v>
      </c>
      <c r="H23" s="382">
        <v>0</v>
      </c>
      <c r="I23" s="379">
        <f t="shared" si="3"/>
        <v>0</v>
      </c>
    </row>
    <row r="24" spans="2:9">
      <c r="B24" s="377"/>
      <c r="C24" s="378" t="s">
        <v>1481</v>
      </c>
      <c r="D24" s="382">
        <v>0</v>
      </c>
      <c r="E24" s="382">
        <v>0</v>
      </c>
      <c r="F24" s="382">
        <f t="shared" si="2"/>
        <v>0</v>
      </c>
      <c r="G24" s="382">
        <v>0</v>
      </c>
      <c r="H24" s="382">
        <v>0</v>
      </c>
      <c r="I24" s="379">
        <f t="shared" si="3"/>
        <v>0</v>
      </c>
    </row>
    <row r="25" spans="2:9">
      <c r="B25" s="377"/>
      <c r="C25" s="378" t="s">
        <v>1482</v>
      </c>
      <c r="D25" s="382"/>
      <c r="E25" s="382"/>
      <c r="F25" s="382"/>
      <c r="G25" s="382"/>
      <c r="H25" s="382"/>
      <c r="I25" s="376"/>
    </row>
    <row r="26" spans="2:9">
      <c r="B26" s="377"/>
      <c r="C26" s="378" t="s">
        <v>1483</v>
      </c>
      <c r="D26" s="380">
        <v>0</v>
      </c>
      <c r="E26" s="380">
        <v>0</v>
      </c>
      <c r="F26" s="380">
        <f t="shared" si="2"/>
        <v>0</v>
      </c>
      <c r="G26" s="380">
        <v>0</v>
      </c>
      <c r="H26" s="380">
        <v>0</v>
      </c>
      <c r="I26" s="381">
        <f t="shared" si="3"/>
        <v>0</v>
      </c>
    </row>
    <row r="27" spans="2:9">
      <c r="B27" s="377"/>
      <c r="C27" s="378" t="s">
        <v>1484</v>
      </c>
      <c r="D27" s="380">
        <v>0</v>
      </c>
      <c r="E27" s="380">
        <v>0</v>
      </c>
      <c r="F27" s="380">
        <f t="shared" si="2"/>
        <v>0</v>
      </c>
      <c r="G27" s="380">
        <v>0</v>
      </c>
      <c r="H27" s="380">
        <v>0</v>
      </c>
      <c r="I27" s="381">
        <f t="shared" si="3"/>
        <v>0</v>
      </c>
    </row>
    <row r="28" spans="2:9" ht="15.75" customHeight="1">
      <c r="B28" s="1220" t="s">
        <v>1485</v>
      </c>
      <c r="C28" s="1221"/>
      <c r="D28" s="383">
        <f>SUM(D29:D37)</f>
        <v>0</v>
      </c>
      <c r="E28" s="383">
        <f>SUM(E29:E37)</f>
        <v>0</v>
      </c>
      <c r="F28" s="380">
        <f>D28+E28</f>
        <v>0</v>
      </c>
      <c r="G28" s="383">
        <f>SUM(G29:G37)</f>
        <v>0</v>
      </c>
      <c r="H28" s="383">
        <f>SUM(H29:H37)</f>
        <v>0</v>
      </c>
      <c r="I28" s="383">
        <f t="shared" ref="I28:I36" si="4">F28-G28</f>
        <v>0</v>
      </c>
    </row>
    <row r="29" spans="2:9" ht="15.75" customHeight="1">
      <c r="B29" s="377"/>
      <c r="C29" s="378" t="s">
        <v>1486</v>
      </c>
      <c r="D29" s="380">
        <v>0</v>
      </c>
      <c r="E29" s="380">
        <v>0</v>
      </c>
      <c r="F29" s="380"/>
      <c r="G29" s="380">
        <v>0</v>
      </c>
      <c r="H29" s="380">
        <v>0</v>
      </c>
      <c r="I29" s="383">
        <f t="shared" si="4"/>
        <v>0</v>
      </c>
    </row>
    <row r="30" spans="2:9" ht="15.75" customHeight="1">
      <c r="B30" s="377"/>
      <c r="C30" s="378" t="s">
        <v>1487</v>
      </c>
      <c r="D30" s="380">
        <v>0</v>
      </c>
      <c r="E30" s="380">
        <v>0</v>
      </c>
      <c r="F30" s="380">
        <f t="shared" ref="F30:F37" si="5">D30+E30</f>
        <v>0</v>
      </c>
      <c r="G30" s="380">
        <v>0</v>
      </c>
      <c r="H30" s="380">
        <v>0</v>
      </c>
      <c r="I30" s="383">
        <f t="shared" si="4"/>
        <v>0</v>
      </c>
    </row>
    <row r="31" spans="2:9" ht="15.75" customHeight="1">
      <c r="B31" s="377"/>
      <c r="C31" s="378" t="s">
        <v>1488</v>
      </c>
      <c r="D31" s="380">
        <v>0</v>
      </c>
      <c r="E31" s="380">
        <v>0</v>
      </c>
      <c r="F31" s="380">
        <f t="shared" si="5"/>
        <v>0</v>
      </c>
      <c r="G31" s="380">
        <v>0</v>
      </c>
      <c r="H31" s="380">
        <v>0</v>
      </c>
      <c r="I31" s="383">
        <f t="shared" si="4"/>
        <v>0</v>
      </c>
    </row>
    <row r="32" spans="2:9" ht="15.75" customHeight="1">
      <c r="B32" s="377"/>
      <c r="C32" s="378" t="s">
        <v>1489</v>
      </c>
      <c r="D32" s="380">
        <v>0</v>
      </c>
      <c r="E32" s="380">
        <v>0</v>
      </c>
      <c r="F32" s="380">
        <f t="shared" si="5"/>
        <v>0</v>
      </c>
      <c r="G32" s="380">
        <v>0</v>
      </c>
      <c r="H32" s="380">
        <v>0</v>
      </c>
      <c r="I32" s="383">
        <f t="shared" si="4"/>
        <v>0</v>
      </c>
    </row>
    <row r="33" spans="2:9" ht="15.75" customHeight="1">
      <c r="B33" s="377"/>
      <c r="C33" s="378" t="s">
        <v>1490</v>
      </c>
      <c r="D33" s="380">
        <v>0</v>
      </c>
      <c r="E33" s="380">
        <v>0</v>
      </c>
      <c r="F33" s="380">
        <f t="shared" si="5"/>
        <v>0</v>
      </c>
      <c r="G33" s="380">
        <v>0</v>
      </c>
      <c r="H33" s="380">
        <v>0</v>
      </c>
      <c r="I33" s="383">
        <f t="shared" si="4"/>
        <v>0</v>
      </c>
    </row>
    <row r="34" spans="2:9" ht="15.75" customHeight="1">
      <c r="B34" s="377"/>
      <c r="C34" s="378" t="s">
        <v>1491</v>
      </c>
      <c r="D34" s="380">
        <v>0</v>
      </c>
      <c r="E34" s="380">
        <v>0</v>
      </c>
      <c r="F34" s="380">
        <f t="shared" si="5"/>
        <v>0</v>
      </c>
      <c r="G34" s="380">
        <v>0</v>
      </c>
      <c r="H34" s="380">
        <v>0</v>
      </c>
      <c r="I34" s="383">
        <f t="shared" si="4"/>
        <v>0</v>
      </c>
    </row>
    <row r="35" spans="2:9" ht="15.75" customHeight="1">
      <c r="B35" s="377"/>
      <c r="C35" s="378" t="s">
        <v>1492</v>
      </c>
      <c r="D35" s="380">
        <v>0</v>
      </c>
      <c r="E35" s="380">
        <v>0</v>
      </c>
      <c r="F35" s="380">
        <f t="shared" si="5"/>
        <v>0</v>
      </c>
      <c r="G35" s="380">
        <v>0</v>
      </c>
      <c r="H35" s="380">
        <v>0</v>
      </c>
      <c r="I35" s="383">
        <f t="shared" si="4"/>
        <v>0</v>
      </c>
    </row>
    <row r="36" spans="2:9" ht="15.75" customHeight="1">
      <c r="B36" s="377"/>
      <c r="C36" s="378" t="s">
        <v>1493</v>
      </c>
      <c r="D36" s="380">
        <v>0</v>
      </c>
      <c r="E36" s="380">
        <v>0</v>
      </c>
      <c r="F36" s="380">
        <f t="shared" si="5"/>
        <v>0</v>
      </c>
      <c r="G36" s="380">
        <v>0</v>
      </c>
      <c r="H36" s="380">
        <v>0</v>
      </c>
      <c r="I36" s="383">
        <f t="shared" si="4"/>
        <v>0</v>
      </c>
    </row>
    <row r="37" spans="2:9" ht="15.75" customHeight="1">
      <c r="B37" s="377"/>
      <c r="C37" s="378" t="s">
        <v>1494</v>
      </c>
      <c r="D37" s="380">
        <v>0</v>
      </c>
      <c r="E37" s="380">
        <v>0</v>
      </c>
      <c r="F37" s="380">
        <f t="shared" si="5"/>
        <v>0</v>
      </c>
      <c r="G37" s="380">
        <v>0</v>
      </c>
      <c r="H37" s="380">
        <v>0</v>
      </c>
      <c r="I37" s="383"/>
    </row>
    <row r="38" spans="2:9" ht="15.75" customHeight="1">
      <c r="B38" s="1220" t="s">
        <v>1495</v>
      </c>
      <c r="C38" s="1221"/>
      <c r="D38" s="383">
        <f>SUM(D39:D42)</f>
        <v>0</v>
      </c>
      <c r="E38" s="383">
        <f>SUM(E39:E42)</f>
        <v>0</v>
      </c>
      <c r="F38" s="383">
        <f>D38+E38</f>
        <v>0</v>
      </c>
      <c r="G38" s="383">
        <f>SUM(G39:G42)</f>
        <v>0</v>
      </c>
      <c r="H38" s="383">
        <f>SUM(H39:H42)</f>
        <v>0</v>
      </c>
      <c r="I38" s="383">
        <f>F38-G38</f>
        <v>0</v>
      </c>
    </row>
    <row r="39" spans="2:9" ht="15.75" customHeight="1">
      <c r="B39" s="377"/>
      <c r="C39" s="378" t="s">
        <v>1496</v>
      </c>
      <c r="D39" s="380">
        <v>0</v>
      </c>
      <c r="E39" s="380">
        <v>0</v>
      </c>
      <c r="F39" s="380">
        <f>D39+E39</f>
        <v>0</v>
      </c>
      <c r="G39" s="380">
        <v>0</v>
      </c>
      <c r="H39" s="380">
        <v>0</v>
      </c>
      <c r="I39" s="383">
        <f>F39-G39</f>
        <v>0</v>
      </c>
    </row>
    <row r="40" spans="2:9" ht="15.75" customHeight="1">
      <c r="B40" s="377"/>
      <c r="C40" s="378" t="s">
        <v>1497</v>
      </c>
      <c r="D40" s="380">
        <v>0</v>
      </c>
      <c r="E40" s="380">
        <v>0</v>
      </c>
      <c r="F40" s="380">
        <f>D40+E40</f>
        <v>0</v>
      </c>
      <c r="G40" s="380">
        <v>0</v>
      </c>
      <c r="H40" s="380">
        <v>0</v>
      </c>
      <c r="I40" s="383">
        <f>F40-G40</f>
        <v>0</v>
      </c>
    </row>
    <row r="41" spans="2:9" ht="15.75" customHeight="1">
      <c r="B41" s="377"/>
      <c r="C41" s="378" t="s">
        <v>1498</v>
      </c>
      <c r="D41" s="380">
        <v>0</v>
      </c>
      <c r="E41" s="380">
        <v>0</v>
      </c>
      <c r="F41" s="380">
        <f>D41+E41</f>
        <v>0</v>
      </c>
      <c r="G41" s="380">
        <v>0</v>
      </c>
      <c r="H41" s="380">
        <v>0</v>
      </c>
      <c r="I41" s="383">
        <f>F41-G41</f>
        <v>0</v>
      </c>
    </row>
    <row r="42" spans="2:9" ht="15.75" customHeight="1">
      <c r="B42" s="377"/>
      <c r="C42" s="378" t="s">
        <v>1499</v>
      </c>
      <c r="D42" s="380">
        <v>0</v>
      </c>
      <c r="E42" s="380">
        <v>0</v>
      </c>
      <c r="F42" s="380">
        <f>D42+E42</f>
        <v>0</v>
      </c>
      <c r="G42" s="380">
        <v>0</v>
      </c>
      <c r="H42" s="380">
        <v>0</v>
      </c>
      <c r="I42" s="383">
        <f>F42-G42</f>
        <v>0</v>
      </c>
    </row>
    <row r="43" spans="2:9" ht="15.75" customHeight="1">
      <c r="B43" s="384"/>
      <c r="C43" s="385"/>
      <c r="D43" s="386"/>
      <c r="E43" s="386"/>
      <c r="F43" s="386"/>
      <c r="G43" s="386"/>
      <c r="H43" s="386"/>
      <c r="I43" s="386"/>
    </row>
    <row r="44" spans="2:9" ht="15.75" customHeight="1">
      <c r="B44" s="742"/>
      <c r="C44" s="743" t="s">
        <v>1446</v>
      </c>
      <c r="D44" s="744">
        <f>D11+D20+D28+D38</f>
        <v>511908556.66895807</v>
      </c>
      <c r="E44" s="744">
        <f>E11+E20+E28+E38</f>
        <v>88139537.26778397</v>
      </c>
      <c r="F44" s="744">
        <f>D44+E44</f>
        <v>600048093.93674207</v>
      </c>
      <c r="G44" s="744">
        <f>G11+G20+G28+G38</f>
        <v>586945686.20999992</v>
      </c>
      <c r="H44" s="744">
        <f>H11+H20+H28+H38</f>
        <v>586945686.20999992</v>
      </c>
      <c r="I44" s="744">
        <f>F44-G44</f>
        <v>13102407.726742148</v>
      </c>
    </row>
    <row r="45" spans="2:9" ht="15.6" hidden="1" customHeight="1">
      <c r="B45" s="387"/>
      <c r="C45" s="387"/>
      <c r="D45" s="388"/>
      <c r="E45" s="388"/>
      <c r="F45" s="388"/>
      <c r="G45" s="388"/>
      <c r="H45" s="388"/>
      <c r="I45" s="388"/>
    </row>
    <row r="46" spans="2:9" ht="16.5">
      <c r="B46" s="1130" t="s">
        <v>1239</v>
      </c>
      <c r="C46" s="1219"/>
      <c r="D46" s="1219"/>
      <c r="E46" s="1219"/>
      <c r="F46" s="1219"/>
      <c r="G46" s="1219"/>
      <c r="H46" s="1219"/>
      <c r="I46" s="746"/>
    </row>
    <row r="47" spans="2:9" ht="15.75" customHeight="1">
      <c r="D47" s="14"/>
      <c r="E47" s="14"/>
      <c r="F47" s="14"/>
      <c r="G47" s="14"/>
      <c r="H47" s="14"/>
      <c r="I47" s="14"/>
    </row>
    <row r="48" spans="2:9" ht="15.75" customHeight="1">
      <c r="D48" s="14"/>
      <c r="E48" s="14"/>
      <c r="F48" s="14"/>
      <c r="G48" s="14"/>
      <c r="H48" s="14"/>
      <c r="I48" s="14"/>
    </row>
    <row r="49" spans="4:9" ht="15.75" customHeight="1">
      <c r="D49" s="14"/>
      <c r="E49" s="14"/>
      <c r="F49" s="14"/>
      <c r="G49" s="14"/>
      <c r="H49" s="14"/>
      <c r="I49" s="14"/>
    </row>
    <row r="50" spans="4:9" ht="15.75" customHeight="1">
      <c r="D50" s="14"/>
      <c r="E50" s="14"/>
      <c r="F50" s="14"/>
      <c r="G50" s="14"/>
      <c r="H50" s="14"/>
      <c r="I50" s="14"/>
    </row>
    <row r="51" spans="4:9" ht="15.75" customHeight="1">
      <c r="D51" s="14"/>
      <c r="E51" s="14"/>
      <c r="F51" s="14"/>
      <c r="G51" s="14"/>
      <c r="H51" s="14"/>
      <c r="I51" s="14"/>
    </row>
    <row r="52" spans="4:9" ht="15.75" customHeight="1">
      <c r="D52" s="14"/>
      <c r="E52" s="14"/>
      <c r="F52" s="14"/>
      <c r="G52" s="14"/>
      <c r="H52" s="14"/>
      <c r="I52" s="14"/>
    </row>
    <row r="53" spans="4:9" ht="15.75" customHeight="1">
      <c r="D53" s="14"/>
      <c r="E53" s="14"/>
      <c r="F53" s="14"/>
      <c r="G53" s="14"/>
      <c r="H53" s="14"/>
      <c r="I53" s="14"/>
    </row>
    <row r="54" spans="4:9" ht="15.75" customHeight="1">
      <c r="D54" s="14"/>
      <c r="E54" s="14"/>
      <c r="F54" s="14"/>
      <c r="G54" s="14"/>
      <c r="H54" s="14"/>
      <c r="I54" s="14"/>
    </row>
    <row r="55" spans="4:9" ht="15.75" customHeight="1">
      <c r="D55" s="14"/>
      <c r="E55" s="14"/>
      <c r="F55" s="14"/>
      <c r="G55" s="14"/>
      <c r="H55" s="14"/>
      <c r="I55" s="14"/>
    </row>
    <row r="56" spans="4:9" ht="15.75" customHeight="1">
      <c r="D56" s="14"/>
      <c r="E56" s="14"/>
      <c r="F56" s="14"/>
      <c r="G56" s="14"/>
      <c r="H56" s="14"/>
      <c r="I56" s="14"/>
    </row>
    <row r="57" spans="4:9" ht="15.75" customHeight="1">
      <c r="D57" s="14"/>
      <c r="E57" s="14"/>
      <c r="F57" s="14"/>
      <c r="G57" s="14"/>
      <c r="H57" s="14"/>
      <c r="I57" s="14"/>
    </row>
    <row r="58" spans="4:9" ht="15.75" customHeight="1">
      <c r="D58" s="14"/>
      <c r="E58" s="14"/>
      <c r="F58" s="14"/>
      <c r="G58" s="14"/>
      <c r="H58" s="14"/>
      <c r="I58" s="14"/>
    </row>
    <row r="59" spans="4:9" ht="15.75" customHeight="1">
      <c r="D59" s="14"/>
      <c r="E59" s="14"/>
      <c r="F59" s="14"/>
      <c r="G59" s="14"/>
      <c r="H59" s="14"/>
      <c r="I59" s="14"/>
    </row>
    <row r="60" spans="4:9" ht="15.75" customHeight="1">
      <c r="D60" s="14"/>
      <c r="E60" s="14"/>
      <c r="F60" s="14"/>
      <c r="G60" s="14"/>
      <c r="H60" s="14"/>
      <c r="I60" s="14"/>
    </row>
    <row r="61" spans="4:9" ht="15.75" customHeight="1">
      <c r="D61" s="14"/>
      <c r="E61" s="14"/>
      <c r="F61" s="14"/>
      <c r="G61" s="14"/>
      <c r="H61" s="14"/>
      <c r="I61" s="14"/>
    </row>
    <row r="62" spans="4:9" ht="15.75" customHeight="1">
      <c r="D62" s="14"/>
      <c r="E62" s="14"/>
      <c r="F62" s="14"/>
      <c r="G62" s="14"/>
      <c r="H62" s="14"/>
      <c r="I62" s="14"/>
    </row>
    <row r="63" spans="4:9" ht="15.75" customHeight="1">
      <c r="D63" s="14"/>
      <c r="E63" s="14"/>
      <c r="F63" s="14"/>
      <c r="G63" s="14"/>
      <c r="H63" s="14"/>
      <c r="I63" s="14"/>
    </row>
    <row r="64" spans="4:9" ht="15.75" customHeight="1">
      <c r="D64" s="14"/>
      <c r="E64" s="14"/>
      <c r="F64" s="14"/>
      <c r="G64" s="14"/>
      <c r="H64" s="14"/>
      <c r="I64" s="14"/>
    </row>
    <row r="65" spans="4:9" ht="15.75" customHeight="1">
      <c r="D65" s="14"/>
      <c r="E65" s="14"/>
      <c r="F65" s="14"/>
      <c r="G65" s="14"/>
      <c r="H65" s="14"/>
      <c r="I65" s="14"/>
    </row>
    <row r="66" spans="4:9" ht="15.75" customHeight="1">
      <c r="D66" s="14"/>
      <c r="E66" s="14"/>
      <c r="F66" s="14"/>
      <c r="G66" s="14"/>
      <c r="H66" s="14"/>
      <c r="I66" s="14"/>
    </row>
    <row r="67" spans="4:9" ht="15.75" customHeight="1">
      <c r="D67" s="14"/>
      <c r="E67" s="14"/>
      <c r="F67" s="14"/>
      <c r="G67" s="14"/>
      <c r="H67" s="14"/>
      <c r="I67" s="14"/>
    </row>
    <row r="68" spans="4:9" ht="15.75" customHeight="1">
      <c r="D68" s="14"/>
      <c r="E68" s="14"/>
      <c r="F68" s="14"/>
      <c r="G68" s="14"/>
      <c r="H68" s="14"/>
      <c r="I68" s="14"/>
    </row>
    <row r="69" spans="4:9" ht="15.75" customHeight="1">
      <c r="D69" s="14"/>
      <c r="E69" s="14"/>
      <c r="F69" s="14"/>
      <c r="G69" s="14"/>
      <c r="H69" s="14"/>
      <c r="I69" s="14"/>
    </row>
    <row r="70" spans="4:9" ht="15.75" customHeight="1">
      <c r="D70" s="14"/>
      <c r="E70" s="14"/>
      <c r="F70" s="14"/>
      <c r="G70" s="14"/>
      <c r="H70" s="14"/>
      <c r="I70" s="14"/>
    </row>
    <row r="71" spans="4:9" ht="15.75" customHeight="1">
      <c r="D71" s="14"/>
      <c r="E71" s="14"/>
      <c r="F71" s="14"/>
      <c r="G71" s="14"/>
      <c r="H71" s="14"/>
      <c r="I71" s="14"/>
    </row>
    <row r="72" spans="4:9" ht="15.75" customHeight="1">
      <c r="D72" s="14"/>
      <c r="E72" s="14"/>
      <c r="F72" s="14"/>
      <c r="G72" s="14"/>
      <c r="H72" s="14"/>
      <c r="I72" s="14"/>
    </row>
    <row r="73" spans="4:9" ht="15.75" customHeight="1">
      <c r="D73" s="14"/>
      <c r="E73" s="14"/>
      <c r="F73" s="14"/>
      <c r="G73" s="14"/>
      <c r="H73" s="14"/>
      <c r="I73" s="14"/>
    </row>
    <row r="74" spans="4:9" ht="15.75" customHeight="1">
      <c r="D74" s="14"/>
      <c r="E74" s="14"/>
      <c r="F74" s="14"/>
      <c r="G74" s="14"/>
      <c r="H74" s="14"/>
      <c r="I74" s="14"/>
    </row>
    <row r="75" spans="4:9" ht="15.75" customHeight="1">
      <c r="D75" s="14"/>
      <c r="E75" s="14"/>
      <c r="F75" s="14"/>
      <c r="G75" s="14"/>
      <c r="H75" s="14"/>
      <c r="I75" s="14"/>
    </row>
    <row r="76" spans="4:9" ht="15.75" customHeight="1">
      <c r="D76" s="14"/>
      <c r="E76" s="14"/>
      <c r="F76" s="14"/>
      <c r="G76" s="14"/>
      <c r="H76" s="14"/>
      <c r="I76" s="14"/>
    </row>
    <row r="77" spans="4:9" ht="15.75" customHeight="1">
      <c r="D77" s="14"/>
      <c r="E77" s="14"/>
      <c r="F77" s="14"/>
      <c r="G77" s="14"/>
      <c r="H77" s="14"/>
      <c r="I77" s="14"/>
    </row>
    <row r="78" spans="4:9" ht="15.75" customHeight="1">
      <c r="D78" s="14"/>
      <c r="E78" s="14"/>
      <c r="F78" s="14"/>
      <c r="G78" s="14"/>
      <c r="H78" s="14"/>
      <c r="I78" s="14"/>
    </row>
    <row r="79" spans="4:9" ht="15.75" customHeight="1">
      <c r="D79" s="14"/>
      <c r="E79" s="14"/>
      <c r="F79" s="14"/>
      <c r="G79" s="14"/>
      <c r="H79" s="14"/>
      <c r="I79" s="14"/>
    </row>
    <row r="80" spans="4:9" ht="15.75" customHeight="1">
      <c r="D80" s="14"/>
      <c r="E80" s="14"/>
      <c r="F80" s="14"/>
      <c r="G80" s="14"/>
      <c r="H80" s="14"/>
      <c r="I80" s="14"/>
    </row>
    <row r="81" spans="4:9" ht="15.75" customHeight="1">
      <c r="D81" s="14"/>
      <c r="E81" s="14"/>
      <c r="F81" s="14"/>
      <c r="G81" s="14"/>
      <c r="H81" s="14"/>
      <c r="I81" s="14"/>
    </row>
    <row r="82" spans="4:9" ht="15.75" customHeight="1">
      <c r="D82" s="14"/>
      <c r="E82" s="14"/>
      <c r="F82" s="14"/>
      <c r="G82" s="14"/>
      <c r="H82" s="14"/>
      <c r="I82" s="14"/>
    </row>
    <row r="83" spans="4:9" ht="15.75" customHeight="1">
      <c r="D83" s="14"/>
      <c r="E83" s="14"/>
      <c r="F83" s="14"/>
      <c r="G83" s="14"/>
      <c r="H83" s="14"/>
      <c r="I83" s="14"/>
    </row>
    <row r="84" spans="4:9" ht="15.75" customHeight="1">
      <c r="D84" s="14"/>
      <c r="E84" s="14"/>
      <c r="F84" s="14"/>
      <c r="G84" s="14"/>
      <c r="H84" s="14"/>
      <c r="I84" s="14"/>
    </row>
    <row r="85" spans="4:9" ht="15.75" customHeight="1">
      <c r="D85" s="14"/>
      <c r="E85" s="14"/>
      <c r="F85" s="14"/>
      <c r="G85" s="14"/>
      <c r="H85" s="14"/>
      <c r="I85" s="14"/>
    </row>
    <row r="86" spans="4:9" ht="15.75" customHeight="1">
      <c r="D86" s="14"/>
      <c r="E86" s="14"/>
      <c r="F86" s="14"/>
      <c r="G86" s="14"/>
      <c r="H86" s="14"/>
      <c r="I86" s="14"/>
    </row>
    <row r="87" spans="4:9" ht="15.75" customHeight="1">
      <c r="D87" s="14"/>
      <c r="E87" s="14"/>
      <c r="F87" s="14"/>
      <c r="G87" s="14"/>
      <c r="H87" s="14"/>
      <c r="I87" s="14"/>
    </row>
    <row r="88" spans="4:9" ht="15.75" customHeight="1">
      <c r="D88" s="14"/>
      <c r="E88" s="14"/>
      <c r="F88" s="14"/>
      <c r="G88" s="14"/>
      <c r="H88" s="14"/>
      <c r="I88" s="14"/>
    </row>
  </sheetData>
  <mergeCells count="12">
    <mergeCell ref="B46:H46"/>
    <mergeCell ref="B28:C28"/>
    <mergeCell ref="B38:C38"/>
    <mergeCell ref="B7:C9"/>
    <mergeCell ref="B2:I2"/>
    <mergeCell ref="B3:I3"/>
    <mergeCell ref="B11:C11"/>
    <mergeCell ref="B4:I4"/>
    <mergeCell ref="B5:I5"/>
    <mergeCell ref="D7:H7"/>
    <mergeCell ref="I7:I8"/>
    <mergeCell ref="B20:C20"/>
  </mergeCells>
  <printOptions horizontalCentered="1"/>
  <pageMargins left="0.23622047244094491" right="0.23622047244094491" top="0.35433070866141736" bottom="0.35433070866141736" header="0" footer="0"/>
  <pageSetup scale="6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I98"/>
  <sheetViews>
    <sheetView view="pageBreakPreview" zoomScale="60" zoomScaleNormal="100" workbookViewId="0">
      <selection activeCell="D28" sqref="D28"/>
    </sheetView>
  </sheetViews>
  <sheetFormatPr baseColWidth="10" defaultColWidth="14.42578125" defaultRowHeight="15" customHeight="1"/>
  <cols>
    <col min="1" max="1" width="2.7109375" customWidth="1"/>
    <col min="2" max="2" width="51.5703125" customWidth="1"/>
    <col min="3" max="5" width="20" customWidth="1"/>
    <col min="6" max="6" width="4.42578125" customWidth="1"/>
    <col min="7" max="12" width="10.7109375" customWidth="1"/>
  </cols>
  <sheetData>
    <row r="2" spans="2:9" ht="15" customHeight="1">
      <c r="B2" s="1111" t="s">
        <v>1265</v>
      </c>
      <c r="C2" s="1111"/>
      <c r="D2" s="1111"/>
      <c r="E2" s="1111"/>
      <c r="F2" s="177"/>
      <c r="G2" s="177"/>
      <c r="H2" s="177"/>
      <c r="I2" s="177"/>
    </row>
    <row r="3" spans="2:9">
      <c r="B3" s="1111" t="s">
        <v>1280</v>
      </c>
      <c r="C3" s="1030"/>
      <c r="D3" s="1030"/>
      <c r="E3" s="1030"/>
    </row>
    <row r="4" spans="2:9">
      <c r="B4" s="1031" t="s">
        <v>1364</v>
      </c>
      <c r="C4" s="1030"/>
      <c r="D4" s="1030"/>
      <c r="E4" s="1030"/>
    </row>
    <row r="5" spans="2:9">
      <c r="B5" s="1232"/>
      <c r="C5" s="1065"/>
      <c r="D5" s="1065"/>
      <c r="E5" s="1065"/>
    </row>
    <row r="6" spans="2:9" ht="24">
      <c r="B6" s="1233" t="s">
        <v>1500</v>
      </c>
      <c r="C6" s="637" t="s">
        <v>1501</v>
      </c>
      <c r="D6" s="638" t="s">
        <v>1502</v>
      </c>
      <c r="E6" s="638" t="s">
        <v>1280</v>
      </c>
    </row>
    <row r="7" spans="2:9">
      <c r="B7" s="1230"/>
      <c r="C7" s="639" t="s">
        <v>1109</v>
      </c>
      <c r="D7" s="639" t="s">
        <v>1107</v>
      </c>
      <c r="E7" s="639" t="s">
        <v>1503</v>
      </c>
    </row>
    <row r="8" spans="2:9">
      <c r="B8" s="1231" t="s">
        <v>1504</v>
      </c>
      <c r="C8" s="1080"/>
      <c r="D8" s="1080"/>
      <c r="E8" s="1081"/>
    </row>
    <row r="9" spans="2:9">
      <c r="B9" s="389"/>
      <c r="C9" s="390"/>
      <c r="D9" s="390"/>
      <c r="E9" s="390"/>
    </row>
    <row r="10" spans="2:9">
      <c r="B10" s="391"/>
      <c r="C10" s="385"/>
      <c r="D10" s="385"/>
      <c r="E10" s="385"/>
    </row>
    <row r="11" spans="2:9">
      <c r="B11" s="391"/>
      <c r="C11" s="385"/>
      <c r="D11" s="385"/>
      <c r="E11" s="385"/>
    </row>
    <row r="12" spans="2:9">
      <c r="B12" s="391"/>
      <c r="C12" s="385"/>
      <c r="D12" s="385"/>
      <c r="E12" s="385"/>
    </row>
    <row r="13" spans="2:9">
      <c r="B13" s="391"/>
      <c r="C13" s="385"/>
      <c r="D13" s="385"/>
      <c r="E13" s="385"/>
    </row>
    <row r="14" spans="2:9">
      <c r="B14" s="391"/>
      <c r="C14" s="385"/>
      <c r="D14" s="385"/>
      <c r="E14" s="385"/>
    </row>
    <row r="15" spans="2:9">
      <c r="B15" s="391"/>
      <c r="C15" s="385"/>
      <c r="D15" s="385"/>
      <c r="E15" s="385"/>
    </row>
    <row r="16" spans="2:9">
      <c r="B16" s="392" t="s">
        <v>1505</v>
      </c>
      <c r="C16" s="385"/>
      <c r="D16" s="385"/>
      <c r="E16" s="385"/>
    </row>
    <row r="17" spans="2:8">
      <c r="B17" s="391"/>
      <c r="C17" s="385"/>
      <c r="D17" s="385"/>
      <c r="E17" s="385"/>
    </row>
    <row r="18" spans="2:8">
      <c r="B18" s="1231" t="s">
        <v>1506</v>
      </c>
      <c r="C18" s="1080"/>
      <c r="D18" s="1080"/>
      <c r="E18" s="1081"/>
    </row>
    <row r="19" spans="2:8">
      <c r="B19" s="389"/>
      <c r="C19" s="390"/>
      <c r="D19" s="390"/>
      <c r="E19" s="390"/>
    </row>
    <row r="20" spans="2:8" ht="15.75" customHeight="1">
      <c r="B20" s="391"/>
      <c r="C20" s="385"/>
      <c r="D20" s="385"/>
      <c r="E20" s="385"/>
    </row>
    <row r="21" spans="2:8" ht="15.75" customHeight="1">
      <c r="B21" s="391"/>
      <c r="C21" s="385"/>
      <c r="D21" s="385"/>
      <c r="E21" s="385"/>
    </row>
    <row r="22" spans="2:8" ht="15.75" customHeight="1">
      <c r="B22" s="391"/>
      <c r="C22" s="385"/>
      <c r="D22" s="385"/>
      <c r="E22" s="385"/>
    </row>
    <row r="23" spans="2:8" ht="15.75" customHeight="1">
      <c r="B23" s="392" t="s">
        <v>1507</v>
      </c>
      <c r="C23" s="393">
        <f>+'7. Edo analitico de la deuda y'!$G$34</f>
        <v>9363660.5100000016</v>
      </c>
      <c r="D23" s="394">
        <v>0</v>
      </c>
      <c r="E23" s="394">
        <f>+C23-D23</f>
        <v>9363660.5100000016</v>
      </c>
      <c r="F23" s="142"/>
    </row>
    <row r="24" spans="2:8" ht="15.75" customHeight="1">
      <c r="B24" s="392"/>
      <c r="C24" s="395"/>
      <c r="D24" s="395"/>
      <c r="E24" s="395"/>
    </row>
    <row r="25" spans="2:8" ht="15.75" customHeight="1" thickBot="1">
      <c r="B25" s="392" t="s">
        <v>1508</v>
      </c>
      <c r="C25" s="394">
        <f>+C23</f>
        <v>9363660.5100000016</v>
      </c>
      <c r="D25" s="395"/>
      <c r="E25" s="394">
        <f>+E23</f>
        <v>9363660.5100000016</v>
      </c>
    </row>
    <row r="26" spans="2:8" ht="16.5">
      <c r="B26" s="1205" t="s">
        <v>1239</v>
      </c>
      <c r="C26" s="1205"/>
      <c r="D26" s="1205"/>
      <c r="E26" s="1205"/>
      <c r="F26" s="144"/>
      <c r="G26" s="144"/>
      <c r="H26" s="144"/>
    </row>
    <row r="27" spans="2:8" ht="15.75" customHeight="1">
      <c r="B27" s="747"/>
      <c r="C27" s="747"/>
      <c r="D27" s="747"/>
      <c r="E27" s="747"/>
    </row>
    <row r="28" spans="2:8" ht="15.75" customHeight="1"/>
    <row r="29" spans="2:8" ht="15.75" customHeight="1"/>
    <row r="30" spans="2:8" ht="15.75" customHeight="1"/>
    <row r="31" spans="2:8" ht="15.75" customHeight="1"/>
    <row r="32" spans="2: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sheetData>
  <mergeCells count="8">
    <mergeCell ref="B26:E26"/>
    <mergeCell ref="B2:E2"/>
    <mergeCell ref="B3:E3"/>
    <mergeCell ref="B4:E4"/>
    <mergeCell ref="B18:E18"/>
    <mergeCell ref="B5:E5"/>
    <mergeCell ref="B6:B7"/>
    <mergeCell ref="B8:E8"/>
  </mergeCells>
  <printOptions horizontalCentered="1"/>
  <pageMargins left="0.31496062992125984" right="0.31496062992125984" top="0.35433070866141736" bottom="0.35433070866141736" header="0" footer="0"/>
  <pageSetup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E96"/>
  <sheetViews>
    <sheetView view="pageBreakPreview" zoomScale="90" zoomScaleNormal="100" zoomScaleSheetLayoutView="90" workbookViewId="0">
      <selection activeCell="F11" sqref="F11"/>
    </sheetView>
  </sheetViews>
  <sheetFormatPr baseColWidth="10" defaultColWidth="14.42578125" defaultRowHeight="15" customHeight="1"/>
  <cols>
    <col min="1" max="1" width="2.7109375" customWidth="1"/>
    <col min="2" max="2" width="45.5703125" customWidth="1"/>
    <col min="3" max="3" width="31.140625" customWidth="1"/>
    <col min="4" max="4" width="26.42578125" customWidth="1"/>
    <col min="5" max="5" width="6.28515625" customWidth="1"/>
    <col min="6" max="12" width="10.7109375" customWidth="1"/>
  </cols>
  <sheetData>
    <row r="2" spans="2:5">
      <c r="B2" s="1111" t="s">
        <v>1265</v>
      </c>
      <c r="C2" s="1111"/>
      <c r="D2" s="1111"/>
      <c r="E2" s="1111"/>
    </row>
    <row r="3" spans="2:5">
      <c r="B3" s="1111" t="s">
        <v>1509</v>
      </c>
      <c r="C3" s="1030"/>
      <c r="D3" s="1030"/>
    </row>
    <row r="4" spans="2:5">
      <c r="B4" s="1031" t="s">
        <v>1364</v>
      </c>
      <c r="C4" s="1030"/>
      <c r="D4" s="1030"/>
    </row>
    <row r="5" spans="2:5">
      <c r="B5" s="1236"/>
      <c r="C5" s="1030"/>
      <c r="D5" s="1030"/>
    </row>
    <row r="6" spans="2:5">
      <c r="B6" s="844" t="s">
        <v>1500</v>
      </c>
      <c r="C6" s="845" t="s">
        <v>1371</v>
      </c>
      <c r="D6" s="846" t="s">
        <v>1395</v>
      </c>
    </row>
    <row r="7" spans="2:5">
      <c r="B7" s="1234" t="s">
        <v>1504</v>
      </c>
      <c r="C7" s="1080"/>
      <c r="D7" s="1235"/>
    </row>
    <row r="8" spans="2:5">
      <c r="B8" s="847"/>
      <c r="C8" s="390"/>
      <c r="D8" s="848"/>
    </row>
    <row r="9" spans="2:5">
      <c r="B9" s="849"/>
      <c r="C9" s="385"/>
      <c r="D9" s="850"/>
    </row>
    <row r="10" spans="2:5">
      <c r="B10" s="849"/>
      <c r="C10" s="385"/>
      <c r="D10" s="850"/>
    </row>
    <row r="11" spans="2:5">
      <c r="B11" s="849"/>
      <c r="C11" s="385"/>
      <c r="D11" s="850"/>
    </row>
    <row r="12" spans="2:5">
      <c r="B12" s="849"/>
      <c r="C12" s="385"/>
      <c r="D12" s="850"/>
    </row>
    <row r="13" spans="2:5">
      <c r="B13" s="849"/>
      <c r="C13" s="385"/>
      <c r="D13" s="850"/>
    </row>
    <row r="14" spans="2:5">
      <c r="B14" s="849"/>
      <c r="C14" s="385"/>
      <c r="D14" s="850"/>
    </row>
    <row r="15" spans="2:5">
      <c r="B15" s="851" t="s">
        <v>1510</v>
      </c>
      <c r="C15" s="385"/>
      <c r="D15" s="850"/>
    </row>
    <row r="16" spans="2:5">
      <c r="B16" s="849"/>
      <c r="C16" s="385"/>
      <c r="D16" s="850"/>
    </row>
    <row r="17" spans="2:5">
      <c r="B17" s="1234" t="s">
        <v>1506</v>
      </c>
      <c r="C17" s="1080"/>
      <c r="D17" s="1235"/>
    </row>
    <row r="18" spans="2:5">
      <c r="B18" s="847"/>
      <c r="C18" s="390"/>
      <c r="D18" s="848"/>
    </row>
    <row r="19" spans="2:5" ht="15.75" customHeight="1">
      <c r="B19" s="849"/>
      <c r="C19" s="385"/>
      <c r="D19" s="850"/>
    </row>
    <row r="20" spans="2:5" ht="15.75" customHeight="1">
      <c r="B20" s="849"/>
      <c r="C20" s="385"/>
      <c r="D20" s="850"/>
    </row>
    <row r="21" spans="2:5" ht="15.75" customHeight="1">
      <c r="B21" s="849"/>
      <c r="C21" s="385"/>
      <c r="D21" s="850"/>
    </row>
    <row r="22" spans="2:5" ht="15.75" customHeight="1">
      <c r="B22" s="851" t="s">
        <v>1511</v>
      </c>
      <c r="C22" s="385"/>
      <c r="D22" s="850"/>
    </row>
    <row r="23" spans="2:5" ht="15.75" customHeight="1">
      <c r="B23" s="849"/>
      <c r="C23" s="385"/>
      <c r="D23" s="850"/>
    </row>
    <row r="24" spans="2:5" ht="15.75" customHeight="1">
      <c r="B24" s="852" t="s">
        <v>1508</v>
      </c>
      <c r="C24" s="853"/>
      <c r="D24" s="854"/>
    </row>
    <row r="25" spans="2:5" ht="31.5" customHeight="1">
      <c r="B25" s="1130" t="s">
        <v>1239</v>
      </c>
      <c r="C25" s="1130"/>
      <c r="D25" s="1130"/>
      <c r="E25" s="1205"/>
    </row>
    <row r="26" spans="2:5" ht="15.75" customHeight="1">
      <c r="B26" s="748"/>
      <c r="C26" s="748"/>
      <c r="D26" s="748"/>
      <c r="E26" s="748"/>
    </row>
    <row r="27" spans="2:5" ht="15.75" customHeight="1"/>
    <row r="28" spans="2:5" ht="15.75" customHeight="1"/>
    <row r="29" spans="2:5" ht="15.75" customHeight="1"/>
    <row r="30" spans="2:5" ht="15.75" customHeight="1"/>
    <row r="31" spans="2:5" ht="15.75" customHeight="1"/>
    <row r="32" spans="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sheetData>
  <mergeCells count="7">
    <mergeCell ref="B25:E25"/>
    <mergeCell ref="B2:E2"/>
    <mergeCell ref="B3:D3"/>
    <mergeCell ref="B4:D4"/>
    <mergeCell ref="B17:D17"/>
    <mergeCell ref="B5:D5"/>
    <mergeCell ref="B7:D7"/>
  </mergeCells>
  <printOptions horizontalCentered="1"/>
  <pageMargins left="0.39370078740157483" right="0.39370078740157483" top="0.39370078740157483" bottom="0.39370078740157483" header="0" footer="0"/>
  <pageSetup orientation="landscape" r:id="rId1"/>
  <colBreaks count="1" manualBreakCount="1">
    <brk id="4"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0804-BEEA-463C-9202-BEB01E3EECC3}">
  <sheetPr>
    <tabColor rgb="FF00788E"/>
    <pageSetUpPr fitToPage="1"/>
  </sheetPr>
  <dimension ref="A1:N35"/>
  <sheetViews>
    <sheetView view="pageBreakPreview" topLeftCell="A7" zoomScale="60" zoomScaleNormal="100" workbookViewId="0">
      <selection activeCell="B15" sqref="B15"/>
    </sheetView>
  </sheetViews>
  <sheetFormatPr baseColWidth="10" defaultColWidth="10.85546875" defaultRowHeight="16.5"/>
  <cols>
    <col min="1" max="2" width="10.85546875" style="608"/>
    <col min="3" max="5" width="9.7109375" style="608" customWidth="1"/>
    <col min="6" max="7" width="9.140625" style="608" bestFit="1" customWidth="1"/>
    <col min="8" max="8" width="11.7109375" style="608" customWidth="1"/>
    <col min="9" max="9" width="9.140625" style="608" bestFit="1" customWidth="1"/>
    <col min="10" max="16384" width="10.85546875" style="608"/>
  </cols>
  <sheetData>
    <row r="1" spans="1:14">
      <c r="A1" s="116"/>
      <c r="B1" s="116"/>
      <c r="C1" s="116"/>
      <c r="D1" s="116"/>
      <c r="E1" s="116"/>
      <c r="F1" s="116"/>
      <c r="G1" s="116"/>
      <c r="H1" s="116"/>
      <c r="I1" s="116"/>
      <c r="J1" s="116"/>
      <c r="K1" s="116"/>
      <c r="L1" s="116"/>
      <c r="M1" s="116"/>
      <c r="N1" s="116"/>
    </row>
    <row r="2" spans="1:14">
      <c r="A2" s="116"/>
      <c r="B2" s="116"/>
      <c r="C2" s="116"/>
      <c r="D2" s="116"/>
      <c r="E2" s="116"/>
      <c r="F2" s="116"/>
      <c r="G2" s="116"/>
      <c r="H2" s="116"/>
      <c r="I2" s="116"/>
      <c r="J2" s="116"/>
      <c r="K2" s="116"/>
      <c r="L2" s="116"/>
      <c r="M2" s="116"/>
      <c r="N2" s="116"/>
    </row>
    <row r="3" spans="1:14">
      <c r="A3" s="116"/>
      <c r="B3" s="116"/>
      <c r="C3" s="116"/>
      <c r="D3" s="116"/>
      <c r="E3" s="116"/>
      <c r="F3" s="116"/>
      <c r="G3" s="116"/>
      <c r="H3" s="116"/>
      <c r="I3" s="116"/>
      <c r="J3" s="116"/>
      <c r="K3" s="116"/>
      <c r="L3" s="116"/>
      <c r="M3" s="116"/>
      <c r="N3" s="116"/>
    </row>
    <row r="4" spans="1:14">
      <c r="A4" s="116"/>
      <c r="B4" s="116"/>
      <c r="C4" s="116"/>
      <c r="D4" s="116"/>
      <c r="E4" s="116"/>
      <c r="F4" s="116"/>
      <c r="G4" s="116"/>
      <c r="H4" s="116"/>
      <c r="I4" s="116"/>
      <c r="J4" s="116"/>
      <c r="K4" s="116"/>
      <c r="L4" s="116"/>
      <c r="M4" s="116"/>
      <c r="N4" s="116"/>
    </row>
    <row r="5" spans="1:14">
      <c r="A5" s="116"/>
      <c r="B5" s="116"/>
      <c r="C5" s="116"/>
      <c r="D5" s="116"/>
      <c r="E5" s="116"/>
      <c r="F5" s="116"/>
      <c r="G5" s="116"/>
      <c r="H5" s="116"/>
      <c r="I5" s="116"/>
      <c r="J5" s="116"/>
      <c r="K5" s="116"/>
      <c r="L5" s="116"/>
      <c r="M5" s="116"/>
      <c r="N5" s="116"/>
    </row>
    <row r="6" spans="1:14">
      <c r="A6" s="116"/>
      <c r="B6" s="116"/>
      <c r="C6" s="116"/>
      <c r="D6" s="116"/>
      <c r="E6" s="116"/>
      <c r="F6" s="116"/>
      <c r="G6" s="116"/>
      <c r="H6" s="116"/>
      <c r="I6" s="116"/>
      <c r="J6" s="116"/>
      <c r="K6" s="116"/>
      <c r="L6" s="116"/>
      <c r="M6" s="116"/>
      <c r="N6" s="116"/>
    </row>
    <row r="7" spans="1:14">
      <c r="A7" s="116"/>
      <c r="B7" s="116"/>
      <c r="C7" s="116"/>
      <c r="D7" s="116"/>
      <c r="E7" s="116"/>
      <c r="F7" s="116"/>
      <c r="G7" s="116"/>
      <c r="H7" s="116"/>
      <c r="I7" s="116"/>
      <c r="J7" s="116"/>
      <c r="K7" s="116"/>
      <c r="L7" s="116"/>
      <c r="M7" s="116"/>
      <c r="N7" s="116"/>
    </row>
    <row r="8" spans="1:14">
      <c r="A8" s="116"/>
      <c r="B8" s="116"/>
      <c r="C8" s="116"/>
      <c r="D8" s="116"/>
      <c r="E8" s="116"/>
      <c r="F8" s="116"/>
      <c r="G8" s="116"/>
      <c r="H8" s="116"/>
      <c r="I8" s="116"/>
      <c r="J8" s="116"/>
      <c r="K8" s="116"/>
      <c r="L8" s="116"/>
      <c r="M8" s="116"/>
      <c r="N8" s="116"/>
    </row>
    <row r="9" spans="1:14">
      <c r="A9" s="116"/>
      <c r="B9" s="116"/>
      <c r="C9" s="116"/>
      <c r="D9" s="116"/>
      <c r="E9" s="116"/>
      <c r="F9" s="116"/>
      <c r="G9" s="116"/>
      <c r="H9" s="116"/>
      <c r="I9" s="116"/>
      <c r="J9" s="116"/>
      <c r="K9" s="116"/>
      <c r="L9" s="116"/>
      <c r="M9" s="116"/>
      <c r="N9" s="116"/>
    </row>
    <row r="10" spans="1:14">
      <c r="A10" s="116"/>
      <c r="B10" s="116"/>
      <c r="C10" s="116"/>
      <c r="D10" s="116"/>
      <c r="E10" s="116"/>
      <c r="F10" s="116"/>
      <c r="G10" s="116"/>
      <c r="H10" s="116"/>
      <c r="I10" s="116"/>
      <c r="J10" s="116"/>
      <c r="K10" s="116"/>
      <c r="L10" s="116"/>
      <c r="M10" s="116"/>
      <c r="N10" s="116"/>
    </row>
    <row r="11" spans="1:14">
      <c r="A11" s="116"/>
      <c r="B11" s="116"/>
      <c r="C11" s="116"/>
      <c r="D11" s="116"/>
      <c r="E11" s="116"/>
      <c r="F11" s="116"/>
      <c r="G11" s="116"/>
      <c r="H11" s="116"/>
      <c r="I11" s="116"/>
      <c r="J11" s="116"/>
      <c r="K11" s="116"/>
      <c r="L11" s="116"/>
      <c r="M11" s="116"/>
      <c r="N11" s="116"/>
    </row>
    <row r="12" spans="1:14">
      <c r="A12" s="116"/>
      <c r="B12" s="116"/>
      <c r="C12" s="116"/>
      <c r="D12" s="116"/>
      <c r="E12" s="116"/>
      <c r="F12" s="116"/>
      <c r="G12" s="116"/>
      <c r="H12" s="116"/>
      <c r="I12" s="116"/>
      <c r="J12" s="116"/>
      <c r="K12" s="116"/>
      <c r="L12" s="116"/>
      <c r="M12" s="116"/>
      <c r="N12" s="116"/>
    </row>
    <row r="13" spans="1:14">
      <c r="A13" s="116"/>
      <c r="B13" s="116"/>
      <c r="C13" s="116"/>
      <c r="D13" s="116"/>
      <c r="E13" s="116"/>
      <c r="F13" s="116"/>
      <c r="G13" s="116"/>
      <c r="H13" s="116"/>
      <c r="I13" s="116"/>
      <c r="J13" s="116"/>
      <c r="K13" s="116"/>
      <c r="L13" s="116"/>
      <c r="M13" s="116"/>
      <c r="N13" s="116"/>
    </row>
    <row r="14" spans="1:14">
      <c r="A14" s="116"/>
      <c r="B14" s="116"/>
      <c r="C14" s="116"/>
      <c r="D14" s="116"/>
      <c r="E14" s="116"/>
      <c r="F14" s="116"/>
      <c r="G14" s="116"/>
      <c r="H14" s="116"/>
      <c r="I14" s="116"/>
      <c r="J14" s="116"/>
      <c r="K14" s="116"/>
      <c r="L14" s="116"/>
      <c r="M14" s="116"/>
      <c r="N14" s="116"/>
    </row>
    <row r="15" spans="1:14">
      <c r="A15" s="116"/>
      <c r="B15" s="116"/>
      <c r="C15" s="116"/>
      <c r="D15" s="116"/>
      <c r="E15" s="116"/>
      <c r="F15" s="116"/>
      <c r="G15" s="116"/>
      <c r="H15" s="116"/>
      <c r="I15" s="116"/>
      <c r="J15" s="116"/>
      <c r="K15" s="116"/>
      <c r="L15" s="116"/>
      <c r="M15" s="116"/>
      <c r="N15" s="116"/>
    </row>
    <row r="16" spans="1:14">
      <c r="A16" s="116"/>
      <c r="B16" s="116"/>
      <c r="C16" s="116"/>
      <c r="D16" s="116"/>
      <c r="E16" s="116"/>
      <c r="F16" s="116"/>
      <c r="G16" s="116"/>
      <c r="H16" s="116"/>
      <c r="I16" s="116"/>
      <c r="J16" s="116"/>
      <c r="K16" s="116"/>
      <c r="L16" s="116"/>
      <c r="M16" s="116"/>
      <c r="N16" s="116"/>
    </row>
    <row r="17" spans="1:14">
      <c r="A17" s="116"/>
      <c r="B17" s="116"/>
      <c r="C17" s="116"/>
      <c r="D17" s="116"/>
      <c r="E17" s="116"/>
      <c r="F17" s="116"/>
      <c r="G17" s="116"/>
      <c r="H17" s="116"/>
      <c r="I17" s="116"/>
      <c r="J17" s="116"/>
      <c r="K17" s="116"/>
      <c r="L17" s="116"/>
      <c r="M17" s="116"/>
      <c r="N17" s="116"/>
    </row>
    <row r="18" spans="1:14" ht="38.25">
      <c r="A18" s="116"/>
      <c r="B18" s="116"/>
      <c r="C18" s="796"/>
      <c r="D18" s="796"/>
      <c r="E18" s="796"/>
      <c r="F18" s="796"/>
      <c r="G18" s="796"/>
      <c r="H18" s="796"/>
      <c r="I18" s="796"/>
      <c r="J18" s="796"/>
      <c r="K18" s="796"/>
      <c r="L18" s="796"/>
      <c r="M18" s="796"/>
      <c r="N18" s="116"/>
    </row>
    <row r="19" spans="1:14" ht="38.25">
      <c r="A19" s="116"/>
      <c r="B19" s="116"/>
      <c r="C19" s="116"/>
      <c r="D19" s="116"/>
      <c r="E19" s="116"/>
      <c r="F19" s="117"/>
      <c r="G19" s="117"/>
      <c r="H19" s="117"/>
      <c r="I19" s="117"/>
      <c r="J19" s="117"/>
      <c r="K19" s="117"/>
      <c r="L19" s="116"/>
      <c r="M19" s="116"/>
      <c r="N19" s="116"/>
    </row>
    <row r="20" spans="1:14" ht="38.25">
      <c r="A20" s="116"/>
      <c r="B20" s="116"/>
      <c r="C20" s="796"/>
      <c r="D20" s="796"/>
      <c r="E20" s="796"/>
      <c r="F20" s="796"/>
      <c r="G20" s="796"/>
      <c r="H20" s="796"/>
      <c r="I20" s="796"/>
      <c r="J20" s="796"/>
      <c r="K20" s="796"/>
      <c r="L20" s="796"/>
      <c r="M20" s="795"/>
      <c r="N20" s="116"/>
    </row>
    <row r="21" spans="1:14">
      <c r="A21" s="116"/>
      <c r="B21" s="116"/>
      <c r="C21" s="116"/>
      <c r="D21" s="116"/>
      <c r="E21" s="116"/>
      <c r="F21" s="116"/>
      <c r="G21" s="116"/>
      <c r="H21" s="116"/>
      <c r="I21" s="116"/>
      <c r="J21" s="116"/>
      <c r="K21" s="116"/>
      <c r="L21" s="116"/>
      <c r="M21" s="116"/>
      <c r="N21" s="116"/>
    </row>
    <row r="22" spans="1:14">
      <c r="A22" s="116"/>
      <c r="B22" s="116"/>
      <c r="C22" s="116"/>
      <c r="D22" s="116"/>
      <c r="E22" s="116"/>
      <c r="F22" s="116"/>
      <c r="G22" s="116"/>
      <c r="H22" s="116"/>
      <c r="I22" s="116"/>
      <c r="J22" s="116"/>
      <c r="K22" s="116"/>
      <c r="L22" s="116"/>
      <c r="M22" s="116"/>
      <c r="N22" s="116"/>
    </row>
    <row r="23" spans="1:14" ht="38.25">
      <c r="A23" s="116"/>
      <c r="B23" s="796" t="s">
        <v>1512</v>
      </c>
      <c r="C23" s="794"/>
      <c r="D23" s="794"/>
      <c r="E23" s="794"/>
      <c r="F23" s="794"/>
      <c r="G23" s="794"/>
      <c r="H23" s="794"/>
      <c r="I23" s="794"/>
      <c r="J23" s="794"/>
      <c r="K23" s="794"/>
      <c r="L23" s="794"/>
      <c r="M23" s="116"/>
      <c r="N23" s="116"/>
    </row>
    <row r="24" spans="1:14" ht="27.75">
      <c r="A24" s="116"/>
      <c r="B24" s="116"/>
      <c r="C24" s="794"/>
      <c r="D24" s="794"/>
      <c r="E24" s="794"/>
      <c r="F24" s="794"/>
      <c r="G24" s="794"/>
      <c r="H24" s="794"/>
      <c r="I24" s="794"/>
      <c r="J24" s="794"/>
      <c r="K24" s="794"/>
      <c r="L24" s="794"/>
      <c r="M24" s="116"/>
      <c r="N24" s="116"/>
    </row>
    <row r="25" spans="1:14">
      <c r="A25" s="116"/>
      <c r="B25" s="116"/>
      <c r="C25" s="116"/>
      <c r="D25" s="116"/>
      <c r="E25" s="116"/>
      <c r="F25" s="116"/>
      <c r="G25" s="116"/>
      <c r="H25" s="116"/>
      <c r="I25" s="116"/>
      <c r="J25" s="116"/>
      <c r="K25" s="116"/>
      <c r="L25" s="116"/>
      <c r="M25" s="116"/>
      <c r="N25" s="116"/>
    </row>
    <row r="26" spans="1:14">
      <c r="A26" s="116"/>
      <c r="B26" s="116"/>
      <c r="C26" s="116"/>
      <c r="D26" s="116"/>
      <c r="E26" s="116"/>
      <c r="F26" s="116"/>
      <c r="G26" s="116"/>
      <c r="H26" s="116"/>
      <c r="I26" s="116"/>
      <c r="J26" s="116"/>
      <c r="K26" s="116"/>
      <c r="L26" s="116"/>
      <c r="M26" s="116"/>
      <c r="N26" s="116"/>
    </row>
    <row r="27" spans="1:14" ht="27.75">
      <c r="A27" s="116"/>
      <c r="B27" s="983" t="s">
        <v>1123</v>
      </c>
      <c r="C27" s="983"/>
      <c r="D27" s="983"/>
      <c r="E27" s="983"/>
      <c r="F27" s="983"/>
      <c r="G27" s="983"/>
      <c r="H27" s="983"/>
      <c r="I27" s="983"/>
      <c r="J27" s="983"/>
      <c r="K27" s="983"/>
      <c r="L27" s="983"/>
      <c r="M27" s="116"/>
      <c r="N27" s="116"/>
    </row>
    <row r="28" spans="1:14">
      <c r="A28" s="116"/>
      <c r="B28" s="116"/>
      <c r="C28" s="116"/>
      <c r="D28" s="116"/>
      <c r="E28" s="116"/>
      <c r="F28" s="116"/>
      <c r="G28" s="116"/>
      <c r="H28" s="116"/>
      <c r="I28" s="116"/>
      <c r="J28" s="116"/>
      <c r="K28" s="116"/>
      <c r="L28" s="116"/>
      <c r="M28" s="116"/>
      <c r="N28" s="116"/>
    </row>
    <row r="29" spans="1:14">
      <c r="A29" s="116"/>
      <c r="B29" s="116"/>
      <c r="C29" s="116"/>
      <c r="D29" s="116"/>
      <c r="E29" s="116"/>
      <c r="F29" s="116"/>
      <c r="G29" s="116"/>
      <c r="H29" s="116"/>
      <c r="I29" s="116"/>
      <c r="J29" s="116"/>
      <c r="K29" s="116"/>
      <c r="L29" s="116"/>
      <c r="M29" s="116"/>
      <c r="N29" s="116"/>
    </row>
    <row r="30" spans="1:14">
      <c r="A30" s="116"/>
      <c r="B30" s="116"/>
      <c r="C30" s="116"/>
      <c r="D30" s="116"/>
      <c r="E30" s="116"/>
      <c r="F30" s="116"/>
      <c r="G30" s="116"/>
      <c r="H30" s="116"/>
      <c r="I30" s="116"/>
      <c r="J30" s="116"/>
      <c r="K30" s="116"/>
      <c r="L30" s="116"/>
      <c r="M30" s="116"/>
      <c r="N30" s="116"/>
    </row>
    <row r="31" spans="1:14">
      <c r="A31" s="116"/>
      <c r="B31" s="116"/>
      <c r="C31" s="116"/>
      <c r="D31" s="116"/>
      <c r="E31" s="116"/>
      <c r="F31" s="116"/>
      <c r="G31" s="116"/>
      <c r="H31" s="116"/>
      <c r="I31" s="116"/>
      <c r="J31" s="116"/>
      <c r="K31" s="116"/>
      <c r="L31" s="116"/>
      <c r="M31" s="116"/>
      <c r="N31" s="116"/>
    </row>
    <row r="32" spans="1:14">
      <c r="A32" s="116"/>
      <c r="B32" s="116"/>
      <c r="C32" s="116"/>
      <c r="D32" s="116"/>
      <c r="E32" s="116"/>
      <c r="F32" s="116"/>
      <c r="G32" s="116"/>
      <c r="H32" s="116"/>
      <c r="I32" s="116"/>
      <c r="J32" s="116"/>
      <c r="K32" s="116"/>
      <c r="L32" s="116"/>
      <c r="M32" s="116"/>
      <c r="N32" s="116"/>
    </row>
    <row r="33" spans="1:14">
      <c r="A33" s="116"/>
      <c r="B33" s="116"/>
      <c r="C33" s="116"/>
      <c r="D33" s="116"/>
      <c r="E33" s="116"/>
      <c r="F33" s="116"/>
      <c r="G33" s="116"/>
      <c r="H33" s="116"/>
      <c r="I33" s="116"/>
      <c r="J33" s="116"/>
      <c r="K33" s="116"/>
      <c r="L33" s="116"/>
      <c r="M33" s="116"/>
      <c r="N33" s="116"/>
    </row>
    <row r="34" spans="1:14">
      <c r="A34" s="116"/>
      <c r="B34" s="116"/>
      <c r="C34" s="116"/>
      <c r="D34" s="116"/>
      <c r="E34" s="116"/>
      <c r="F34" s="116"/>
      <c r="G34" s="116"/>
      <c r="H34" s="116"/>
      <c r="I34" s="116"/>
      <c r="J34" s="116"/>
      <c r="K34" s="116"/>
      <c r="L34" s="116"/>
      <c r="M34" s="116"/>
      <c r="N34" s="116"/>
    </row>
    <row r="35" spans="1:14">
      <c r="A35" s="116"/>
      <c r="B35" s="116"/>
      <c r="C35" s="116"/>
      <c r="D35" s="116"/>
      <c r="E35" s="116"/>
      <c r="F35" s="116"/>
      <c r="G35" s="116"/>
      <c r="H35" s="116"/>
      <c r="I35" s="116"/>
      <c r="J35" s="116"/>
      <c r="K35" s="116"/>
      <c r="L35" s="116"/>
      <c r="M35" s="116"/>
      <c r="N35" s="116"/>
    </row>
  </sheetData>
  <mergeCells count="1">
    <mergeCell ref="B27:L27"/>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K99"/>
  <sheetViews>
    <sheetView view="pageBreakPreview" topLeftCell="A33" zoomScaleNormal="100" zoomScaleSheetLayoutView="100" workbookViewId="0">
      <selection activeCell="G56" sqref="G56"/>
    </sheetView>
  </sheetViews>
  <sheetFormatPr baseColWidth="10" defaultColWidth="14.42578125" defaultRowHeight="15" customHeight="1"/>
  <cols>
    <col min="1" max="1" width="2.7109375" customWidth="1"/>
    <col min="2" max="2" width="3.140625" customWidth="1"/>
    <col min="3" max="3" width="2.42578125" customWidth="1"/>
    <col min="4" max="4" width="37.85546875" customWidth="1"/>
    <col min="5" max="5" width="15.42578125" customWidth="1"/>
    <col min="6" max="6" width="14.7109375" customWidth="1"/>
    <col min="7" max="9" width="15.42578125" customWidth="1"/>
    <col min="10" max="10" width="15.140625" customWidth="1"/>
    <col min="11" max="11" width="15.5703125" customWidth="1"/>
    <col min="12" max="12" width="10.7109375" customWidth="1"/>
  </cols>
  <sheetData>
    <row r="2" spans="2:11" ht="15" customHeight="1">
      <c r="B2" s="1111" t="s">
        <v>1265</v>
      </c>
      <c r="C2" s="1030"/>
      <c r="D2" s="1030"/>
      <c r="E2" s="1030"/>
      <c r="F2" s="1030"/>
      <c r="G2" s="1030"/>
      <c r="H2" s="1030"/>
      <c r="I2" s="1030"/>
      <c r="J2" s="1030"/>
    </row>
    <row r="3" spans="2:11" ht="15" customHeight="1">
      <c r="B3" s="1111" t="s">
        <v>1513</v>
      </c>
      <c r="C3" s="1030"/>
      <c r="D3" s="1030"/>
      <c r="E3" s="1030"/>
      <c r="F3" s="1030"/>
      <c r="G3" s="1030"/>
      <c r="H3" s="1030"/>
      <c r="I3" s="1030"/>
      <c r="J3" s="1030"/>
    </row>
    <row r="4" spans="2:11" ht="15.75" customHeight="1">
      <c r="B4" s="1031" t="s">
        <v>1364</v>
      </c>
      <c r="C4" s="1030"/>
      <c r="D4" s="1030"/>
      <c r="E4" s="1030"/>
      <c r="F4" s="1030"/>
      <c r="G4" s="1030"/>
      <c r="H4" s="1030"/>
      <c r="I4" s="1030"/>
      <c r="J4" s="1030"/>
    </row>
    <row r="5" spans="2:11" ht="15.75" customHeight="1">
      <c r="B5" s="302"/>
      <c r="C5" s="302"/>
      <c r="D5" s="302"/>
      <c r="E5" s="408"/>
      <c r="F5" s="408"/>
      <c r="G5" s="408"/>
      <c r="H5" s="408"/>
      <c r="I5" s="408"/>
      <c r="J5" s="302"/>
    </row>
    <row r="6" spans="2:11">
      <c r="B6" s="1222" t="s">
        <v>1242</v>
      </c>
      <c r="C6" s="1238"/>
      <c r="D6" s="1223"/>
      <c r="E6" s="1241" t="s">
        <v>1392</v>
      </c>
      <c r="F6" s="1080"/>
      <c r="G6" s="1080"/>
      <c r="H6" s="1080"/>
      <c r="I6" s="1081"/>
      <c r="J6" s="1242" t="s">
        <v>1367</v>
      </c>
    </row>
    <row r="7" spans="2:11" ht="31.5" customHeight="1">
      <c r="B7" s="1224"/>
      <c r="C7" s="1239"/>
      <c r="D7" s="1225"/>
      <c r="E7" s="634" t="s">
        <v>1393</v>
      </c>
      <c r="F7" s="634" t="s">
        <v>1394</v>
      </c>
      <c r="G7" s="634" t="s">
        <v>1370</v>
      </c>
      <c r="H7" s="634" t="s">
        <v>1371</v>
      </c>
      <c r="I7" s="634" t="s">
        <v>1395</v>
      </c>
      <c r="J7" s="1230"/>
    </row>
    <row r="8" spans="2:11">
      <c r="B8" s="1226"/>
      <c r="C8" s="1240"/>
      <c r="D8" s="1227"/>
      <c r="E8" s="749">
        <v>1</v>
      </c>
      <c r="F8" s="749">
        <v>2</v>
      </c>
      <c r="G8" s="634" t="s">
        <v>1396</v>
      </c>
      <c r="H8" s="749">
        <v>4</v>
      </c>
      <c r="I8" s="749">
        <v>5</v>
      </c>
      <c r="J8" s="635" t="s">
        <v>1397</v>
      </c>
    </row>
    <row r="9" spans="2:11">
      <c r="B9" s="373"/>
      <c r="C9" s="409"/>
      <c r="D9" s="374"/>
      <c r="E9" s="375"/>
      <c r="F9" s="375"/>
      <c r="G9" s="375"/>
      <c r="H9" s="375"/>
      <c r="I9" s="375"/>
      <c r="J9" s="374"/>
    </row>
    <row r="10" spans="2:11">
      <c r="B10" s="1243" t="s">
        <v>1514</v>
      </c>
      <c r="C10" s="1030"/>
      <c r="D10" s="1221"/>
      <c r="E10" s="375"/>
      <c r="F10" s="375"/>
      <c r="G10" s="375"/>
      <c r="H10" s="375"/>
      <c r="I10" s="375"/>
      <c r="J10" s="374"/>
    </row>
    <row r="11" spans="2:11" ht="27" customHeight="1">
      <c r="B11" s="373"/>
      <c r="C11" s="1237" t="s">
        <v>1515</v>
      </c>
      <c r="D11" s="1221"/>
      <c r="E11" s="381">
        <f>E12+E13</f>
        <v>0</v>
      </c>
      <c r="F11" s="381">
        <f>F12+F13</f>
        <v>0</v>
      </c>
      <c r="G11" s="381">
        <f t="shared" ref="G11:G36" si="0">E11+F11</f>
        <v>0</v>
      </c>
      <c r="H11" s="381">
        <f>H12+H13</f>
        <v>0</v>
      </c>
      <c r="I11" s="381">
        <f>I12+I13</f>
        <v>0</v>
      </c>
      <c r="J11" s="375">
        <f t="shared" ref="J11:J30" si="1">G11-H11</f>
        <v>0</v>
      </c>
    </row>
    <row r="12" spans="2:11">
      <c r="B12" s="373"/>
      <c r="C12" s="409"/>
      <c r="D12" s="374" t="s">
        <v>1516</v>
      </c>
      <c r="E12" s="375"/>
      <c r="F12" s="375"/>
      <c r="G12" s="375">
        <f t="shared" si="0"/>
        <v>0</v>
      </c>
      <c r="H12" s="375">
        <v>0</v>
      </c>
      <c r="I12" s="375">
        <v>0</v>
      </c>
      <c r="J12" s="375">
        <f t="shared" si="1"/>
        <v>0</v>
      </c>
    </row>
    <row r="13" spans="2:11">
      <c r="B13" s="373"/>
      <c r="C13" s="409"/>
      <c r="D13" s="374" t="s">
        <v>1517</v>
      </c>
      <c r="E13" s="375">
        <v>0</v>
      </c>
      <c r="F13" s="375">
        <v>0</v>
      </c>
      <c r="G13" s="375">
        <v>0</v>
      </c>
      <c r="H13" s="375">
        <v>0</v>
      </c>
      <c r="I13" s="375">
        <v>0</v>
      </c>
      <c r="J13" s="375">
        <f t="shared" si="1"/>
        <v>0</v>
      </c>
      <c r="K13" s="14"/>
    </row>
    <row r="14" spans="2:11">
      <c r="B14" s="373"/>
      <c r="C14" s="1237" t="s">
        <v>1518</v>
      </c>
      <c r="D14" s="1221"/>
      <c r="E14" s="375">
        <f>E15+E16+E17+E18+E19+E20+E21+E22</f>
        <v>0</v>
      </c>
      <c r="F14" s="375">
        <f>F15+F16+F17+F18+F19+F20+F21+F22</f>
        <v>0</v>
      </c>
      <c r="G14" s="375">
        <f t="shared" si="0"/>
        <v>0</v>
      </c>
      <c r="H14" s="375">
        <v>0</v>
      </c>
      <c r="I14" s="375">
        <v>0</v>
      </c>
      <c r="J14" s="375">
        <f t="shared" si="1"/>
        <v>0</v>
      </c>
    </row>
    <row r="15" spans="2:11">
      <c r="B15" s="373"/>
      <c r="C15" s="409"/>
      <c r="D15" s="374" t="s">
        <v>1519</v>
      </c>
      <c r="E15" s="375">
        <v>0</v>
      </c>
      <c r="F15" s="375">
        <v>0</v>
      </c>
      <c r="G15" s="375">
        <f t="shared" si="0"/>
        <v>0</v>
      </c>
      <c r="H15" s="375">
        <v>0</v>
      </c>
      <c r="I15" s="375">
        <v>0</v>
      </c>
      <c r="J15" s="375">
        <f t="shared" si="1"/>
        <v>0</v>
      </c>
    </row>
    <row r="16" spans="2:11">
      <c r="B16" s="373"/>
      <c r="C16" s="409"/>
      <c r="D16" s="374" t="s">
        <v>1520</v>
      </c>
      <c r="E16" s="375">
        <v>0</v>
      </c>
      <c r="F16" s="375">
        <v>0</v>
      </c>
      <c r="G16" s="375">
        <f t="shared" si="0"/>
        <v>0</v>
      </c>
      <c r="H16" s="375">
        <v>0</v>
      </c>
      <c r="I16" s="375">
        <v>0</v>
      </c>
      <c r="J16" s="375">
        <f t="shared" si="1"/>
        <v>0</v>
      </c>
    </row>
    <row r="17" spans="2:10" ht="24">
      <c r="B17" s="373"/>
      <c r="C17" s="409"/>
      <c r="D17" s="374" t="s">
        <v>1521</v>
      </c>
      <c r="E17" s="375">
        <v>0</v>
      </c>
      <c r="F17" s="375">
        <v>0</v>
      </c>
      <c r="G17" s="375">
        <f t="shared" si="0"/>
        <v>0</v>
      </c>
      <c r="H17" s="375">
        <v>0</v>
      </c>
      <c r="I17" s="375">
        <v>0</v>
      </c>
      <c r="J17" s="375">
        <f t="shared" si="1"/>
        <v>0</v>
      </c>
    </row>
    <row r="18" spans="2:10">
      <c r="B18" s="373"/>
      <c r="C18" s="409"/>
      <c r="D18" s="374" t="s">
        <v>1522</v>
      </c>
      <c r="E18" s="375">
        <v>0</v>
      </c>
      <c r="F18" s="375">
        <v>0</v>
      </c>
      <c r="G18" s="375">
        <f t="shared" si="0"/>
        <v>0</v>
      </c>
      <c r="H18" s="375">
        <v>0</v>
      </c>
      <c r="I18" s="375">
        <v>0</v>
      </c>
      <c r="J18" s="375">
        <f t="shared" si="1"/>
        <v>0</v>
      </c>
    </row>
    <row r="19" spans="2:10">
      <c r="B19" s="373"/>
      <c r="C19" s="409"/>
      <c r="D19" s="374" t="s">
        <v>1523</v>
      </c>
      <c r="E19" s="375">
        <v>0</v>
      </c>
      <c r="F19" s="375">
        <v>0</v>
      </c>
      <c r="G19" s="375">
        <f t="shared" si="0"/>
        <v>0</v>
      </c>
      <c r="H19" s="375">
        <v>0</v>
      </c>
      <c r="I19" s="375">
        <v>0</v>
      </c>
      <c r="J19" s="375">
        <f t="shared" si="1"/>
        <v>0</v>
      </c>
    </row>
    <row r="20" spans="2:10" ht="24">
      <c r="B20" s="373"/>
      <c r="C20" s="409"/>
      <c r="D20" s="374" t="s">
        <v>1524</v>
      </c>
      <c r="E20" s="375">
        <v>0</v>
      </c>
      <c r="F20" s="375">
        <v>0</v>
      </c>
      <c r="G20" s="375">
        <f t="shared" si="0"/>
        <v>0</v>
      </c>
      <c r="H20" s="375">
        <v>0</v>
      </c>
      <c r="I20" s="375">
        <v>0</v>
      </c>
      <c r="J20" s="375">
        <f t="shared" si="1"/>
        <v>0</v>
      </c>
    </row>
    <row r="21" spans="2:10">
      <c r="B21" s="373"/>
      <c r="C21" s="409"/>
      <c r="D21" s="374" t="s">
        <v>1525</v>
      </c>
      <c r="E21" s="375">
        <v>0</v>
      </c>
      <c r="F21" s="375">
        <v>0</v>
      </c>
      <c r="G21" s="375">
        <f t="shared" si="0"/>
        <v>0</v>
      </c>
      <c r="H21" s="375">
        <v>0</v>
      </c>
      <c r="I21" s="375">
        <v>0</v>
      </c>
      <c r="J21" s="375">
        <f t="shared" si="1"/>
        <v>0</v>
      </c>
    </row>
    <row r="22" spans="2:10" ht="15.75" customHeight="1">
      <c r="B22" s="373"/>
      <c r="C22" s="409"/>
      <c r="D22" s="374" t="s">
        <v>1526</v>
      </c>
      <c r="E22" s="375">
        <v>0</v>
      </c>
      <c r="F22" s="375">
        <v>0</v>
      </c>
      <c r="G22" s="375">
        <f t="shared" si="0"/>
        <v>0</v>
      </c>
      <c r="H22" s="375">
        <v>0</v>
      </c>
      <c r="I22" s="375">
        <v>0</v>
      </c>
      <c r="J22" s="375">
        <f t="shared" si="1"/>
        <v>0</v>
      </c>
    </row>
    <row r="23" spans="2:10" ht="15.75" customHeight="1">
      <c r="B23" s="373"/>
      <c r="C23" s="1237" t="s">
        <v>1527</v>
      </c>
      <c r="D23" s="1221"/>
      <c r="E23" s="376">
        <f>E24+E25+E26</f>
        <v>511908556.66895807</v>
      </c>
      <c r="F23" s="520">
        <f>F24+F25+F26</f>
        <v>88139537.26778397</v>
      </c>
      <c r="G23" s="376">
        <f>G24+G25+G26</f>
        <v>600048093.93674207</v>
      </c>
      <c r="H23" s="376">
        <f>H24+H25+H26</f>
        <v>586945686.20999992</v>
      </c>
      <c r="I23" s="376">
        <f>I24+I25+I26</f>
        <v>586945686.20999992</v>
      </c>
      <c r="J23" s="376">
        <f>+G23-H23</f>
        <v>13102407.726742148</v>
      </c>
    </row>
    <row r="24" spans="2:10" ht="30.75" customHeight="1">
      <c r="B24" s="373"/>
      <c r="C24" s="409"/>
      <c r="D24" s="374" t="s">
        <v>1528</v>
      </c>
      <c r="E24" s="375">
        <v>0</v>
      </c>
      <c r="F24" s="375">
        <v>0</v>
      </c>
      <c r="G24" s="375">
        <f t="shared" si="0"/>
        <v>0</v>
      </c>
      <c r="H24" s="375">
        <v>0</v>
      </c>
      <c r="I24" s="375">
        <v>0</v>
      </c>
      <c r="J24" s="376">
        <f t="shared" si="1"/>
        <v>0</v>
      </c>
    </row>
    <row r="25" spans="2:10" ht="29.25" customHeight="1">
      <c r="B25" s="373"/>
      <c r="C25" s="409"/>
      <c r="D25" s="374" t="s">
        <v>1529</v>
      </c>
      <c r="E25" s="376">
        <f>+'15. Presupuesto finalidad y fun'!$D$14</f>
        <v>511908556.66895807</v>
      </c>
      <c r="F25" s="376">
        <f>+'15. Presupuesto finalidad y fun'!$E$14</f>
        <v>88139537.26778397</v>
      </c>
      <c r="G25" s="376">
        <f>+E25+F25</f>
        <v>600048093.93674207</v>
      </c>
      <c r="H25" s="376">
        <f>+'12. Presupuesto por tipo de gto'!G11</f>
        <v>586945686.20999992</v>
      </c>
      <c r="I25" s="376">
        <f>+'15. Presupuesto finalidad y fun'!$H$14</f>
        <v>586945686.20999992</v>
      </c>
      <c r="J25" s="376">
        <f t="shared" si="1"/>
        <v>13102407.726742148</v>
      </c>
    </row>
    <row r="26" spans="2:10" ht="15.75" customHeight="1">
      <c r="B26" s="373"/>
      <c r="C26" s="409"/>
      <c r="D26" s="374" t="s">
        <v>1530</v>
      </c>
      <c r="E26" s="375">
        <v>0</v>
      </c>
      <c r="F26" s="375">
        <v>0</v>
      </c>
      <c r="G26" s="375">
        <f t="shared" si="0"/>
        <v>0</v>
      </c>
      <c r="H26" s="375">
        <v>0</v>
      </c>
      <c r="I26" s="375">
        <v>0</v>
      </c>
      <c r="J26" s="376">
        <f t="shared" si="1"/>
        <v>0</v>
      </c>
    </row>
    <row r="27" spans="2:10" ht="15.75" customHeight="1">
      <c r="B27" s="373"/>
      <c r="C27" s="1237" t="s">
        <v>1531</v>
      </c>
      <c r="D27" s="1221"/>
      <c r="E27" s="375">
        <f>E28+E29</f>
        <v>0</v>
      </c>
      <c r="F27" s="375">
        <f>F28+F29</f>
        <v>0</v>
      </c>
      <c r="G27" s="375">
        <f t="shared" si="0"/>
        <v>0</v>
      </c>
      <c r="H27" s="375">
        <f>H28+H29</f>
        <v>0</v>
      </c>
      <c r="I27" s="375">
        <f>I28+I29</f>
        <v>0</v>
      </c>
      <c r="J27" s="376">
        <f t="shared" si="1"/>
        <v>0</v>
      </c>
    </row>
    <row r="28" spans="2:10" ht="24.75" customHeight="1">
      <c r="B28" s="373"/>
      <c r="C28" s="409"/>
      <c r="D28" s="374" t="s">
        <v>1532</v>
      </c>
      <c r="E28" s="375">
        <f>'Ingresos (adecuaciones)'!N10+'Ingresos (adecuaciones)'!N13+'Ingresos (adecuaciones)'!N20</f>
        <v>0</v>
      </c>
      <c r="F28" s="375">
        <f>'Ingresos (adecuaciones)'!O10+'Ingresos (adecuaciones)'!O13+'Ingresos (adecuaciones)'!O20</f>
        <v>0</v>
      </c>
      <c r="G28" s="375">
        <f t="shared" si="0"/>
        <v>0</v>
      </c>
      <c r="H28" s="375">
        <v>0</v>
      </c>
      <c r="I28" s="375">
        <v>0</v>
      </c>
      <c r="J28" s="375">
        <f t="shared" si="1"/>
        <v>0</v>
      </c>
    </row>
    <row r="29" spans="2:10" ht="15.75" customHeight="1">
      <c r="B29" s="373"/>
      <c r="C29" s="409"/>
      <c r="D29" s="374" t="s">
        <v>1533</v>
      </c>
      <c r="E29" s="375"/>
      <c r="F29" s="375"/>
      <c r="G29" s="375">
        <f t="shared" si="0"/>
        <v>0</v>
      </c>
      <c r="H29" s="375">
        <v>0</v>
      </c>
      <c r="I29" s="375">
        <v>0</v>
      </c>
      <c r="J29" s="375">
        <f t="shared" si="1"/>
        <v>0</v>
      </c>
    </row>
    <row r="30" spans="2:10" ht="15.75" customHeight="1">
      <c r="B30" s="373"/>
      <c r="C30" s="1237" t="s">
        <v>1534</v>
      </c>
      <c r="D30" s="1221"/>
      <c r="E30" s="375">
        <f>E31+E32+E33+E34</f>
        <v>0</v>
      </c>
      <c r="F30" s="375">
        <f>F31+F32+F33+F34</f>
        <v>0</v>
      </c>
      <c r="G30" s="375">
        <f t="shared" si="0"/>
        <v>0</v>
      </c>
      <c r="H30" s="375">
        <v>0</v>
      </c>
      <c r="I30" s="375">
        <v>0</v>
      </c>
      <c r="J30" s="375">
        <f t="shared" si="1"/>
        <v>0</v>
      </c>
    </row>
    <row r="31" spans="2:10" ht="15.75" customHeight="1">
      <c r="B31" s="373"/>
      <c r="C31" s="409"/>
      <c r="D31" s="374" t="s">
        <v>1535</v>
      </c>
      <c r="E31" s="375">
        <v>0</v>
      </c>
      <c r="F31" s="375">
        <v>0</v>
      </c>
      <c r="G31" s="375">
        <f t="shared" si="0"/>
        <v>0</v>
      </c>
      <c r="H31" s="375">
        <v>0</v>
      </c>
      <c r="I31" s="375">
        <v>0</v>
      </c>
      <c r="J31" s="375">
        <f>G31-I31</f>
        <v>0</v>
      </c>
    </row>
    <row r="32" spans="2:10" ht="15.75" customHeight="1">
      <c r="B32" s="373"/>
      <c r="C32" s="409"/>
      <c r="D32" s="374" t="s">
        <v>1536</v>
      </c>
      <c r="E32" s="375">
        <v>0</v>
      </c>
      <c r="F32" s="375">
        <v>0</v>
      </c>
      <c r="G32" s="375">
        <f t="shared" si="0"/>
        <v>0</v>
      </c>
      <c r="H32" s="375">
        <v>0</v>
      </c>
      <c r="I32" s="375">
        <v>0</v>
      </c>
      <c r="J32" s="375">
        <f t="shared" ref="J32:J39" si="2">G32-H32</f>
        <v>0</v>
      </c>
    </row>
    <row r="33" spans="2:10" ht="15.75" customHeight="1">
      <c r="B33" s="373"/>
      <c r="C33" s="409"/>
      <c r="D33" s="374" t="s">
        <v>1537</v>
      </c>
      <c r="E33" s="375">
        <v>0</v>
      </c>
      <c r="F33" s="375">
        <v>0</v>
      </c>
      <c r="G33" s="375">
        <f t="shared" si="0"/>
        <v>0</v>
      </c>
      <c r="H33" s="375">
        <v>0</v>
      </c>
      <c r="I33" s="375">
        <v>0</v>
      </c>
      <c r="J33" s="375">
        <f t="shared" si="2"/>
        <v>0</v>
      </c>
    </row>
    <row r="34" spans="2:10" ht="24.75" customHeight="1">
      <c r="B34" s="373"/>
      <c r="C34" s="409"/>
      <c r="D34" s="374" t="s">
        <v>1538</v>
      </c>
      <c r="E34" s="375">
        <v>0</v>
      </c>
      <c r="F34" s="375">
        <v>0</v>
      </c>
      <c r="G34" s="375">
        <f t="shared" si="0"/>
        <v>0</v>
      </c>
      <c r="H34" s="375">
        <v>0</v>
      </c>
      <c r="I34" s="375">
        <v>0</v>
      </c>
      <c r="J34" s="375">
        <f t="shared" si="2"/>
        <v>0</v>
      </c>
    </row>
    <row r="35" spans="2:10" ht="26.25" customHeight="1">
      <c r="B35" s="373"/>
      <c r="C35" s="1237" t="s">
        <v>1539</v>
      </c>
      <c r="D35" s="1221"/>
      <c r="E35" s="375">
        <f>E36</f>
        <v>0</v>
      </c>
      <c r="F35" s="375">
        <f>F36</f>
        <v>0</v>
      </c>
      <c r="G35" s="375">
        <f t="shared" si="0"/>
        <v>0</v>
      </c>
      <c r="H35" s="375"/>
      <c r="I35" s="375"/>
      <c r="J35" s="375">
        <f t="shared" si="2"/>
        <v>0</v>
      </c>
    </row>
    <row r="36" spans="2:10" ht="15.75" customHeight="1">
      <c r="B36" s="373"/>
      <c r="C36" s="409"/>
      <c r="D36" s="374" t="s">
        <v>1540</v>
      </c>
      <c r="E36" s="375">
        <v>0</v>
      </c>
      <c r="F36" s="375">
        <v>0</v>
      </c>
      <c r="G36" s="375">
        <f t="shared" si="0"/>
        <v>0</v>
      </c>
      <c r="H36" s="375">
        <v>0</v>
      </c>
      <c r="I36" s="375">
        <v>0</v>
      </c>
      <c r="J36" s="375">
        <f t="shared" si="2"/>
        <v>0</v>
      </c>
    </row>
    <row r="37" spans="2:10" ht="15.75" customHeight="1">
      <c r="B37" s="1243" t="s">
        <v>1541</v>
      </c>
      <c r="C37" s="1030"/>
      <c r="D37" s="1221"/>
      <c r="E37" s="375">
        <v>0</v>
      </c>
      <c r="F37" s="375">
        <v>0</v>
      </c>
      <c r="G37" s="375">
        <v>0</v>
      </c>
      <c r="H37" s="375">
        <v>0</v>
      </c>
      <c r="I37" s="375">
        <v>0</v>
      </c>
      <c r="J37" s="375">
        <f t="shared" si="2"/>
        <v>0</v>
      </c>
    </row>
    <row r="38" spans="2:10" ht="24" customHeight="1">
      <c r="B38" s="1243" t="s">
        <v>1542</v>
      </c>
      <c r="C38" s="1030"/>
      <c r="D38" s="1221"/>
      <c r="E38" s="375">
        <v>0</v>
      </c>
      <c r="F38" s="375">
        <v>0</v>
      </c>
      <c r="G38" s="375">
        <f>E38+F38</f>
        <v>0</v>
      </c>
      <c r="H38" s="375">
        <v>0</v>
      </c>
      <c r="I38" s="375">
        <v>0</v>
      </c>
      <c r="J38" s="375">
        <f t="shared" si="2"/>
        <v>0</v>
      </c>
    </row>
    <row r="39" spans="2:10" ht="15.75" customHeight="1">
      <c r="B39" s="1243" t="s">
        <v>1543</v>
      </c>
      <c r="C39" s="1030"/>
      <c r="D39" s="1221"/>
      <c r="E39" s="375">
        <v>0</v>
      </c>
      <c r="F39" s="375">
        <v>0</v>
      </c>
      <c r="G39" s="375">
        <f>E39+F39</f>
        <v>0</v>
      </c>
      <c r="H39" s="375">
        <v>0</v>
      </c>
      <c r="I39" s="375">
        <v>0</v>
      </c>
      <c r="J39" s="375">
        <f t="shared" si="2"/>
        <v>0</v>
      </c>
    </row>
    <row r="40" spans="2:10" ht="15.75" customHeight="1">
      <c r="B40" s="404"/>
      <c r="C40" s="410"/>
      <c r="D40" s="405"/>
      <c r="E40" s="406"/>
      <c r="F40" s="406"/>
      <c r="G40" s="406"/>
      <c r="H40" s="406"/>
      <c r="I40" s="406"/>
      <c r="J40" s="405"/>
    </row>
    <row r="41" spans="2:10" ht="15.75" customHeight="1" thickBot="1">
      <c r="B41" s="411"/>
      <c r="C41" s="1244" t="s">
        <v>1446</v>
      </c>
      <c r="D41" s="1245"/>
      <c r="E41" s="412">
        <f t="shared" ref="E41:J41" si="3">E11+E14+E23+E27+E30+E35</f>
        <v>511908556.66895807</v>
      </c>
      <c r="F41" s="412">
        <f t="shared" si="3"/>
        <v>88139537.26778397</v>
      </c>
      <c r="G41" s="412">
        <f t="shared" si="3"/>
        <v>600048093.93674207</v>
      </c>
      <c r="H41" s="412">
        <f t="shared" si="3"/>
        <v>586945686.20999992</v>
      </c>
      <c r="I41" s="412">
        <f t="shared" si="3"/>
        <v>586945686.20999992</v>
      </c>
      <c r="J41" s="412">
        <f t="shared" si="3"/>
        <v>13102407.726742148</v>
      </c>
    </row>
    <row r="42" spans="2:10">
      <c r="B42" s="1205" t="s">
        <v>1544</v>
      </c>
      <c r="C42" s="1205"/>
      <c r="D42" s="1205"/>
      <c r="E42" s="1205"/>
      <c r="F42" s="1205"/>
      <c r="G42" s="1205"/>
      <c r="H42" s="1205"/>
      <c r="I42" s="1205"/>
      <c r="J42" s="1205"/>
    </row>
    <row r="43" spans="2:10" ht="15.75" customHeight="1">
      <c r="E43" s="14"/>
      <c r="F43" s="14"/>
      <c r="G43" s="14"/>
      <c r="H43" s="14"/>
      <c r="I43" s="14"/>
    </row>
    <row r="44" spans="2:10" ht="15.75" customHeight="1">
      <c r="E44" s="14"/>
      <c r="F44" s="14"/>
      <c r="G44" s="14"/>
      <c r="H44" s="14"/>
      <c r="I44" s="14"/>
    </row>
    <row r="45" spans="2:10" ht="15.75" customHeight="1">
      <c r="E45" s="14"/>
      <c r="F45" s="14"/>
      <c r="G45" s="14"/>
      <c r="H45" s="14"/>
      <c r="I45" s="14"/>
    </row>
    <row r="46" spans="2:10" ht="15.75" customHeight="1">
      <c r="E46" s="14"/>
      <c r="F46" s="14"/>
      <c r="G46" s="14"/>
      <c r="H46" s="14"/>
      <c r="I46" s="14"/>
    </row>
    <row r="47" spans="2:10" ht="15.75" customHeight="1">
      <c r="E47" s="14"/>
      <c r="F47" s="14"/>
      <c r="G47" s="14"/>
      <c r="H47" s="14"/>
      <c r="I47" s="14"/>
    </row>
    <row r="48" spans="2:10" ht="15.75" customHeight="1">
      <c r="E48" s="14"/>
      <c r="F48" s="14"/>
      <c r="G48" s="14"/>
      <c r="H48" s="14"/>
      <c r="I48" s="14"/>
    </row>
    <row r="49" spans="5:9" ht="15.75" customHeight="1">
      <c r="E49" s="14"/>
      <c r="F49" s="14"/>
      <c r="G49" s="14"/>
      <c r="H49" s="14"/>
      <c r="I49" s="14"/>
    </row>
    <row r="50" spans="5:9" ht="15.75" customHeight="1">
      <c r="E50" s="14"/>
      <c r="F50" s="14"/>
      <c r="G50" s="14"/>
      <c r="H50" s="14"/>
      <c r="I50" s="14"/>
    </row>
    <row r="51" spans="5:9" ht="15.75" customHeight="1">
      <c r="E51" s="14"/>
      <c r="F51" s="14"/>
      <c r="G51" s="14"/>
      <c r="H51" s="14"/>
      <c r="I51" s="14"/>
    </row>
    <row r="52" spans="5:9" ht="15.75" customHeight="1">
      <c r="E52" s="14"/>
      <c r="F52" s="14"/>
      <c r="G52" s="14"/>
      <c r="H52" s="14"/>
      <c r="I52" s="14"/>
    </row>
    <row r="53" spans="5:9" ht="15.75" customHeight="1">
      <c r="E53" s="14"/>
      <c r="F53" s="14"/>
      <c r="G53" s="14"/>
      <c r="H53" s="14"/>
      <c r="I53" s="14"/>
    </row>
    <row r="54" spans="5:9" ht="15.75" customHeight="1">
      <c r="E54" s="14"/>
      <c r="F54" s="14"/>
      <c r="G54" s="14"/>
      <c r="H54" s="14"/>
      <c r="I54" s="14"/>
    </row>
    <row r="55" spans="5:9" ht="15.75" customHeight="1">
      <c r="E55" s="14"/>
      <c r="F55" s="14"/>
      <c r="G55" s="14"/>
      <c r="H55" s="14"/>
      <c r="I55" s="14"/>
    </row>
    <row r="56" spans="5:9" ht="15.75" customHeight="1">
      <c r="E56" s="14"/>
      <c r="F56" s="14"/>
      <c r="G56" s="14"/>
      <c r="H56" s="14"/>
      <c r="I56" s="14"/>
    </row>
    <row r="57" spans="5:9" ht="15.75" customHeight="1">
      <c r="E57" s="14"/>
      <c r="F57" s="14"/>
      <c r="G57" s="14"/>
      <c r="H57" s="14"/>
      <c r="I57" s="14"/>
    </row>
    <row r="58" spans="5:9" ht="15.75" customHeight="1">
      <c r="E58" s="14"/>
      <c r="F58" s="14"/>
      <c r="G58" s="14"/>
      <c r="H58" s="14"/>
      <c r="I58" s="14"/>
    </row>
    <row r="59" spans="5:9" ht="15.75" customHeight="1">
      <c r="E59" s="14"/>
      <c r="F59" s="14"/>
      <c r="G59" s="14"/>
      <c r="H59" s="14"/>
      <c r="I59" s="14"/>
    </row>
    <row r="60" spans="5:9" ht="15.75" customHeight="1">
      <c r="E60" s="14"/>
      <c r="F60" s="14"/>
      <c r="G60" s="14"/>
      <c r="H60" s="14"/>
      <c r="I60" s="14"/>
    </row>
    <row r="61" spans="5:9" ht="15.75" customHeight="1">
      <c r="E61" s="14"/>
      <c r="F61" s="14"/>
      <c r="G61" s="14"/>
      <c r="H61" s="14"/>
      <c r="I61" s="14"/>
    </row>
    <row r="62" spans="5:9" ht="15.75" customHeight="1">
      <c r="E62" s="14"/>
      <c r="F62" s="14"/>
      <c r="G62" s="14"/>
      <c r="H62" s="14"/>
      <c r="I62" s="14"/>
    </row>
    <row r="63" spans="5:9" ht="15.75" customHeight="1">
      <c r="E63" s="14"/>
      <c r="F63" s="14"/>
      <c r="G63" s="14"/>
      <c r="H63" s="14"/>
      <c r="I63" s="14"/>
    </row>
    <row r="64" spans="5:9" ht="15.75" customHeight="1">
      <c r="E64" s="14"/>
      <c r="F64" s="14"/>
      <c r="G64" s="14"/>
      <c r="H64" s="14"/>
      <c r="I64" s="14"/>
    </row>
    <row r="65" spans="5:9" ht="15.75" customHeight="1">
      <c r="E65" s="14"/>
      <c r="F65" s="14"/>
      <c r="G65" s="14"/>
      <c r="H65" s="14"/>
      <c r="I65" s="14"/>
    </row>
    <row r="66" spans="5:9" ht="15.75" customHeight="1">
      <c r="E66" s="14"/>
      <c r="F66" s="14"/>
      <c r="G66" s="14"/>
      <c r="H66" s="14"/>
      <c r="I66" s="14"/>
    </row>
    <row r="67" spans="5:9" ht="15.75" customHeight="1">
      <c r="E67" s="14"/>
      <c r="F67" s="14"/>
      <c r="G67" s="14"/>
      <c r="H67" s="14"/>
      <c r="I67" s="14"/>
    </row>
    <row r="68" spans="5:9" ht="15.75" customHeight="1">
      <c r="E68" s="14"/>
      <c r="F68" s="14"/>
      <c r="G68" s="14"/>
      <c r="H68" s="14"/>
      <c r="I68" s="14"/>
    </row>
    <row r="69" spans="5:9" ht="15.75" customHeight="1">
      <c r="E69" s="14"/>
      <c r="F69" s="14"/>
      <c r="G69" s="14"/>
      <c r="H69" s="14"/>
      <c r="I69" s="14"/>
    </row>
    <row r="70" spans="5:9" ht="15.75" customHeight="1">
      <c r="E70" s="14"/>
      <c r="F70" s="14"/>
      <c r="G70" s="14"/>
      <c r="H70" s="14"/>
      <c r="I70" s="14"/>
    </row>
    <row r="71" spans="5:9" ht="15.75" customHeight="1">
      <c r="E71" s="14"/>
      <c r="F71" s="14"/>
      <c r="G71" s="14"/>
      <c r="H71" s="14"/>
      <c r="I71" s="14"/>
    </row>
    <row r="72" spans="5:9" ht="15.75" customHeight="1">
      <c r="E72" s="14"/>
      <c r="F72" s="14"/>
      <c r="G72" s="14"/>
      <c r="H72" s="14"/>
      <c r="I72" s="14"/>
    </row>
    <row r="73" spans="5:9" ht="15.75" customHeight="1">
      <c r="E73" s="14"/>
      <c r="F73" s="14"/>
      <c r="G73" s="14"/>
      <c r="H73" s="14"/>
      <c r="I73" s="14"/>
    </row>
    <row r="74" spans="5:9" ht="15.75" customHeight="1">
      <c r="E74" s="14"/>
      <c r="F74" s="14"/>
      <c r="G74" s="14"/>
      <c r="H74" s="14"/>
      <c r="I74" s="14"/>
    </row>
    <row r="75" spans="5:9" ht="15.75" customHeight="1">
      <c r="E75" s="14"/>
      <c r="F75" s="14"/>
      <c r="G75" s="14"/>
      <c r="H75" s="14"/>
      <c r="I75" s="14"/>
    </row>
    <row r="76" spans="5:9" ht="15.75" customHeight="1">
      <c r="E76" s="14"/>
      <c r="F76" s="14"/>
      <c r="G76" s="14"/>
      <c r="H76" s="14"/>
      <c r="I76" s="14"/>
    </row>
    <row r="77" spans="5:9" ht="15.75" customHeight="1">
      <c r="E77" s="14"/>
      <c r="F77" s="14"/>
      <c r="G77" s="14"/>
      <c r="H77" s="14"/>
      <c r="I77" s="14"/>
    </row>
    <row r="78" spans="5:9" ht="15.75" customHeight="1">
      <c r="E78" s="14"/>
      <c r="F78" s="14"/>
      <c r="G78" s="14"/>
      <c r="H78" s="14"/>
      <c r="I78" s="14"/>
    </row>
    <row r="79" spans="5:9" ht="15.75" customHeight="1">
      <c r="E79" s="14"/>
      <c r="F79" s="14"/>
      <c r="G79" s="14"/>
      <c r="H79" s="14"/>
      <c r="I79" s="14"/>
    </row>
    <row r="80" spans="5:9" ht="15.75" customHeight="1">
      <c r="E80" s="14"/>
      <c r="F80" s="14"/>
      <c r="G80" s="14"/>
      <c r="H80" s="14"/>
      <c r="I80" s="14"/>
    </row>
    <row r="81" spans="5:9" ht="15.75" customHeight="1">
      <c r="E81" s="14"/>
      <c r="F81" s="14"/>
      <c r="G81" s="14"/>
      <c r="H81" s="14"/>
      <c r="I81" s="14"/>
    </row>
    <row r="82" spans="5:9" ht="15.75" customHeight="1">
      <c r="E82" s="14"/>
      <c r="F82" s="14"/>
      <c r="G82" s="14"/>
      <c r="H82" s="14"/>
      <c r="I82" s="14"/>
    </row>
    <row r="83" spans="5:9" ht="15.75" customHeight="1">
      <c r="E83" s="14"/>
      <c r="F83" s="14"/>
      <c r="G83" s="14"/>
      <c r="H83" s="14"/>
      <c r="I83" s="14"/>
    </row>
    <row r="84" spans="5:9" ht="15.75" customHeight="1">
      <c r="E84" s="14"/>
      <c r="F84" s="14"/>
      <c r="G84" s="14"/>
      <c r="H84" s="14"/>
      <c r="I84" s="14"/>
    </row>
    <row r="85" spans="5:9" ht="15.75" customHeight="1">
      <c r="E85" s="14"/>
      <c r="F85" s="14"/>
      <c r="G85" s="14"/>
      <c r="H85" s="14"/>
      <c r="I85" s="14"/>
    </row>
    <row r="86" spans="5:9" ht="15.75" customHeight="1">
      <c r="E86" s="14"/>
      <c r="F86" s="14"/>
      <c r="G86" s="14"/>
      <c r="H86" s="14"/>
      <c r="I86" s="14"/>
    </row>
    <row r="87" spans="5:9" ht="15.75" customHeight="1">
      <c r="E87" s="14"/>
      <c r="F87" s="14"/>
      <c r="G87" s="14"/>
      <c r="H87" s="14"/>
      <c r="I87" s="14"/>
    </row>
    <row r="88" spans="5:9" ht="15.75" customHeight="1">
      <c r="E88" s="14"/>
      <c r="F88" s="14"/>
      <c r="G88" s="14"/>
      <c r="H88" s="14"/>
      <c r="I88" s="14"/>
    </row>
    <row r="89" spans="5:9" ht="15.75" customHeight="1">
      <c r="E89" s="14"/>
      <c r="F89" s="14"/>
      <c r="G89" s="14"/>
      <c r="H89" s="14"/>
      <c r="I89" s="14"/>
    </row>
    <row r="90" spans="5:9" ht="15.75" customHeight="1">
      <c r="E90" s="14"/>
      <c r="F90" s="14"/>
      <c r="G90" s="14"/>
      <c r="H90" s="14"/>
      <c r="I90" s="14"/>
    </row>
    <row r="91" spans="5:9" ht="15.75" customHeight="1">
      <c r="E91" s="14"/>
      <c r="F91" s="14"/>
      <c r="G91" s="14"/>
      <c r="H91" s="14"/>
      <c r="I91" s="14"/>
    </row>
    <row r="92" spans="5:9" ht="15.75" customHeight="1">
      <c r="E92" s="14"/>
      <c r="F92" s="14"/>
      <c r="G92" s="14"/>
      <c r="H92" s="14"/>
      <c r="I92" s="14"/>
    </row>
    <row r="93" spans="5:9" ht="15.75" customHeight="1">
      <c r="E93" s="14"/>
      <c r="F93" s="14"/>
      <c r="G93" s="14"/>
      <c r="H93" s="14"/>
      <c r="I93" s="14"/>
    </row>
    <row r="94" spans="5:9" ht="15.75" customHeight="1">
      <c r="E94" s="14"/>
      <c r="F94" s="14"/>
      <c r="G94" s="14"/>
      <c r="H94" s="14"/>
      <c r="I94" s="14"/>
    </row>
    <row r="95" spans="5:9" ht="15.75" customHeight="1">
      <c r="E95" s="14"/>
      <c r="F95" s="14"/>
      <c r="G95" s="14"/>
      <c r="H95" s="14"/>
      <c r="I95" s="14"/>
    </row>
    <row r="96" spans="5:9" ht="15.75" customHeight="1">
      <c r="E96" s="14"/>
      <c r="F96" s="14"/>
      <c r="G96" s="14"/>
      <c r="H96" s="14"/>
      <c r="I96" s="14"/>
    </row>
    <row r="97" spans="5:9" ht="15.75" customHeight="1">
      <c r="E97" s="14"/>
      <c r="F97" s="14"/>
      <c r="G97" s="14"/>
      <c r="H97" s="14"/>
      <c r="I97" s="14"/>
    </row>
    <row r="98" spans="5:9" ht="15.75" customHeight="1">
      <c r="E98" s="14"/>
      <c r="F98" s="14"/>
      <c r="G98" s="14"/>
      <c r="H98" s="14"/>
      <c r="I98" s="14"/>
    </row>
    <row r="99" spans="5:9" ht="15.75" customHeight="1">
      <c r="E99" s="14"/>
      <c r="F99" s="14"/>
      <c r="G99" s="14"/>
      <c r="H99" s="14"/>
      <c r="I99" s="14"/>
    </row>
  </sheetData>
  <mergeCells count="18">
    <mergeCell ref="B42:J42"/>
    <mergeCell ref="B37:D37"/>
    <mergeCell ref="B38:D38"/>
    <mergeCell ref="B39:D39"/>
    <mergeCell ref="C41:D41"/>
    <mergeCell ref="B2:J2"/>
    <mergeCell ref="B3:J3"/>
    <mergeCell ref="B4:J4"/>
    <mergeCell ref="C35:D35"/>
    <mergeCell ref="C30:D30"/>
    <mergeCell ref="B6:D8"/>
    <mergeCell ref="E6:I6"/>
    <mergeCell ref="J6:J7"/>
    <mergeCell ref="B10:D10"/>
    <mergeCell ref="C11:D11"/>
    <mergeCell ref="C14:D14"/>
    <mergeCell ref="C23:D23"/>
    <mergeCell ref="C27:D27"/>
  </mergeCells>
  <printOptions horizontalCentered="1"/>
  <pageMargins left="0.39370078740157483" right="0.39370078740157483" top="0.39370078740157483" bottom="0.39370078740157483" header="0" footer="0"/>
  <pageSetup scale="6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L86"/>
  <sheetViews>
    <sheetView view="pageBreakPreview" topLeftCell="A8" zoomScaleNormal="100" zoomScaleSheetLayoutView="100" workbookViewId="0">
      <selection activeCell="H15" sqref="H15"/>
    </sheetView>
  </sheetViews>
  <sheetFormatPr baseColWidth="10" defaultColWidth="14.42578125" defaultRowHeight="15" customHeight="1"/>
  <cols>
    <col min="1" max="1" width="2.7109375" customWidth="1"/>
    <col min="2" max="2" width="15.28515625" customWidth="1"/>
    <col min="3" max="3" width="10.7109375" customWidth="1"/>
    <col min="4" max="4" width="33.7109375" customWidth="1"/>
    <col min="5" max="7" width="10.7109375" customWidth="1"/>
    <col min="8" max="8" width="22.85546875" customWidth="1"/>
    <col min="9" max="12" width="10.7109375" customWidth="1"/>
  </cols>
  <sheetData>
    <row r="2" spans="2:12" ht="15" customHeight="1">
      <c r="B2" s="1254" t="s">
        <v>1265</v>
      </c>
      <c r="C2" s="1254"/>
      <c r="D2" s="1254"/>
      <c r="E2" s="1254"/>
      <c r="F2" s="1254"/>
      <c r="G2" s="1254"/>
      <c r="H2" s="1254"/>
    </row>
    <row r="3" spans="2:12" ht="27.6" customHeight="1">
      <c r="B3" s="1255" t="s">
        <v>1545</v>
      </c>
      <c r="C3" s="1255"/>
      <c r="D3" s="1255"/>
      <c r="E3" s="1255"/>
      <c r="F3" s="1255"/>
      <c r="G3" s="1255"/>
      <c r="H3" s="1255"/>
      <c r="I3" s="750"/>
      <c r="J3" s="750"/>
    </row>
    <row r="4" spans="2:12" ht="25.15" customHeight="1">
      <c r="B4" s="1256" t="s">
        <v>1364</v>
      </c>
      <c r="C4" s="1256"/>
      <c r="D4" s="1256"/>
      <c r="E4" s="1256"/>
      <c r="F4" s="1256"/>
      <c r="G4" s="1256"/>
      <c r="H4" s="1256"/>
      <c r="I4" s="144"/>
    </row>
    <row r="5" spans="2:12" ht="18" customHeight="1">
      <c r="B5" s="1257" t="s">
        <v>1546</v>
      </c>
      <c r="C5" s="1257"/>
      <c r="D5" s="1257"/>
      <c r="E5" s="1257"/>
      <c r="F5" s="1257"/>
      <c r="G5" s="1257"/>
      <c r="H5" s="1257"/>
      <c r="I5" s="144"/>
    </row>
    <row r="6" spans="2:12" ht="18" customHeight="1">
      <c r="B6" s="1257"/>
      <c r="C6" s="1257"/>
      <c r="D6" s="1257"/>
      <c r="E6" s="1257"/>
      <c r="F6" s="1257"/>
      <c r="G6" s="1257"/>
      <c r="H6" s="1257"/>
      <c r="I6" s="144"/>
    </row>
    <row r="7" spans="2:12" ht="72" customHeight="1">
      <c r="B7" s="1258" t="s">
        <v>1547</v>
      </c>
      <c r="C7" s="1258"/>
      <c r="D7" s="1258"/>
      <c r="E7" s="1258"/>
      <c r="F7" s="1258"/>
      <c r="G7" s="1258"/>
      <c r="H7" s="1258"/>
    </row>
    <row r="8" spans="2:12">
      <c r="B8" s="1251" t="s">
        <v>1548</v>
      </c>
      <c r="C8" s="1251"/>
      <c r="D8" s="1251"/>
      <c r="E8" s="1251" t="s">
        <v>1549</v>
      </c>
      <c r="F8" s="1251"/>
      <c r="G8" s="1252" t="s">
        <v>1550</v>
      </c>
      <c r="H8" s="1253"/>
      <c r="I8" s="225"/>
      <c r="J8" s="225"/>
      <c r="K8" s="225"/>
      <c r="L8" s="225"/>
    </row>
    <row r="9" spans="2:12" ht="39.75" customHeight="1">
      <c r="B9" s="1246" t="s">
        <v>1551</v>
      </c>
      <c r="C9" s="1247"/>
      <c r="D9" s="1247"/>
      <c r="E9" s="1248">
        <v>0.99</v>
      </c>
      <c r="F9" s="1248"/>
      <c r="G9" s="1249">
        <v>1</v>
      </c>
      <c r="H9" s="1250"/>
      <c r="I9" s="225"/>
      <c r="J9" s="225"/>
      <c r="K9" s="225"/>
      <c r="L9" s="225"/>
    </row>
    <row r="10" spans="2:12" ht="39.75" customHeight="1">
      <c r="B10" s="1258" t="s">
        <v>1552</v>
      </c>
      <c r="C10" s="1259"/>
      <c r="D10" s="1259"/>
      <c r="E10" s="1248">
        <v>0.88</v>
      </c>
      <c r="F10" s="1248"/>
      <c r="G10" s="1249">
        <v>1</v>
      </c>
      <c r="H10" s="1250"/>
      <c r="I10" s="225"/>
      <c r="J10" s="225"/>
      <c r="K10" s="225"/>
      <c r="L10" s="225"/>
    </row>
    <row r="11" spans="2:12" ht="39.75" customHeight="1">
      <c r="B11" s="1246" t="s">
        <v>1553</v>
      </c>
      <c r="C11" s="1247"/>
      <c r="D11" s="1247"/>
      <c r="E11" s="1248">
        <v>1</v>
      </c>
      <c r="F11" s="1248"/>
      <c r="G11" s="1249">
        <v>0.99</v>
      </c>
      <c r="H11" s="1250"/>
      <c r="I11" s="225"/>
      <c r="J11" s="225"/>
      <c r="K11" s="225"/>
      <c r="L11" s="225"/>
    </row>
    <row r="12" spans="2:12" ht="39.75" customHeight="1">
      <c r="B12" s="1246" t="s">
        <v>1554</v>
      </c>
      <c r="C12" s="1247"/>
      <c r="D12" s="1247"/>
      <c r="E12" s="1248">
        <v>1</v>
      </c>
      <c r="F12" s="1248"/>
      <c r="G12" s="1249">
        <v>0.99</v>
      </c>
      <c r="H12" s="1250"/>
      <c r="I12" s="225"/>
      <c r="J12" s="225"/>
      <c r="K12" s="225"/>
      <c r="L12" s="225"/>
    </row>
    <row r="13" spans="2:12" ht="25.5" customHeight="1">
      <c r="B13" s="1130" t="s">
        <v>1544</v>
      </c>
      <c r="C13" s="1130"/>
      <c r="D13" s="1130"/>
      <c r="E13" s="1130"/>
      <c r="F13" s="1130"/>
      <c r="G13" s="1130"/>
      <c r="H13" s="1130"/>
      <c r="I13" s="225"/>
      <c r="J13" s="225"/>
      <c r="K13" s="225"/>
      <c r="L13" s="225"/>
    </row>
    <row r="14" spans="2:12" ht="30.75" customHeight="1">
      <c r="I14" s="225"/>
      <c r="J14" s="225"/>
      <c r="K14" s="225"/>
      <c r="L14" s="225"/>
    </row>
    <row r="15" spans="2:12" ht="87" customHeight="1">
      <c r="I15" s="225"/>
      <c r="J15" s="225"/>
      <c r="K15" s="225"/>
      <c r="L15" s="225"/>
    </row>
    <row r="16" spans="2:12" ht="87" customHeight="1">
      <c r="B16" s="225"/>
      <c r="C16" s="225"/>
      <c r="D16" s="225"/>
      <c r="E16" s="225"/>
      <c r="F16" s="225"/>
      <c r="G16" s="225"/>
      <c r="H16" s="225"/>
      <c r="I16" s="225"/>
      <c r="J16" s="225"/>
      <c r="K16" s="225"/>
      <c r="L16" s="225"/>
    </row>
    <row r="17" spans="6:6" ht="15.75" customHeight="1"/>
    <row r="18" spans="6:6" ht="15.75" customHeight="1"/>
    <row r="19" spans="6:6" ht="15.75" customHeight="1">
      <c r="F19" s="158"/>
    </row>
    <row r="20" spans="6:6" ht="15.75" customHeight="1"/>
    <row r="21" spans="6:6" ht="15.75" customHeight="1"/>
    <row r="22" spans="6:6" ht="15.75" customHeight="1"/>
    <row r="23" spans="6:6" ht="15.75" customHeight="1"/>
    <row r="24" spans="6:6" ht="15.75" customHeight="1"/>
    <row r="25" spans="6:6" ht="15.75" customHeight="1"/>
    <row r="26" spans="6:6" ht="15.75" customHeight="1"/>
    <row r="27" spans="6:6" ht="15.75" customHeight="1"/>
    <row r="28" spans="6:6" ht="15.75" customHeight="1"/>
    <row r="29" spans="6:6" ht="15.75" customHeight="1"/>
    <row r="30" spans="6:6" ht="15.75" customHeight="1"/>
    <row r="31" spans="6:6" ht="15.75" customHeight="1"/>
    <row r="32" spans="6: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sheetData>
  <mergeCells count="21">
    <mergeCell ref="B2:H2"/>
    <mergeCell ref="B3:H3"/>
    <mergeCell ref="B4:H4"/>
    <mergeCell ref="B13:H13"/>
    <mergeCell ref="B11:D11"/>
    <mergeCell ref="E11:F11"/>
    <mergeCell ref="G11:H11"/>
    <mergeCell ref="B5:H6"/>
    <mergeCell ref="B7:H7"/>
    <mergeCell ref="B9:D9"/>
    <mergeCell ref="E9:F9"/>
    <mergeCell ref="G9:H9"/>
    <mergeCell ref="B10:D10"/>
    <mergeCell ref="E10:F10"/>
    <mergeCell ref="G10:H10"/>
    <mergeCell ref="B8:D8"/>
    <mergeCell ref="B12:D12"/>
    <mergeCell ref="E12:F12"/>
    <mergeCell ref="G12:H12"/>
    <mergeCell ref="E8:F8"/>
    <mergeCell ref="G8:H8"/>
  </mergeCells>
  <printOptions horizontalCentered="1"/>
  <pageMargins left="0.70866141732283472" right="0.70866141732283472" top="0.74803149606299213" bottom="0.74803149606299213" header="0" footer="0"/>
  <pageSetup scale="8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O151"/>
  <sheetViews>
    <sheetView view="pageBreakPreview" zoomScale="50" zoomScaleNormal="100" zoomScaleSheetLayoutView="50" workbookViewId="0"/>
  </sheetViews>
  <sheetFormatPr baseColWidth="10" defaultColWidth="14.42578125" defaultRowHeight="15" customHeight="1"/>
  <cols>
    <col min="1" max="1" width="2.7109375" style="115" customWidth="1"/>
    <col min="2" max="2" width="22.28515625" style="115" customWidth="1"/>
    <col min="3" max="3" width="29.42578125" style="115" customWidth="1"/>
    <col min="4" max="4" width="28" style="115" customWidth="1"/>
    <col min="5" max="5" width="31.85546875" style="115" customWidth="1"/>
    <col min="6" max="6" width="13.42578125" style="115" customWidth="1"/>
    <col min="7" max="7" width="13.85546875" style="115" customWidth="1"/>
    <col min="8" max="8" width="31.7109375" style="115" customWidth="1"/>
    <col min="9" max="9" width="17.7109375" style="115" bestFit="1" customWidth="1"/>
    <col min="10" max="10" width="14.7109375" style="115" customWidth="1"/>
    <col min="11" max="11" width="14.85546875" style="115" customWidth="1"/>
    <col min="12" max="12" width="28.140625" style="115" customWidth="1"/>
    <col min="13" max="13" width="23.28515625" style="115" customWidth="1"/>
    <col min="14" max="14" width="15.5703125" style="115" customWidth="1"/>
    <col min="15" max="15" width="20.42578125" style="115" customWidth="1"/>
    <col min="16" max="16384" width="14.42578125" style="115"/>
  </cols>
  <sheetData>
    <row r="2" spans="1:15" customFormat="1" ht="25.15" customHeight="1">
      <c r="A2" s="575"/>
      <c r="B2" s="1266" t="s">
        <v>1265</v>
      </c>
      <c r="C2" s="1266"/>
      <c r="D2" s="1266"/>
      <c r="E2" s="1266"/>
      <c r="F2" s="1266"/>
      <c r="G2" s="1266"/>
      <c r="H2" s="646"/>
      <c r="I2" s="226"/>
    </row>
    <row r="3" spans="1:15" customFormat="1" ht="25.15" customHeight="1">
      <c r="A3" s="575"/>
      <c r="B3" s="1266" t="s">
        <v>1555</v>
      </c>
      <c r="C3" s="1266"/>
      <c r="D3" s="1266"/>
      <c r="E3" s="1266"/>
      <c r="F3" s="1266"/>
      <c r="G3" s="1266"/>
      <c r="H3" s="646"/>
      <c r="I3" s="226"/>
    </row>
    <row r="4" spans="1:15" customFormat="1" ht="25.15" customHeight="1">
      <c r="A4" s="575"/>
      <c r="B4" s="1267" t="s">
        <v>1364</v>
      </c>
      <c r="C4" s="1267"/>
      <c r="D4" s="1267"/>
      <c r="E4" s="1267"/>
      <c r="F4" s="1267"/>
      <c r="G4" s="1267"/>
      <c r="H4" s="646"/>
      <c r="I4" s="226"/>
    </row>
    <row r="5" spans="1:15" ht="15" customHeight="1">
      <c r="B5" s="647"/>
      <c r="C5" s="647"/>
      <c r="D5" s="647"/>
      <c r="E5" s="648"/>
      <c r="F5" s="144"/>
      <c r="G5" s="144"/>
      <c r="I5" s="227"/>
    </row>
    <row r="6" spans="1:15" ht="15.6" customHeight="1">
      <c r="B6" s="178"/>
      <c r="I6" s="227"/>
    </row>
    <row r="7" spans="1:15" ht="25.15" customHeight="1">
      <c r="B7" s="1261" t="s">
        <v>1556</v>
      </c>
      <c r="C7" s="1261"/>
      <c r="D7" s="228" t="s">
        <v>1557</v>
      </c>
      <c r="G7" s="1261" t="s">
        <v>1558</v>
      </c>
      <c r="H7" s="1261"/>
      <c r="I7" s="1262" t="s">
        <v>1559</v>
      </c>
      <c r="J7" s="1262"/>
      <c r="K7" s="1262"/>
      <c r="L7" s="1262"/>
    </row>
    <row r="8" spans="1:15" ht="15.6" customHeight="1">
      <c r="B8" s="178"/>
      <c r="I8" s="227"/>
    </row>
    <row r="9" spans="1:15" ht="25.15" customHeight="1">
      <c r="B9" s="1261" t="s">
        <v>1560</v>
      </c>
      <c r="C9" s="1261"/>
      <c r="D9" s="1263" t="s">
        <v>1561</v>
      </c>
      <c r="E9" s="1264"/>
      <c r="G9" s="1261" t="s">
        <v>1562</v>
      </c>
      <c r="H9" s="1261"/>
      <c r="I9" s="1262" t="s">
        <v>1563</v>
      </c>
      <c r="J9" s="1262"/>
      <c r="K9" s="1262"/>
      <c r="L9" s="1262"/>
    </row>
    <row r="10" spans="1:15" ht="15.6" customHeight="1" thickBot="1">
      <c r="B10" s="178"/>
      <c r="I10" s="227"/>
    </row>
    <row r="11" spans="1:15" s="229" customFormat="1" ht="40.9" customHeight="1">
      <c r="B11" s="855" t="s">
        <v>1564</v>
      </c>
      <c r="C11" s="856" t="s">
        <v>1565</v>
      </c>
      <c r="D11" s="856" t="s">
        <v>1566</v>
      </c>
      <c r="E11" s="856" t="s">
        <v>1567</v>
      </c>
      <c r="F11" s="856" t="s">
        <v>1568</v>
      </c>
      <c r="G11" s="856" t="s">
        <v>1569</v>
      </c>
      <c r="H11" s="856" t="s">
        <v>1570</v>
      </c>
      <c r="I11" s="856" t="s">
        <v>1571</v>
      </c>
      <c r="J11" s="856" t="s">
        <v>1572</v>
      </c>
      <c r="K11" s="856" t="s">
        <v>1573</v>
      </c>
      <c r="L11" s="856" t="s">
        <v>1574</v>
      </c>
      <c r="M11" s="856" t="s">
        <v>1575</v>
      </c>
      <c r="N11" s="856" t="s">
        <v>1576</v>
      </c>
      <c r="O11" s="857" t="s">
        <v>1577</v>
      </c>
    </row>
    <row r="12" spans="1:15" customFormat="1" ht="90">
      <c r="B12" s="858" t="s">
        <v>1578</v>
      </c>
      <c r="C12" s="653" t="s">
        <v>1579</v>
      </c>
      <c r="D12" s="653" t="s">
        <v>1580</v>
      </c>
      <c r="E12" s="653" t="s">
        <v>1581</v>
      </c>
      <c r="F12" s="654" t="s">
        <v>1582</v>
      </c>
      <c r="G12" s="654" t="s">
        <v>1583</v>
      </c>
      <c r="H12" s="653" t="s">
        <v>1584</v>
      </c>
      <c r="I12" s="654" t="s">
        <v>1585</v>
      </c>
      <c r="J12" s="654">
        <v>14</v>
      </c>
      <c r="K12" s="654">
        <v>14</v>
      </c>
      <c r="L12" s="655" t="s">
        <v>1586</v>
      </c>
      <c r="M12" s="656" t="s">
        <v>1587</v>
      </c>
      <c r="N12" s="230">
        <v>12</v>
      </c>
      <c r="O12" s="859">
        <v>14</v>
      </c>
    </row>
    <row r="13" spans="1:15" customFormat="1" ht="60">
      <c r="B13" s="860" t="s">
        <v>1588</v>
      </c>
      <c r="C13" s="658" t="s">
        <v>1589</v>
      </c>
      <c r="D13" s="658" t="s">
        <v>1590</v>
      </c>
      <c r="E13" s="658" t="s">
        <v>1591</v>
      </c>
      <c r="F13" s="659" t="s">
        <v>1582</v>
      </c>
      <c r="G13" s="659" t="s">
        <v>1583</v>
      </c>
      <c r="H13" s="658" t="s">
        <v>1592</v>
      </c>
      <c r="I13" s="659" t="s">
        <v>1585</v>
      </c>
      <c r="J13" s="659">
        <v>8</v>
      </c>
      <c r="K13" s="659">
        <v>8</v>
      </c>
      <c r="L13" s="653" t="s">
        <v>1593</v>
      </c>
      <c r="M13" s="658" t="s">
        <v>1594</v>
      </c>
      <c r="N13" s="230">
        <v>12</v>
      </c>
      <c r="O13" s="859">
        <v>8</v>
      </c>
    </row>
    <row r="14" spans="1:15" customFormat="1" ht="90">
      <c r="B14" s="861" t="s">
        <v>1595</v>
      </c>
      <c r="C14" s="664" t="s">
        <v>1596</v>
      </c>
      <c r="D14" s="664" t="s">
        <v>1597</v>
      </c>
      <c r="E14" s="664" t="s">
        <v>1598</v>
      </c>
      <c r="F14" s="665" t="s">
        <v>1582</v>
      </c>
      <c r="G14" s="665" t="s">
        <v>1599</v>
      </c>
      <c r="H14" s="664" t="s">
        <v>1600</v>
      </c>
      <c r="I14" s="665" t="s">
        <v>1601</v>
      </c>
      <c r="J14" s="666">
        <v>1</v>
      </c>
      <c r="K14" s="666">
        <v>1</v>
      </c>
      <c r="L14" s="664" t="s">
        <v>1602</v>
      </c>
      <c r="M14" s="664" t="s">
        <v>1603</v>
      </c>
      <c r="N14" s="667">
        <v>8</v>
      </c>
      <c r="O14" s="862">
        <v>8</v>
      </c>
    </row>
    <row r="15" spans="1:15" customFormat="1" ht="135">
      <c r="B15" s="860" t="s">
        <v>1604</v>
      </c>
      <c r="C15" s="658" t="s">
        <v>1605</v>
      </c>
      <c r="D15" s="658" t="s">
        <v>1606</v>
      </c>
      <c r="E15" s="658" t="s">
        <v>1607</v>
      </c>
      <c r="F15" s="659" t="s">
        <v>1582</v>
      </c>
      <c r="G15" s="659" t="s">
        <v>1599</v>
      </c>
      <c r="H15" s="658" t="s">
        <v>1608</v>
      </c>
      <c r="I15" s="659" t="s">
        <v>1609</v>
      </c>
      <c r="J15" s="660">
        <v>1</v>
      </c>
      <c r="K15" s="660">
        <v>1</v>
      </c>
      <c r="L15" s="658" t="s">
        <v>1610</v>
      </c>
      <c r="M15" s="658" t="s">
        <v>1611</v>
      </c>
      <c r="N15" s="230">
        <v>108</v>
      </c>
      <c r="O15" s="859">
        <v>108</v>
      </c>
    </row>
    <row r="16" spans="1:15" customFormat="1" ht="75">
      <c r="B16" s="860" t="s">
        <v>1612</v>
      </c>
      <c r="C16" s="658" t="s">
        <v>1613</v>
      </c>
      <c r="D16" s="658" t="s">
        <v>1614</v>
      </c>
      <c r="E16" s="658" t="s">
        <v>1615</v>
      </c>
      <c r="F16" s="659" t="s">
        <v>1582</v>
      </c>
      <c r="G16" s="659" t="s">
        <v>1599</v>
      </c>
      <c r="H16" s="658" t="s">
        <v>1616</v>
      </c>
      <c r="I16" s="659" t="s">
        <v>1609</v>
      </c>
      <c r="J16" s="660">
        <v>1</v>
      </c>
      <c r="K16" s="660">
        <v>1</v>
      </c>
      <c r="L16" s="658" t="s">
        <v>1610</v>
      </c>
      <c r="M16" s="658" t="s">
        <v>1617</v>
      </c>
      <c r="N16" s="230">
        <v>8</v>
      </c>
      <c r="O16" s="859">
        <v>8</v>
      </c>
    </row>
    <row r="17" spans="2:15" customFormat="1" ht="90">
      <c r="B17" s="861" t="s">
        <v>1618</v>
      </c>
      <c r="C17" s="664" t="s">
        <v>1619</v>
      </c>
      <c r="D17" s="664" t="s">
        <v>1620</v>
      </c>
      <c r="E17" s="664" t="s">
        <v>1621</v>
      </c>
      <c r="F17" s="665" t="s">
        <v>1582</v>
      </c>
      <c r="G17" s="665" t="s">
        <v>1599</v>
      </c>
      <c r="H17" s="664" t="s">
        <v>1622</v>
      </c>
      <c r="I17" s="665" t="s">
        <v>1601</v>
      </c>
      <c r="J17" s="666">
        <v>1</v>
      </c>
      <c r="K17" s="666">
        <v>1</v>
      </c>
      <c r="L17" s="664" t="s">
        <v>1610</v>
      </c>
      <c r="M17" s="664" t="s">
        <v>1623</v>
      </c>
      <c r="N17" s="667">
        <v>2687</v>
      </c>
      <c r="O17" s="862">
        <v>2687</v>
      </c>
    </row>
    <row r="18" spans="2:15" customFormat="1" ht="75">
      <c r="B18" s="860" t="s">
        <v>1624</v>
      </c>
      <c r="C18" s="658" t="s">
        <v>1625</v>
      </c>
      <c r="D18" s="658" t="s">
        <v>1626</v>
      </c>
      <c r="E18" s="658" t="s">
        <v>1627</v>
      </c>
      <c r="F18" s="659" t="s">
        <v>1582</v>
      </c>
      <c r="G18" s="659" t="s">
        <v>1599</v>
      </c>
      <c r="H18" s="658" t="s">
        <v>1628</v>
      </c>
      <c r="I18" s="659" t="s">
        <v>1609</v>
      </c>
      <c r="J18" s="660">
        <v>1</v>
      </c>
      <c r="K18" s="660">
        <v>1</v>
      </c>
      <c r="L18" s="658" t="s">
        <v>1610</v>
      </c>
      <c r="M18" s="658" t="s">
        <v>1629</v>
      </c>
      <c r="N18" s="230">
        <v>2703</v>
      </c>
      <c r="O18" s="859">
        <v>2703</v>
      </c>
    </row>
    <row r="19" spans="2:15" customFormat="1" ht="75">
      <c r="B19" s="860" t="s">
        <v>1630</v>
      </c>
      <c r="C19" s="658" t="s">
        <v>1631</v>
      </c>
      <c r="D19" s="658" t="s">
        <v>1632</v>
      </c>
      <c r="E19" s="658" t="s">
        <v>1633</v>
      </c>
      <c r="F19" s="659" t="s">
        <v>1582</v>
      </c>
      <c r="G19" s="659" t="s">
        <v>1599</v>
      </c>
      <c r="H19" s="658" t="s">
        <v>1634</v>
      </c>
      <c r="I19" s="659" t="s">
        <v>1609</v>
      </c>
      <c r="J19" s="660">
        <v>1</v>
      </c>
      <c r="K19" s="660">
        <v>1</v>
      </c>
      <c r="L19" s="658" t="s">
        <v>1610</v>
      </c>
      <c r="M19" s="658" t="s">
        <v>1635</v>
      </c>
      <c r="N19" s="230">
        <v>3879</v>
      </c>
      <c r="O19" s="859">
        <v>3879</v>
      </c>
    </row>
    <row r="20" spans="2:15" customFormat="1" ht="105">
      <c r="B20" s="861" t="s">
        <v>1636</v>
      </c>
      <c r="C20" s="664" t="s">
        <v>1637</v>
      </c>
      <c r="D20" s="664" t="s">
        <v>1638</v>
      </c>
      <c r="E20" s="664" t="s">
        <v>1639</v>
      </c>
      <c r="F20" s="664" t="s">
        <v>1582</v>
      </c>
      <c r="G20" s="664" t="s">
        <v>1599</v>
      </c>
      <c r="H20" s="664" t="s">
        <v>1640</v>
      </c>
      <c r="I20" s="665" t="s">
        <v>1601</v>
      </c>
      <c r="J20" s="666">
        <v>1</v>
      </c>
      <c r="K20" s="666">
        <v>1</v>
      </c>
      <c r="L20" s="664" t="s">
        <v>1641</v>
      </c>
      <c r="M20" s="664" t="s">
        <v>1642</v>
      </c>
      <c r="N20" s="667">
        <v>258</v>
      </c>
      <c r="O20" s="862">
        <v>258</v>
      </c>
    </row>
    <row r="21" spans="2:15" customFormat="1" ht="105">
      <c r="B21" s="860" t="s">
        <v>1643</v>
      </c>
      <c r="C21" s="658" t="s">
        <v>1644</v>
      </c>
      <c r="D21" s="658" t="s">
        <v>1645</v>
      </c>
      <c r="E21" s="658" t="s">
        <v>1646</v>
      </c>
      <c r="F21" s="659" t="s">
        <v>1582</v>
      </c>
      <c r="G21" s="659" t="s">
        <v>1599</v>
      </c>
      <c r="H21" s="658" t="s">
        <v>1647</v>
      </c>
      <c r="I21" s="659" t="s">
        <v>1609</v>
      </c>
      <c r="J21" s="660">
        <v>1</v>
      </c>
      <c r="K21" s="660">
        <v>1</v>
      </c>
      <c r="L21" s="658" t="s">
        <v>1602</v>
      </c>
      <c r="M21" s="658" t="s">
        <v>1648</v>
      </c>
      <c r="N21" s="230">
        <v>122</v>
      </c>
      <c r="O21" s="859">
        <v>122</v>
      </c>
    </row>
    <row r="22" spans="2:15" customFormat="1" ht="75">
      <c r="B22" s="860" t="s">
        <v>1649</v>
      </c>
      <c r="C22" s="658" t="s">
        <v>1650</v>
      </c>
      <c r="D22" s="658" t="s">
        <v>1651</v>
      </c>
      <c r="E22" s="658" t="s">
        <v>1652</v>
      </c>
      <c r="F22" s="659" t="s">
        <v>1582</v>
      </c>
      <c r="G22" s="659" t="s">
        <v>1599</v>
      </c>
      <c r="H22" s="658" t="s">
        <v>1653</v>
      </c>
      <c r="I22" s="659" t="s">
        <v>1609</v>
      </c>
      <c r="J22" s="660">
        <v>1</v>
      </c>
      <c r="K22" s="660">
        <v>1</v>
      </c>
      <c r="L22" s="658" t="s">
        <v>1602</v>
      </c>
      <c r="M22" s="658" t="s">
        <v>1654</v>
      </c>
      <c r="N22" s="230">
        <v>115</v>
      </c>
      <c r="O22" s="859">
        <v>115</v>
      </c>
    </row>
    <row r="23" spans="2:15" customFormat="1" ht="90.75" thickBot="1">
      <c r="B23" s="863" t="s">
        <v>1655</v>
      </c>
      <c r="C23" s="864" t="s">
        <v>1656</v>
      </c>
      <c r="D23" s="864" t="s">
        <v>1657</v>
      </c>
      <c r="E23" s="864" t="s">
        <v>1658</v>
      </c>
      <c r="F23" s="865" t="s">
        <v>1582</v>
      </c>
      <c r="G23" s="865" t="s">
        <v>1599</v>
      </c>
      <c r="H23" s="864" t="s">
        <v>1659</v>
      </c>
      <c r="I23" s="865" t="s">
        <v>1601</v>
      </c>
      <c r="J23" s="866">
        <v>1</v>
      </c>
      <c r="K23" s="866">
        <v>1</v>
      </c>
      <c r="L23" s="864" t="s">
        <v>1660</v>
      </c>
      <c r="M23" s="864" t="s">
        <v>1661</v>
      </c>
      <c r="N23" s="867">
        <v>206</v>
      </c>
      <c r="O23" s="868">
        <v>206</v>
      </c>
    </row>
    <row r="24" spans="2:15" customFormat="1" ht="60">
      <c r="B24" s="869" t="s">
        <v>1662</v>
      </c>
      <c r="C24" s="870" t="s">
        <v>1663</v>
      </c>
      <c r="D24" s="870" t="s">
        <v>1664</v>
      </c>
      <c r="E24" s="870" t="s">
        <v>1665</v>
      </c>
      <c r="F24" s="871" t="s">
        <v>1582</v>
      </c>
      <c r="G24" s="871" t="s">
        <v>1599</v>
      </c>
      <c r="H24" s="870" t="s">
        <v>1666</v>
      </c>
      <c r="I24" s="871" t="s">
        <v>1609</v>
      </c>
      <c r="J24" s="872">
        <v>1</v>
      </c>
      <c r="K24" s="872">
        <v>1</v>
      </c>
      <c r="L24" s="870" t="s">
        <v>1660</v>
      </c>
      <c r="M24" s="870" t="s">
        <v>1667</v>
      </c>
      <c r="N24" s="873">
        <v>39</v>
      </c>
      <c r="O24" s="874">
        <v>39</v>
      </c>
    </row>
    <row r="25" spans="2:15" customFormat="1" ht="90">
      <c r="B25" s="860" t="s">
        <v>1668</v>
      </c>
      <c r="C25" s="658" t="s">
        <v>1669</v>
      </c>
      <c r="D25" s="658" t="s">
        <v>1670</v>
      </c>
      <c r="E25" s="658" t="s">
        <v>1671</v>
      </c>
      <c r="F25" s="659" t="s">
        <v>1582</v>
      </c>
      <c r="G25" s="659" t="s">
        <v>1599</v>
      </c>
      <c r="H25" s="658" t="s">
        <v>1672</v>
      </c>
      <c r="I25" s="659" t="s">
        <v>1609</v>
      </c>
      <c r="J25" s="661">
        <v>1</v>
      </c>
      <c r="K25" s="661">
        <v>1</v>
      </c>
      <c r="L25" s="658" t="s">
        <v>1660</v>
      </c>
      <c r="M25" s="658" t="s">
        <v>1673</v>
      </c>
      <c r="N25" s="230">
        <v>96</v>
      </c>
      <c r="O25" s="859">
        <v>96</v>
      </c>
    </row>
    <row r="26" spans="2:15" customFormat="1" ht="90">
      <c r="B26" s="860" t="s">
        <v>1674</v>
      </c>
      <c r="C26" s="658" t="s">
        <v>1675</v>
      </c>
      <c r="D26" s="658" t="s">
        <v>1676</v>
      </c>
      <c r="E26" s="658" t="s">
        <v>1677</v>
      </c>
      <c r="F26" s="659" t="s">
        <v>1582</v>
      </c>
      <c r="G26" s="659" t="s">
        <v>1599</v>
      </c>
      <c r="H26" s="658" t="s">
        <v>1678</v>
      </c>
      <c r="I26" s="659" t="s">
        <v>1609</v>
      </c>
      <c r="J26" s="659" t="s">
        <v>1679</v>
      </c>
      <c r="K26" s="661">
        <v>1</v>
      </c>
      <c r="L26" s="658" t="s">
        <v>1680</v>
      </c>
      <c r="M26" s="658" t="s">
        <v>1681</v>
      </c>
      <c r="N26" s="230">
        <v>5</v>
      </c>
      <c r="O26" s="859">
        <v>5</v>
      </c>
    </row>
    <row r="27" spans="2:15" customFormat="1" ht="75">
      <c r="B27" s="860" t="s">
        <v>1682</v>
      </c>
      <c r="C27" s="658" t="s">
        <v>1683</v>
      </c>
      <c r="D27" s="658" t="s">
        <v>1684</v>
      </c>
      <c r="E27" s="658" t="s">
        <v>1685</v>
      </c>
      <c r="F27" s="659" t="s">
        <v>1582</v>
      </c>
      <c r="G27" s="659" t="s">
        <v>1599</v>
      </c>
      <c r="H27" s="658" t="s">
        <v>1686</v>
      </c>
      <c r="I27" s="659" t="s">
        <v>1609</v>
      </c>
      <c r="J27" s="659" t="s">
        <v>1679</v>
      </c>
      <c r="K27" s="661">
        <v>1</v>
      </c>
      <c r="L27" s="658" t="s">
        <v>1660</v>
      </c>
      <c r="M27" s="658" t="s">
        <v>1687</v>
      </c>
      <c r="N27" s="230">
        <v>85</v>
      </c>
      <c r="O27" s="859">
        <v>85</v>
      </c>
    </row>
    <row r="28" spans="2:15" customFormat="1" ht="105">
      <c r="B28" s="861" t="s">
        <v>1688</v>
      </c>
      <c r="C28" s="664" t="s">
        <v>1689</v>
      </c>
      <c r="D28" s="664" t="s">
        <v>1690</v>
      </c>
      <c r="E28" s="664" t="s">
        <v>1691</v>
      </c>
      <c r="F28" s="665" t="s">
        <v>1582</v>
      </c>
      <c r="G28" s="665" t="s">
        <v>1599</v>
      </c>
      <c r="H28" s="664" t="s">
        <v>1692</v>
      </c>
      <c r="I28" s="665" t="s">
        <v>1601</v>
      </c>
      <c r="J28" s="666">
        <v>1</v>
      </c>
      <c r="K28" s="666">
        <v>1</v>
      </c>
      <c r="L28" s="664" t="s">
        <v>1693</v>
      </c>
      <c r="M28" s="664" t="s">
        <v>1694</v>
      </c>
      <c r="N28" s="667">
        <v>24</v>
      </c>
      <c r="O28" s="862">
        <v>24</v>
      </c>
    </row>
    <row r="29" spans="2:15" customFormat="1" ht="75">
      <c r="B29" s="875" t="s">
        <v>1695</v>
      </c>
      <c r="C29" s="658" t="s">
        <v>1696</v>
      </c>
      <c r="D29" s="658" t="s">
        <v>1697</v>
      </c>
      <c r="E29" s="658" t="s">
        <v>1698</v>
      </c>
      <c r="F29" s="659" t="s">
        <v>1582</v>
      </c>
      <c r="G29" s="659" t="s">
        <v>1599</v>
      </c>
      <c r="H29" s="658" t="s">
        <v>1699</v>
      </c>
      <c r="I29" s="659" t="s">
        <v>1609</v>
      </c>
      <c r="J29" s="660">
        <v>1</v>
      </c>
      <c r="K29" s="660">
        <v>1</v>
      </c>
      <c r="L29" s="658" t="s">
        <v>1602</v>
      </c>
      <c r="M29" s="658" t="s">
        <v>1700</v>
      </c>
      <c r="N29" s="230">
        <v>2</v>
      </c>
      <c r="O29" s="859">
        <v>2</v>
      </c>
    </row>
    <row r="30" spans="2:15" customFormat="1" ht="120">
      <c r="B30" s="875" t="s">
        <v>1701</v>
      </c>
      <c r="C30" s="658" t="s">
        <v>1702</v>
      </c>
      <c r="D30" s="658" t="s">
        <v>1703</v>
      </c>
      <c r="E30" s="658" t="s">
        <v>1704</v>
      </c>
      <c r="F30" s="659" t="s">
        <v>1582</v>
      </c>
      <c r="G30" s="659" t="s">
        <v>1599</v>
      </c>
      <c r="H30" s="658" t="s">
        <v>1705</v>
      </c>
      <c r="I30" s="659" t="s">
        <v>1609</v>
      </c>
      <c r="J30" s="660">
        <v>1</v>
      </c>
      <c r="K30" s="660">
        <v>1</v>
      </c>
      <c r="L30" s="658" t="s">
        <v>1693</v>
      </c>
      <c r="M30" s="658" t="s">
        <v>1706</v>
      </c>
      <c r="N30" s="230">
        <v>12</v>
      </c>
      <c r="O30" s="859">
        <v>12</v>
      </c>
    </row>
    <row r="31" spans="2:15" customFormat="1" ht="90">
      <c r="B31" s="861" t="s">
        <v>1707</v>
      </c>
      <c r="C31" s="664" t="s">
        <v>1708</v>
      </c>
      <c r="D31" s="664" t="s">
        <v>1709</v>
      </c>
      <c r="E31" s="664" t="s">
        <v>1710</v>
      </c>
      <c r="F31" s="665" t="s">
        <v>1582</v>
      </c>
      <c r="G31" s="665" t="s">
        <v>1599</v>
      </c>
      <c r="H31" s="664" t="s">
        <v>1711</v>
      </c>
      <c r="I31" s="665" t="s">
        <v>1601</v>
      </c>
      <c r="J31" s="668">
        <v>1</v>
      </c>
      <c r="K31" s="668">
        <v>1</v>
      </c>
      <c r="L31" s="664" t="s">
        <v>1602</v>
      </c>
      <c r="M31" s="664" t="s">
        <v>1712</v>
      </c>
      <c r="N31" s="667">
        <v>8</v>
      </c>
      <c r="O31" s="862">
        <v>8</v>
      </c>
    </row>
    <row r="32" spans="2:15" customFormat="1" ht="120">
      <c r="B32" s="860" t="s">
        <v>1713</v>
      </c>
      <c r="C32" s="658" t="s">
        <v>1714</v>
      </c>
      <c r="D32" s="658" t="s">
        <v>1715</v>
      </c>
      <c r="E32" s="658" t="s">
        <v>1716</v>
      </c>
      <c r="F32" s="659" t="s">
        <v>1582</v>
      </c>
      <c r="G32" s="659" t="s">
        <v>1599</v>
      </c>
      <c r="H32" s="658" t="s">
        <v>1717</v>
      </c>
      <c r="I32" s="659" t="s">
        <v>1609</v>
      </c>
      <c r="J32" s="660">
        <v>1</v>
      </c>
      <c r="K32" s="660">
        <v>1</v>
      </c>
      <c r="L32" s="658" t="s">
        <v>1718</v>
      </c>
      <c r="M32" s="658" t="s">
        <v>1719</v>
      </c>
      <c r="N32" s="230">
        <v>8</v>
      </c>
      <c r="O32" s="859">
        <v>8</v>
      </c>
    </row>
    <row r="33" spans="2:15" customFormat="1" ht="75">
      <c r="B33" s="860" t="s">
        <v>1720</v>
      </c>
      <c r="C33" s="658" t="s">
        <v>1721</v>
      </c>
      <c r="D33" s="658" t="s">
        <v>1722</v>
      </c>
      <c r="E33" s="658" t="s">
        <v>1723</v>
      </c>
      <c r="F33" s="659" t="s">
        <v>1582</v>
      </c>
      <c r="G33" s="659" t="s">
        <v>1599</v>
      </c>
      <c r="H33" s="658" t="s">
        <v>1724</v>
      </c>
      <c r="I33" s="659" t="s">
        <v>1609</v>
      </c>
      <c r="J33" s="660">
        <v>1</v>
      </c>
      <c r="K33" s="660">
        <v>1</v>
      </c>
      <c r="L33" s="658" t="s">
        <v>1718</v>
      </c>
      <c r="M33" s="658" t="s">
        <v>1725</v>
      </c>
      <c r="N33" s="230">
        <v>0</v>
      </c>
      <c r="O33" s="859">
        <v>100</v>
      </c>
    </row>
    <row r="34" spans="2:15" customFormat="1" ht="165">
      <c r="B34" s="860" t="s">
        <v>1726</v>
      </c>
      <c r="C34" s="658" t="s">
        <v>1727</v>
      </c>
      <c r="D34" s="658" t="s">
        <v>1728</v>
      </c>
      <c r="E34" s="658" t="s">
        <v>1729</v>
      </c>
      <c r="F34" s="659" t="s">
        <v>1582</v>
      </c>
      <c r="G34" s="659" t="s">
        <v>1599</v>
      </c>
      <c r="H34" s="658" t="s">
        <v>1730</v>
      </c>
      <c r="I34" s="659" t="s">
        <v>1609</v>
      </c>
      <c r="J34" s="660">
        <v>1</v>
      </c>
      <c r="K34" s="660">
        <v>1</v>
      </c>
      <c r="L34" s="658" t="s">
        <v>1718</v>
      </c>
      <c r="M34" s="658" t="s">
        <v>1731</v>
      </c>
      <c r="N34" s="230">
        <v>4</v>
      </c>
      <c r="O34" s="859">
        <v>4</v>
      </c>
    </row>
    <row r="35" spans="2:15" customFormat="1" ht="135">
      <c r="B35" s="861" t="s">
        <v>1732</v>
      </c>
      <c r="C35" s="664" t="s">
        <v>1733</v>
      </c>
      <c r="D35" s="664" t="s">
        <v>1734</v>
      </c>
      <c r="E35" s="664" t="s">
        <v>1735</v>
      </c>
      <c r="F35" s="665" t="s">
        <v>1582</v>
      </c>
      <c r="G35" s="665" t="s">
        <v>1599</v>
      </c>
      <c r="H35" s="664" t="s">
        <v>1736</v>
      </c>
      <c r="I35" s="665" t="s">
        <v>1585</v>
      </c>
      <c r="J35" s="669" t="s">
        <v>1679</v>
      </c>
      <c r="K35" s="668">
        <v>1</v>
      </c>
      <c r="L35" s="664" t="s">
        <v>1737</v>
      </c>
      <c r="M35" s="664" t="s">
        <v>1738</v>
      </c>
      <c r="N35" s="667">
        <v>1</v>
      </c>
      <c r="O35" s="862">
        <v>1</v>
      </c>
    </row>
    <row r="36" spans="2:15" customFormat="1" ht="90">
      <c r="B36" s="860" t="s">
        <v>1739</v>
      </c>
      <c r="C36" s="658" t="s">
        <v>1740</v>
      </c>
      <c r="D36" s="658" t="s">
        <v>1741</v>
      </c>
      <c r="E36" s="658" t="s">
        <v>1742</v>
      </c>
      <c r="F36" s="659" t="s">
        <v>1582</v>
      </c>
      <c r="G36" s="659" t="s">
        <v>1599</v>
      </c>
      <c r="H36" s="658" t="s">
        <v>1743</v>
      </c>
      <c r="I36" s="659" t="s">
        <v>1609</v>
      </c>
      <c r="J36" s="659" t="s">
        <v>1679</v>
      </c>
      <c r="K36" s="660">
        <v>1</v>
      </c>
      <c r="L36" s="658" t="s">
        <v>1737</v>
      </c>
      <c r="M36" s="658" t="s">
        <v>1738</v>
      </c>
      <c r="N36" s="230">
        <v>5872</v>
      </c>
      <c r="O36" s="859">
        <v>5872</v>
      </c>
    </row>
    <row r="37" spans="2:15" customFormat="1" ht="90.75" thickBot="1">
      <c r="B37" s="876" t="s">
        <v>1744</v>
      </c>
      <c r="C37" s="877" t="s">
        <v>1745</v>
      </c>
      <c r="D37" s="877" t="s">
        <v>1746</v>
      </c>
      <c r="E37" s="877" t="s">
        <v>1747</v>
      </c>
      <c r="F37" s="878" t="s">
        <v>1582</v>
      </c>
      <c r="G37" s="878" t="s">
        <v>1599</v>
      </c>
      <c r="H37" s="877" t="s">
        <v>1748</v>
      </c>
      <c r="I37" s="878" t="s">
        <v>1609</v>
      </c>
      <c r="J37" s="878" t="s">
        <v>1749</v>
      </c>
      <c r="K37" s="879">
        <v>1</v>
      </c>
      <c r="L37" s="877" t="s">
        <v>1737</v>
      </c>
      <c r="M37" s="877" t="s">
        <v>1738</v>
      </c>
      <c r="N37" s="880">
        <v>515</v>
      </c>
      <c r="O37" s="881">
        <v>515</v>
      </c>
    </row>
    <row r="38" spans="2:15" ht="15.75" customHeight="1">
      <c r="B38" s="178"/>
      <c r="I38" s="227"/>
    </row>
    <row r="39" spans="2:15" ht="15.75" customHeight="1">
      <c r="B39" s="178"/>
      <c r="I39" s="227"/>
    </row>
    <row r="40" spans="2:15" ht="25.15" customHeight="1">
      <c r="B40" s="1261" t="s">
        <v>1556</v>
      </c>
      <c r="C40" s="1261"/>
      <c r="D40" s="228" t="s">
        <v>1750</v>
      </c>
      <c r="G40" s="1261" t="s">
        <v>1558</v>
      </c>
      <c r="H40" s="1261"/>
      <c r="I40" s="1262" t="s">
        <v>1559</v>
      </c>
      <c r="J40" s="1262"/>
      <c r="K40" s="1262"/>
      <c r="L40" s="1262"/>
    </row>
    <row r="41" spans="2:15" ht="15.6" customHeight="1">
      <c r="B41" s="178"/>
      <c r="I41" s="227"/>
    </row>
    <row r="42" spans="2:15" ht="31.15" customHeight="1">
      <c r="B42" s="1261" t="s">
        <v>1560</v>
      </c>
      <c r="C42" s="1261"/>
      <c r="D42" s="1268" t="s">
        <v>1751</v>
      </c>
      <c r="E42" s="1269"/>
      <c r="G42" s="1261" t="s">
        <v>1562</v>
      </c>
      <c r="H42" s="1261"/>
      <c r="I42" s="1265" t="s">
        <v>1563</v>
      </c>
      <c r="J42" s="1265"/>
      <c r="K42" s="1265"/>
      <c r="L42" s="1265"/>
    </row>
    <row r="43" spans="2:15" ht="15.6" customHeight="1" thickBot="1">
      <c r="B43" s="178"/>
      <c r="I43" s="227"/>
    </row>
    <row r="44" spans="2:15" s="229" customFormat="1" ht="40.9" customHeight="1">
      <c r="B44" s="855" t="s">
        <v>1564</v>
      </c>
      <c r="C44" s="856" t="s">
        <v>1565</v>
      </c>
      <c r="D44" s="856" t="s">
        <v>1566</v>
      </c>
      <c r="E44" s="856" t="s">
        <v>1567</v>
      </c>
      <c r="F44" s="856" t="s">
        <v>1568</v>
      </c>
      <c r="G44" s="856" t="s">
        <v>1569</v>
      </c>
      <c r="H44" s="856" t="s">
        <v>1570</v>
      </c>
      <c r="I44" s="856" t="s">
        <v>1571</v>
      </c>
      <c r="J44" s="856" t="s">
        <v>1572</v>
      </c>
      <c r="K44" s="856" t="s">
        <v>1573</v>
      </c>
      <c r="L44" s="856" t="s">
        <v>1574</v>
      </c>
      <c r="M44" s="856" t="s">
        <v>1575</v>
      </c>
      <c r="N44" s="882" t="s">
        <v>1576</v>
      </c>
      <c r="O44" s="883" t="s">
        <v>1577</v>
      </c>
    </row>
    <row r="45" spans="2:15" customFormat="1" ht="150">
      <c r="B45" s="858" t="s">
        <v>1578</v>
      </c>
      <c r="C45" s="653" t="s">
        <v>1752</v>
      </c>
      <c r="D45" s="653" t="s">
        <v>1753</v>
      </c>
      <c r="E45" s="653" t="s">
        <v>1754</v>
      </c>
      <c r="F45" s="654" t="s">
        <v>1582</v>
      </c>
      <c r="G45" s="654" t="s">
        <v>1583</v>
      </c>
      <c r="H45" s="653" t="s">
        <v>1755</v>
      </c>
      <c r="I45" s="654" t="s">
        <v>1756</v>
      </c>
      <c r="J45" s="670">
        <v>0.4753</v>
      </c>
      <c r="K45" s="670">
        <v>0.5</v>
      </c>
      <c r="L45" s="653" t="s">
        <v>1757</v>
      </c>
      <c r="M45" s="672" t="s">
        <v>1758</v>
      </c>
      <c r="N45" s="683" t="s">
        <v>1759</v>
      </c>
      <c r="O45" s="884" t="s">
        <v>1759</v>
      </c>
    </row>
    <row r="46" spans="2:15" customFormat="1" ht="90">
      <c r="B46" s="860" t="s">
        <v>1588</v>
      </c>
      <c r="C46" s="658" t="s">
        <v>1760</v>
      </c>
      <c r="D46" s="658" t="s">
        <v>1761</v>
      </c>
      <c r="E46" s="658" t="s">
        <v>1762</v>
      </c>
      <c r="F46" s="659" t="s">
        <v>1582</v>
      </c>
      <c r="G46" s="659" t="s">
        <v>1583</v>
      </c>
      <c r="H46" s="658" t="s">
        <v>1763</v>
      </c>
      <c r="I46" s="659" t="s">
        <v>1764</v>
      </c>
      <c r="J46" s="671">
        <v>0.69850000000000001</v>
      </c>
      <c r="K46" s="671">
        <v>0.7</v>
      </c>
      <c r="L46" s="658" t="s">
        <v>1765</v>
      </c>
      <c r="M46" s="673" t="s">
        <v>1766</v>
      </c>
      <c r="N46" s="684">
        <v>0.66100000000000003</v>
      </c>
      <c r="O46" s="885">
        <v>0.7</v>
      </c>
    </row>
    <row r="47" spans="2:15" customFormat="1" ht="150">
      <c r="B47" s="861" t="s">
        <v>1595</v>
      </c>
      <c r="C47" s="664" t="s">
        <v>1767</v>
      </c>
      <c r="D47" s="664" t="s">
        <v>1768</v>
      </c>
      <c r="E47" s="664" t="s">
        <v>1769</v>
      </c>
      <c r="F47" s="665" t="s">
        <v>1582</v>
      </c>
      <c r="G47" s="665" t="s">
        <v>1599</v>
      </c>
      <c r="H47" s="664" t="s">
        <v>1770</v>
      </c>
      <c r="I47" s="665" t="s">
        <v>1601</v>
      </c>
      <c r="J47" s="666">
        <v>1</v>
      </c>
      <c r="K47" s="666">
        <v>1</v>
      </c>
      <c r="L47" s="664" t="s">
        <v>1602</v>
      </c>
      <c r="M47" s="676" t="s">
        <v>1771</v>
      </c>
      <c r="N47" s="677">
        <v>16</v>
      </c>
      <c r="O47" s="886">
        <v>16</v>
      </c>
    </row>
    <row r="48" spans="2:15" customFormat="1" ht="255">
      <c r="B48" s="860" t="s">
        <v>1604</v>
      </c>
      <c r="C48" s="658" t="s">
        <v>1772</v>
      </c>
      <c r="D48" s="658" t="s">
        <v>1773</v>
      </c>
      <c r="E48" s="658" t="s">
        <v>1774</v>
      </c>
      <c r="F48" s="659" t="s">
        <v>1582</v>
      </c>
      <c r="G48" s="659" t="s">
        <v>1599</v>
      </c>
      <c r="H48" s="658" t="s">
        <v>1775</v>
      </c>
      <c r="I48" s="659" t="s">
        <v>1609</v>
      </c>
      <c r="J48" s="659">
        <v>10</v>
      </c>
      <c r="K48" s="659">
        <v>11</v>
      </c>
      <c r="L48" s="658" t="s">
        <v>1602</v>
      </c>
      <c r="M48" s="673" t="s">
        <v>1776</v>
      </c>
      <c r="N48" s="675">
        <v>19</v>
      </c>
      <c r="O48" s="887">
        <v>11</v>
      </c>
    </row>
    <row r="49" spans="2:15" customFormat="1" ht="90">
      <c r="B49" s="860" t="s">
        <v>1612</v>
      </c>
      <c r="C49" s="658" t="s">
        <v>1777</v>
      </c>
      <c r="D49" s="658" t="s">
        <v>1778</v>
      </c>
      <c r="E49" s="658" t="s">
        <v>1779</v>
      </c>
      <c r="F49" s="659" t="s">
        <v>1582</v>
      </c>
      <c r="G49" s="659" t="s">
        <v>1599</v>
      </c>
      <c r="H49" s="658" t="s">
        <v>1780</v>
      </c>
      <c r="I49" s="659" t="s">
        <v>1609</v>
      </c>
      <c r="J49" s="660">
        <v>1</v>
      </c>
      <c r="K49" s="660">
        <v>1</v>
      </c>
      <c r="L49" s="658" t="s">
        <v>1781</v>
      </c>
      <c r="M49" s="673" t="s">
        <v>1782</v>
      </c>
      <c r="N49" s="675">
        <v>3</v>
      </c>
      <c r="O49" s="887">
        <v>3</v>
      </c>
    </row>
    <row r="50" spans="2:15" customFormat="1" ht="75">
      <c r="B50" s="860" t="s">
        <v>1783</v>
      </c>
      <c r="C50" s="658" t="s">
        <v>1784</v>
      </c>
      <c r="D50" s="658" t="s">
        <v>1785</v>
      </c>
      <c r="E50" s="658" t="s">
        <v>1786</v>
      </c>
      <c r="F50" s="659" t="s">
        <v>1582</v>
      </c>
      <c r="G50" s="659" t="s">
        <v>1599</v>
      </c>
      <c r="H50" s="658" t="s">
        <v>1787</v>
      </c>
      <c r="I50" s="659" t="s">
        <v>1609</v>
      </c>
      <c r="J50" s="659" t="s">
        <v>1679</v>
      </c>
      <c r="K50" s="659">
        <v>5</v>
      </c>
      <c r="L50" s="658" t="s">
        <v>1781</v>
      </c>
      <c r="M50" s="673" t="s">
        <v>1788</v>
      </c>
      <c r="N50" s="675">
        <v>5</v>
      </c>
      <c r="O50" s="887">
        <v>5</v>
      </c>
    </row>
    <row r="51" spans="2:15" customFormat="1" ht="90">
      <c r="B51" s="861" t="s">
        <v>1618</v>
      </c>
      <c r="C51" s="664" t="s">
        <v>1789</v>
      </c>
      <c r="D51" s="664" t="s">
        <v>1790</v>
      </c>
      <c r="E51" s="664" t="s">
        <v>1791</v>
      </c>
      <c r="F51" s="665" t="s">
        <v>1582</v>
      </c>
      <c r="G51" s="665" t="s">
        <v>1599</v>
      </c>
      <c r="H51" s="664" t="s">
        <v>1792</v>
      </c>
      <c r="I51" s="665" t="s">
        <v>1601</v>
      </c>
      <c r="J51" s="665" t="s">
        <v>1679</v>
      </c>
      <c r="K51" s="666">
        <v>1</v>
      </c>
      <c r="L51" s="664" t="s">
        <v>1793</v>
      </c>
      <c r="M51" s="676" t="s">
        <v>1794</v>
      </c>
      <c r="N51" s="677">
        <v>3</v>
      </c>
      <c r="O51" s="886">
        <v>3</v>
      </c>
    </row>
    <row r="52" spans="2:15" customFormat="1" ht="75">
      <c r="B52" s="860" t="s">
        <v>1624</v>
      </c>
      <c r="C52" s="658" t="s">
        <v>1795</v>
      </c>
      <c r="D52" s="658" t="s">
        <v>1796</v>
      </c>
      <c r="E52" s="658" t="s">
        <v>1797</v>
      </c>
      <c r="F52" s="659" t="s">
        <v>1582</v>
      </c>
      <c r="G52" s="659" t="s">
        <v>1599</v>
      </c>
      <c r="H52" s="658" t="s">
        <v>1798</v>
      </c>
      <c r="I52" s="659" t="s">
        <v>1609</v>
      </c>
      <c r="J52" s="659" t="s">
        <v>1679</v>
      </c>
      <c r="K52" s="659">
        <v>6</v>
      </c>
      <c r="L52" s="658" t="s">
        <v>1799</v>
      </c>
      <c r="M52" s="673" t="s">
        <v>1800</v>
      </c>
      <c r="N52" s="675">
        <v>6</v>
      </c>
      <c r="O52" s="887">
        <v>6</v>
      </c>
    </row>
    <row r="53" spans="2:15" customFormat="1" ht="75">
      <c r="B53" s="860" t="s">
        <v>1630</v>
      </c>
      <c r="C53" s="658" t="s">
        <v>1801</v>
      </c>
      <c r="D53" s="658" t="s">
        <v>1802</v>
      </c>
      <c r="E53" s="658" t="s">
        <v>1803</v>
      </c>
      <c r="F53" s="659" t="s">
        <v>1582</v>
      </c>
      <c r="G53" s="659" t="s">
        <v>1599</v>
      </c>
      <c r="H53" s="658" t="s">
        <v>1804</v>
      </c>
      <c r="I53" s="659" t="s">
        <v>1609</v>
      </c>
      <c r="J53" s="659" t="s">
        <v>1679</v>
      </c>
      <c r="K53" s="659">
        <v>2</v>
      </c>
      <c r="L53" s="658" t="s">
        <v>1799</v>
      </c>
      <c r="M53" s="673" t="s">
        <v>1805</v>
      </c>
      <c r="N53" s="675">
        <v>7</v>
      </c>
      <c r="O53" s="887">
        <v>2</v>
      </c>
    </row>
    <row r="54" spans="2:15" customFormat="1" ht="75">
      <c r="B54" s="860" t="s">
        <v>1806</v>
      </c>
      <c r="C54" s="658" t="s">
        <v>1807</v>
      </c>
      <c r="D54" s="658" t="s">
        <v>1808</v>
      </c>
      <c r="E54" s="658" t="s">
        <v>1809</v>
      </c>
      <c r="F54" s="659" t="s">
        <v>1582</v>
      </c>
      <c r="G54" s="659" t="s">
        <v>1599</v>
      </c>
      <c r="H54" s="658" t="s">
        <v>1810</v>
      </c>
      <c r="I54" s="659" t="s">
        <v>1609</v>
      </c>
      <c r="J54" s="659" t="s">
        <v>1679</v>
      </c>
      <c r="K54" s="659">
        <v>1</v>
      </c>
      <c r="L54" s="658" t="s">
        <v>1799</v>
      </c>
      <c r="M54" s="673" t="s">
        <v>1811</v>
      </c>
      <c r="N54" s="675">
        <v>6</v>
      </c>
      <c r="O54" s="887">
        <v>6</v>
      </c>
    </row>
    <row r="55" spans="2:15" customFormat="1" ht="75.75" thickBot="1">
      <c r="B55" s="863" t="s">
        <v>1636</v>
      </c>
      <c r="C55" s="864" t="s">
        <v>1812</v>
      </c>
      <c r="D55" s="864" t="s">
        <v>1813</v>
      </c>
      <c r="E55" s="864" t="s">
        <v>1814</v>
      </c>
      <c r="F55" s="865" t="s">
        <v>1582</v>
      </c>
      <c r="G55" s="865" t="s">
        <v>1599</v>
      </c>
      <c r="H55" s="864" t="s">
        <v>1815</v>
      </c>
      <c r="I55" s="865" t="s">
        <v>1601</v>
      </c>
      <c r="J55" s="891">
        <v>1</v>
      </c>
      <c r="K55" s="891">
        <v>1</v>
      </c>
      <c r="L55" s="864" t="s">
        <v>1816</v>
      </c>
      <c r="M55" s="892" t="s">
        <v>1817</v>
      </c>
      <c r="N55" s="893">
        <v>5</v>
      </c>
      <c r="O55" s="894">
        <v>5</v>
      </c>
    </row>
    <row r="56" spans="2:15" customFormat="1" ht="75">
      <c r="B56" s="869" t="s">
        <v>1643</v>
      </c>
      <c r="C56" s="870" t="s">
        <v>1818</v>
      </c>
      <c r="D56" s="870" t="s">
        <v>1819</v>
      </c>
      <c r="E56" s="870" t="s">
        <v>1820</v>
      </c>
      <c r="F56" s="871" t="s">
        <v>1582</v>
      </c>
      <c r="G56" s="871" t="s">
        <v>1599</v>
      </c>
      <c r="H56" s="870" t="s">
        <v>1821</v>
      </c>
      <c r="I56" s="871" t="s">
        <v>1609</v>
      </c>
      <c r="J56" s="871">
        <v>2</v>
      </c>
      <c r="K56" s="871">
        <v>2</v>
      </c>
      <c r="L56" s="870" t="s">
        <v>1822</v>
      </c>
      <c r="M56" s="895" t="s">
        <v>1823</v>
      </c>
      <c r="N56" s="896">
        <v>1</v>
      </c>
      <c r="O56" s="897">
        <v>2</v>
      </c>
    </row>
    <row r="57" spans="2:15" customFormat="1" ht="75">
      <c r="B57" s="860" t="s">
        <v>1649</v>
      </c>
      <c r="C57" s="658" t="s">
        <v>1824</v>
      </c>
      <c r="D57" s="658" t="s">
        <v>1825</v>
      </c>
      <c r="E57" s="658" t="s">
        <v>1826</v>
      </c>
      <c r="F57" s="659" t="s">
        <v>1582</v>
      </c>
      <c r="G57" s="659" t="s">
        <v>1599</v>
      </c>
      <c r="H57" s="658" t="s">
        <v>1827</v>
      </c>
      <c r="I57" s="659" t="s">
        <v>1609</v>
      </c>
      <c r="J57" s="659">
        <v>5</v>
      </c>
      <c r="K57" s="659">
        <v>3</v>
      </c>
      <c r="L57" s="658" t="s">
        <v>1828</v>
      </c>
      <c r="M57" s="673" t="s">
        <v>1829</v>
      </c>
      <c r="N57" s="675">
        <v>4</v>
      </c>
      <c r="O57" s="887">
        <v>3</v>
      </c>
    </row>
    <row r="58" spans="2:15" customFormat="1" ht="75">
      <c r="B58" s="860" t="s">
        <v>1830</v>
      </c>
      <c r="C58" s="658" t="s">
        <v>1831</v>
      </c>
      <c r="D58" s="658" t="s">
        <v>1832</v>
      </c>
      <c r="E58" s="658" t="s">
        <v>1833</v>
      </c>
      <c r="F58" s="659" t="s">
        <v>1582</v>
      </c>
      <c r="G58" s="659" t="s">
        <v>1599</v>
      </c>
      <c r="H58" s="658" t="s">
        <v>1834</v>
      </c>
      <c r="I58" s="659" t="s">
        <v>1609</v>
      </c>
      <c r="J58" s="661">
        <v>1</v>
      </c>
      <c r="K58" s="661">
        <v>1</v>
      </c>
      <c r="L58" s="658" t="s">
        <v>1835</v>
      </c>
      <c r="M58" s="673" t="s">
        <v>1836</v>
      </c>
      <c r="N58" s="675">
        <v>382</v>
      </c>
      <c r="O58" s="887">
        <v>382</v>
      </c>
    </row>
    <row r="59" spans="2:15" customFormat="1" ht="90">
      <c r="B59" s="861" t="s">
        <v>1655</v>
      </c>
      <c r="C59" s="664" t="s">
        <v>1837</v>
      </c>
      <c r="D59" s="664" t="s">
        <v>1838</v>
      </c>
      <c r="E59" s="664" t="s">
        <v>1839</v>
      </c>
      <c r="F59" s="665" t="s">
        <v>1582</v>
      </c>
      <c r="G59" s="665" t="s">
        <v>1599</v>
      </c>
      <c r="H59" s="664" t="s">
        <v>1840</v>
      </c>
      <c r="I59" s="665" t="s">
        <v>1601</v>
      </c>
      <c r="J59" s="666">
        <v>1</v>
      </c>
      <c r="K59" s="666">
        <v>1</v>
      </c>
      <c r="L59" s="664" t="s">
        <v>1841</v>
      </c>
      <c r="M59" s="676" t="s">
        <v>1842</v>
      </c>
      <c r="N59" s="677">
        <v>14</v>
      </c>
      <c r="O59" s="886">
        <v>14</v>
      </c>
    </row>
    <row r="60" spans="2:15" customFormat="1" ht="90">
      <c r="B60" s="860" t="s">
        <v>1662</v>
      </c>
      <c r="C60" s="658" t="s">
        <v>1843</v>
      </c>
      <c r="D60" s="658" t="s">
        <v>1844</v>
      </c>
      <c r="E60" s="658" t="s">
        <v>1845</v>
      </c>
      <c r="F60" s="659" t="s">
        <v>1582</v>
      </c>
      <c r="G60" s="659" t="s">
        <v>1599</v>
      </c>
      <c r="H60" s="658" t="s">
        <v>1846</v>
      </c>
      <c r="I60" s="659" t="s">
        <v>1609</v>
      </c>
      <c r="J60" s="659" t="s">
        <v>1679</v>
      </c>
      <c r="K60" s="659">
        <v>16</v>
      </c>
      <c r="L60" s="658" t="s">
        <v>1841</v>
      </c>
      <c r="M60" s="673" t="s">
        <v>1847</v>
      </c>
      <c r="N60" s="675">
        <v>16</v>
      </c>
      <c r="O60" s="887">
        <v>16</v>
      </c>
    </row>
    <row r="61" spans="2:15" customFormat="1" ht="90.75" thickBot="1">
      <c r="B61" s="876" t="s">
        <v>1668</v>
      </c>
      <c r="C61" s="877" t="s">
        <v>1848</v>
      </c>
      <c r="D61" s="877" t="s">
        <v>1849</v>
      </c>
      <c r="E61" s="877" t="s">
        <v>1850</v>
      </c>
      <c r="F61" s="878" t="s">
        <v>1582</v>
      </c>
      <c r="G61" s="878" t="s">
        <v>1599</v>
      </c>
      <c r="H61" s="877" t="s">
        <v>1851</v>
      </c>
      <c r="I61" s="878" t="s">
        <v>1609</v>
      </c>
      <c r="J61" s="878" t="s">
        <v>1679</v>
      </c>
      <c r="K61" s="879">
        <v>1</v>
      </c>
      <c r="L61" s="877" t="s">
        <v>1841</v>
      </c>
      <c r="M61" s="888" t="s">
        <v>1852</v>
      </c>
      <c r="N61" s="889">
        <v>16</v>
      </c>
      <c r="O61" s="890">
        <v>16</v>
      </c>
    </row>
    <row r="62" spans="2:15" ht="15.75" customHeight="1">
      <c r="B62" s="178"/>
      <c r="I62" s="227"/>
    </row>
    <row r="63" spans="2:15" ht="15.75" customHeight="1">
      <c r="B63" s="178"/>
      <c r="I63" s="227"/>
    </row>
    <row r="64" spans="2:15" ht="25.15" customHeight="1">
      <c r="B64" s="1261" t="s">
        <v>1556</v>
      </c>
      <c r="C64" s="1261"/>
      <c r="D64" s="228" t="s">
        <v>1853</v>
      </c>
      <c r="G64" s="1261" t="s">
        <v>1558</v>
      </c>
      <c r="H64" s="1261"/>
      <c r="I64" s="1262" t="s">
        <v>1559</v>
      </c>
      <c r="J64" s="1262"/>
      <c r="K64" s="1262"/>
      <c r="L64" s="1262"/>
    </row>
    <row r="65" spans="2:15" ht="15.6" customHeight="1">
      <c r="B65" s="178"/>
      <c r="I65" s="227"/>
    </row>
    <row r="66" spans="2:15" ht="25.15" customHeight="1">
      <c r="B66" s="1261" t="s">
        <v>1560</v>
      </c>
      <c r="C66" s="1261"/>
      <c r="D66" s="1263" t="s">
        <v>1854</v>
      </c>
      <c r="E66" s="1264"/>
      <c r="G66" s="1261" t="s">
        <v>1562</v>
      </c>
      <c r="H66" s="1261"/>
      <c r="I66" s="1265" t="s">
        <v>1563</v>
      </c>
      <c r="J66" s="1265"/>
      <c r="K66" s="1265"/>
      <c r="L66" s="1265"/>
    </row>
    <row r="67" spans="2:15" ht="15.6" customHeight="1">
      <c r="B67" s="178"/>
      <c r="I67" s="227"/>
    </row>
    <row r="68" spans="2:15" s="229" customFormat="1" ht="40.9" customHeight="1">
      <c r="B68" s="649" t="s">
        <v>1564</v>
      </c>
      <c r="C68" s="649" t="s">
        <v>1565</v>
      </c>
      <c r="D68" s="649" t="s">
        <v>1566</v>
      </c>
      <c r="E68" s="649" t="s">
        <v>1567</v>
      </c>
      <c r="F68" s="649" t="s">
        <v>1568</v>
      </c>
      <c r="G68" s="649" t="s">
        <v>1569</v>
      </c>
      <c r="H68" s="649" t="s">
        <v>1570</v>
      </c>
      <c r="I68" s="649" t="s">
        <v>1571</v>
      </c>
      <c r="J68" s="649" t="s">
        <v>1572</v>
      </c>
      <c r="K68" s="649" t="s">
        <v>1573</v>
      </c>
      <c r="L68" s="649" t="s">
        <v>1574</v>
      </c>
      <c r="M68" s="649" t="s">
        <v>1575</v>
      </c>
      <c r="N68" s="649" t="s">
        <v>1576</v>
      </c>
      <c r="O68" s="649" t="s">
        <v>1577</v>
      </c>
    </row>
    <row r="69" spans="2:15" customFormat="1" ht="75">
      <c r="B69" s="652" t="s">
        <v>1578</v>
      </c>
      <c r="C69" s="653" t="s">
        <v>1855</v>
      </c>
      <c r="D69" s="653" t="s">
        <v>1590</v>
      </c>
      <c r="E69" s="653" t="s">
        <v>1591</v>
      </c>
      <c r="F69" s="654" t="s">
        <v>1582</v>
      </c>
      <c r="G69" s="654" t="s">
        <v>1583</v>
      </c>
      <c r="H69" s="653" t="s">
        <v>1592</v>
      </c>
      <c r="I69" s="654" t="s">
        <v>1585</v>
      </c>
      <c r="J69" s="654">
        <v>8</v>
      </c>
      <c r="K69" s="654">
        <v>8</v>
      </c>
      <c r="L69" s="653" t="s">
        <v>1593</v>
      </c>
      <c r="M69" s="653" t="s">
        <v>1594</v>
      </c>
      <c r="N69" s="230">
        <v>12</v>
      </c>
      <c r="O69" s="230">
        <v>8</v>
      </c>
    </row>
    <row r="70" spans="2:15" customFormat="1" ht="75">
      <c r="B70" s="657" t="s">
        <v>1588</v>
      </c>
      <c r="C70" s="658" t="s">
        <v>1856</v>
      </c>
      <c r="D70" s="658" t="s">
        <v>1857</v>
      </c>
      <c r="E70" s="658" t="s">
        <v>1858</v>
      </c>
      <c r="F70" s="659" t="s">
        <v>1582</v>
      </c>
      <c r="G70" s="659" t="s">
        <v>1599</v>
      </c>
      <c r="H70" s="658" t="s">
        <v>1859</v>
      </c>
      <c r="I70" s="659" t="s">
        <v>1585</v>
      </c>
      <c r="J70" s="661">
        <v>1</v>
      </c>
      <c r="K70" s="661">
        <v>1</v>
      </c>
      <c r="L70" s="658" t="s">
        <v>1602</v>
      </c>
      <c r="M70" s="658" t="s">
        <v>1860</v>
      </c>
      <c r="N70" s="230">
        <v>1</v>
      </c>
      <c r="O70" s="230">
        <v>1</v>
      </c>
    </row>
    <row r="71" spans="2:15" customFormat="1" ht="75">
      <c r="B71" s="663" t="s">
        <v>1595</v>
      </c>
      <c r="C71" s="664" t="s">
        <v>1861</v>
      </c>
      <c r="D71" s="664" t="s">
        <v>1862</v>
      </c>
      <c r="E71" s="664" t="s">
        <v>1863</v>
      </c>
      <c r="F71" s="665" t="s">
        <v>1582</v>
      </c>
      <c r="G71" s="665" t="s">
        <v>1599</v>
      </c>
      <c r="H71" s="664" t="s">
        <v>1864</v>
      </c>
      <c r="I71" s="665" t="s">
        <v>1601</v>
      </c>
      <c r="J71" s="668">
        <v>1</v>
      </c>
      <c r="K71" s="668">
        <v>1</v>
      </c>
      <c r="L71" s="664" t="s">
        <v>1602</v>
      </c>
      <c r="M71" s="664" t="s">
        <v>1865</v>
      </c>
      <c r="N71" s="667">
        <v>2</v>
      </c>
      <c r="O71" s="667">
        <v>2</v>
      </c>
    </row>
    <row r="72" spans="2:15" customFormat="1" ht="75">
      <c r="B72" s="657" t="s">
        <v>1604</v>
      </c>
      <c r="C72" s="658" t="s">
        <v>1866</v>
      </c>
      <c r="D72" s="658" t="s">
        <v>1867</v>
      </c>
      <c r="E72" s="658" t="s">
        <v>1868</v>
      </c>
      <c r="F72" s="659" t="s">
        <v>1582</v>
      </c>
      <c r="G72" s="659" t="s">
        <v>1599</v>
      </c>
      <c r="H72" s="658" t="s">
        <v>1869</v>
      </c>
      <c r="I72" s="659" t="s">
        <v>1609</v>
      </c>
      <c r="J72" s="659">
        <v>12</v>
      </c>
      <c r="K72" s="659">
        <v>12</v>
      </c>
      <c r="L72" s="658" t="s">
        <v>1602</v>
      </c>
      <c r="M72" s="658" t="s">
        <v>1870</v>
      </c>
      <c r="N72" s="230">
        <v>12</v>
      </c>
      <c r="O72" s="230">
        <v>12</v>
      </c>
    </row>
    <row r="73" spans="2:15" customFormat="1" ht="90">
      <c r="B73" s="657" t="s">
        <v>1612</v>
      </c>
      <c r="C73" s="658" t="s">
        <v>1871</v>
      </c>
      <c r="D73" s="658" t="s">
        <v>1872</v>
      </c>
      <c r="E73" s="658" t="s">
        <v>1873</v>
      </c>
      <c r="F73" s="659" t="s">
        <v>1582</v>
      </c>
      <c r="G73" s="659" t="s">
        <v>1599</v>
      </c>
      <c r="H73" s="658" t="s">
        <v>1874</v>
      </c>
      <c r="I73" s="659" t="s">
        <v>1609</v>
      </c>
      <c r="J73" s="660">
        <v>1</v>
      </c>
      <c r="K73" s="660">
        <v>1</v>
      </c>
      <c r="L73" s="658" t="s">
        <v>1875</v>
      </c>
      <c r="M73" s="658" t="s">
        <v>1876</v>
      </c>
      <c r="N73" s="230">
        <v>120</v>
      </c>
      <c r="O73" s="230">
        <v>120</v>
      </c>
    </row>
    <row r="74" spans="2:15" customFormat="1" ht="75">
      <c r="B74" s="657" t="s">
        <v>1783</v>
      </c>
      <c r="C74" s="658" t="s">
        <v>1877</v>
      </c>
      <c r="D74" s="658" t="s">
        <v>1878</v>
      </c>
      <c r="E74" s="658" t="s">
        <v>1879</v>
      </c>
      <c r="F74" s="659" t="s">
        <v>1582</v>
      </c>
      <c r="G74" s="659" t="s">
        <v>1599</v>
      </c>
      <c r="H74" s="658" t="s">
        <v>1880</v>
      </c>
      <c r="I74" s="659" t="s">
        <v>1609</v>
      </c>
      <c r="J74" s="660">
        <v>1</v>
      </c>
      <c r="K74" s="660">
        <v>1</v>
      </c>
      <c r="L74" s="658" t="s">
        <v>1881</v>
      </c>
      <c r="M74" s="658" t="s">
        <v>1882</v>
      </c>
      <c r="N74" s="230">
        <v>132</v>
      </c>
      <c r="O74" s="230">
        <v>132</v>
      </c>
    </row>
    <row r="75" spans="2:15" customFormat="1" ht="90">
      <c r="B75" s="657" t="s">
        <v>1883</v>
      </c>
      <c r="C75" s="658" t="s">
        <v>1884</v>
      </c>
      <c r="D75" s="658" t="s">
        <v>1885</v>
      </c>
      <c r="E75" s="658" t="s">
        <v>1886</v>
      </c>
      <c r="F75" s="659" t="s">
        <v>1582</v>
      </c>
      <c r="G75" s="659" t="s">
        <v>1599</v>
      </c>
      <c r="H75" s="658" t="s">
        <v>1887</v>
      </c>
      <c r="I75" s="659" t="s">
        <v>1609</v>
      </c>
      <c r="J75" s="659">
        <v>4</v>
      </c>
      <c r="K75" s="659">
        <v>4</v>
      </c>
      <c r="L75" s="655" t="s">
        <v>1888</v>
      </c>
      <c r="M75" s="662" t="s">
        <v>1889</v>
      </c>
      <c r="N75" s="230">
        <v>4</v>
      </c>
      <c r="O75" s="230">
        <v>4</v>
      </c>
    </row>
    <row r="76" spans="2:15" customFormat="1" ht="60">
      <c r="B76" s="663" t="s">
        <v>1618</v>
      </c>
      <c r="C76" s="664" t="s">
        <v>1890</v>
      </c>
      <c r="D76" s="664" t="s">
        <v>1891</v>
      </c>
      <c r="E76" s="664" t="s">
        <v>1892</v>
      </c>
      <c r="F76" s="665" t="s">
        <v>1582</v>
      </c>
      <c r="G76" s="665" t="s">
        <v>1599</v>
      </c>
      <c r="H76" s="664" t="s">
        <v>1893</v>
      </c>
      <c r="I76" s="665" t="s">
        <v>1601</v>
      </c>
      <c r="J76" s="666">
        <v>1</v>
      </c>
      <c r="K76" s="666">
        <v>1</v>
      </c>
      <c r="L76" s="679" t="s">
        <v>1894</v>
      </c>
      <c r="M76" s="664" t="s">
        <v>1895</v>
      </c>
      <c r="N76" s="667">
        <v>296</v>
      </c>
      <c r="O76" s="667">
        <v>296</v>
      </c>
    </row>
    <row r="77" spans="2:15" customFormat="1" ht="60">
      <c r="B77" s="657" t="s">
        <v>1624</v>
      </c>
      <c r="C77" s="658" t="s">
        <v>1896</v>
      </c>
      <c r="D77" s="658" t="s">
        <v>1897</v>
      </c>
      <c r="E77" s="658" t="s">
        <v>1898</v>
      </c>
      <c r="F77" s="659" t="s">
        <v>1582</v>
      </c>
      <c r="G77" s="659" t="s">
        <v>1599</v>
      </c>
      <c r="H77" s="658" t="s">
        <v>1899</v>
      </c>
      <c r="I77" s="659" t="s">
        <v>1609</v>
      </c>
      <c r="J77" s="678">
        <v>1</v>
      </c>
      <c r="K77" s="660">
        <v>1</v>
      </c>
      <c r="L77" s="658" t="s">
        <v>1894</v>
      </c>
      <c r="M77" s="658" t="s">
        <v>1900</v>
      </c>
      <c r="N77" s="230">
        <v>610</v>
      </c>
      <c r="O77" s="230">
        <v>610</v>
      </c>
    </row>
    <row r="78" spans="2:15" customFormat="1" ht="120">
      <c r="B78" s="657" t="s">
        <v>1630</v>
      </c>
      <c r="C78" s="658" t="s">
        <v>1901</v>
      </c>
      <c r="D78" s="658" t="s">
        <v>1902</v>
      </c>
      <c r="E78" s="658" t="s">
        <v>1903</v>
      </c>
      <c r="F78" s="659" t="s">
        <v>1582</v>
      </c>
      <c r="G78" s="659" t="s">
        <v>1599</v>
      </c>
      <c r="H78" s="658" t="s">
        <v>1904</v>
      </c>
      <c r="I78" s="659" t="s">
        <v>1609</v>
      </c>
      <c r="J78" s="660">
        <v>1</v>
      </c>
      <c r="K78" s="660">
        <v>1</v>
      </c>
      <c r="L78" s="658" t="s">
        <v>1894</v>
      </c>
      <c r="M78" s="658" t="s">
        <v>1905</v>
      </c>
      <c r="N78" s="230">
        <v>344</v>
      </c>
      <c r="O78" s="230">
        <v>344</v>
      </c>
    </row>
    <row r="79" spans="2:15" customFormat="1" ht="75">
      <c r="B79" s="663" t="s">
        <v>1636</v>
      </c>
      <c r="C79" s="664" t="s">
        <v>1906</v>
      </c>
      <c r="D79" s="664" t="s">
        <v>1907</v>
      </c>
      <c r="E79" s="664" t="s">
        <v>1908</v>
      </c>
      <c r="F79" s="665" t="s">
        <v>1582</v>
      </c>
      <c r="G79" s="665" t="s">
        <v>1599</v>
      </c>
      <c r="H79" s="664" t="s">
        <v>1909</v>
      </c>
      <c r="I79" s="665" t="s">
        <v>1601</v>
      </c>
      <c r="J79" s="666">
        <v>1</v>
      </c>
      <c r="K79" s="666">
        <v>1</v>
      </c>
      <c r="L79" s="664" t="s">
        <v>1910</v>
      </c>
      <c r="M79" s="664" t="s">
        <v>1911</v>
      </c>
      <c r="N79" s="667">
        <v>142</v>
      </c>
      <c r="O79" s="667">
        <v>142</v>
      </c>
    </row>
    <row r="80" spans="2:15" customFormat="1" ht="90">
      <c r="B80" s="657" t="s">
        <v>1643</v>
      </c>
      <c r="C80" s="658" t="s">
        <v>1912</v>
      </c>
      <c r="D80" s="658" t="s">
        <v>1913</v>
      </c>
      <c r="E80" s="658" t="s">
        <v>1914</v>
      </c>
      <c r="F80" s="659" t="s">
        <v>1582</v>
      </c>
      <c r="G80" s="659" t="s">
        <v>1599</v>
      </c>
      <c r="H80" s="658" t="s">
        <v>1915</v>
      </c>
      <c r="I80" s="659" t="s">
        <v>1609</v>
      </c>
      <c r="J80" s="660">
        <v>1</v>
      </c>
      <c r="K80" s="660">
        <v>1</v>
      </c>
      <c r="L80" s="658" t="s">
        <v>1910</v>
      </c>
      <c r="M80" s="658" t="s">
        <v>1916</v>
      </c>
      <c r="N80" s="230">
        <v>183</v>
      </c>
      <c r="O80" s="230">
        <v>183</v>
      </c>
    </row>
    <row r="81" spans="2:15" customFormat="1" ht="90">
      <c r="B81" s="657" t="s">
        <v>1649</v>
      </c>
      <c r="C81" s="658" t="s">
        <v>1917</v>
      </c>
      <c r="D81" s="658" t="s">
        <v>1918</v>
      </c>
      <c r="E81" s="658" t="s">
        <v>1919</v>
      </c>
      <c r="F81" s="659" t="s">
        <v>1582</v>
      </c>
      <c r="G81" s="659" t="s">
        <v>1599</v>
      </c>
      <c r="H81" s="658" t="s">
        <v>1920</v>
      </c>
      <c r="I81" s="659" t="s">
        <v>1609</v>
      </c>
      <c r="J81" s="660">
        <v>1</v>
      </c>
      <c r="K81" s="660">
        <v>1</v>
      </c>
      <c r="L81" s="655" t="s">
        <v>1888</v>
      </c>
      <c r="M81" s="662" t="s">
        <v>1921</v>
      </c>
      <c r="N81" s="230">
        <v>84</v>
      </c>
      <c r="O81" s="230">
        <v>84</v>
      </c>
    </row>
    <row r="82" spans="2:15" customFormat="1" ht="75">
      <c r="B82" s="657" t="s">
        <v>1830</v>
      </c>
      <c r="C82" s="658" t="s">
        <v>1922</v>
      </c>
      <c r="D82" s="658" t="s">
        <v>1923</v>
      </c>
      <c r="E82" s="658" t="s">
        <v>1924</v>
      </c>
      <c r="F82" s="659" t="s">
        <v>1582</v>
      </c>
      <c r="G82" s="659" t="s">
        <v>1599</v>
      </c>
      <c r="H82" s="658" t="s">
        <v>1925</v>
      </c>
      <c r="I82" s="659" t="s">
        <v>1609</v>
      </c>
      <c r="J82" s="660">
        <v>1</v>
      </c>
      <c r="K82" s="660">
        <v>1</v>
      </c>
      <c r="L82" s="653" t="s">
        <v>1910</v>
      </c>
      <c r="M82" s="658" t="s">
        <v>1926</v>
      </c>
      <c r="N82" s="230">
        <v>329</v>
      </c>
      <c r="O82" s="230">
        <v>329</v>
      </c>
    </row>
    <row r="83" spans="2:15" customFormat="1" ht="90.75" thickBot="1">
      <c r="B83" s="898" t="s">
        <v>1655</v>
      </c>
      <c r="C83" s="899" t="s">
        <v>1927</v>
      </c>
      <c r="D83" s="899" t="s">
        <v>1928</v>
      </c>
      <c r="E83" s="899" t="s">
        <v>1929</v>
      </c>
      <c r="F83" s="900" t="s">
        <v>1582</v>
      </c>
      <c r="G83" s="900" t="s">
        <v>1599</v>
      </c>
      <c r="H83" s="899" t="s">
        <v>1930</v>
      </c>
      <c r="I83" s="900" t="s">
        <v>1585</v>
      </c>
      <c r="J83" s="901">
        <v>1</v>
      </c>
      <c r="K83" s="901">
        <v>1</v>
      </c>
      <c r="L83" s="899" t="s">
        <v>1931</v>
      </c>
      <c r="M83" s="899" t="s">
        <v>1932</v>
      </c>
      <c r="N83" s="902">
        <v>100</v>
      </c>
      <c r="O83" s="902">
        <v>100</v>
      </c>
    </row>
    <row r="84" spans="2:15" customFormat="1" ht="75">
      <c r="B84" s="869" t="s">
        <v>1662</v>
      </c>
      <c r="C84" s="870" t="s">
        <v>1933</v>
      </c>
      <c r="D84" s="870" t="s">
        <v>1934</v>
      </c>
      <c r="E84" s="870" t="s">
        <v>1935</v>
      </c>
      <c r="F84" s="871" t="s">
        <v>1582</v>
      </c>
      <c r="G84" s="871" t="s">
        <v>1599</v>
      </c>
      <c r="H84" s="870" t="s">
        <v>1936</v>
      </c>
      <c r="I84" s="871" t="s">
        <v>1585</v>
      </c>
      <c r="J84" s="903">
        <v>1</v>
      </c>
      <c r="K84" s="903">
        <v>1</v>
      </c>
      <c r="L84" s="870" t="s">
        <v>1931</v>
      </c>
      <c r="M84" s="870" t="s">
        <v>1937</v>
      </c>
      <c r="N84" s="873">
        <v>100</v>
      </c>
      <c r="O84" s="874">
        <v>100</v>
      </c>
    </row>
    <row r="85" spans="2:15" customFormat="1" ht="60">
      <c r="B85" s="860" t="s">
        <v>1668</v>
      </c>
      <c r="C85" s="658" t="s">
        <v>1938</v>
      </c>
      <c r="D85" s="658" t="s">
        <v>1939</v>
      </c>
      <c r="E85" s="658" t="s">
        <v>1940</v>
      </c>
      <c r="F85" s="659" t="s">
        <v>1582</v>
      </c>
      <c r="G85" s="659" t="s">
        <v>1599</v>
      </c>
      <c r="H85" s="658" t="s">
        <v>1941</v>
      </c>
      <c r="I85" s="659" t="s">
        <v>1585</v>
      </c>
      <c r="J85" s="659">
        <v>1</v>
      </c>
      <c r="K85" s="659">
        <v>1</v>
      </c>
      <c r="L85" s="658" t="s">
        <v>1602</v>
      </c>
      <c r="M85" s="658" t="s">
        <v>1942</v>
      </c>
      <c r="N85" s="230">
        <v>1</v>
      </c>
      <c r="O85" s="859">
        <v>1</v>
      </c>
    </row>
    <row r="86" spans="2:15" customFormat="1" ht="150">
      <c r="B86" s="861" t="s">
        <v>1688</v>
      </c>
      <c r="C86" s="664" t="s">
        <v>1943</v>
      </c>
      <c r="D86" s="664" t="s">
        <v>1944</v>
      </c>
      <c r="E86" s="664" t="s">
        <v>1945</v>
      </c>
      <c r="F86" s="665" t="s">
        <v>1582</v>
      </c>
      <c r="G86" s="665" t="s">
        <v>1599</v>
      </c>
      <c r="H86" s="664" t="s">
        <v>1946</v>
      </c>
      <c r="I86" s="665" t="s">
        <v>1601</v>
      </c>
      <c r="J86" s="666">
        <v>1</v>
      </c>
      <c r="K86" s="666">
        <v>1</v>
      </c>
      <c r="L86" s="664" t="s">
        <v>1947</v>
      </c>
      <c r="M86" s="664" t="s">
        <v>1948</v>
      </c>
      <c r="N86" s="667">
        <v>14</v>
      </c>
      <c r="O86" s="862">
        <v>14</v>
      </c>
    </row>
    <row r="87" spans="2:15" customFormat="1" ht="90">
      <c r="B87" s="860" t="s">
        <v>1695</v>
      </c>
      <c r="C87" s="658" t="s">
        <v>1949</v>
      </c>
      <c r="D87" s="658" t="s">
        <v>1950</v>
      </c>
      <c r="E87" s="658" t="s">
        <v>1951</v>
      </c>
      <c r="F87" s="659" t="s">
        <v>1582</v>
      </c>
      <c r="G87" s="659" t="s">
        <v>1599</v>
      </c>
      <c r="H87" s="658" t="s">
        <v>1952</v>
      </c>
      <c r="I87" s="659" t="s">
        <v>1609</v>
      </c>
      <c r="J87" s="660">
        <v>1</v>
      </c>
      <c r="K87" s="660">
        <v>1</v>
      </c>
      <c r="L87" s="658" t="s">
        <v>1947</v>
      </c>
      <c r="M87" s="658" t="s">
        <v>1953</v>
      </c>
      <c r="N87" s="230">
        <v>381</v>
      </c>
      <c r="O87" s="859">
        <v>381</v>
      </c>
    </row>
    <row r="88" spans="2:15" customFormat="1" ht="105">
      <c r="B88" s="860" t="s">
        <v>1701</v>
      </c>
      <c r="C88" s="658" t="s">
        <v>1954</v>
      </c>
      <c r="D88" s="658" t="s">
        <v>1955</v>
      </c>
      <c r="E88" s="658" t="s">
        <v>1956</v>
      </c>
      <c r="F88" s="659" t="s">
        <v>1582</v>
      </c>
      <c r="G88" s="659" t="s">
        <v>1599</v>
      </c>
      <c r="H88" s="658" t="s">
        <v>1957</v>
      </c>
      <c r="I88" s="659" t="s">
        <v>1609</v>
      </c>
      <c r="J88" s="660">
        <v>1</v>
      </c>
      <c r="K88" s="660">
        <v>1</v>
      </c>
      <c r="L88" s="658" t="s">
        <v>1947</v>
      </c>
      <c r="M88" s="658" t="s">
        <v>1958</v>
      </c>
      <c r="N88" s="230">
        <v>16</v>
      </c>
      <c r="O88" s="859">
        <v>16</v>
      </c>
    </row>
    <row r="89" spans="2:15" customFormat="1" ht="90">
      <c r="B89" s="860" t="s">
        <v>1959</v>
      </c>
      <c r="C89" s="658" t="s">
        <v>1960</v>
      </c>
      <c r="D89" s="658" t="s">
        <v>1961</v>
      </c>
      <c r="E89" s="658" t="s">
        <v>1962</v>
      </c>
      <c r="F89" s="659" t="s">
        <v>1582</v>
      </c>
      <c r="G89" s="659" t="s">
        <v>1599</v>
      </c>
      <c r="H89" s="658" t="s">
        <v>1963</v>
      </c>
      <c r="I89" s="659" t="s">
        <v>1609</v>
      </c>
      <c r="J89" s="660">
        <v>1</v>
      </c>
      <c r="K89" s="660">
        <v>1</v>
      </c>
      <c r="L89" s="658" t="s">
        <v>1964</v>
      </c>
      <c r="M89" s="658" t="s">
        <v>1965</v>
      </c>
      <c r="N89" s="230">
        <v>4</v>
      </c>
      <c r="O89" s="859">
        <v>4</v>
      </c>
    </row>
    <row r="90" spans="2:15" customFormat="1" ht="105">
      <c r="B90" s="860" t="s">
        <v>1966</v>
      </c>
      <c r="C90" s="658" t="s">
        <v>1967</v>
      </c>
      <c r="D90" s="658" t="s">
        <v>1968</v>
      </c>
      <c r="E90" s="658" t="s">
        <v>1969</v>
      </c>
      <c r="F90" s="659" t="s">
        <v>1582</v>
      </c>
      <c r="G90" s="659" t="s">
        <v>1599</v>
      </c>
      <c r="H90" s="658" t="s">
        <v>1970</v>
      </c>
      <c r="I90" s="659" t="s">
        <v>1609</v>
      </c>
      <c r="J90" s="659" t="s">
        <v>1679</v>
      </c>
      <c r="K90" s="660">
        <v>1</v>
      </c>
      <c r="L90" s="658" t="s">
        <v>1964</v>
      </c>
      <c r="M90" s="658" t="s">
        <v>1965</v>
      </c>
      <c r="N90" s="230">
        <v>16</v>
      </c>
      <c r="O90" s="859">
        <v>16</v>
      </c>
    </row>
    <row r="91" spans="2:15" ht="15.75" customHeight="1">
      <c r="B91" s="904"/>
      <c r="C91" s="144"/>
      <c r="D91" s="144"/>
      <c r="E91" s="144"/>
      <c r="F91" s="144"/>
      <c r="G91" s="144"/>
      <c r="H91" s="144"/>
      <c r="I91" s="144"/>
      <c r="J91" s="144"/>
      <c r="K91" s="144"/>
      <c r="L91" s="144"/>
      <c r="M91" s="144"/>
      <c r="N91" s="144"/>
      <c r="O91" s="803"/>
    </row>
    <row r="92" spans="2:15" ht="15.75" customHeight="1">
      <c r="B92" s="904"/>
      <c r="C92" s="144"/>
      <c r="D92" s="144"/>
      <c r="E92" s="144"/>
      <c r="F92" s="144"/>
      <c r="G92" s="144"/>
      <c r="H92" s="144"/>
      <c r="I92" s="144"/>
      <c r="J92" s="144"/>
      <c r="K92" s="144"/>
      <c r="L92" s="144"/>
      <c r="M92" s="144"/>
      <c r="N92" s="144"/>
      <c r="O92" s="803"/>
    </row>
    <row r="93" spans="2:15" ht="24.75" customHeight="1">
      <c r="B93" s="1260" t="s">
        <v>1556</v>
      </c>
      <c r="C93" s="1261"/>
      <c r="D93" s="228" t="s">
        <v>1971</v>
      </c>
      <c r="E93" s="144"/>
      <c r="F93" s="144"/>
      <c r="G93" s="1261" t="s">
        <v>1558</v>
      </c>
      <c r="H93" s="1261"/>
      <c r="I93" s="1262" t="s">
        <v>1559</v>
      </c>
      <c r="J93" s="1262"/>
      <c r="K93" s="1262"/>
      <c r="L93" s="1262"/>
      <c r="M93" s="144"/>
      <c r="N93" s="144"/>
      <c r="O93" s="803"/>
    </row>
    <row r="94" spans="2:15" ht="15.75" customHeight="1">
      <c r="B94" s="905"/>
      <c r="C94" s="144"/>
      <c r="D94" s="144"/>
      <c r="E94" s="144"/>
      <c r="F94" s="144"/>
      <c r="G94" s="144"/>
      <c r="H94" s="144"/>
      <c r="I94" s="745"/>
      <c r="J94" s="144"/>
      <c r="K94" s="144"/>
      <c r="L94" s="144"/>
      <c r="M94" s="144"/>
      <c r="N94" s="144"/>
      <c r="O94" s="803"/>
    </row>
    <row r="95" spans="2:15" ht="24.75" customHeight="1">
      <c r="B95" s="1260" t="s">
        <v>1560</v>
      </c>
      <c r="C95" s="1261"/>
      <c r="D95" s="1263" t="s">
        <v>1972</v>
      </c>
      <c r="E95" s="1264"/>
      <c r="F95" s="144"/>
      <c r="G95" s="1261" t="s">
        <v>1562</v>
      </c>
      <c r="H95" s="1261"/>
      <c r="I95" s="1265" t="s">
        <v>1563</v>
      </c>
      <c r="J95" s="1265"/>
      <c r="K95" s="1265"/>
      <c r="L95" s="1265"/>
      <c r="M95" s="144"/>
      <c r="N95" s="144"/>
      <c r="O95" s="803"/>
    </row>
    <row r="96" spans="2:15" ht="15.75" customHeight="1">
      <c r="B96" s="905"/>
      <c r="C96" s="144"/>
      <c r="D96" s="144"/>
      <c r="E96" s="144"/>
      <c r="F96" s="144"/>
      <c r="G96" s="144"/>
      <c r="H96" s="144"/>
      <c r="I96" s="745"/>
      <c r="J96" s="144"/>
      <c r="K96" s="144"/>
      <c r="L96" s="144"/>
      <c r="M96" s="144"/>
      <c r="N96" s="144"/>
      <c r="O96" s="803"/>
    </row>
    <row r="97" spans="1:15" ht="40.5" customHeight="1">
      <c r="A97" s="229"/>
      <c r="B97" s="906" t="s">
        <v>1564</v>
      </c>
      <c r="C97" s="649" t="s">
        <v>1565</v>
      </c>
      <c r="D97" s="649" t="s">
        <v>1566</v>
      </c>
      <c r="E97" s="649" t="s">
        <v>1567</v>
      </c>
      <c r="F97" s="649" t="s">
        <v>1568</v>
      </c>
      <c r="G97" s="649" t="s">
        <v>1569</v>
      </c>
      <c r="H97" s="649" t="s">
        <v>1570</v>
      </c>
      <c r="I97" s="649" t="s">
        <v>1571</v>
      </c>
      <c r="J97" s="649" t="s">
        <v>1572</v>
      </c>
      <c r="K97" s="649" t="s">
        <v>1573</v>
      </c>
      <c r="L97" s="649" t="s">
        <v>1574</v>
      </c>
      <c r="M97" s="649" t="s">
        <v>1575</v>
      </c>
      <c r="N97" s="674" t="s">
        <v>1576</v>
      </c>
      <c r="O97" s="907" t="s">
        <v>1577</v>
      </c>
    </row>
    <row r="98" spans="1:15" ht="105">
      <c r="B98" s="858" t="s">
        <v>1578</v>
      </c>
      <c r="C98" s="653" t="s">
        <v>1973</v>
      </c>
      <c r="D98" s="653" t="s">
        <v>1580</v>
      </c>
      <c r="E98" s="653" t="s">
        <v>1581</v>
      </c>
      <c r="F98" s="654" t="s">
        <v>1582</v>
      </c>
      <c r="G98" s="654" t="s">
        <v>1583</v>
      </c>
      <c r="H98" s="653" t="s">
        <v>1584</v>
      </c>
      <c r="I98" s="654" t="s">
        <v>1585</v>
      </c>
      <c r="J98" s="654">
        <v>14</v>
      </c>
      <c r="K98" s="654">
        <v>14</v>
      </c>
      <c r="L98" s="655" t="s">
        <v>1586</v>
      </c>
      <c r="M98" s="681" t="s">
        <v>1974</v>
      </c>
      <c r="N98" s="685">
        <v>12</v>
      </c>
      <c r="O98" s="908">
        <v>14</v>
      </c>
    </row>
    <row r="99" spans="1:15" ht="75">
      <c r="B99" s="860" t="s">
        <v>1588</v>
      </c>
      <c r="C99" s="658" t="s">
        <v>1975</v>
      </c>
      <c r="D99" s="658" t="s">
        <v>1976</v>
      </c>
      <c r="E99" s="658" t="s">
        <v>1977</v>
      </c>
      <c r="F99" s="659" t="s">
        <v>1582</v>
      </c>
      <c r="G99" s="659" t="s">
        <v>1583</v>
      </c>
      <c r="H99" s="658" t="s">
        <v>1592</v>
      </c>
      <c r="I99" s="659" t="s">
        <v>1585</v>
      </c>
      <c r="J99" s="659">
        <v>8</v>
      </c>
      <c r="K99" s="659">
        <v>8</v>
      </c>
      <c r="L99" s="653" t="s">
        <v>1593</v>
      </c>
      <c r="M99" s="673" t="s">
        <v>1978</v>
      </c>
      <c r="N99" s="685">
        <v>12</v>
      </c>
      <c r="O99" s="908">
        <v>8</v>
      </c>
    </row>
    <row r="100" spans="1:15" ht="90">
      <c r="B100" s="861" t="s">
        <v>1595</v>
      </c>
      <c r="C100" s="664" t="s">
        <v>1979</v>
      </c>
      <c r="D100" s="664" t="s">
        <v>1980</v>
      </c>
      <c r="E100" s="664" t="s">
        <v>1981</v>
      </c>
      <c r="F100" s="665" t="s">
        <v>1582</v>
      </c>
      <c r="G100" s="665" t="s">
        <v>1599</v>
      </c>
      <c r="H100" s="664" t="s">
        <v>1982</v>
      </c>
      <c r="I100" s="665" t="s">
        <v>1585</v>
      </c>
      <c r="J100" s="666">
        <v>1</v>
      </c>
      <c r="K100" s="666">
        <v>1</v>
      </c>
      <c r="L100" s="664" t="s">
        <v>1602</v>
      </c>
      <c r="M100" s="676" t="s">
        <v>1965</v>
      </c>
      <c r="N100" s="686">
        <v>1</v>
      </c>
      <c r="O100" s="909">
        <v>1</v>
      </c>
    </row>
    <row r="101" spans="1:15" ht="90">
      <c r="B101" s="860" t="s">
        <v>1604</v>
      </c>
      <c r="C101" s="658" t="s">
        <v>1983</v>
      </c>
      <c r="D101" s="658" t="s">
        <v>1984</v>
      </c>
      <c r="E101" s="658" t="s">
        <v>1985</v>
      </c>
      <c r="F101" s="659" t="s">
        <v>1582</v>
      </c>
      <c r="G101" s="659" t="s">
        <v>1599</v>
      </c>
      <c r="H101" s="658" t="s">
        <v>1986</v>
      </c>
      <c r="I101" s="659" t="s">
        <v>1585</v>
      </c>
      <c r="J101" s="660">
        <v>1</v>
      </c>
      <c r="K101" s="660">
        <v>1</v>
      </c>
      <c r="L101" s="658" t="s">
        <v>1602</v>
      </c>
      <c r="M101" s="673" t="s">
        <v>1965</v>
      </c>
      <c r="N101" s="685">
        <v>1</v>
      </c>
      <c r="O101" s="908">
        <v>1</v>
      </c>
    </row>
    <row r="102" spans="1:15" ht="105">
      <c r="B102" s="860" t="s">
        <v>1612</v>
      </c>
      <c r="C102" s="658" t="s">
        <v>1987</v>
      </c>
      <c r="D102" s="658" t="s">
        <v>1988</v>
      </c>
      <c r="E102" s="658" t="s">
        <v>1989</v>
      </c>
      <c r="F102" s="659" t="s">
        <v>1582</v>
      </c>
      <c r="G102" s="659" t="s">
        <v>1599</v>
      </c>
      <c r="H102" s="658" t="s">
        <v>1990</v>
      </c>
      <c r="I102" s="659" t="s">
        <v>1585</v>
      </c>
      <c r="J102" s="660">
        <v>1</v>
      </c>
      <c r="K102" s="660">
        <v>1</v>
      </c>
      <c r="L102" s="658" t="s">
        <v>1602</v>
      </c>
      <c r="M102" s="673" t="s">
        <v>1965</v>
      </c>
      <c r="N102" s="685">
        <v>1</v>
      </c>
      <c r="O102" s="908">
        <v>1</v>
      </c>
    </row>
    <row r="103" spans="1:15" ht="105.75" thickBot="1">
      <c r="B103" s="876" t="s">
        <v>1783</v>
      </c>
      <c r="C103" s="877" t="s">
        <v>1991</v>
      </c>
      <c r="D103" s="877" t="s">
        <v>1992</v>
      </c>
      <c r="E103" s="877" t="s">
        <v>1993</v>
      </c>
      <c r="F103" s="878" t="s">
        <v>1582</v>
      </c>
      <c r="G103" s="878" t="s">
        <v>1599</v>
      </c>
      <c r="H103" s="877" t="s">
        <v>1994</v>
      </c>
      <c r="I103" s="878" t="s">
        <v>1352</v>
      </c>
      <c r="J103" s="879">
        <v>1</v>
      </c>
      <c r="K103" s="879">
        <v>1</v>
      </c>
      <c r="L103" s="877" t="s">
        <v>1602</v>
      </c>
      <c r="M103" s="888" t="s">
        <v>1965</v>
      </c>
      <c r="N103" s="910">
        <v>140</v>
      </c>
      <c r="O103" s="911">
        <v>140</v>
      </c>
    </row>
    <row r="104" spans="1:15" ht="120">
      <c r="B104" s="912" t="s">
        <v>1995</v>
      </c>
      <c r="C104" s="913" t="s">
        <v>1996</v>
      </c>
      <c r="D104" s="913" t="s">
        <v>1997</v>
      </c>
      <c r="E104" s="913" t="s">
        <v>1998</v>
      </c>
      <c r="F104" s="914" t="s">
        <v>1582</v>
      </c>
      <c r="G104" s="914" t="s">
        <v>1599</v>
      </c>
      <c r="H104" s="913" t="s">
        <v>1999</v>
      </c>
      <c r="I104" s="914" t="s">
        <v>1601</v>
      </c>
      <c r="J104" s="914" t="s">
        <v>1679</v>
      </c>
      <c r="K104" s="915">
        <v>1</v>
      </c>
      <c r="L104" s="913" t="s">
        <v>2000</v>
      </c>
      <c r="M104" s="916" t="s">
        <v>2001</v>
      </c>
      <c r="N104" s="917">
        <v>1</v>
      </c>
      <c r="O104" s="918">
        <v>1</v>
      </c>
    </row>
    <row r="105" spans="1:15" ht="150">
      <c r="B105" s="860" t="s">
        <v>1624</v>
      </c>
      <c r="C105" s="658" t="s">
        <v>2002</v>
      </c>
      <c r="D105" s="658" t="s">
        <v>2003</v>
      </c>
      <c r="E105" s="658" t="s">
        <v>2004</v>
      </c>
      <c r="F105" s="659" t="s">
        <v>1582</v>
      </c>
      <c r="G105" s="659" t="s">
        <v>1599</v>
      </c>
      <c r="H105" s="658" t="s">
        <v>2005</v>
      </c>
      <c r="I105" s="659" t="s">
        <v>1585</v>
      </c>
      <c r="J105" s="659" t="s">
        <v>1679</v>
      </c>
      <c r="K105" s="660">
        <v>1</v>
      </c>
      <c r="L105" s="658" t="s">
        <v>2000</v>
      </c>
      <c r="M105" s="673" t="s">
        <v>2006</v>
      </c>
      <c r="N105" s="685">
        <v>160</v>
      </c>
      <c r="O105" s="908">
        <v>160</v>
      </c>
    </row>
    <row r="106" spans="1:15" ht="90">
      <c r="B106" s="860" t="s">
        <v>1630</v>
      </c>
      <c r="C106" s="658" t="s">
        <v>2007</v>
      </c>
      <c r="D106" s="658" t="s">
        <v>2008</v>
      </c>
      <c r="E106" s="658" t="s">
        <v>2009</v>
      </c>
      <c r="F106" s="659" t="s">
        <v>1582</v>
      </c>
      <c r="G106" s="659" t="s">
        <v>1599</v>
      </c>
      <c r="H106" s="658" t="s">
        <v>2010</v>
      </c>
      <c r="I106" s="659" t="s">
        <v>1585</v>
      </c>
      <c r="J106" s="659" t="s">
        <v>1679</v>
      </c>
      <c r="K106" s="660">
        <v>1</v>
      </c>
      <c r="L106" s="658" t="s">
        <v>2000</v>
      </c>
      <c r="M106" s="673" t="s">
        <v>2011</v>
      </c>
      <c r="N106" s="685">
        <v>160</v>
      </c>
      <c r="O106" s="908">
        <v>160</v>
      </c>
    </row>
    <row r="107" spans="1:15" ht="135">
      <c r="B107" s="860" t="s">
        <v>1806</v>
      </c>
      <c r="C107" s="658" t="s">
        <v>2012</v>
      </c>
      <c r="D107" s="658" t="s">
        <v>2013</v>
      </c>
      <c r="E107" s="658" t="s">
        <v>2014</v>
      </c>
      <c r="F107" s="659" t="s">
        <v>1582</v>
      </c>
      <c r="G107" s="659" t="s">
        <v>1599</v>
      </c>
      <c r="H107" s="658" t="s">
        <v>2015</v>
      </c>
      <c r="I107" s="659" t="s">
        <v>1609</v>
      </c>
      <c r="J107" s="659" t="s">
        <v>1679</v>
      </c>
      <c r="K107" s="660">
        <v>1</v>
      </c>
      <c r="L107" s="658" t="s">
        <v>2000</v>
      </c>
      <c r="M107" s="673" t="s">
        <v>2016</v>
      </c>
      <c r="N107" s="685">
        <v>5</v>
      </c>
      <c r="O107" s="908">
        <v>5</v>
      </c>
    </row>
    <row r="108" spans="1:15" ht="105">
      <c r="B108" s="860" t="s">
        <v>2017</v>
      </c>
      <c r="C108" s="658" t="s">
        <v>2018</v>
      </c>
      <c r="D108" s="658" t="s">
        <v>2019</v>
      </c>
      <c r="E108" s="658" t="s">
        <v>2020</v>
      </c>
      <c r="F108" s="659" t="s">
        <v>1582</v>
      </c>
      <c r="G108" s="659" t="s">
        <v>1599</v>
      </c>
      <c r="H108" s="658" t="s">
        <v>2021</v>
      </c>
      <c r="I108" s="659" t="s">
        <v>1609</v>
      </c>
      <c r="J108" s="659" t="s">
        <v>1679</v>
      </c>
      <c r="K108" s="660">
        <v>1</v>
      </c>
      <c r="L108" s="658" t="s">
        <v>2000</v>
      </c>
      <c r="M108" s="673" t="s">
        <v>2022</v>
      </c>
      <c r="N108" s="685">
        <v>3</v>
      </c>
      <c r="O108" s="908">
        <v>3</v>
      </c>
    </row>
    <row r="109" spans="1:15" ht="75">
      <c r="B109" s="861" t="s">
        <v>1636</v>
      </c>
      <c r="C109" s="682" t="s">
        <v>2023</v>
      </c>
      <c r="D109" s="664" t="s">
        <v>2024</v>
      </c>
      <c r="E109" s="664" t="s">
        <v>2025</v>
      </c>
      <c r="F109" s="664" t="s">
        <v>1582</v>
      </c>
      <c r="G109" s="664" t="s">
        <v>1599</v>
      </c>
      <c r="H109" s="664" t="s">
        <v>2026</v>
      </c>
      <c r="I109" s="665" t="s">
        <v>1585</v>
      </c>
      <c r="J109" s="666">
        <v>1</v>
      </c>
      <c r="K109" s="666">
        <v>1</v>
      </c>
      <c r="L109" s="664" t="s">
        <v>1641</v>
      </c>
      <c r="M109" s="676" t="s">
        <v>2027</v>
      </c>
      <c r="N109" s="686">
        <v>20</v>
      </c>
      <c r="O109" s="909">
        <v>20</v>
      </c>
    </row>
    <row r="110" spans="1:15" ht="90">
      <c r="B110" s="860" t="s">
        <v>1643</v>
      </c>
      <c r="C110" s="658" t="s">
        <v>2028</v>
      </c>
      <c r="D110" s="658" t="s">
        <v>2029</v>
      </c>
      <c r="E110" s="658" t="s">
        <v>2030</v>
      </c>
      <c r="F110" s="659" t="s">
        <v>1582</v>
      </c>
      <c r="G110" s="659" t="s">
        <v>1599</v>
      </c>
      <c r="H110" s="658" t="s">
        <v>2031</v>
      </c>
      <c r="I110" s="659" t="s">
        <v>1609</v>
      </c>
      <c r="J110" s="660">
        <v>1</v>
      </c>
      <c r="K110" s="660">
        <v>1</v>
      </c>
      <c r="L110" s="658" t="s">
        <v>1641</v>
      </c>
      <c r="M110" s="673" t="s">
        <v>2032</v>
      </c>
      <c r="N110" s="685">
        <v>20</v>
      </c>
      <c r="O110" s="908">
        <v>20</v>
      </c>
    </row>
    <row r="111" spans="1:15" ht="120">
      <c r="B111" s="860" t="s">
        <v>1649</v>
      </c>
      <c r="C111" s="658" t="s">
        <v>2033</v>
      </c>
      <c r="D111" s="658" t="s">
        <v>2034</v>
      </c>
      <c r="E111" s="658" t="s">
        <v>2035</v>
      </c>
      <c r="F111" s="659" t="s">
        <v>1582</v>
      </c>
      <c r="G111" s="659" t="s">
        <v>1599</v>
      </c>
      <c r="H111" s="658" t="s">
        <v>2036</v>
      </c>
      <c r="I111" s="659" t="s">
        <v>1609</v>
      </c>
      <c r="J111" s="660">
        <v>1</v>
      </c>
      <c r="K111" s="660">
        <v>1</v>
      </c>
      <c r="L111" s="658" t="s">
        <v>1641</v>
      </c>
      <c r="M111" s="673" t="s">
        <v>2037</v>
      </c>
      <c r="N111" s="685">
        <v>20</v>
      </c>
      <c r="O111" s="908">
        <v>20</v>
      </c>
    </row>
    <row r="112" spans="1:15" ht="120">
      <c r="B112" s="861" t="s">
        <v>1655</v>
      </c>
      <c r="C112" s="664" t="s">
        <v>2038</v>
      </c>
      <c r="D112" s="664" t="s">
        <v>2039</v>
      </c>
      <c r="E112" s="664" t="s">
        <v>2040</v>
      </c>
      <c r="F112" s="665" t="s">
        <v>1582</v>
      </c>
      <c r="G112" s="665" t="s">
        <v>1599</v>
      </c>
      <c r="H112" s="664" t="s">
        <v>2041</v>
      </c>
      <c r="I112" s="665" t="s">
        <v>1601</v>
      </c>
      <c r="J112" s="669" t="s">
        <v>1679</v>
      </c>
      <c r="K112" s="668">
        <v>1</v>
      </c>
      <c r="L112" s="664" t="s">
        <v>2042</v>
      </c>
      <c r="M112" s="676" t="s">
        <v>2043</v>
      </c>
      <c r="N112" s="686">
        <v>1</v>
      </c>
      <c r="O112" s="909">
        <v>1</v>
      </c>
    </row>
    <row r="113" spans="2:15" ht="75">
      <c r="B113" s="860" t="s">
        <v>1662</v>
      </c>
      <c r="C113" s="658" t="s">
        <v>2044</v>
      </c>
      <c r="D113" s="658" t="s">
        <v>2045</v>
      </c>
      <c r="E113" s="658" t="s">
        <v>2046</v>
      </c>
      <c r="F113" s="659" t="s">
        <v>1582</v>
      </c>
      <c r="G113" s="659" t="s">
        <v>1599</v>
      </c>
      <c r="H113" s="658" t="s">
        <v>2047</v>
      </c>
      <c r="I113" s="659" t="s">
        <v>1609</v>
      </c>
      <c r="J113" s="680" t="s">
        <v>1679</v>
      </c>
      <c r="K113" s="661">
        <v>1</v>
      </c>
      <c r="L113" s="658" t="s">
        <v>2042</v>
      </c>
      <c r="M113" s="673" t="s">
        <v>2048</v>
      </c>
      <c r="N113" s="685">
        <v>20</v>
      </c>
      <c r="O113" s="908">
        <v>20</v>
      </c>
    </row>
    <row r="114" spans="2:15" ht="105">
      <c r="B114" s="860" t="s">
        <v>1668</v>
      </c>
      <c r="C114" s="658" t="s">
        <v>2049</v>
      </c>
      <c r="D114" s="658" t="s">
        <v>2050</v>
      </c>
      <c r="E114" s="658" t="s">
        <v>2051</v>
      </c>
      <c r="F114" s="659" t="s">
        <v>1582</v>
      </c>
      <c r="G114" s="659" t="s">
        <v>1599</v>
      </c>
      <c r="H114" s="658" t="s">
        <v>2052</v>
      </c>
      <c r="I114" s="659" t="s">
        <v>1609</v>
      </c>
      <c r="J114" s="680" t="s">
        <v>1679</v>
      </c>
      <c r="K114" s="661">
        <v>1</v>
      </c>
      <c r="L114" s="658" t="s">
        <v>2042</v>
      </c>
      <c r="M114" s="673" t="s">
        <v>2053</v>
      </c>
      <c r="N114" s="685">
        <v>1</v>
      </c>
      <c r="O114" s="908">
        <v>1</v>
      </c>
    </row>
    <row r="115" spans="2:15" ht="105">
      <c r="B115" s="860" t="s">
        <v>1674</v>
      </c>
      <c r="C115" s="658" t="s">
        <v>2054</v>
      </c>
      <c r="D115" s="658" t="s">
        <v>2055</v>
      </c>
      <c r="E115" s="658" t="s">
        <v>2056</v>
      </c>
      <c r="F115" s="659" t="s">
        <v>1582</v>
      </c>
      <c r="G115" s="659" t="s">
        <v>1599</v>
      </c>
      <c r="H115" s="658" t="s">
        <v>2057</v>
      </c>
      <c r="I115" s="659" t="s">
        <v>1609</v>
      </c>
      <c r="J115" s="680" t="s">
        <v>1679</v>
      </c>
      <c r="K115" s="661">
        <v>1</v>
      </c>
      <c r="L115" s="658" t="s">
        <v>2042</v>
      </c>
      <c r="M115" s="673" t="s">
        <v>2058</v>
      </c>
      <c r="N115" s="685">
        <v>1</v>
      </c>
      <c r="O115" s="908">
        <v>1</v>
      </c>
    </row>
    <row r="116" spans="2:15" ht="105.75" thickBot="1">
      <c r="B116" s="863" t="s">
        <v>1688</v>
      </c>
      <c r="C116" s="864" t="s">
        <v>2059</v>
      </c>
      <c r="D116" s="864" t="s">
        <v>2060</v>
      </c>
      <c r="E116" s="864" t="s">
        <v>2061</v>
      </c>
      <c r="F116" s="865" t="s">
        <v>1582</v>
      </c>
      <c r="G116" s="865" t="s">
        <v>1599</v>
      </c>
      <c r="H116" s="864" t="s">
        <v>2062</v>
      </c>
      <c r="I116" s="865" t="s">
        <v>1585</v>
      </c>
      <c r="J116" s="891">
        <v>1</v>
      </c>
      <c r="K116" s="891">
        <v>1</v>
      </c>
      <c r="L116" s="864" t="s">
        <v>2063</v>
      </c>
      <c r="M116" s="892" t="s">
        <v>2064</v>
      </c>
      <c r="N116" s="919">
        <v>1</v>
      </c>
      <c r="O116" s="920">
        <v>1</v>
      </c>
    </row>
    <row r="117" spans="2:15" ht="105">
      <c r="B117" s="921" t="s">
        <v>1695</v>
      </c>
      <c r="C117" s="870" t="s">
        <v>2065</v>
      </c>
      <c r="D117" s="870" t="s">
        <v>2066</v>
      </c>
      <c r="E117" s="870" t="s">
        <v>2067</v>
      </c>
      <c r="F117" s="871" t="s">
        <v>1582</v>
      </c>
      <c r="G117" s="871" t="s">
        <v>1599</v>
      </c>
      <c r="H117" s="870" t="s">
        <v>2068</v>
      </c>
      <c r="I117" s="871" t="s">
        <v>1601</v>
      </c>
      <c r="J117" s="903">
        <v>1</v>
      </c>
      <c r="K117" s="903">
        <v>1</v>
      </c>
      <c r="L117" s="870" t="s">
        <v>2063</v>
      </c>
      <c r="M117" s="895" t="s">
        <v>2064</v>
      </c>
      <c r="N117" s="922">
        <v>34</v>
      </c>
      <c r="O117" s="923">
        <v>43</v>
      </c>
    </row>
    <row r="118" spans="2:15" ht="105">
      <c r="B118" s="875" t="s">
        <v>1701</v>
      </c>
      <c r="C118" s="658" t="s">
        <v>2069</v>
      </c>
      <c r="D118" s="658" t="s">
        <v>2070</v>
      </c>
      <c r="E118" s="658" t="s">
        <v>2071</v>
      </c>
      <c r="F118" s="659" t="s">
        <v>1582</v>
      </c>
      <c r="G118" s="659" t="s">
        <v>1599</v>
      </c>
      <c r="H118" s="658" t="s">
        <v>2072</v>
      </c>
      <c r="I118" s="659" t="s">
        <v>1585</v>
      </c>
      <c r="J118" s="660">
        <v>1</v>
      </c>
      <c r="K118" s="660">
        <v>1</v>
      </c>
      <c r="L118" s="658" t="s">
        <v>2063</v>
      </c>
      <c r="M118" s="673" t="s">
        <v>2073</v>
      </c>
      <c r="N118" s="685">
        <v>2</v>
      </c>
      <c r="O118" s="908">
        <v>2</v>
      </c>
    </row>
    <row r="119" spans="2:15" ht="120">
      <c r="B119" s="861" t="s">
        <v>1707</v>
      </c>
      <c r="C119" s="664" t="s">
        <v>2074</v>
      </c>
      <c r="D119" s="664" t="s">
        <v>2075</v>
      </c>
      <c r="E119" s="664" t="s">
        <v>2076</v>
      </c>
      <c r="F119" s="665" t="s">
        <v>1582</v>
      </c>
      <c r="G119" s="665" t="s">
        <v>1599</v>
      </c>
      <c r="H119" s="664" t="s">
        <v>2077</v>
      </c>
      <c r="I119" s="665" t="s">
        <v>1601</v>
      </c>
      <c r="J119" s="668">
        <v>1</v>
      </c>
      <c r="K119" s="668">
        <v>1</v>
      </c>
      <c r="L119" s="664" t="s">
        <v>2078</v>
      </c>
      <c r="M119" s="676" t="s">
        <v>2079</v>
      </c>
      <c r="N119" s="686">
        <v>0</v>
      </c>
      <c r="O119" s="909">
        <v>100</v>
      </c>
    </row>
    <row r="120" spans="2:15" ht="120">
      <c r="B120" s="860" t="s">
        <v>1713</v>
      </c>
      <c r="C120" s="658" t="s">
        <v>2080</v>
      </c>
      <c r="D120" s="658" t="s">
        <v>2081</v>
      </c>
      <c r="E120" s="658" t="s">
        <v>2082</v>
      </c>
      <c r="F120" s="659" t="s">
        <v>1582</v>
      </c>
      <c r="G120" s="659" t="s">
        <v>1599</v>
      </c>
      <c r="H120" s="658" t="s">
        <v>2083</v>
      </c>
      <c r="I120" s="659" t="s">
        <v>1609</v>
      </c>
      <c r="J120" s="660">
        <v>1</v>
      </c>
      <c r="K120" s="660">
        <v>1</v>
      </c>
      <c r="L120" s="658" t="s">
        <v>2078</v>
      </c>
      <c r="M120" s="673" t="s">
        <v>2079</v>
      </c>
      <c r="N120" s="685">
        <v>0</v>
      </c>
      <c r="O120" s="908">
        <v>100</v>
      </c>
    </row>
    <row r="121" spans="2:15" ht="120">
      <c r="B121" s="860" t="s">
        <v>1720</v>
      </c>
      <c r="C121" s="658" t="s">
        <v>2084</v>
      </c>
      <c r="D121" s="658" t="s">
        <v>2085</v>
      </c>
      <c r="E121" s="658" t="s">
        <v>2086</v>
      </c>
      <c r="F121" s="659" t="s">
        <v>1582</v>
      </c>
      <c r="G121" s="659" t="s">
        <v>1599</v>
      </c>
      <c r="H121" s="658" t="s">
        <v>2087</v>
      </c>
      <c r="I121" s="659" t="s">
        <v>1609</v>
      </c>
      <c r="J121" s="660">
        <v>1</v>
      </c>
      <c r="K121" s="660">
        <v>1</v>
      </c>
      <c r="L121" s="658" t="s">
        <v>2078</v>
      </c>
      <c r="M121" s="673" t="s">
        <v>2079</v>
      </c>
      <c r="N121" s="685">
        <v>0</v>
      </c>
      <c r="O121" s="908">
        <v>100</v>
      </c>
    </row>
    <row r="122" spans="2:15" ht="75">
      <c r="B122" s="861" t="s">
        <v>2088</v>
      </c>
      <c r="C122" s="664" t="s">
        <v>2089</v>
      </c>
      <c r="D122" s="664" t="s">
        <v>2090</v>
      </c>
      <c r="E122" s="664" t="s">
        <v>2091</v>
      </c>
      <c r="F122" s="665" t="s">
        <v>1582</v>
      </c>
      <c r="G122" s="665" t="s">
        <v>1599</v>
      </c>
      <c r="H122" s="664" t="s">
        <v>2092</v>
      </c>
      <c r="I122" s="665" t="s">
        <v>1585</v>
      </c>
      <c r="J122" s="668">
        <v>1</v>
      </c>
      <c r="K122" s="668">
        <v>1</v>
      </c>
      <c r="L122" s="664" t="s">
        <v>1781</v>
      </c>
      <c r="M122" s="676" t="s">
        <v>2093</v>
      </c>
      <c r="N122" s="686">
        <v>1</v>
      </c>
      <c r="O122" s="909">
        <v>1</v>
      </c>
    </row>
    <row r="123" spans="2:15" ht="90">
      <c r="B123" s="860" t="s">
        <v>1739</v>
      </c>
      <c r="C123" s="658" t="s">
        <v>2094</v>
      </c>
      <c r="D123" s="658" t="s">
        <v>2095</v>
      </c>
      <c r="E123" s="658" t="s">
        <v>2096</v>
      </c>
      <c r="F123" s="659" t="s">
        <v>1582</v>
      </c>
      <c r="G123" s="659" t="s">
        <v>1599</v>
      </c>
      <c r="H123" s="658" t="s">
        <v>2097</v>
      </c>
      <c r="I123" s="659" t="s">
        <v>1585</v>
      </c>
      <c r="J123" s="661">
        <v>1</v>
      </c>
      <c r="K123" s="661">
        <v>1</v>
      </c>
      <c r="L123" s="658" t="s">
        <v>1781</v>
      </c>
      <c r="M123" s="673" t="s">
        <v>2093</v>
      </c>
      <c r="N123" s="685">
        <v>1</v>
      </c>
      <c r="O123" s="908">
        <v>1</v>
      </c>
    </row>
    <row r="124" spans="2:15" ht="90">
      <c r="B124" s="860" t="s">
        <v>1744</v>
      </c>
      <c r="C124" s="658" t="s">
        <v>2098</v>
      </c>
      <c r="D124" s="658" t="s">
        <v>2099</v>
      </c>
      <c r="E124" s="658" t="s">
        <v>2100</v>
      </c>
      <c r="F124" s="659" t="s">
        <v>1582</v>
      </c>
      <c r="G124" s="659" t="s">
        <v>1599</v>
      </c>
      <c r="H124" s="658" t="s">
        <v>2101</v>
      </c>
      <c r="I124" s="659" t="s">
        <v>1585</v>
      </c>
      <c r="J124" s="661">
        <v>1</v>
      </c>
      <c r="K124" s="661">
        <v>1</v>
      </c>
      <c r="L124" s="658" t="s">
        <v>1781</v>
      </c>
      <c r="M124" s="673" t="s">
        <v>2093</v>
      </c>
      <c r="N124" s="685">
        <v>1</v>
      </c>
      <c r="O124" s="908">
        <v>1</v>
      </c>
    </row>
    <row r="125" spans="2:15" ht="105">
      <c r="B125" s="860" t="s">
        <v>2102</v>
      </c>
      <c r="C125" s="658" t="s">
        <v>2103</v>
      </c>
      <c r="D125" s="658" t="s">
        <v>2104</v>
      </c>
      <c r="E125" s="658" t="s">
        <v>2105</v>
      </c>
      <c r="F125" s="659" t="s">
        <v>1582</v>
      </c>
      <c r="G125" s="659" t="s">
        <v>1599</v>
      </c>
      <c r="H125" s="658" t="s">
        <v>2106</v>
      </c>
      <c r="I125" s="659" t="s">
        <v>1585</v>
      </c>
      <c r="J125" s="661">
        <v>1</v>
      </c>
      <c r="K125" s="661">
        <v>1</v>
      </c>
      <c r="L125" s="658" t="s">
        <v>1781</v>
      </c>
      <c r="M125" s="673" t="s">
        <v>2093</v>
      </c>
      <c r="N125" s="685">
        <v>1</v>
      </c>
      <c r="O125" s="908">
        <v>1</v>
      </c>
    </row>
    <row r="126" spans="2:15" ht="75">
      <c r="B126" s="861" t="s">
        <v>2107</v>
      </c>
      <c r="C126" s="664" t="s">
        <v>2108</v>
      </c>
      <c r="D126" s="664" t="s">
        <v>2109</v>
      </c>
      <c r="E126" s="664" t="s">
        <v>2110</v>
      </c>
      <c r="F126" s="665" t="s">
        <v>1582</v>
      </c>
      <c r="G126" s="665" t="s">
        <v>1599</v>
      </c>
      <c r="H126" s="664" t="s">
        <v>2111</v>
      </c>
      <c r="I126" s="665" t="s">
        <v>1601</v>
      </c>
      <c r="J126" s="668">
        <v>1</v>
      </c>
      <c r="K126" s="668">
        <v>1</v>
      </c>
      <c r="L126" s="664" t="s">
        <v>2112</v>
      </c>
      <c r="M126" s="676" t="s">
        <v>2113</v>
      </c>
      <c r="N126" s="686">
        <v>314</v>
      </c>
      <c r="O126" s="909">
        <v>322</v>
      </c>
    </row>
    <row r="127" spans="2:15" ht="105">
      <c r="B127" s="860" t="s">
        <v>2114</v>
      </c>
      <c r="C127" s="658" t="s">
        <v>2115</v>
      </c>
      <c r="D127" s="658" t="s">
        <v>2116</v>
      </c>
      <c r="E127" s="658" t="s">
        <v>2117</v>
      </c>
      <c r="F127" s="659" t="s">
        <v>1582</v>
      </c>
      <c r="G127" s="659" t="s">
        <v>1599</v>
      </c>
      <c r="H127" s="658" t="s">
        <v>2118</v>
      </c>
      <c r="I127" s="659" t="s">
        <v>1609</v>
      </c>
      <c r="J127" s="661">
        <v>1</v>
      </c>
      <c r="K127" s="661">
        <v>1</v>
      </c>
      <c r="L127" s="658" t="s">
        <v>2112</v>
      </c>
      <c r="M127" s="673" t="s">
        <v>2119</v>
      </c>
      <c r="N127" s="685">
        <v>11</v>
      </c>
      <c r="O127" s="908">
        <v>11</v>
      </c>
    </row>
    <row r="128" spans="2:15" ht="90">
      <c r="B128" s="860" t="s">
        <v>2120</v>
      </c>
      <c r="C128" s="658" t="s">
        <v>2121</v>
      </c>
      <c r="D128" s="658" t="s">
        <v>2122</v>
      </c>
      <c r="E128" s="658" t="s">
        <v>2123</v>
      </c>
      <c r="F128" s="659" t="s">
        <v>1582</v>
      </c>
      <c r="G128" s="659" t="s">
        <v>1599</v>
      </c>
      <c r="H128" s="658" t="s">
        <v>2124</v>
      </c>
      <c r="I128" s="659" t="s">
        <v>1609</v>
      </c>
      <c r="J128" s="680" t="s">
        <v>1679</v>
      </c>
      <c r="K128" s="661">
        <v>1</v>
      </c>
      <c r="L128" s="658" t="s">
        <v>2112</v>
      </c>
      <c r="M128" s="673" t="s">
        <v>2125</v>
      </c>
      <c r="N128" s="685">
        <v>1</v>
      </c>
      <c r="O128" s="908">
        <v>1</v>
      </c>
    </row>
    <row r="129" spans="2:15" ht="105.75" thickBot="1">
      <c r="B129" s="863" t="s">
        <v>2126</v>
      </c>
      <c r="C129" s="864" t="s">
        <v>2127</v>
      </c>
      <c r="D129" s="864" t="s">
        <v>2128</v>
      </c>
      <c r="E129" s="864" t="s">
        <v>2129</v>
      </c>
      <c r="F129" s="865" t="s">
        <v>1582</v>
      </c>
      <c r="G129" s="865" t="s">
        <v>1599</v>
      </c>
      <c r="H129" s="864" t="s">
        <v>2130</v>
      </c>
      <c r="I129" s="865" t="s">
        <v>1601</v>
      </c>
      <c r="J129" s="866">
        <v>1</v>
      </c>
      <c r="K129" s="866">
        <v>1</v>
      </c>
      <c r="L129" s="864" t="s">
        <v>2131</v>
      </c>
      <c r="M129" s="892" t="s">
        <v>2132</v>
      </c>
      <c r="N129" s="919">
        <v>100</v>
      </c>
      <c r="O129" s="920">
        <v>100</v>
      </c>
    </row>
    <row r="130" spans="2:15" ht="135">
      <c r="B130" s="869" t="s">
        <v>2133</v>
      </c>
      <c r="C130" s="870" t="s">
        <v>2134</v>
      </c>
      <c r="D130" s="870" t="s">
        <v>2135</v>
      </c>
      <c r="E130" s="870" t="s">
        <v>2136</v>
      </c>
      <c r="F130" s="871" t="s">
        <v>1582</v>
      </c>
      <c r="G130" s="871" t="s">
        <v>1599</v>
      </c>
      <c r="H130" s="870" t="s">
        <v>2137</v>
      </c>
      <c r="I130" s="871" t="s">
        <v>1609</v>
      </c>
      <c r="J130" s="872">
        <v>1</v>
      </c>
      <c r="K130" s="872">
        <v>1</v>
      </c>
      <c r="L130" s="870" t="s">
        <v>2131</v>
      </c>
      <c r="M130" s="895" t="s">
        <v>2138</v>
      </c>
      <c r="N130" s="922">
        <v>23</v>
      </c>
      <c r="O130" s="923">
        <v>23</v>
      </c>
    </row>
    <row r="131" spans="2:15" ht="75">
      <c r="B131" s="860" t="s">
        <v>2139</v>
      </c>
      <c r="C131" s="658" t="s">
        <v>2140</v>
      </c>
      <c r="D131" s="658" t="s">
        <v>2141</v>
      </c>
      <c r="E131" s="658" t="s">
        <v>2142</v>
      </c>
      <c r="F131" s="659" t="s">
        <v>1582</v>
      </c>
      <c r="G131" s="659" t="s">
        <v>1599</v>
      </c>
      <c r="H131" s="658" t="s">
        <v>2143</v>
      </c>
      <c r="I131" s="659" t="s">
        <v>1585</v>
      </c>
      <c r="J131" s="680" t="s">
        <v>1679</v>
      </c>
      <c r="K131" s="661">
        <v>1</v>
      </c>
      <c r="L131" s="658" t="s">
        <v>2131</v>
      </c>
      <c r="M131" s="673" t="s">
        <v>2144</v>
      </c>
      <c r="N131" s="685">
        <v>1</v>
      </c>
      <c r="O131" s="908">
        <v>1</v>
      </c>
    </row>
    <row r="132" spans="2:15" ht="135">
      <c r="B132" s="861" t="s">
        <v>2145</v>
      </c>
      <c r="C132" s="664" t="s">
        <v>2146</v>
      </c>
      <c r="D132" s="664" t="s">
        <v>2147</v>
      </c>
      <c r="E132" s="664" t="s">
        <v>2148</v>
      </c>
      <c r="F132" s="665" t="s">
        <v>1582</v>
      </c>
      <c r="G132" s="665" t="s">
        <v>1599</v>
      </c>
      <c r="H132" s="664" t="s">
        <v>2149</v>
      </c>
      <c r="I132" s="665" t="s">
        <v>1585</v>
      </c>
      <c r="J132" s="668">
        <v>1</v>
      </c>
      <c r="K132" s="668">
        <v>1</v>
      </c>
      <c r="L132" s="664" t="s">
        <v>2150</v>
      </c>
      <c r="M132" s="676" t="s">
        <v>2151</v>
      </c>
      <c r="N132" s="686">
        <v>2</v>
      </c>
      <c r="O132" s="909">
        <v>2</v>
      </c>
    </row>
    <row r="133" spans="2:15" ht="105">
      <c r="B133" s="860" t="s">
        <v>2152</v>
      </c>
      <c r="C133" s="658" t="s">
        <v>2153</v>
      </c>
      <c r="D133" s="658" t="s">
        <v>2154</v>
      </c>
      <c r="E133" s="658" t="s">
        <v>2155</v>
      </c>
      <c r="F133" s="659" t="s">
        <v>1582</v>
      </c>
      <c r="G133" s="659" t="s">
        <v>1599</v>
      </c>
      <c r="H133" s="658" t="s">
        <v>2156</v>
      </c>
      <c r="I133" s="659" t="s">
        <v>1585</v>
      </c>
      <c r="J133" s="661">
        <v>1</v>
      </c>
      <c r="K133" s="661">
        <v>1</v>
      </c>
      <c r="L133" s="658" t="s">
        <v>2150</v>
      </c>
      <c r="M133" s="673" t="s">
        <v>2151</v>
      </c>
      <c r="N133" s="685">
        <v>1</v>
      </c>
      <c r="O133" s="908">
        <v>1</v>
      </c>
    </row>
    <row r="134" spans="2:15" ht="120">
      <c r="B134" s="860" t="s">
        <v>2157</v>
      </c>
      <c r="C134" s="658" t="s">
        <v>2158</v>
      </c>
      <c r="D134" s="658" t="s">
        <v>2159</v>
      </c>
      <c r="E134" s="658" t="s">
        <v>2160</v>
      </c>
      <c r="F134" s="659" t="s">
        <v>1582</v>
      </c>
      <c r="G134" s="659" t="s">
        <v>1599</v>
      </c>
      <c r="H134" s="658" t="s">
        <v>2156</v>
      </c>
      <c r="I134" s="659" t="s">
        <v>1585</v>
      </c>
      <c r="J134" s="661">
        <v>1</v>
      </c>
      <c r="K134" s="661">
        <v>1</v>
      </c>
      <c r="L134" s="658" t="s">
        <v>2150</v>
      </c>
      <c r="M134" s="673" t="s">
        <v>2161</v>
      </c>
      <c r="N134" s="685">
        <v>1</v>
      </c>
      <c r="O134" s="908">
        <v>1</v>
      </c>
    </row>
    <row r="135" spans="2:15" ht="90">
      <c r="B135" s="861" t="s">
        <v>2162</v>
      </c>
      <c r="C135" s="664" t="s">
        <v>2163</v>
      </c>
      <c r="D135" s="664" t="s">
        <v>2164</v>
      </c>
      <c r="E135" s="664" t="s">
        <v>2165</v>
      </c>
      <c r="F135" s="665" t="s">
        <v>1582</v>
      </c>
      <c r="G135" s="665" t="s">
        <v>1599</v>
      </c>
      <c r="H135" s="664" t="s">
        <v>2166</v>
      </c>
      <c r="I135" s="665" t="s">
        <v>1585</v>
      </c>
      <c r="J135" s="669" t="s">
        <v>1679</v>
      </c>
      <c r="K135" s="668">
        <v>1</v>
      </c>
      <c r="L135" s="664" t="s">
        <v>2167</v>
      </c>
      <c r="M135" s="676" t="s">
        <v>2168</v>
      </c>
      <c r="N135" s="686">
        <v>20</v>
      </c>
      <c r="O135" s="909">
        <v>20</v>
      </c>
    </row>
    <row r="136" spans="2:15" ht="90">
      <c r="B136" s="860" t="s">
        <v>2169</v>
      </c>
      <c r="C136" s="658" t="s">
        <v>2170</v>
      </c>
      <c r="D136" s="658" t="s">
        <v>2171</v>
      </c>
      <c r="E136" s="658" t="s">
        <v>2172</v>
      </c>
      <c r="F136" s="659" t="s">
        <v>1582</v>
      </c>
      <c r="G136" s="659" t="s">
        <v>1599</v>
      </c>
      <c r="H136" s="658" t="s">
        <v>2173</v>
      </c>
      <c r="I136" s="659" t="s">
        <v>1585</v>
      </c>
      <c r="J136" s="680" t="s">
        <v>1679</v>
      </c>
      <c r="K136" s="661">
        <v>1</v>
      </c>
      <c r="L136" s="658" t="s">
        <v>2167</v>
      </c>
      <c r="M136" s="673" t="s">
        <v>2174</v>
      </c>
      <c r="N136" s="685">
        <v>25</v>
      </c>
      <c r="O136" s="908">
        <v>25</v>
      </c>
    </row>
    <row r="137" spans="2:15" ht="90">
      <c r="B137" s="860" t="s">
        <v>2175</v>
      </c>
      <c r="C137" s="658" t="s">
        <v>2176</v>
      </c>
      <c r="D137" s="658" t="s">
        <v>2177</v>
      </c>
      <c r="E137" s="658" t="s">
        <v>2178</v>
      </c>
      <c r="F137" s="659" t="s">
        <v>1582</v>
      </c>
      <c r="G137" s="659" t="s">
        <v>1599</v>
      </c>
      <c r="H137" s="658" t="s">
        <v>2179</v>
      </c>
      <c r="I137" s="659" t="s">
        <v>1609</v>
      </c>
      <c r="J137" s="680" t="s">
        <v>1679</v>
      </c>
      <c r="K137" s="661">
        <v>1</v>
      </c>
      <c r="L137" s="658" t="s">
        <v>2167</v>
      </c>
      <c r="M137" s="673" t="s">
        <v>2180</v>
      </c>
      <c r="N137" s="685">
        <v>160</v>
      </c>
      <c r="O137" s="908">
        <v>160</v>
      </c>
    </row>
    <row r="138" spans="2:15" ht="135">
      <c r="B138" s="861" t="s">
        <v>2181</v>
      </c>
      <c r="C138" s="664" t="s">
        <v>2182</v>
      </c>
      <c r="D138" s="664" t="s">
        <v>2183</v>
      </c>
      <c r="E138" s="664" t="s">
        <v>2184</v>
      </c>
      <c r="F138" s="665" t="s">
        <v>1582</v>
      </c>
      <c r="G138" s="665" t="s">
        <v>1599</v>
      </c>
      <c r="H138" s="664" t="s">
        <v>2185</v>
      </c>
      <c r="I138" s="665" t="s">
        <v>1585</v>
      </c>
      <c r="J138" s="669" t="s">
        <v>1679</v>
      </c>
      <c r="K138" s="668">
        <v>1</v>
      </c>
      <c r="L138" s="664" t="s">
        <v>2186</v>
      </c>
      <c r="M138" s="676" t="s">
        <v>2187</v>
      </c>
      <c r="N138" s="686">
        <v>3</v>
      </c>
      <c r="O138" s="909">
        <v>3</v>
      </c>
    </row>
    <row r="139" spans="2:15" ht="120">
      <c r="B139" s="860" t="s">
        <v>2188</v>
      </c>
      <c r="C139" s="658" t="s">
        <v>2189</v>
      </c>
      <c r="D139" s="658" t="s">
        <v>2190</v>
      </c>
      <c r="E139" s="658" t="s">
        <v>2191</v>
      </c>
      <c r="F139" s="659" t="s">
        <v>1582</v>
      </c>
      <c r="G139" s="659" t="s">
        <v>1599</v>
      </c>
      <c r="H139" s="658" t="s">
        <v>2192</v>
      </c>
      <c r="I139" s="659" t="s">
        <v>2193</v>
      </c>
      <c r="J139" s="680" t="s">
        <v>1679</v>
      </c>
      <c r="K139" s="661">
        <v>0.75</v>
      </c>
      <c r="L139" s="658" t="s">
        <v>2194</v>
      </c>
      <c r="M139" s="673" t="s">
        <v>2195</v>
      </c>
      <c r="N139" s="685">
        <v>2</v>
      </c>
      <c r="O139" s="908">
        <v>4</v>
      </c>
    </row>
    <row r="140" spans="2:15" ht="75">
      <c r="B140" s="860" t="s">
        <v>2196</v>
      </c>
      <c r="C140" s="658" t="s">
        <v>2197</v>
      </c>
      <c r="D140" s="658" t="s">
        <v>2198</v>
      </c>
      <c r="E140" s="658" t="s">
        <v>2199</v>
      </c>
      <c r="F140" s="659" t="s">
        <v>1582</v>
      </c>
      <c r="G140" s="659" t="s">
        <v>1599</v>
      </c>
      <c r="H140" s="658" t="s">
        <v>2200</v>
      </c>
      <c r="I140" s="659" t="s">
        <v>1585</v>
      </c>
      <c r="J140" s="680" t="s">
        <v>1679</v>
      </c>
      <c r="K140" s="661">
        <v>1</v>
      </c>
      <c r="L140" s="658" t="s">
        <v>2194</v>
      </c>
      <c r="M140" s="673" t="s">
        <v>2201</v>
      </c>
      <c r="N140" s="685">
        <v>1</v>
      </c>
      <c r="O140" s="908">
        <v>1</v>
      </c>
    </row>
    <row r="141" spans="2:15" ht="75">
      <c r="B141" s="860" t="s">
        <v>2202</v>
      </c>
      <c r="C141" s="658" t="s">
        <v>2203</v>
      </c>
      <c r="D141" s="658" t="s">
        <v>2204</v>
      </c>
      <c r="E141" s="658" t="s">
        <v>2205</v>
      </c>
      <c r="F141" s="659" t="s">
        <v>1582</v>
      </c>
      <c r="G141" s="659" t="s">
        <v>1599</v>
      </c>
      <c r="H141" s="658" t="s">
        <v>2206</v>
      </c>
      <c r="I141" s="659" t="s">
        <v>1585</v>
      </c>
      <c r="J141" s="680" t="s">
        <v>1679</v>
      </c>
      <c r="K141" s="661">
        <v>1</v>
      </c>
      <c r="L141" s="658" t="s">
        <v>2194</v>
      </c>
      <c r="M141" s="673" t="s">
        <v>2201</v>
      </c>
      <c r="N141" s="685">
        <v>0</v>
      </c>
      <c r="O141" s="908">
        <v>1</v>
      </c>
    </row>
    <row r="142" spans="2:15" ht="90.75" thickBot="1">
      <c r="B142" s="863" t="s">
        <v>2207</v>
      </c>
      <c r="C142" s="864" t="s">
        <v>2208</v>
      </c>
      <c r="D142" s="864" t="s">
        <v>2209</v>
      </c>
      <c r="E142" s="864" t="s">
        <v>2210</v>
      </c>
      <c r="F142" s="865" t="s">
        <v>1582</v>
      </c>
      <c r="G142" s="865" t="s">
        <v>1599</v>
      </c>
      <c r="H142" s="864" t="s">
        <v>2211</v>
      </c>
      <c r="I142" s="865" t="s">
        <v>1601</v>
      </c>
      <c r="J142" s="926" t="s">
        <v>1679</v>
      </c>
      <c r="K142" s="866">
        <v>1</v>
      </c>
      <c r="L142" s="864" t="s">
        <v>2212</v>
      </c>
      <c r="M142" s="892" t="s">
        <v>2213</v>
      </c>
      <c r="N142" s="919">
        <v>36</v>
      </c>
      <c r="O142" s="920">
        <v>36</v>
      </c>
    </row>
    <row r="143" spans="2:15" ht="75">
      <c r="B143" s="869" t="s">
        <v>2214</v>
      </c>
      <c r="C143" s="870" t="s">
        <v>2215</v>
      </c>
      <c r="D143" s="870" t="s">
        <v>2216</v>
      </c>
      <c r="E143" s="870" t="s">
        <v>2217</v>
      </c>
      <c r="F143" s="871" t="s">
        <v>1582</v>
      </c>
      <c r="G143" s="871" t="s">
        <v>1599</v>
      </c>
      <c r="H143" s="870" t="s">
        <v>2218</v>
      </c>
      <c r="I143" s="871" t="s">
        <v>1609</v>
      </c>
      <c r="J143" s="927" t="s">
        <v>1679</v>
      </c>
      <c r="K143" s="872">
        <v>1</v>
      </c>
      <c r="L143" s="870" t="s">
        <v>2212</v>
      </c>
      <c r="M143" s="895" t="s">
        <v>2219</v>
      </c>
      <c r="N143" s="922">
        <v>47</v>
      </c>
      <c r="O143" s="923">
        <v>47</v>
      </c>
    </row>
    <row r="144" spans="2:15" ht="90">
      <c r="B144" s="860" t="s">
        <v>2220</v>
      </c>
      <c r="C144" s="658" t="s">
        <v>2221</v>
      </c>
      <c r="D144" s="658" t="s">
        <v>2222</v>
      </c>
      <c r="E144" s="658" t="s">
        <v>2223</v>
      </c>
      <c r="F144" s="659" t="s">
        <v>1582</v>
      </c>
      <c r="G144" s="659" t="s">
        <v>1599</v>
      </c>
      <c r="H144" s="658" t="s">
        <v>2224</v>
      </c>
      <c r="I144" s="659" t="s">
        <v>1609</v>
      </c>
      <c r="J144" s="680" t="s">
        <v>1679</v>
      </c>
      <c r="K144" s="661">
        <v>1</v>
      </c>
      <c r="L144" s="658" t="s">
        <v>2212</v>
      </c>
      <c r="M144" s="673" t="s">
        <v>2225</v>
      </c>
      <c r="N144" s="685">
        <v>7</v>
      </c>
      <c r="O144" s="908">
        <v>7</v>
      </c>
    </row>
    <row r="145" spans="2:15" ht="105">
      <c r="B145" s="861" t="s">
        <v>2226</v>
      </c>
      <c r="C145" s="664" t="s">
        <v>2227</v>
      </c>
      <c r="D145" s="664" t="s">
        <v>2228</v>
      </c>
      <c r="E145" s="664" t="s">
        <v>2229</v>
      </c>
      <c r="F145" s="665" t="s">
        <v>1582</v>
      </c>
      <c r="G145" s="665" t="s">
        <v>1599</v>
      </c>
      <c r="H145" s="664" t="s">
        <v>2230</v>
      </c>
      <c r="I145" s="665" t="s">
        <v>1585</v>
      </c>
      <c r="J145" s="669" t="s">
        <v>1679</v>
      </c>
      <c r="K145" s="668">
        <v>1</v>
      </c>
      <c r="L145" s="664" t="s">
        <v>2231</v>
      </c>
      <c r="M145" s="676" t="s">
        <v>2232</v>
      </c>
      <c r="N145" s="686">
        <v>20</v>
      </c>
      <c r="O145" s="909">
        <v>20</v>
      </c>
    </row>
    <row r="146" spans="2:15" ht="75">
      <c r="B146" s="860" t="s">
        <v>2233</v>
      </c>
      <c r="C146" s="658" t="s">
        <v>2234</v>
      </c>
      <c r="D146" s="658" t="s">
        <v>2235</v>
      </c>
      <c r="E146" s="658" t="s">
        <v>2236</v>
      </c>
      <c r="F146" s="659" t="s">
        <v>1582</v>
      </c>
      <c r="G146" s="659" t="s">
        <v>1599</v>
      </c>
      <c r="H146" s="658" t="s">
        <v>2237</v>
      </c>
      <c r="I146" s="659" t="s">
        <v>1609</v>
      </c>
      <c r="J146" s="680" t="s">
        <v>1679</v>
      </c>
      <c r="K146" s="661">
        <v>1</v>
      </c>
      <c r="L146" s="658" t="s">
        <v>2238</v>
      </c>
      <c r="M146" s="673" t="s">
        <v>2239</v>
      </c>
      <c r="N146" s="685">
        <v>9</v>
      </c>
      <c r="O146" s="908">
        <v>9</v>
      </c>
    </row>
    <row r="147" spans="2:15" ht="120">
      <c r="B147" s="860" t="s">
        <v>2240</v>
      </c>
      <c r="C147" s="658" t="s">
        <v>2241</v>
      </c>
      <c r="D147" s="658" t="s">
        <v>2242</v>
      </c>
      <c r="E147" s="658" t="s">
        <v>2243</v>
      </c>
      <c r="F147" s="659" t="s">
        <v>1582</v>
      </c>
      <c r="G147" s="659" t="s">
        <v>1599</v>
      </c>
      <c r="H147" s="658" t="s">
        <v>2244</v>
      </c>
      <c r="I147" s="659" t="s">
        <v>1585</v>
      </c>
      <c r="J147" s="680" t="s">
        <v>1679</v>
      </c>
      <c r="K147" s="661">
        <v>1</v>
      </c>
      <c r="L147" s="658" t="s">
        <v>1947</v>
      </c>
      <c r="M147" s="673" t="s">
        <v>2245</v>
      </c>
      <c r="N147" s="685">
        <v>200</v>
      </c>
      <c r="O147" s="908">
        <v>200</v>
      </c>
    </row>
    <row r="148" spans="2:15" ht="135">
      <c r="B148" s="861" t="s">
        <v>2246</v>
      </c>
      <c r="C148" s="664" t="s">
        <v>2247</v>
      </c>
      <c r="D148" s="664" t="s">
        <v>2248</v>
      </c>
      <c r="E148" s="664" t="s">
        <v>2249</v>
      </c>
      <c r="F148" s="665" t="s">
        <v>1582</v>
      </c>
      <c r="G148" s="665" t="s">
        <v>1599</v>
      </c>
      <c r="H148" s="664" t="s">
        <v>2250</v>
      </c>
      <c r="I148" s="665" t="s">
        <v>1585</v>
      </c>
      <c r="J148" s="669" t="s">
        <v>1679</v>
      </c>
      <c r="K148" s="668">
        <v>1</v>
      </c>
      <c r="L148" s="664" t="s">
        <v>1737</v>
      </c>
      <c r="M148" s="676" t="s">
        <v>2251</v>
      </c>
      <c r="N148" s="686">
        <v>2</v>
      </c>
      <c r="O148" s="909">
        <v>2</v>
      </c>
    </row>
    <row r="149" spans="2:15" ht="75">
      <c r="B149" s="860" t="s">
        <v>2252</v>
      </c>
      <c r="C149" s="658" t="s">
        <v>2253</v>
      </c>
      <c r="D149" s="658" t="s">
        <v>2254</v>
      </c>
      <c r="E149" s="658" t="s">
        <v>2255</v>
      </c>
      <c r="F149" s="659" t="s">
        <v>1582</v>
      </c>
      <c r="G149" s="659" t="s">
        <v>1599</v>
      </c>
      <c r="H149" s="658" t="s">
        <v>2256</v>
      </c>
      <c r="I149" s="659" t="s">
        <v>1585</v>
      </c>
      <c r="J149" s="661">
        <v>1</v>
      </c>
      <c r="K149" s="661">
        <v>1</v>
      </c>
      <c r="L149" s="658" t="s">
        <v>1737</v>
      </c>
      <c r="M149" s="673" t="s">
        <v>2257</v>
      </c>
      <c r="N149" s="685">
        <v>20</v>
      </c>
      <c r="O149" s="908">
        <v>20</v>
      </c>
    </row>
    <row r="150" spans="2:15" ht="135.75" thickBot="1">
      <c r="B150" s="876" t="s">
        <v>2258</v>
      </c>
      <c r="C150" s="877" t="s">
        <v>2259</v>
      </c>
      <c r="D150" s="877" t="s">
        <v>2260</v>
      </c>
      <c r="E150" s="877" t="s">
        <v>2261</v>
      </c>
      <c r="F150" s="878" t="s">
        <v>1582</v>
      </c>
      <c r="G150" s="878" t="s">
        <v>1599</v>
      </c>
      <c r="H150" s="877" t="s">
        <v>2262</v>
      </c>
      <c r="I150" s="878" t="s">
        <v>1585</v>
      </c>
      <c r="J150" s="924" t="s">
        <v>1679</v>
      </c>
      <c r="K150" s="925">
        <v>1</v>
      </c>
      <c r="L150" s="877" t="s">
        <v>1737</v>
      </c>
      <c r="M150" s="888" t="s">
        <v>2263</v>
      </c>
      <c r="N150" s="910">
        <v>168</v>
      </c>
      <c r="O150" s="911">
        <v>168</v>
      </c>
    </row>
    <row r="151" spans="2:15" ht="15" customHeight="1">
      <c r="B151" s="115" t="s">
        <v>1544</v>
      </c>
      <c r="N151" s="144"/>
      <c r="O151" s="144"/>
    </row>
  </sheetData>
  <mergeCells count="31">
    <mergeCell ref="B66:C66"/>
    <mergeCell ref="D66:E66"/>
    <mergeCell ref="G66:H66"/>
    <mergeCell ref="I66:L66"/>
    <mergeCell ref="B42:C42"/>
    <mergeCell ref="D42:E42"/>
    <mergeCell ref="G42:H42"/>
    <mergeCell ref="I42:L42"/>
    <mergeCell ref="B64:C64"/>
    <mergeCell ref="G64:H64"/>
    <mergeCell ref="I64:L64"/>
    <mergeCell ref="B9:C9"/>
    <mergeCell ref="D9:E9"/>
    <mergeCell ref="G9:H9"/>
    <mergeCell ref="I9:L9"/>
    <mergeCell ref="B40:C40"/>
    <mergeCell ref="G40:H40"/>
    <mergeCell ref="I40:L40"/>
    <mergeCell ref="B2:G2"/>
    <mergeCell ref="B4:G4"/>
    <mergeCell ref="B7:C7"/>
    <mergeCell ref="G7:H7"/>
    <mergeCell ref="I7:L7"/>
    <mergeCell ref="B3:G3"/>
    <mergeCell ref="B93:C93"/>
    <mergeCell ref="G93:H93"/>
    <mergeCell ref="I93:L93"/>
    <mergeCell ref="B95:C95"/>
    <mergeCell ref="D95:E95"/>
    <mergeCell ref="G95:H95"/>
    <mergeCell ref="I95:L95"/>
  </mergeCells>
  <printOptions horizontalCentered="1" verticalCentered="1"/>
  <pageMargins left="0.11811023622047245" right="0.11811023622047245" top="0.11811023622047245" bottom="0.11811023622047245" header="0" footer="0"/>
  <pageSetup scale="43" orientation="landscape" r:id="rId1"/>
  <headerFooter>
    <oddFooter>&amp;R&amp;P</oddFooter>
  </headerFooter>
  <rowBreaks count="4" manualBreakCount="4">
    <brk id="23" max="14" man="1"/>
    <brk id="38" max="14" man="1"/>
    <brk id="62" max="14" man="1"/>
    <brk id="83" max="1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87488-72D7-4AF1-9BFA-DD0F7CD29397}">
  <sheetPr>
    <pageSetUpPr fitToPage="1"/>
  </sheetPr>
  <dimension ref="A1:N35"/>
  <sheetViews>
    <sheetView view="pageBreakPreview" topLeftCell="A4" zoomScaleNormal="100" zoomScaleSheetLayoutView="100" workbookViewId="0">
      <selection activeCell="B22" sqref="B22:K22"/>
    </sheetView>
  </sheetViews>
  <sheetFormatPr baseColWidth="10" defaultColWidth="10.85546875" defaultRowHeight="16.5"/>
  <cols>
    <col min="1" max="2" width="10.85546875" style="608"/>
    <col min="3" max="5" width="9.7109375" style="608" customWidth="1"/>
    <col min="6" max="7" width="9.140625" style="608" bestFit="1" customWidth="1"/>
    <col min="8" max="8" width="11.7109375" style="608" customWidth="1"/>
    <col min="9" max="9" width="9.140625" style="608" bestFit="1" customWidth="1"/>
    <col min="10" max="16384" width="10.85546875" style="608"/>
  </cols>
  <sheetData>
    <row r="1" spans="1:14">
      <c r="A1" s="116"/>
      <c r="B1" s="116"/>
      <c r="C1" s="116"/>
      <c r="D1" s="116"/>
      <c r="E1" s="116"/>
      <c r="F1" s="116"/>
      <c r="G1" s="116"/>
      <c r="H1" s="116"/>
      <c r="I1" s="116"/>
      <c r="J1" s="116"/>
      <c r="K1" s="116"/>
      <c r="L1" s="116"/>
      <c r="M1" s="116"/>
      <c r="N1" s="116"/>
    </row>
    <row r="2" spans="1:14">
      <c r="A2" s="116"/>
      <c r="B2" s="116"/>
      <c r="C2" s="116"/>
      <c r="D2" s="116"/>
      <c r="E2" s="116"/>
      <c r="F2" s="116"/>
      <c r="G2" s="116"/>
      <c r="H2" s="116"/>
      <c r="I2" s="116"/>
      <c r="J2" s="116"/>
      <c r="K2" s="116"/>
      <c r="L2" s="116"/>
      <c r="M2" s="116"/>
      <c r="N2" s="116"/>
    </row>
    <row r="3" spans="1:14">
      <c r="A3" s="116"/>
      <c r="B3" s="116"/>
      <c r="C3" s="116"/>
      <c r="D3" s="116"/>
      <c r="E3" s="116"/>
      <c r="F3" s="116"/>
      <c r="G3" s="116"/>
      <c r="H3" s="116"/>
      <c r="I3" s="116"/>
      <c r="J3" s="116"/>
      <c r="K3" s="116"/>
      <c r="L3" s="116"/>
      <c r="M3" s="116"/>
      <c r="N3" s="116"/>
    </row>
    <row r="4" spans="1:14">
      <c r="A4" s="116"/>
      <c r="B4" s="116"/>
      <c r="C4" s="116"/>
      <c r="D4" s="116"/>
      <c r="E4" s="116"/>
      <c r="F4" s="116"/>
      <c r="G4" s="116"/>
      <c r="H4" s="116"/>
      <c r="I4" s="116"/>
      <c r="J4" s="116"/>
      <c r="K4" s="116"/>
      <c r="L4" s="116"/>
      <c r="M4" s="116"/>
      <c r="N4" s="116"/>
    </row>
    <row r="5" spans="1:14">
      <c r="A5" s="116"/>
      <c r="B5" s="116"/>
      <c r="C5" s="116"/>
      <c r="D5" s="116"/>
      <c r="E5" s="116"/>
      <c r="F5" s="116"/>
      <c r="G5" s="116"/>
      <c r="H5" s="116"/>
      <c r="I5" s="116"/>
      <c r="J5" s="116"/>
      <c r="K5" s="116"/>
      <c r="L5" s="116"/>
      <c r="M5" s="116"/>
      <c r="N5" s="116"/>
    </row>
    <row r="6" spans="1:14">
      <c r="A6" s="116"/>
      <c r="B6" s="116"/>
      <c r="C6" s="116"/>
      <c r="D6" s="116"/>
      <c r="E6" s="116"/>
      <c r="F6" s="116"/>
      <c r="G6" s="116"/>
      <c r="H6" s="116"/>
      <c r="I6" s="116"/>
      <c r="J6" s="116"/>
      <c r="K6" s="116"/>
      <c r="L6" s="116"/>
      <c r="M6" s="116"/>
      <c r="N6" s="116"/>
    </row>
    <row r="7" spans="1:14">
      <c r="A7" s="116"/>
      <c r="B7" s="116"/>
      <c r="C7" s="116"/>
      <c r="D7" s="116"/>
      <c r="E7" s="116"/>
      <c r="F7" s="116"/>
      <c r="G7" s="116"/>
      <c r="H7" s="116"/>
      <c r="I7" s="116"/>
      <c r="J7" s="116"/>
      <c r="K7" s="116"/>
      <c r="L7" s="116"/>
      <c r="M7" s="116"/>
      <c r="N7" s="116"/>
    </row>
    <row r="8" spans="1:14">
      <c r="A8" s="116"/>
      <c r="B8" s="116"/>
      <c r="C8" s="116"/>
      <c r="D8" s="116"/>
      <c r="E8" s="116"/>
      <c r="F8" s="116"/>
      <c r="G8" s="116"/>
      <c r="H8" s="116"/>
      <c r="I8" s="116"/>
      <c r="J8" s="116"/>
      <c r="K8" s="116"/>
      <c r="L8" s="116"/>
      <c r="M8" s="116"/>
      <c r="N8" s="116"/>
    </row>
    <row r="9" spans="1:14">
      <c r="A9" s="116"/>
      <c r="B9" s="116"/>
      <c r="C9" s="116"/>
      <c r="D9" s="116"/>
      <c r="E9" s="116"/>
      <c r="F9" s="116"/>
      <c r="G9" s="116"/>
      <c r="H9" s="116"/>
      <c r="I9" s="116"/>
      <c r="J9" s="116"/>
      <c r="K9" s="116"/>
      <c r="L9" s="116"/>
      <c r="M9" s="116"/>
      <c r="N9" s="116"/>
    </row>
    <row r="10" spans="1:14">
      <c r="A10" s="116"/>
      <c r="B10" s="116"/>
      <c r="C10" s="116"/>
      <c r="D10" s="116"/>
      <c r="E10" s="116"/>
      <c r="F10" s="116"/>
      <c r="G10" s="116"/>
      <c r="H10" s="116"/>
      <c r="I10" s="116"/>
      <c r="J10" s="116"/>
      <c r="K10" s="116"/>
      <c r="L10" s="116"/>
      <c r="M10" s="116"/>
      <c r="N10" s="116"/>
    </row>
    <row r="11" spans="1:14">
      <c r="A11" s="116"/>
      <c r="B11" s="116"/>
      <c r="C11" s="116"/>
      <c r="D11" s="116"/>
      <c r="E11" s="116"/>
      <c r="F11" s="116"/>
      <c r="G11" s="116"/>
      <c r="H11" s="116"/>
      <c r="I11" s="116"/>
      <c r="J11" s="116"/>
      <c r="K11" s="116"/>
      <c r="L11" s="116"/>
      <c r="M11" s="116"/>
      <c r="N11" s="116"/>
    </row>
    <row r="12" spans="1:14">
      <c r="A12" s="116"/>
      <c r="B12" s="116"/>
      <c r="C12" s="116"/>
      <c r="D12" s="116"/>
      <c r="E12" s="116"/>
      <c r="F12" s="116"/>
      <c r="G12" s="116"/>
      <c r="H12" s="116"/>
      <c r="I12" s="116"/>
      <c r="J12" s="116"/>
      <c r="K12" s="116"/>
      <c r="L12" s="116"/>
      <c r="M12" s="116"/>
      <c r="N12" s="116"/>
    </row>
    <row r="13" spans="1:14">
      <c r="A13" s="116"/>
      <c r="B13" s="116"/>
      <c r="C13" s="116"/>
      <c r="D13" s="116"/>
      <c r="E13" s="116"/>
      <c r="F13" s="116"/>
      <c r="G13" s="116"/>
      <c r="H13" s="116"/>
      <c r="I13" s="116"/>
      <c r="J13" s="116"/>
      <c r="K13" s="116"/>
      <c r="L13" s="116"/>
      <c r="M13" s="116"/>
      <c r="N13" s="116"/>
    </row>
    <row r="14" spans="1:14">
      <c r="A14" s="116"/>
      <c r="B14" s="116"/>
      <c r="C14" s="116"/>
      <c r="D14" s="116"/>
      <c r="E14" s="116"/>
      <c r="F14" s="116"/>
      <c r="G14" s="116"/>
      <c r="H14" s="116"/>
      <c r="I14" s="116"/>
      <c r="J14" s="116"/>
      <c r="K14" s="116"/>
      <c r="L14" s="116"/>
      <c r="M14" s="116"/>
      <c r="N14" s="116"/>
    </row>
    <row r="15" spans="1:14">
      <c r="A15" s="116"/>
      <c r="B15" s="116"/>
      <c r="C15" s="116"/>
      <c r="D15" s="116"/>
      <c r="E15" s="116"/>
      <c r="F15" s="116"/>
      <c r="G15" s="116"/>
      <c r="H15" s="116"/>
      <c r="I15" s="116"/>
      <c r="J15" s="116"/>
      <c r="K15" s="116"/>
      <c r="L15" s="116"/>
      <c r="M15" s="116"/>
      <c r="N15" s="116"/>
    </row>
    <row r="16" spans="1:14">
      <c r="A16" s="116"/>
      <c r="B16" s="116"/>
      <c r="C16" s="116"/>
      <c r="D16" s="116"/>
      <c r="E16" s="116"/>
      <c r="F16" s="116"/>
      <c r="G16" s="116"/>
      <c r="H16" s="116"/>
      <c r="I16" s="116"/>
      <c r="J16" s="116"/>
      <c r="K16" s="116"/>
      <c r="L16" s="116"/>
      <c r="M16" s="116"/>
      <c r="N16" s="116"/>
    </row>
    <row r="17" spans="1:14">
      <c r="A17" s="116"/>
      <c r="B17" s="116"/>
      <c r="C17" s="116"/>
      <c r="D17" s="116"/>
      <c r="E17" s="116"/>
      <c r="F17" s="116"/>
      <c r="G17" s="116"/>
      <c r="H17" s="116"/>
      <c r="I17" s="116"/>
      <c r="J17" s="116"/>
      <c r="K17" s="116"/>
      <c r="L17" s="116"/>
      <c r="M17" s="116"/>
      <c r="N17" s="116"/>
    </row>
    <row r="18" spans="1:14" ht="38.25">
      <c r="A18" s="116"/>
      <c r="B18" s="796"/>
      <c r="C18" s="796"/>
      <c r="D18" s="796"/>
      <c r="E18" s="796"/>
      <c r="F18" s="796"/>
      <c r="G18" s="796"/>
      <c r="H18" s="796"/>
      <c r="I18" s="796"/>
      <c r="J18" s="796"/>
      <c r="K18" s="796"/>
      <c r="L18" s="796"/>
      <c r="M18" s="796"/>
      <c r="N18" s="116"/>
    </row>
    <row r="19" spans="1:14" ht="38.25">
      <c r="A19" s="116"/>
      <c r="B19" s="116"/>
      <c r="C19" s="116"/>
      <c r="D19" s="116"/>
      <c r="E19" s="116"/>
      <c r="F19" s="117"/>
      <c r="G19" s="117"/>
      <c r="H19" s="117"/>
      <c r="I19" s="117"/>
      <c r="J19" s="117"/>
      <c r="K19" s="117"/>
      <c r="L19" s="116"/>
      <c r="M19" s="116"/>
      <c r="N19" s="116"/>
    </row>
    <row r="20" spans="1:14" ht="27.75">
      <c r="A20" s="116"/>
      <c r="B20" s="795"/>
      <c r="C20" s="795"/>
      <c r="D20" s="795"/>
      <c r="E20" s="795"/>
      <c r="F20" s="795"/>
      <c r="G20" s="795"/>
      <c r="H20" s="795"/>
      <c r="I20" s="795"/>
      <c r="J20" s="795"/>
      <c r="K20" s="795"/>
      <c r="L20" s="795"/>
      <c r="M20" s="795"/>
      <c r="N20" s="116"/>
    </row>
    <row r="21" spans="1:14">
      <c r="A21" s="116"/>
      <c r="B21" s="116"/>
      <c r="C21" s="116"/>
      <c r="D21" s="116"/>
      <c r="E21" s="116"/>
      <c r="F21" s="116"/>
      <c r="G21" s="116"/>
      <c r="H21" s="116"/>
      <c r="I21" s="116"/>
      <c r="J21" s="116"/>
      <c r="K21" s="116"/>
      <c r="L21" s="116"/>
      <c r="M21" s="116"/>
      <c r="N21" s="116"/>
    </row>
    <row r="22" spans="1:14" ht="38.25">
      <c r="A22" s="116"/>
      <c r="B22" s="984" t="s">
        <v>2264</v>
      </c>
      <c r="C22" s="984"/>
      <c r="D22" s="984"/>
      <c r="E22" s="984"/>
      <c r="F22" s="984"/>
      <c r="G22" s="984"/>
      <c r="H22" s="984"/>
      <c r="I22" s="984"/>
      <c r="J22" s="984"/>
      <c r="K22" s="984"/>
      <c r="L22" s="116"/>
      <c r="M22" s="116"/>
      <c r="N22" s="116"/>
    </row>
    <row r="23" spans="1:14">
      <c r="A23" s="116"/>
      <c r="B23" s="116"/>
      <c r="C23" s="116"/>
      <c r="D23" s="116"/>
      <c r="E23" s="116"/>
      <c r="F23" s="116"/>
      <c r="G23" s="116"/>
      <c r="H23" s="116"/>
      <c r="I23" s="116"/>
      <c r="J23" s="116"/>
      <c r="K23" s="116"/>
      <c r="L23" s="116"/>
      <c r="M23" s="116"/>
      <c r="N23" s="116"/>
    </row>
    <row r="24" spans="1:14">
      <c r="A24" s="116"/>
      <c r="B24" s="116"/>
      <c r="C24" s="116"/>
      <c r="D24" s="116"/>
      <c r="E24" s="116"/>
      <c r="F24" s="116"/>
      <c r="G24" s="116"/>
      <c r="H24" s="116"/>
      <c r="I24" s="116"/>
      <c r="J24" s="116"/>
      <c r="K24" s="116"/>
      <c r="L24" s="116"/>
      <c r="M24" s="116"/>
      <c r="N24" s="116"/>
    </row>
    <row r="25" spans="1:14">
      <c r="A25" s="116"/>
      <c r="B25" s="116"/>
      <c r="C25" s="116"/>
      <c r="D25" s="116"/>
      <c r="E25" s="116"/>
      <c r="F25" s="116"/>
      <c r="G25" s="116"/>
      <c r="H25" s="116"/>
      <c r="I25" s="116"/>
      <c r="J25" s="116"/>
      <c r="K25" s="116"/>
      <c r="L25" s="116"/>
      <c r="M25" s="116"/>
      <c r="N25" s="116"/>
    </row>
    <row r="26" spans="1:14" ht="27.75">
      <c r="A26" s="116"/>
      <c r="B26" s="983" t="s">
        <v>1123</v>
      </c>
      <c r="C26" s="983"/>
      <c r="D26" s="983"/>
      <c r="E26" s="983"/>
      <c r="F26" s="983"/>
      <c r="G26" s="983"/>
      <c r="H26" s="983"/>
      <c r="I26" s="983"/>
      <c r="J26" s="983"/>
      <c r="K26" s="983"/>
      <c r="L26" s="116"/>
      <c r="M26" s="116"/>
      <c r="N26" s="116"/>
    </row>
    <row r="27" spans="1:14">
      <c r="A27" s="116"/>
      <c r="B27" s="116"/>
      <c r="C27" s="116"/>
      <c r="D27" s="116"/>
      <c r="E27" s="116"/>
      <c r="F27" s="116"/>
      <c r="G27" s="116"/>
      <c r="H27" s="116"/>
      <c r="I27" s="116"/>
      <c r="J27" s="985"/>
      <c r="K27" s="985"/>
      <c r="L27" s="116"/>
      <c r="M27" s="116"/>
      <c r="N27" s="116"/>
    </row>
    <row r="28" spans="1:14">
      <c r="A28" s="116"/>
      <c r="B28" s="116"/>
      <c r="C28" s="116"/>
      <c r="D28" s="116"/>
      <c r="E28" s="116"/>
      <c r="F28" s="116"/>
      <c r="G28" s="116"/>
      <c r="H28" s="116"/>
      <c r="I28" s="116"/>
      <c r="J28" s="116"/>
      <c r="K28" s="116"/>
      <c r="L28" s="116"/>
      <c r="M28" s="116"/>
      <c r="N28" s="116"/>
    </row>
    <row r="29" spans="1:14">
      <c r="A29" s="116"/>
      <c r="B29" s="116"/>
      <c r="C29" s="116"/>
      <c r="D29" s="116"/>
      <c r="E29" s="116"/>
      <c r="F29" s="116"/>
      <c r="G29" s="116"/>
      <c r="H29" s="116"/>
      <c r="I29" s="116"/>
      <c r="J29" s="116"/>
      <c r="K29" s="116"/>
      <c r="L29" s="116"/>
      <c r="M29" s="116"/>
      <c r="N29" s="116"/>
    </row>
    <row r="30" spans="1:14">
      <c r="A30" s="116"/>
      <c r="B30" s="116"/>
      <c r="C30" s="116"/>
      <c r="D30" s="116"/>
      <c r="E30" s="116"/>
      <c r="F30" s="116"/>
      <c r="G30" s="116"/>
      <c r="H30" s="116"/>
      <c r="I30" s="116"/>
      <c r="J30" s="116"/>
      <c r="K30" s="116"/>
      <c r="L30" s="116"/>
      <c r="M30" s="116"/>
      <c r="N30" s="116"/>
    </row>
    <row r="31" spans="1:14">
      <c r="A31" s="116"/>
      <c r="B31" s="116"/>
      <c r="C31" s="116"/>
      <c r="D31" s="116"/>
      <c r="E31" s="116"/>
      <c r="F31" s="116"/>
      <c r="G31" s="116"/>
      <c r="H31" s="116"/>
      <c r="I31" s="116"/>
      <c r="J31" s="116"/>
      <c r="K31" s="116"/>
      <c r="L31" s="116"/>
      <c r="M31" s="116"/>
      <c r="N31" s="116"/>
    </row>
    <row r="32" spans="1:14">
      <c r="A32" s="116"/>
      <c r="B32" s="116"/>
      <c r="C32" s="116"/>
      <c r="D32" s="116"/>
      <c r="E32" s="116"/>
      <c r="F32" s="116"/>
      <c r="G32" s="116"/>
      <c r="H32" s="116"/>
      <c r="I32" s="116"/>
      <c r="J32" s="116"/>
      <c r="K32" s="116"/>
      <c r="L32" s="116"/>
      <c r="M32" s="116"/>
      <c r="N32" s="116"/>
    </row>
    <row r="33" spans="1:14">
      <c r="A33" s="116"/>
      <c r="B33" s="116"/>
      <c r="C33" s="116"/>
      <c r="D33" s="116"/>
      <c r="E33" s="116"/>
      <c r="F33" s="116"/>
      <c r="G33" s="116"/>
      <c r="H33" s="116"/>
      <c r="I33" s="116"/>
      <c r="J33" s="116"/>
      <c r="K33" s="116"/>
      <c r="L33" s="116"/>
      <c r="M33" s="116"/>
      <c r="N33" s="116"/>
    </row>
    <row r="34" spans="1:14">
      <c r="A34" s="116"/>
      <c r="B34" s="116"/>
      <c r="C34" s="116"/>
      <c r="D34" s="116"/>
      <c r="E34" s="116"/>
      <c r="F34" s="116"/>
      <c r="G34" s="116"/>
      <c r="H34" s="116"/>
      <c r="I34" s="116"/>
      <c r="J34" s="116"/>
      <c r="K34" s="116"/>
      <c r="L34" s="116"/>
      <c r="M34" s="116"/>
      <c r="N34" s="116"/>
    </row>
    <row r="35" spans="1:14">
      <c r="A35" s="116"/>
      <c r="B35" s="116"/>
      <c r="C35" s="116"/>
      <c r="D35" s="116"/>
      <c r="E35" s="116"/>
      <c r="F35" s="116"/>
      <c r="G35" s="116"/>
      <c r="H35" s="116"/>
      <c r="I35" s="116"/>
      <c r="J35" s="116"/>
      <c r="K35" s="116"/>
      <c r="L35" s="116"/>
      <c r="M35" s="116"/>
      <c r="N35" s="116"/>
    </row>
  </sheetData>
  <mergeCells count="3">
    <mergeCell ref="J27:K27"/>
    <mergeCell ref="B26:K26"/>
    <mergeCell ref="B22:K22"/>
  </mergeCells>
  <printOptions horizontalCentered="1" verticalCentered="1"/>
  <pageMargins left="0.39370078740157483" right="0.39370078740157483" top="0.39370078740157483" bottom="0.3937007874015748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6"/>
  <sheetViews>
    <sheetView topLeftCell="A15" zoomScale="87" zoomScaleNormal="87" workbookViewId="0">
      <selection activeCell="H4" sqref="H4"/>
    </sheetView>
  </sheetViews>
  <sheetFormatPr baseColWidth="10" defaultColWidth="14.42578125" defaultRowHeight="15" customHeight="1"/>
  <cols>
    <col min="1" max="1" width="3" customWidth="1"/>
    <col min="2" max="2" width="21.28515625" style="240" customWidth="1"/>
    <col min="3" max="3" width="27.42578125" customWidth="1"/>
    <col min="4" max="5" width="16.28515625" hidden="1" customWidth="1"/>
    <col min="6" max="6" width="16.7109375" hidden="1" customWidth="1"/>
    <col min="7" max="7" width="17.28515625" hidden="1" customWidth="1"/>
    <col min="8" max="8" width="19.42578125" customWidth="1"/>
    <col min="9" max="9" width="18.42578125" customWidth="1"/>
    <col min="10" max="10" width="3.7109375" customWidth="1"/>
    <col min="11" max="11" width="16.5703125" customWidth="1"/>
    <col min="12" max="12" width="24.42578125" customWidth="1"/>
    <col min="16" max="16" width="9.42578125" customWidth="1"/>
  </cols>
  <sheetData>
    <row r="1" spans="1:18" ht="12" customHeight="1">
      <c r="C1">
        <v>2022</v>
      </c>
    </row>
    <row r="2" spans="1:18" ht="12" customHeight="1">
      <c r="B2" s="241" t="s">
        <v>4</v>
      </c>
      <c r="C2" s="1" t="s">
        <v>5</v>
      </c>
      <c r="D2" s="2" t="s">
        <v>1072</v>
      </c>
      <c r="E2" s="1" t="s">
        <v>192</v>
      </c>
      <c r="F2" s="3"/>
      <c r="G2" s="3"/>
      <c r="H2" s="2" t="s">
        <v>1072</v>
      </c>
      <c r="I2" s="1" t="s">
        <v>193</v>
      </c>
    </row>
    <row r="3" spans="1:18" ht="12" customHeight="1">
      <c r="B3" s="241"/>
      <c r="C3" s="1"/>
      <c r="D3" s="254"/>
      <c r="E3" s="1"/>
      <c r="F3" s="3"/>
      <c r="G3" s="3"/>
      <c r="H3" s="2"/>
      <c r="I3" s="1"/>
    </row>
    <row r="4" spans="1:18" ht="12" customHeight="1">
      <c r="B4" s="241"/>
      <c r="C4" s="270"/>
      <c r="D4" s="271">
        <f t="shared" ref="D4:I4" si="0">SUM(D5:D11)</f>
        <v>76639607.689999998</v>
      </c>
      <c r="E4" s="272">
        <f t="shared" si="0"/>
        <v>0</v>
      </c>
      <c r="F4" s="273">
        <f t="shared" si="0"/>
        <v>53424166.640000001</v>
      </c>
      <c r="G4" s="273">
        <f t="shared" si="0"/>
        <v>69555166.439999998</v>
      </c>
      <c r="H4" s="271">
        <f>SUM(H5:H11)</f>
        <v>60508607.889999993</v>
      </c>
      <c r="I4" s="270">
        <f t="shared" si="0"/>
        <v>0</v>
      </c>
      <c r="R4" t="s">
        <v>14</v>
      </c>
    </row>
    <row r="5" spans="1:18" ht="12" customHeight="1">
      <c r="A5">
        <v>1</v>
      </c>
      <c r="B5" s="242" t="s">
        <v>200</v>
      </c>
      <c r="C5" s="84" t="s">
        <v>201</v>
      </c>
      <c r="I5" s="274" t="s">
        <v>14</v>
      </c>
      <c r="R5" t="s">
        <v>14</v>
      </c>
    </row>
    <row r="6" spans="1:18" ht="12" customHeight="1">
      <c r="A6">
        <v>2</v>
      </c>
      <c r="B6" s="243" t="s">
        <v>218</v>
      </c>
      <c r="C6" s="84" t="s">
        <v>219</v>
      </c>
      <c r="D6" s="213">
        <v>73954892.680000007</v>
      </c>
      <c r="E6" t="s">
        <v>14</v>
      </c>
      <c r="F6" s="213">
        <v>52739559.380000003</v>
      </c>
      <c r="G6" s="213">
        <v>69101306.019999996</v>
      </c>
      <c r="H6" s="213">
        <v>57593146.039999999</v>
      </c>
      <c r="I6" s="274" t="s">
        <v>14</v>
      </c>
      <c r="R6" t="s">
        <v>14</v>
      </c>
    </row>
    <row r="7" spans="1:18" ht="12" customHeight="1">
      <c r="A7">
        <v>3</v>
      </c>
      <c r="B7" s="243" t="s">
        <v>228</v>
      </c>
      <c r="C7" s="84" t="s">
        <v>229</v>
      </c>
      <c r="D7" s="213">
        <v>1792732.8499999999</v>
      </c>
      <c r="E7">
        <v>0</v>
      </c>
      <c r="F7" s="213">
        <v>568507.26</v>
      </c>
      <c r="G7" s="213">
        <v>338360.42</v>
      </c>
      <c r="H7" s="213">
        <v>2022879.6900000002</v>
      </c>
      <c r="I7" s="239"/>
      <c r="M7" s="213"/>
    </row>
    <row r="8" spans="1:18" ht="12" customHeight="1">
      <c r="B8" s="244" t="s">
        <v>19</v>
      </c>
      <c r="C8" s="77" t="s">
        <v>20</v>
      </c>
      <c r="D8" s="213">
        <v>167016.16</v>
      </c>
      <c r="E8" t="s">
        <v>14</v>
      </c>
      <c r="F8">
        <v>0</v>
      </c>
      <c r="G8" s="213">
        <v>115500</v>
      </c>
      <c r="H8" s="213">
        <v>51516.160000000003</v>
      </c>
      <c r="I8" s="75"/>
      <c r="M8" s="213"/>
      <c r="O8" s="213"/>
      <c r="P8" s="213"/>
      <c r="Q8" s="213"/>
    </row>
    <row r="9" spans="1:18" ht="12" customHeight="1">
      <c r="B9" s="244" t="s">
        <v>21</v>
      </c>
      <c r="C9" s="77" t="s">
        <v>22</v>
      </c>
      <c r="D9" s="213">
        <v>724966</v>
      </c>
      <c r="E9" t="s">
        <v>14</v>
      </c>
      <c r="F9" s="213">
        <v>116100</v>
      </c>
      <c r="G9">
        <v>0</v>
      </c>
      <c r="H9" s="213">
        <v>841066</v>
      </c>
      <c r="I9" s="275"/>
      <c r="R9" t="s">
        <v>14</v>
      </c>
    </row>
    <row r="10" spans="1:18" ht="12" customHeight="1">
      <c r="B10" s="245" t="s">
        <v>272</v>
      </c>
      <c r="C10" s="84" t="s">
        <v>273</v>
      </c>
      <c r="D10" s="276"/>
      <c r="E10" s="275"/>
      <c r="F10" s="276"/>
      <c r="G10" s="276"/>
      <c r="H10" s="276"/>
      <c r="I10" s="75"/>
      <c r="R10" t="s">
        <v>14</v>
      </c>
    </row>
    <row r="11" spans="1:18" ht="12" customHeight="1">
      <c r="B11" s="245" t="s">
        <v>276</v>
      </c>
      <c r="C11" s="84" t="s">
        <v>30</v>
      </c>
      <c r="D11" s="76"/>
      <c r="E11" s="75"/>
      <c r="F11" s="76"/>
      <c r="G11" s="76"/>
      <c r="H11" s="76"/>
      <c r="I11" s="75"/>
      <c r="M11" s="213"/>
      <c r="O11" s="213"/>
      <c r="Q11" s="213"/>
    </row>
    <row r="12" spans="1:18" ht="12" customHeight="1">
      <c r="B12" s="268"/>
      <c r="C12" s="269" t="s">
        <v>1073</v>
      </c>
      <c r="D12" s="95">
        <f>SUM(D13:D19)</f>
        <v>180924161.76999998</v>
      </c>
      <c r="E12" s="277">
        <f t="shared" ref="E12:I12" si="1">SUM(E13:E19)</f>
        <v>0</v>
      </c>
      <c r="F12" s="278">
        <f t="shared" si="1"/>
        <v>8371191.1799999997</v>
      </c>
      <c r="G12" s="278">
        <f t="shared" si="1"/>
        <v>0</v>
      </c>
      <c r="H12" s="278">
        <f t="shared" si="1"/>
        <v>189295352.94999999</v>
      </c>
      <c r="I12" s="277">
        <f t="shared" si="1"/>
        <v>0</v>
      </c>
    </row>
    <row r="13" spans="1:18" ht="12" customHeight="1">
      <c r="A13">
        <v>4</v>
      </c>
      <c r="B13" s="246" t="s">
        <v>281</v>
      </c>
      <c r="C13" s="84" t="s">
        <v>282</v>
      </c>
      <c r="D13" s="213">
        <v>317628.32</v>
      </c>
      <c r="E13" t="s">
        <v>14</v>
      </c>
      <c r="F13" s="213">
        <v>138575.35999999999</v>
      </c>
      <c r="G13">
        <v>0</v>
      </c>
      <c r="H13" s="213">
        <v>456203.68</v>
      </c>
      <c r="I13" s="274"/>
    </row>
    <row r="14" spans="1:18" ht="12" customHeight="1">
      <c r="A14">
        <v>5</v>
      </c>
      <c r="B14" s="243" t="s">
        <v>291</v>
      </c>
      <c r="C14" s="84" t="s">
        <v>290</v>
      </c>
      <c r="D14" s="213">
        <v>4403990.25</v>
      </c>
      <c r="E14" t="s">
        <v>14</v>
      </c>
      <c r="F14" s="213">
        <v>618731.31999999995</v>
      </c>
      <c r="G14">
        <v>0</v>
      </c>
      <c r="H14" s="213">
        <v>5022721.57</v>
      </c>
      <c r="I14" s="274"/>
      <c r="N14" s="213"/>
      <c r="O14" s="213"/>
      <c r="R14" s="213"/>
    </row>
    <row r="15" spans="1:18" ht="12" customHeight="1">
      <c r="A15">
        <v>6</v>
      </c>
      <c r="B15" s="243" t="s">
        <v>299</v>
      </c>
      <c r="C15" s="84" t="s">
        <v>298</v>
      </c>
      <c r="D15">
        <f>SUM(D16:D24)</f>
        <v>88101271.599999994</v>
      </c>
      <c r="E15">
        <f t="shared" ref="E15" si="2">SUM(E16:E24)</f>
        <v>0</v>
      </c>
      <c r="F15">
        <f t="shared" ref="F15" si="3">SUM(F16:F24)</f>
        <v>3806942.25</v>
      </c>
      <c r="G15">
        <f t="shared" ref="G15" si="4">SUM(G16:G24)</f>
        <v>0</v>
      </c>
      <c r="H15">
        <f t="shared" ref="H15" si="5">SUM(H16:H24)</f>
        <v>91908213.849999994</v>
      </c>
      <c r="I15">
        <f t="shared" ref="I15" si="6">SUM(I16:I24)</f>
        <v>0</v>
      </c>
      <c r="N15" s="213"/>
      <c r="O15" s="213"/>
      <c r="R15" s="213"/>
    </row>
    <row r="16" spans="1:18" ht="12" customHeight="1">
      <c r="A16">
        <v>7</v>
      </c>
      <c r="B16" s="246" t="s">
        <v>319</v>
      </c>
      <c r="C16" s="84" t="s">
        <v>318</v>
      </c>
      <c r="D16" s="213">
        <v>6770693.9900000002</v>
      </c>
      <c r="E16" t="s">
        <v>14</v>
      </c>
      <c r="F16" s="213">
        <v>727800</v>
      </c>
      <c r="G16">
        <v>0</v>
      </c>
      <c r="H16" s="213">
        <v>7498493.9900000002</v>
      </c>
      <c r="I16" t="s">
        <v>14</v>
      </c>
      <c r="N16" s="213"/>
      <c r="O16" s="213"/>
      <c r="R16" s="213"/>
    </row>
    <row r="17" spans="1:18" ht="12" customHeight="1">
      <c r="A17">
        <v>8</v>
      </c>
      <c r="B17" s="246" t="s">
        <v>325</v>
      </c>
      <c r="C17" s="84" t="s">
        <v>324</v>
      </c>
      <c r="D17" s="213">
        <v>73947108.700000003</v>
      </c>
      <c r="E17" t="s">
        <v>14</v>
      </c>
      <c r="F17" s="213">
        <v>1889040.25</v>
      </c>
      <c r="G17">
        <v>0</v>
      </c>
      <c r="H17" s="213">
        <v>75836148.950000003</v>
      </c>
      <c r="I17" s="274"/>
      <c r="N17" s="213"/>
      <c r="O17" s="213"/>
      <c r="R17" s="213"/>
    </row>
    <row r="18" spans="1:18" ht="12" customHeight="1">
      <c r="A18">
        <v>9</v>
      </c>
      <c r="B18" s="247" t="s">
        <v>331</v>
      </c>
      <c r="C18" s="84" t="s">
        <v>330</v>
      </c>
      <c r="D18" s="279"/>
      <c r="E18" s="274"/>
      <c r="F18" s="279"/>
      <c r="G18" s="279"/>
      <c r="H18" s="279"/>
      <c r="I18" s="274"/>
      <c r="N18" s="213"/>
      <c r="O18" s="213"/>
      <c r="R18" s="213"/>
    </row>
    <row r="19" spans="1:18" ht="12" customHeight="1">
      <c r="A19">
        <v>10</v>
      </c>
      <c r="B19" s="247" t="s">
        <v>336</v>
      </c>
      <c r="C19" s="84" t="s">
        <v>337</v>
      </c>
      <c r="D19" s="213">
        <v>7383468.9100000001</v>
      </c>
      <c r="E19" t="s">
        <v>14</v>
      </c>
      <c r="F19" s="213">
        <v>1190102</v>
      </c>
      <c r="G19">
        <v>0</v>
      </c>
      <c r="H19" s="213">
        <v>8573570.9100000001</v>
      </c>
      <c r="I19" s="274"/>
      <c r="N19" s="213"/>
      <c r="O19" s="213"/>
      <c r="R19" s="213"/>
    </row>
    <row r="20" spans="1:18" ht="12" customHeight="1">
      <c r="A20">
        <v>11</v>
      </c>
      <c r="B20" s="243" t="s">
        <v>340</v>
      </c>
      <c r="C20" s="84" t="s">
        <v>341</v>
      </c>
      <c r="D20" s="250"/>
      <c r="E20" s="251"/>
      <c r="F20" s="250"/>
      <c r="G20" s="250"/>
      <c r="H20" s="250"/>
      <c r="I20" s="85"/>
      <c r="N20" s="213"/>
      <c r="O20" s="213"/>
      <c r="R20" s="213"/>
    </row>
    <row r="21" spans="1:18" ht="12" customHeight="1">
      <c r="B21" s="237" t="s">
        <v>1074</v>
      </c>
      <c r="C21" s="237" t="s">
        <v>42</v>
      </c>
      <c r="D21" s="252"/>
      <c r="E21" s="253"/>
      <c r="F21" s="252"/>
      <c r="G21" s="252"/>
      <c r="H21" s="252"/>
      <c r="I21" s="85"/>
      <c r="N21" s="213"/>
      <c r="O21" s="213"/>
      <c r="R21" s="213"/>
    </row>
    <row r="22" spans="1:18" ht="12" customHeight="1">
      <c r="B22" s="237" t="s">
        <v>1075</v>
      </c>
      <c r="C22" s="237" t="s">
        <v>46</v>
      </c>
      <c r="D22" s="238"/>
      <c r="E22" s="239"/>
      <c r="F22" s="238"/>
      <c r="G22" s="238"/>
      <c r="H22" s="238"/>
      <c r="I22" s="85"/>
      <c r="M22" s="213"/>
      <c r="O22" s="213"/>
      <c r="Q22" s="213"/>
    </row>
    <row r="23" spans="1:18" ht="12" customHeight="1">
      <c r="A23" s="216">
        <v>12</v>
      </c>
      <c r="B23" s="248" t="s">
        <v>346</v>
      </c>
      <c r="C23" s="214" t="s">
        <v>347</v>
      </c>
      <c r="D23" s="215"/>
      <c r="E23" s="215"/>
      <c r="F23" s="215"/>
      <c r="G23" s="215"/>
      <c r="H23" s="215"/>
      <c r="I23" s="215"/>
    </row>
    <row r="24" spans="1:18" ht="12" customHeight="1">
      <c r="A24" s="216">
        <v>13</v>
      </c>
      <c r="B24" s="248" t="s">
        <v>350</v>
      </c>
      <c r="C24" s="214" t="s">
        <v>351</v>
      </c>
      <c r="D24" s="215"/>
      <c r="E24" s="215"/>
      <c r="F24" s="215"/>
      <c r="G24" s="215"/>
      <c r="H24" s="215"/>
      <c r="I24" s="215"/>
    </row>
    <row r="25" spans="1:18" ht="12" customHeight="1">
      <c r="A25">
        <v>14</v>
      </c>
      <c r="B25" s="243" t="s">
        <v>355</v>
      </c>
      <c r="C25" s="84" t="s">
        <v>354</v>
      </c>
      <c r="D25" s="85"/>
      <c r="E25" s="85"/>
      <c r="F25" s="85"/>
      <c r="G25" s="85"/>
      <c r="H25" s="85"/>
      <c r="I25" s="85"/>
    </row>
    <row r="26" spans="1:18" ht="12" customHeight="1">
      <c r="A26">
        <v>15</v>
      </c>
      <c r="B26" s="248" t="s">
        <v>390</v>
      </c>
      <c r="C26" s="214" t="s">
        <v>391</v>
      </c>
      <c r="D26" s="215"/>
      <c r="E26" s="215"/>
      <c r="F26" s="215"/>
      <c r="G26" s="215"/>
      <c r="H26" s="215"/>
      <c r="I26" s="215"/>
    </row>
    <row r="27" spans="1:18" ht="12" customHeight="1">
      <c r="A27">
        <v>16</v>
      </c>
      <c r="B27" s="243" t="s">
        <v>394</v>
      </c>
      <c r="C27" s="84" t="s">
        <v>395</v>
      </c>
      <c r="D27" s="85"/>
      <c r="E27" s="85"/>
      <c r="F27" s="85"/>
      <c r="G27" s="85"/>
      <c r="H27" s="85"/>
      <c r="I27" s="85"/>
      <c r="N27" s="213"/>
    </row>
    <row r="28" spans="1:18" ht="12" customHeight="1">
      <c r="A28">
        <v>17</v>
      </c>
      <c r="B28" s="243" t="s">
        <v>403</v>
      </c>
      <c r="C28" s="84" t="s">
        <v>402</v>
      </c>
      <c r="D28" s="85"/>
      <c r="E28" s="85"/>
      <c r="F28" s="85"/>
      <c r="G28" s="85"/>
      <c r="H28" s="85"/>
      <c r="I28" s="85"/>
      <c r="N28" s="213"/>
      <c r="P28" s="213"/>
      <c r="R28" s="213"/>
    </row>
    <row r="29" spans="1:18" ht="12" customHeight="1">
      <c r="A29">
        <v>18</v>
      </c>
      <c r="B29" s="243" t="s">
        <v>435</v>
      </c>
      <c r="C29" s="84" t="s">
        <v>434</v>
      </c>
      <c r="E29" s="213">
        <v>3292527.89</v>
      </c>
      <c r="F29" s="213">
        <v>4634300.2</v>
      </c>
      <c r="G29" s="213">
        <v>3158106.43</v>
      </c>
      <c r="H29" t="s">
        <v>14</v>
      </c>
      <c r="I29" s="213">
        <v>1816334.12</v>
      </c>
      <c r="N29" s="213"/>
      <c r="P29" s="213"/>
      <c r="R29" s="213"/>
    </row>
    <row r="30" spans="1:18" ht="12" customHeight="1">
      <c r="A30">
        <v>19</v>
      </c>
      <c r="B30" s="243" t="s">
        <v>451</v>
      </c>
      <c r="C30" s="84" t="s">
        <v>450</v>
      </c>
      <c r="E30" s="213">
        <v>165130.18</v>
      </c>
      <c r="F30" s="213">
        <v>37982.65</v>
      </c>
      <c r="G30" s="213">
        <v>199990.38</v>
      </c>
      <c r="H30" t="s">
        <v>14</v>
      </c>
      <c r="I30" s="213">
        <v>327137.90999999997</v>
      </c>
      <c r="N30" s="213"/>
      <c r="P30" s="213"/>
      <c r="R30" s="213"/>
    </row>
    <row r="31" spans="1:18" ht="12" customHeight="1">
      <c r="A31">
        <v>20</v>
      </c>
      <c r="B31" s="243" t="s">
        <v>496</v>
      </c>
      <c r="C31" s="84" t="s">
        <v>495</v>
      </c>
      <c r="D31" t="s">
        <v>14</v>
      </c>
      <c r="E31" s="213">
        <v>24879.65</v>
      </c>
      <c r="F31" s="213">
        <v>4925246.97</v>
      </c>
      <c r="G31" s="213">
        <v>4996406.34</v>
      </c>
      <c r="H31" t="s">
        <v>14</v>
      </c>
      <c r="I31" s="213">
        <v>96039.02</v>
      </c>
    </row>
    <row r="32" spans="1:18" ht="12" customHeight="1">
      <c r="A32">
        <v>21</v>
      </c>
      <c r="B32" s="243" t="s">
        <v>516</v>
      </c>
      <c r="C32" s="84" t="s">
        <v>515</v>
      </c>
      <c r="D32" t="s">
        <v>14</v>
      </c>
      <c r="E32" s="213">
        <v>1400032.95</v>
      </c>
      <c r="F32" s="213">
        <v>1160238.53</v>
      </c>
      <c r="G32" s="213">
        <v>647429.69999999995</v>
      </c>
      <c r="H32" t="s">
        <v>14</v>
      </c>
      <c r="I32" s="213">
        <v>887224.12</v>
      </c>
      <c r="K32" s="265"/>
      <c r="L32" s="265"/>
      <c r="M32" s="266">
        <f>SUM(M34:M38)</f>
        <v>64700541.610000007</v>
      </c>
      <c r="N32" s="267">
        <f t="shared" ref="N32:Q32" si="7">SUM(N34:N38)</f>
        <v>0</v>
      </c>
      <c r="O32" s="267">
        <f t="shared" si="7"/>
        <v>7875200.8899999997</v>
      </c>
      <c r="P32" s="267">
        <f t="shared" si="7"/>
        <v>0</v>
      </c>
      <c r="Q32" s="267">
        <f t="shared" si="7"/>
        <v>72575742.5</v>
      </c>
    </row>
    <row r="33" spans="1:18" ht="12" customHeight="1">
      <c r="B33" s="243"/>
      <c r="C33" s="84" t="s">
        <v>1076</v>
      </c>
      <c r="E33" s="213"/>
      <c r="F33" s="213"/>
      <c r="G33" s="213"/>
      <c r="I33" s="213">
        <v>964030.4</v>
      </c>
      <c r="K33" s="265"/>
      <c r="L33" s="265"/>
      <c r="M33" s="266"/>
      <c r="N33" s="267"/>
      <c r="O33" s="267"/>
      <c r="P33" s="267"/>
      <c r="Q33" s="267"/>
    </row>
    <row r="34" spans="1:18" ht="12" customHeight="1">
      <c r="A34">
        <v>22</v>
      </c>
      <c r="B34" s="243" t="s">
        <v>549</v>
      </c>
      <c r="C34" s="84" t="s">
        <v>548</v>
      </c>
      <c r="D34" t="s">
        <v>14</v>
      </c>
      <c r="E34" s="213">
        <v>118982650.56999999</v>
      </c>
      <c r="F34" s="213">
        <v>132165</v>
      </c>
      <c r="G34" s="213">
        <v>-852176.24</v>
      </c>
      <c r="H34" t="s">
        <v>14</v>
      </c>
      <c r="I34" s="213">
        <v>117998310</v>
      </c>
      <c r="K34" t="s">
        <v>1077</v>
      </c>
      <c r="L34" t="s">
        <v>116</v>
      </c>
      <c r="M34" s="213">
        <v>41353291.390000001</v>
      </c>
      <c r="N34" t="s">
        <v>14</v>
      </c>
      <c r="O34" s="213">
        <v>3773955.53</v>
      </c>
      <c r="P34">
        <v>0</v>
      </c>
      <c r="Q34" s="213">
        <v>45127246.920000002</v>
      </c>
      <c r="R34" t="s">
        <v>14</v>
      </c>
    </row>
    <row r="35" spans="1:18" ht="12" customHeight="1">
      <c r="A35">
        <v>23</v>
      </c>
      <c r="B35" s="243" t="s">
        <v>604</v>
      </c>
      <c r="C35" s="84" t="s">
        <v>605</v>
      </c>
      <c r="D35" s="255"/>
      <c r="E35" s="255"/>
      <c r="F35" s="255"/>
      <c r="G35" s="255"/>
      <c r="H35" s="255"/>
      <c r="I35" s="255"/>
      <c r="K35" t="s">
        <v>1078</v>
      </c>
      <c r="L35" t="s">
        <v>118</v>
      </c>
      <c r="M35" s="213">
        <v>3312096.72</v>
      </c>
      <c r="N35" t="s">
        <v>14</v>
      </c>
      <c r="O35" s="213">
        <v>594504.30000000005</v>
      </c>
      <c r="P35">
        <v>0</v>
      </c>
      <c r="Q35" s="213">
        <v>3906601.02</v>
      </c>
      <c r="R35" t="s">
        <v>14</v>
      </c>
    </row>
    <row r="36" spans="1:18" ht="12" customHeight="1">
      <c r="A36">
        <v>24</v>
      </c>
      <c r="B36" s="243" t="s">
        <v>611</v>
      </c>
      <c r="C36" s="84" t="s">
        <v>610</v>
      </c>
      <c r="D36" s="217"/>
      <c r="E36" s="213">
        <v>224650572.74000001</v>
      </c>
      <c r="F36">
        <v>0</v>
      </c>
      <c r="G36">
        <v>21619078.98</v>
      </c>
      <c r="H36">
        <v>0</v>
      </c>
      <c r="I36">
        <v>246269651.72</v>
      </c>
      <c r="K36" t="s">
        <v>1079</v>
      </c>
      <c r="L36" t="s">
        <v>120</v>
      </c>
      <c r="M36" s="213">
        <v>6953227.4900000002</v>
      </c>
      <c r="N36" t="s">
        <v>14</v>
      </c>
      <c r="O36" s="213">
        <v>384922.43</v>
      </c>
      <c r="P36">
        <v>0</v>
      </c>
      <c r="Q36" s="213">
        <v>7338149.9199999999</v>
      </c>
      <c r="R36" t="s">
        <v>14</v>
      </c>
    </row>
    <row r="37" spans="1:18" ht="12" customHeight="1">
      <c r="A37">
        <v>25</v>
      </c>
      <c r="B37" s="243" t="s">
        <v>624</v>
      </c>
      <c r="C37" s="84" t="s">
        <v>111</v>
      </c>
      <c r="D37" s="280"/>
      <c r="E37" s="213">
        <v>977670.81</v>
      </c>
      <c r="F37">
        <v>0</v>
      </c>
      <c r="G37" s="213">
        <v>71004.45</v>
      </c>
      <c r="H37" t="s">
        <v>14</v>
      </c>
      <c r="I37" s="213">
        <v>1048675.26</v>
      </c>
      <c r="K37" t="s">
        <v>1080</v>
      </c>
      <c r="L37" t="s">
        <v>122</v>
      </c>
      <c r="M37" s="213">
        <v>11541568.74</v>
      </c>
      <c r="N37" t="s">
        <v>14</v>
      </c>
      <c r="O37" s="213">
        <v>1141818.6299999999</v>
      </c>
      <c r="P37">
        <v>0</v>
      </c>
      <c r="Q37" s="213">
        <v>12683387.369999999</v>
      </c>
      <c r="R37" t="s">
        <v>14</v>
      </c>
    </row>
    <row r="38" spans="1:18" ht="12" customHeight="1">
      <c r="A38">
        <v>26</v>
      </c>
      <c r="B38" s="243" t="s">
        <v>627</v>
      </c>
      <c r="C38" s="84" t="s">
        <v>628</v>
      </c>
      <c r="D38" t="s">
        <v>14</v>
      </c>
      <c r="E38" s="213">
        <v>4359576.2300000004</v>
      </c>
      <c r="F38">
        <v>0</v>
      </c>
      <c r="G38" s="213">
        <v>75262.179999999993</v>
      </c>
      <c r="H38" t="s">
        <v>14</v>
      </c>
      <c r="I38" s="213">
        <v>4434838.41</v>
      </c>
      <c r="K38" t="s">
        <v>1081</v>
      </c>
      <c r="L38" t="s">
        <v>126</v>
      </c>
      <c r="M38" s="213">
        <v>1540357.27</v>
      </c>
      <c r="N38" t="s">
        <v>14</v>
      </c>
      <c r="O38" s="213">
        <v>1980000</v>
      </c>
      <c r="P38">
        <v>0</v>
      </c>
      <c r="Q38" s="213">
        <v>3520357.27</v>
      </c>
      <c r="R38" t="s">
        <v>14</v>
      </c>
    </row>
    <row r="39" spans="1:18" ht="12" customHeight="1">
      <c r="A39">
        <v>27</v>
      </c>
      <c r="B39" s="243" t="s">
        <v>636</v>
      </c>
      <c r="C39" s="84" t="s">
        <v>635</v>
      </c>
      <c r="D39" s="266">
        <v>64700541.610000007</v>
      </c>
      <c r="E39" s="267">
        <v>0</v>
      </c>
      <c r="F39" s="267">
        <v>7875200.8899999997</v>
      </c>
      <c r="G39" s="267">
        <v>0</v>
      </c>
      <c r="H39" s="267">
        <v>72575742.5</v>
      </c>
      <c r="I39" s="217"/>
      <c r="K39" s="265"/>
      <c r="L39" s="265"/>
      <c r="M39" s="266">
        <f>SUM(M40:M46)</f>
        <v>4159891.67</v>
      </c>
      <c r="N39" s="267"/>
      <c r="O39" s="266">
        <f t="shared" ref="O39:Q39" si="8">SUM(O40:O46)</f>
        <v>3163708.65</v>
      </c>
      <c r="P39" s="266">
        <f t="shared" si="8"/>
        <v>0</v>
      </c>
      <c r="Q39" s="266">
        <f t="shared" si="8"/>
        <v>7323600.3200000003</v>
      </c>
      <c r="R39" t="s">
        <v>14</v>
      </c>
    </row>
    <row r="40" spans="1:18" ht="12" customHeight="1">
      <c r="A40">
        <v>28</v>
      </c>
      <c r="B40" s="243" t="s">
        <v>663</v>
      </c>
      <c r="C40" s="84" t="s">
        <v>662</v>
      </c>
      <c r="D40" s="266">
        <f ca="1">SUM(D41:D47)</f>
        <v>4159891.67</v>
      </c>
      <c r="E40" s="267"/>
      <c r="F40" s="266">
        <f t="shared" ref="F40" ca="1" si="9">SUM(F41:F47)</f>
        <v>3163708.65</v>
      </c>
      <c r="G40" s="266">
        <f t="shared" ref="G40" ca="1" si="10">SUM(G41:G47)</f>
        <v>0</v>
      </c>
      <c r="H40" s="266">
        <f t="shared" ref="H40" ca="1" si="11">SUM(H41:H47)</f>
        <v>7323600.3200000003</v>
      </c>
      <c r="I40" s="217"/>
      <c r="K40" t="s">
        <v>1082</v>
      </c>
      <c r="L40" t="s">
        <v>129</v>
      </c>
      <c r="M40" s="213">
        <v>2512274.17</v>
      </c>
      <c r="N40" t="s">
        <v>14</v>
      </c>
      <c r="O40" s="213">
        <v>1566915.27</v>
      </c>
      <c r="P40">
        <v>0</v>
      </c>
      <c r="Q40" s="213">
        <v>4079189.44</v>
      </c>
      <c r="R40" t="s">
        <v>14</v>
      </c>
    </row>
    <row r="41" spans="1:18" ht="12" customHeight="1">
      <c r="A41">
        <v>29</v>
      </c>
      <c r="B41" s="243" t="s">
        <v>701</v>
      </c>
      <c r="C41" s="84" t="s">
        <v>700</v>
      </c>
      <c r="D41" s="266">
        <f ca="1">SUM(D42:D50)</f>
        <v>17816294.73</v>
      </c>
      <c r="E41" s="266">
        <f t="shared" ref="E41" ca="1" si="12">SUM(E42:E50)</f>
        <v>0</v>
      </c>
      <c r="F41" s="266">
        <f t="shared" ref="F41" ca="1" si="13">SUM(F42:F50)</f>
        <v>6310707.5700000012</v>
      </c>
      <c r="G41" s="266">
        <f t="shared" ref="G41" ca="1" si="14">SUM(G42:G50)</f>
        <v>0</v>
      </c>
      <c r="H41" s="266">
        <f t="shared" ref="H41" ca="1" si="15">SUM(H42:H50)</f>
        <v>24127002.300000004</v>
      </c>
      <c r="I41" s="255"/>
      <c r="K41" t="s">
        <v>1083</v>
      </c>
      <c r="L41" t="s">
        <v>131</v>
      </c>
      <c r="M41" s="213">
        <v>268468.84999999998</v>
      </c>
      <c r="N41" t="s">
        <v>14</v>
      </c>
      <c r="O41" s="213">
        <v>158014.66</v>
      </c>
      <c r="P41">
        <v>0</v>
      </c>
      <c r="Q41" s="213">
        <v>426483.51</v>
      </c>
      <c r="R41" t="s">
        <v>14</v>
      </c>
    </row>
    <row r="42" spans="1:18" ht="12" customHeight="1">
      <c r="A42">
        <v>30</v>
      </c>
      <c r="B42" s="243" t="s">
        <v>1084</v>
      </c>
      <c r="C42" s="84" t="s">
        <v>1085</v>
      </c>
      <c r="D42" s="266">
        <f ca="1">SUM(D43:D46)</f>
        <v>132308258.31999999</v>
      </c>
      <c r="E42" s="266">
        <f t="shared" ref="E42" ca="1" si="16">SUM(E43:E46)</f>
        <v>0</v>
      </c>
      <c r="F42" s="266">
        <f t="shared" ref="F42" ca="1" si="17">SUM(F43:F46)</f>
        <v>13242302.630000001</v>
      </c>
      <c r="G42" s="266">
        <f t="shared" ref="G42" ca="1" si="18">SUM(G43:G46)</f>
        <v>0</v>
      </c>
      <c r="H42" s="266">
        <f t="shared" ref="H42" ca="1" si="19">SUM(H43:H46)</f>
        <v>145550560.94999999</v>
      </c>
      <c r="I42" s="255"/>
      <c r="K42" t="s">
        <v>1086</v>
      </c>
      <c r="L42" t="s">
        <v>134</v>
      </c>
      <c r="M42" s="213">
        <v>313415.32</v>
      </c>
      <c r="N42" t="s">
        <v>14</v>
      </c>
      <c r="O42" s="213">
        <v>511939.16</v>
      </c>
      <c r="P42">
        <v>0</v>
      </c>
      <c r="Q42" s="213">
        <v>825354.48</v>
      </c>
      <c r="R42" t="s">
        <v>14</v>
      </c>
    </row>
    <row r="43" spans="1:18" ht="12" customHeight="1">
      <c r="A43">
        <v>31</v>
      </c>
      <c r="B43" s="243" t="s">
        <v>1087</v>
      </c>
      <c r="C43" s="84" t="s">
        <v>1073</v>
      </c>
      <c r="I43" s="85"/>
      <c r="K43" t="s">
        <v>1088</v>
      </c>
      <c r="L43" t="s">
        <v>136</v>
      </c>
      <c r="M43" s="213">
        <v>39601</v>
      </c>
      <c r="N43" t="s">
        <v>14</v>
      </c>
      <c r="O43" s="213">
        <v>181214</v>
      </c>
      <c r="P43">
        <v>0</v>
      </c>
      <c r="Q43" s="213">
        <v>220815</v>
      </c>
      <c r="R43" t="s">
        <v>14</v>
      </c>
    </row>
    <row r="44" spans="1:18" ht="12" customHeight="1">
      <c r="A44">
        <v>45</v>
      </c>
      <c r="B44" s="249"/>
      <c r="C44" s="3"/>
      <c r="D44" s="11"/>
      <c r="E44" s="85"/>
      <c r="F44" s="85"/>
      <c r="G44" s="85"/>
      <c r="H44" s="85"/>
      <c r="I44" s="85"/>
      <c r="K44" t="s">
        <v>1089</v>
      </c>
      <c r="L44" t="s">
        <v>138</v>
      </c>
      <c r="M44" s="213">
        <v>418548.75</v>
      </c>
      <c r="N44" t="s">
        <v>14</v>
      </c>
      <c r="O44" s="213">
        <v>142535.57999999999</v>
      </c>
      <c r="P44">
        <v>0</v>
      </c>
      <c r="Q44" s="213">
        <v>561084.32999999996</v>
      </c>
      <c r="R44" t="s">
        <v>14</v>
      </c>
    </row>
    <row r="45" spans="1:18" ht="12" customHeight="1">
      <c r="A45">
        <v>46</v>
      </c>
      <c r="D45" s="213">
        <f ca="1">SUM(D6:D44)</f>
        <v>0</v>
      </c>
      <c r="E45">
        <f ca="1">SUM(E6:E44)</f>
        <v>353853041.02000004</v>
      </c>
      <c r="F45">
        <f ca="1">SUM(F6:F44)</f>
        <v>80560492.060000002</v>
      </c>
      <c r="G45">
        <f ca="1">SUM(G6:G44)</f>
        <v>99470268.660000026</v>
      </c>
      <c r="H45">
        <f ca="1">SUM(H6:H44)</f>
        <v>322379703.34000003</v>
      </c>
      <c r="I45">
        <f t="shared" ref="I45" si="20">SUM(I6:I44)</f>
        <v>373842240.95999998</v>
      </c>
      <c r="K45" t="s">
        <v>1090</v>
      </c>
      <c r="L45" t="s">
        <v>140</v>
      </c>
      <c r="M45" s="213">
        <v>8950.8799999999992</v>
      </c>
      <c r="N45" t="s">
        <v>14</v>
      </c>
      <c r="O45" s="213">
        <v>52961.11</v>
      </c>
      <c r="P45">
        <v>0</v>
      </c>
      <c r="Q45" s="213">
        <v>61911.99</v>
      </c>
      <c r="R45" t="s">
        <v>14</v>
      </c>
    </row>
    <row r="46" spans="1:18" ht="12" customHeight="1">
      <c r="D46" s="113"/>
      <c r="E46" s="113"/>
      <c r="F46" s="113"/>
      <c r="G46" s="113"/>
      <c r="H46" s="113"/>
      <c r="I46" s="113"/>
      <c r="K46" t="s">
        <v>1091</v>
      </c>
      <c r="L46" t="s">
        <v>143</v>
      </c>
      <c r="M46" s="213">
        <v>598632.69999999995</v>
      </c>
      <c r="N46" t="s">
        <v>14</v>
      </c>
      <c r="O46" s="213">
        <v>550128.87</v>
      </c>
      <c r="P46">
        <v>0</v>
      </c>
      <c r="Q46" s="213">
        <v>1148761.57</v>
      </c>
      <c r="R46" t="s">
        <v>14</v>
      </c>
    </row>
    <row r="47" spans="1:18" ht="12" customHeight="1">
      <c r="K47" s="267"/>
      <c r="L47" s="267"/>
      <c r="M47" s="266">
        <f>SUM(M48:M56)</f>
        <v>17816294.73</v>
      </c>
      <c r="N47" s="266">
        <f t="shared" ref="N47:Q47" si="21">SUM(N48:N56)</f>
        <v>0</v>
      </c>
      <c r="O47" s="266">
        <f t="shared" si="21"/>
        <v>6310707.5700000012</v>
      </c>
      <c r="P47" s="266">
        <f t="shared" si="21"/>
        <v>0</v>
      </c>
      <c r="Q47" s="266">
        <f t="shared" si="21"/>
        <v>24127002.300000004</v>
      </c>
      <c r="R47" t="s">
        <v>14</v>
      </c>
    </row>
    <row r="48" spans="1:18" ht="15" customHeight="1">
      <c r="K48" t="s">
        <v>1092</v>
      </c>
      <c r="L48" t="s">
        <v>146</v>
      </c>
      <c r="M48" s="213">
        <v>1652681.37</v>
      </c>
      <c r="N48" t="s">
        <v>14</v>
      </c>
      <c r="O48" s="213">
        <v>280926.24</v>
      </c>
      <c r="P48">
        <v>0</v>
      </c>
      <c r="Q48" s="213">
        <v>1933607.61</v>
      </c>
      <c r="R48" t="s">
        <v>14</v>
      </c>
    </row>
    <row r="49" spans="4:18" ht="15" customHeight="1">
      <c r="D49">
        <v>443438738.62</v>
      </c>
      <c r="F49">
        <v>56132056.759999998</v>
      </c>
      <c r="G49">
        <v>56132056.759999998</v>
      </c>
      <c r="H49">
        <v>464481971.25999999</v>
      </c>
      <c r="K49" t="s">
        <v>1093</v>
      </c>
      <c r="L49" t="s">
        <v>148</v>
      </c>
      <c r="M49" s="213">
        <v>5642678.6500000004</v>
      </c>
      <c r="N49" t="s">
        <v>14</v>
      </c>
      <c r="O49" s="213">
        <v>1539525.33</v>
      </c>
      <c r="P49">
        <v>0</v>
      </c>
      <c r="Q49" s="213">
        <v>7182203.9800000004</v>
      </c>
      <c r="R49" t="s">
        <v>14</v>
      </c>
    </row>
    <row r="50" spans="4:18" ht="15" customHeight="1">
      <c r="E50">
        <v>443438738.62</v>
      </c>
      <c r="I50">
        <v>464481971.25999999</v>
      </c>
      <c r="K50" t="s">
        <v>1094</v>
      </c>
      <c r="L50" t="s">
        <v>150</v>
      </c>
      <c r="M50" s="213">
        <v>2963990.76</v>
      </c>
      <c r="N50" t="s">
        <v>14</v>
      </c>
      <c r="O50" s="213">
        <v>2585994.4500000002</v>
      </c>
      <c r="P50">
        <v>0</v>
      </c>
      <c r="Q50" s="213">
        <v>5549985.21</v>
      </c>
      <c r="R50" t="s">
        <v>14</v>
      </c>
    </row>
    <row r="51" spans="4:18" ht="15" customHeight="1">
      <c r="K51" t="s">
        <v>1095</v>
      </c>
      <c r="L51" t="s">
        <v>152</v>
      </c>
      <c r="M51" s="213">
        <v>267938.69</v>
      </c>
      <c r="N51" t="s">
        <v>14</v>
      </c>
      <c r="O51" s="213">
        <v>318254.94</v>
      </c>
      <c r="P51">
        <v>0</v>
      </c>
      <c r="Q51" s="213">
        <v>586193.63</v>
      </c>
      <c r="R51" t="s">
        <v>14</v>
      </c>
    </row>
    <row r="52" spans="4:18" ht="15" customHeight="1">
      <c r="D52" s="217">
        <f ca="1">+D45-D49</f>
        <v>-121174427.55000001</v>
      </c>
      <c r="E52" s="217">
        <f ca="1">+E45-E50</f>
        <v>-89585697.599999964</v>
      </c>
      <c r="K52" t="s">
        <v>1096</v>
      </c>
      <c r="L52" t="s">
        <v>154</v>
      </c>
      <c r="M52" s="213">
        <v>1744017.95</v>
      </c>
      <c r="N52" t="s">
        <v>14</v>
      </c>
      <c r="O52" s="213">
        <v>334577.03999999998</v>
      </c>
      <c r="P52">
        <v>0</v>
      </c>
      <c r="Q52" s="213">
        <v>2078594.99</v>
      </c>
      <c r="R52" t="s">
        <v>14</v>
      </c>
    </row>
    <row r="53" spans="4:18" ht="15" customHeight="1">
      <c r="D53" s="217"/>
      <c r="E53" s="217"/>
      <c r="K53" t="s">
        <v>1097</v>
      </c>
      <c r="L53" t="s">
        <v>156</v>
      </c>
      <c r="M53" s="213">
        <v>960123.89</v>
      </c>
      <c r="N53" t="s">
        <v>14</v>
      </c>
      <c r="O53" s="213">
        <v>682344.77</v>
      </c>
      <c r="P53">
        <v>0</v>
      </c>
      <c r="Q53" s="213">
        <v>1642468.66</v>
      </c>
      <c r="R53" t="s">
        <v>14</v>
      </c>
    </row>
    <row r="54" spans="4:18" ht="15" customHeight="1">
      <c r="K54" t="s">
        <v>1098</v>
      </c>
      <c r="L54" t="s">
        <v>158</v>
      </c>
      <c r="M54" s="213">
        <v>761430.8</v>
      </c>
      <c r="N54" t="s">
        <v>14</v>
      </c>
      <c r="O54" s="213">
        <v>134977.04999999999</v>
      </c>
      <c r="P54">
        <v>0</v>
      </c>
      <c r="Q54" s="213">
        <v>896407.85</v>
      </c>
      <c r="R54" t="s">
        <v>14</v>
      </c>
    </row>
    <row r="55" spans="4:18" ht="15" customHeight="1">
      <c r="K55" t="s">
        <v>1099</v>
      </c>
      <c r="L55" t="s">
        <v>160</v>
      </c>
      <c r="M55" s="213">
        <v>825927.35</v>
      </c>
      <c r="N55" t="s">
        <v>14</v>
      </c>
      <c r="O55" s="213">
        <v>333581.78999999998</v>
      </c>
      <c r="P55">
        <v>0</v>
      </c>
      <c r="Q55" s="213">
        <v>1159509.1399999999</v>
      </c>
      <c r="R55" t="s">
        <v>14</v>
      </c>
    </row>
    <row r="56" spans="4:18" ht="15" customHeight="1">
      <c r="D56" s="256">
        <f ca="1">+D52+D22</f>
        <v>-121174427.55000001</v>
      </c>
      <c r="K56" t="s">
        <v>1100</v>
      </c>
      <c r="L56" t="s">
        <v>162</v>
      </c>
      <c r="M56" s="213">
        <v>2997505.27</v>
      </c>
      <c r="N56" t="s">
        <v>14</v>
      </c>
      <c r="O56" s="213">
        <v>100525.96</v>
      </c>
      <c r="P56">
        <v>0</v>
      </c>
      <c r="Q56" s="213">
        <v>3098031.23</v>
      </c>
      <c r="R56" t="s">
        <v>14</v>
      </c>
    </row>
    <row r="57" spans="4:18" ht="15" customHeight="1">
      <c r="K57" s="267" t="s">
        <v>1101</v>
      </c>
      <c r="L57" s="267" t="s">
        <v>164</v>
      </c>
      <c r="M57" s="267">
        <v>0</v>
      </c>
      <c r="N57" s="267" t="s">
        <v>14</v>
      </c>
      <c r="O57" s="266">
        <v>42508712.140000001</v>
      </c>
      <c r="P57" s="267">
        <v>0</v>
      </c>
      <c r="Q57" s="266">
        <v>42508712.140000001</v>
      </c>
      <c r="R57" t="s">
        <v>14</v>
      </c>
    </row>
    <row r="58" spans="4:18" ht="15" customHeight="1">
      <c r="K58" s="265"/>
      <c r="L58" s="265"/>
      <c r="M58" s="266">
        <f>SUM(M59:M62)</f>
        <v>132308258.31999999</v>
      </c>
      <c r="N58" s="266">
        <f t="shared" ref="N58:Q58" si="22">SUM(N59:N62)</f>
        <v>0</v>
      </c>
      <c r="O58" s="266">
        <f t="shared" si="22"/>
        <v>13242302.630000001</v>
      </c>
      <c r="P58" s="266">
        <f t="shared" si="22"/>
        <v>0</v>
      </c>
      <c r="Q58" s="266">
        <f t="shared" si="22"/>
        <v>145550560.94999999</v>
      </c>
      <c r="R58" t="s">
        <v>14</v>
      </c>
    </row>
    <row r="59" spans="4:18" ht="15" customHeight="1">
      <c r="K59" t="s">
        <v>1102</v>
      </c>
      <c r="L59" t="s">
        <v>167</v>
      </c>
      <c r="M59" s="213">
        <v>128405453.70999999</v>
      </c>
      <c r="N59" t="s">
        <v>14</v>
      </c>
      <c r="O59" s="213">
        <v>10365727.57</v>
      </c>
      <c r="P59">
        <v>0</v>
      </c>
      <c r="Q59" s="213">
        <v>138771181.28</v>
      </c>
      <c r="R59" t="s">
        <v>14</v>
      </c>
    </row>
    <row r="60" spans="4:18" ht="15" customHeight="1">
      <c r="K60" t="s">
        <v>1103</v>
      </c>
      <c r="L60" t="s">
        <v>169</v>
      </c>
      <c r="M60" s="213">
        <v>3832804.61</v>
      </c>
      <c r="N60" t="s">
        <v>14</v>
      </c>
      <c r="O60" s="213">
        <v>2793568.05</v>
      </c>
      <c r="P60">
        <v>0</v>
      </c>
      <c r="Q60" s="213">
        <v>6626372.6600000001</v>
      </c>
    </row>
    <row r="61" spans="4:18" ht="15" customHeight="1">
      <c r="K61" t="s">
        <v>1104</v>
      </c>
      <c r="L61" t="s">
        <v>173</v>
      </c>
      <c r="M61" s="213">
        <v>70000</v>
      </c>
      <c r="N61" t="s">
        <v>14</v>
      </c>
      <c r="O61" s="213">
        <v>10000</v>
      </c>
      <c r="P61">
        <v>0</v>
      </c>
      <c r="Q61" s="213">
        <v>80000</v>
      </c>
    </row>
    <row r="62" spans="4:18" ht="15" customHeight="1">
      <c r="K62" t="s">
        <v>1105</v>
      </c>
      <c r="L62" t="s">
        <v>175</v>
      </c>
      <c r="M62">
        <v>0</v>
      </c>
      <c r="N62" t="s">
        <v>14</v>
      </c>
      <c r="O62" s="213">
        <v>73007.009999999995</v>
      </c>
      <c r="P62">
        <v>0</v>
      </c>
      <c r="Q62" s="213">
        <v>73007.009999999995</v>
      </c>
      <c r="R62" s="213"/>
    </row>
    <row r="63" spans="4:18" ht="15" customHeight="1">
      <c r="K63" t="s">
        <v>14</v>
      </c>
    </row>
    <row r="64" spans="4:18" ht="15" customHeight="1">
      <c r="L64" t="s">
        <v>1106</v>
      </c>
      <c r="M64" s="213">
        <v>114931596.54000001</v>
      </c>
      <c r="O64">
        <v>0</v>
      </c>
      <c r="P64">
        <v>0</v>
      </c>
      <c r="Q64" s="213">
        <v>114931596.54000001</v>
      </c>
    </row>
    <row r="65" spans="11:14" ht="15" customHeight="1">
      <c r="L65" t="s">
        <v>14</v>
      </c>
      <c r="N65" s="213">
        <v>1795180.26</v>
      </c>
    </row>
    <row r="66" spans="11:14" ht="15" customHeight="1">
      <c r="K66" t="s">
        <v>14</v>
      </c>
    </row>
  </sheetData>
  <phoneticPr fontId="51" type="noConversion"/>
  <pageMargins left="0.25" right="0.25" top="0.75" bottom="0.75" header="0" footer="0"/>
  <pageSetup scale="47"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F97"/>
  <sheetViews>
    <sheetView view="pageBreakPreview" topLeftCell="A23" zoomScaleNormal="100" zoomScaleSheetLayoutView="100" workbookViewId="0">
      <selection activeCell="D46" sqref="D46"/>
    </sheetView>
  </sheetViews>
  <sheetFormatPr baseColWidth="10" defaultColWidth="14.42578125" defaultRowHeight="15" customHeight="1"/>
  <cols>
    <col min="1" max="1" width="2.7109375" customWidth="1"/>
    <col min="2" max="2" width="10.7109375" customWidth="1"/>
    <col min="3" max="3" width="42.5703125" customWidth="1"/>
    <col min="4" max="6" width="16.140625" customWidth="1"/>
    <col min="7" max="7" width="7.5703125" customWidth="1"/>
    <col min="8" max="12" width="10.7109375" customWidth="1"/>
  </cols>
  <sheetData>
    <row r="2" spans="2:6" ht="15" customHeight="1">
      <c r="B2" s="1111" t="s">
        <v>1265</v>
      </c>
      <c r="C2" s="1030"/>
      <c r="D2" s="1030"/>
      <c r="E2" s="1030"/>
      <c r="F2" s="1030"/>
    </row>
    <row r="3" spans="2:6" ht="15" customHeight="1">
      <c r="B3" s="1111" t="s">
        <v>2265</v>
      </c>
      <c r="C3" s="1030"/>
      <c r="D3" s="1030"/>
      <c r="E3" s="1030"/>
      <c r="F3" s="1030"/>
    </row>
    <row r="4" spans="2:6" ht="25.5" customHeight="1">
      <c r="B4" s="1031" t="s">
        <v>2266</v>
      </c>
      <c r="C4" s="1030"/>
      <c r="D4" s="1030"/>
      <c r="E4" s="1030"/>
      <c r="F4" s="1030"/>
    </row>
    <row r="5" spans="2:6">
      <c r="B5" s="396"/>
      <c r="C5" s="396"/>
      <c r="D5" s="397"/>
      <c r="E5" s="397"/>
      <c r="F5" s="397"/>
    </row>
    <row r="6" spans="2:6">
      <c r="B6" s="1231" t="s">
        <v>1242</v>
      </c>
      <c r="C6" s="1081"/>
      <c r="D6" s="751" t="s">
        <v>1368</v>
      </c>
      <c r="E6" s="751" t="s">
        <v>1371</v>
      </c>
      <c r="F6" s="751" t="s">
        <v>2267</v>
      </c>
    </row>
    <row r="7" spans="2:6">
      <c r="B7" s="373"/>
      <c r="C7" s="374"/>
      <c r="D7" s="375"/>
      <c r="E7" s="375"/>
      <c r="F7" s="375"/>
    </row>
    <row r="8" spans="2:6">
      <c r="B8" s="1271" t="s">
        <v>2268</v>
      </c>
      <c r="C8" s="1245"/>
      <c r="D8" s="398">
        <f>+'10. Edo analitico del ingreso'!G43</f>
        <v>600048093.95000005</v>
      </c>
      <c r="E8" s="398">
        <f>+E9</f>
        <v>600048093.95000005</v>
      </c>
      <c r="F8" s="398">
        <f>F9+F10</f>
        <v>600048093</v>
      </c>
    </row>
    <row r="9" spans="2:6" ht="17.25" customHeight="1">
      <c r="B9" s="1270" t="s">
        <v>2269</v>
      </c>
      <c r="C9" s="1245"/>
      <c r="D9" s="399">
        <f>+'10. Edo analitico del ingreso'!G19</f>
        <v>600048093.95000005</v>
      </c>
      <c r="E9" s="399">
        <f>+D9</f>
        <v>600048093.95000005</v>
      </c>
      <c r="F9" s="399">
        <v>600048093</v>
      </c>
    </row>
    <row r="10" spans="2:6" ht="17.25" customHeight="1">
      <c r="B10" s="1270" t="s">
        <v>2270</v>
      </c>
      <c r="C10" s="1245"/>
      <c r="D10" s="399"/>
      <c r="E10" s="399"/>
      <c r="F10" s="399"/>
    </row>
    <row r="11" spans="2:6">
      <c r="B11" s="373"/>
      <c r="C11" s="374"/>
      <c r="D11" s="376"/>
      <c r="E11" s="376"/>
      <c r="F11" s="376"/>
    </row>
    <row r="12" spans="2:6">
      <c r="B12" s="1271" t="s">
        <v>2271</v>
      </c>
      <c r="C12" s="1245"/>
      <c r="D12" s="398">
        <f>+'12. Presupuesto por tipo de gto'!G11</f>
        <v>586945686.20999992</v>
      </c>
      <c r="E12" s="398">
        <f>E13+E14</f>
        <v>586945686.20999992</v>
      </c>
      <c r="F12" s="398">
        <f>F13+F14</f>
        <v>586945686.20999992</v>
      </c>
    </row>
    <row r="13" spans="2:6" ht="17.25" customHeight="1">
      <c r="B13" s="1270" t="s">
        <v>2272</v>
      </c>
      <c r="C13" s="1245"/>
      <c r="D13" s="399">
        <f>+'12. Presupuesto por tipo de gto'!G11</f>
        <v>586945686.20999992</v>
      </c>
      <c r="E13" s="399">
        <f>+'12. Presupuesto por tipo de gto'!G11</f>
        <v>586945686.20999992</v>
      </c>
      <c r="F13" s="399">
        <f>+'12. Presupuesto por tipo de gto'!H11</f>
        <v>586945686.20999992</v>
      </c>
    </row>
    <row r="14" spans="2:6" ht="17.25" customHeight="1">
      <c r="B14" s="1270" t="s">
        <v>2273</v>
      </c>
      <c r="C14" s="1245"/>
      <c r="D14" s="399">
        <v>0</v>
      </c>
      <c r="E14" s="399">
        <v>0</v>
      </c>
      <c r="F14" s="399">
        <v>0</v>
      </c>
    </row>
    <row r="15" spans="2:6">
      <c r="B15" s="373"/>
      <c r="C15" s="374"/>
      <c r="D15" s="376"/>
      <c r="E15" s="376"/>
      <c r="F15" s="376"/>
    </row>
    <row r="16" spans="2:6">
      <c r="B16" s="1271" t="s">
        <v>2274</v>
      </c>
      <c r="C16" s="1245"/>
      <c r="D16" s="398">
        <f>D8-D13</f>
        <v>13102407.740000129</v>
      </c>
      <c r="E16" s="398">
        <f>E8-E13</f>
        <v>13102407.740000129</v>
      </c>
      <c r="F16" s="398">
        <f>F8-F13</f>
        <v>13102406.790000081</v>
      </c>
    </row>
    <row r="17" spans="2:6">
      <c r="B17" s="400"/>
      <c r="C17" s="400"/>
      <c r="D17" s="401"/>
      <c r="E17" s="401"/>
      <c r="F17" s="401"/>
    </row>
    <row r="18" spans="2:6">
      <c r="B18" s="1231" t="s">
        <v>1242</v>
      </c>
      <c r="C18" s="1081"/>
      <c r="D18" s="752" t="s">
        <v>1368</v>
      </c>
      <c r="E18" s="752" t="s">
        <v>1371</v>
      </c>
      <c r="F18" s="752" t="s">
        <v>2267</v>
      </c>
    </row>
    <row r="19" spans="2:6">
      <c r="B19" s="373"/>
      <c r="C19" s="374"/>
      <c r="D19" s="376"/>
      <c r="E19" s="376"/>
      <c r="F19" s="376"/>
    </row>
    <row r="20" spans="2:6" ht="16.5" customHeight="1">
      <c r="B20" s="1271" t="s">
        <v>2275</v>
      </c>
      <c r="C20" s="1245"/>
      <c r="D20" s="398">
        <f>+D16</f>
        <v>13102407.740000129</v>
      </c>
      <c r="E20" s="398">
        <f>E16</f>
        <v>13102407.740000129</v>
      </c>
      <c r="F20" s="398">
        <f>+F16</f>
        <v>13102406.790000081</v>
      </c>
    </row>
    <row r="21" spans="2:6">
      <c r="B21" s="373"/>
      <c r="C21" s="374"/>
      <c r="D21" s="376"/>
      <c r="E21" s="376"/>
      <c r="F21" s="376"/>
    </row>
    <row r="22" spans="2:6" ht="16.5" customHeight="1">
      <c r="B22" s="1271" t="s">
        <v>2276</v>
      </c>
      <c r="C22" s="1245"/>
      <c r="D22" s="398">
        <v>0</v>
      </c>
      <c r="E22" s="398">
        <v>0</v>
      </c>
      <c r="F22" s="398">
        <v>0</v>
      </c>
    </row>
    <row r="23" spans="2:6" ht="15.75" customHeight="1">
      <c r="B23" s="373"/>
      <c r="C23" s="374"/>
      <c r="D23" s="376"/>
      <c r="E23" s="376"/>
      <c r="F23" s="376"/>
    </row>
    <row r="24" spans="2:6" ht="15.75" customHeight="1">
      <c r="B24" s="1271" t="s">
        <v>2277</v>
      </c>
      <c r="C24" s="1245"/>
      <c r="D24" s="402">
        <f>D20-D22</f>
        <v>13102407.740000129</v>
      </c>
      <c r="E24" s="402">
        <f>E20-E22</f>
        <v>13102407.740000129</v>
      </c>
      <c r="F24" s="402">
        <f>F20-F22</f>
        <v>13102406.790000081</v>
      </c>
    </row>
    <row r="25" spans="2:6" ht="15.75" customHeight="1">
      <c r="B25" s="400"/>
      <c r="C25" s="400"/>
      <c r="D25" s="401"/>
      <c r="E25" s="401"/>
      <c r="F25" s="401"/>
    </row>
    <row r="26" spans="2:6" ht="15.75" customHeight="1">
      <c r="B26" s="1231" t="s">
        <v>1242</v>
      </c>
      <c r="C26" s="1081"/>
      <c r="D26" s="752" t="s">
        <v>1368</v>
      </c>
      <c r="E26" s="752" t="s">
        <v>1371</v>
      </c>
      <c r="F26" s="752" t="s">
        <v>2267</v>
      </c>
    </row>
    <row r="27" spans="2:6" ht="15.75" customHeight="1">
      <c r="B27" s="373"/>
      <c r="C27" s="374"/>
      <c r="D27" s="376"/>
      <c r="E27" s="376"/>
      <c r="F27" s="376"/>
    </row>
    <row r="28" spans="2:6" ht="15.75" customHeight="1">
      <c r="B28" s="1271" t="s">
        <v>2278</v>
      </c>
      <c r="C28" s="1245"/>
      <c r="D28" s="398">
        <v>0</v>
      </c>
      <c r="E28" s="398">
        <v>0</v>
      </c>
      <c r="F28" s="398">
        <v>0</v>
      </c>
    </row>
    <row r="29" spans="2:6" ht="15.75" customHeight="1">
      <c r="B29" s="373"/>
      <c r="C29" s="374"/>
      <c r="D29" s="375"/>
      <c r="E29" s="375"/>
      <c r="F29" s="375"/>
    </row>
    <row r="30" spans="2:6" ht="15.75" customHeight="1">
      <c r="B30" s="1271" t="s">
        <v>2279</v>
      </c>
      <c r="C30" s="1245"/>
      <c r="D30" s="403">
        <v>0</v>
      </c>
      <c r="E30" s="403">
        <v>0</v>
      </c>
      <c r="F30" s="403">
        <v>0</v>
      </c>
    </row>
    <row r="31" spans="2:6" ht="15.75" customHeight="1">
      <c r="B31" s="404"/>
      <c r="C31" s="405"/>
      <c r="D31" s="406"/>
      <c r="E31" s="406"/>
      <c r="F31" s="406"/>
    </row>
    <row r="32" spans="2:6" ht="15.75" customHeight="1" thickBot="1">
      <c r="B32" s="1271" t="s">
        <v>2280</v>
      </c>
      <c r="C32" s="1245"/>
      <c r="D32" s="407">
        <v>0</v>
      </c>
      <c r="E32" s="407">
        <v>0</v>
      </c>
      <c r="F32" s="407">
        <v>0</v>
      </c>
    </row>
    <row r="33" spans="2:6" ht="28.5" customHeight="1">
      <c r="B33" s="1205" t="s">
        <v>1239</v>
      </c>
      <c r="C33" s="1205"/>
      <c r="D33" s="1205"/>
      <c r="E33" s="1205"/>
      <c r="F33" s="1205"/>
    </row>
    <row r="34" spans="2:6" ht="15.75" customHeight="1">
      <c r="D34" s="14"/>
      <c r="E34" s="14"/>
      <c r="F34" s="14"/>
    </row>
    <row r="35" spans="2:6" ht="15.75" customHeight="1">
      <c r="D35" s="14"/>
      <c r="E35" s="14"/>
      <c r="F35" s="14"/>
    </row>
    <row r="36" spans="2:6" ht="15.75" customHeight="1">
      <c r="D36" s="14"/>
      <c r="E36" s="14"/>
      <c r="F36" s="14"/>
    </row>
    <row r="37" spans="2:6" ht="15.75" customHeight="1">
      <c r="D37" s="14"/>
      <c r="E37" s="14"/>
      <c r="F37" s="14"/>
    </row>
    <row r="38" spans="2:6" ht="15.75" customHeight="1">
      <c r="D38" s="14"/>
      <c r="E38" s="14"/>
      <c r="F38" s="14"/>
    </row>
    <row r="39" spans="2:6" ht="15.75" customHeight="1">
      <c r="D39" s="14"/>
      <c r="E39" s="14"/>
      <c r="F39" s="14"/>
    </row>
    <row r="40" spans="2:6" ht="15.75" customHeight="1">
      <c r="D40" s="14"/>
      <c r="E40" s="14"/>
      <c r="F40" s="14"/>
    </row>
    <row r="41" spans="2:6" ht="15.75" customHeight="1">
      <c r="D41" s="14"/>
      <c r="E41" s="14"/>
      <c r="F41" s="14"/>
    </row>
    <row r="42" spans="2:6" ht="15.75" customHeight="1">
      <c r="D42" s="14"/>
      <c r="E42" s="14"/>
      <c r="F42" s="14"/>
    </row>
    <row r="43" spans="2:6" ht="15.75" customHeight="1">
      <c r="D43" s="14"/>
      <c r="E43" s="14"/>
      <c r="F43" s="14"/>
    </row>
    <row r="44" spans="2:6" ht="15.75" customHeight="1">
      <c r="D44" s="14"/>
      <c r="E44" s="14"/>
      <c r="F44" s="14"/>
    </row>
    <row r="45" spans="2:6" ht="15.75" customHeight="1">
      <c r="D45" s="14"/>
      <c r="E45" s="14"/>
      <c r="F45" s="14"/>
    </row>
    <row r="46" spans="2:6" ht="15.75" customHeight="1">
      <c r="D46" s="14"/>
      <c r="E46" s="14"/>
      <c r="F46" s="14"/>
    </row>
    <row r="47" spans="2:6" ht="15.75" customHeight="1">
      <c r="D47" s="14"/>
      <c r="E47" s="14"/>
      <c r="F47" s="14"/>
    </row>
    <row r="48" spans="2:6" ht="15.75" customHeight="1">
      <c r="D48" s="14"/>
      <c r="E48" s="14"/>
      <c r="F48" s="14"/>
    </row>
    <row r="49" spans="4:6" ht="15.75" customHeight="1">
      <c r="D49" s="14"/>
      <c r="E49" s="14"/>
      <c r="F49" s="14"/>
    </row>
    <row r="50" spans="4:6" ht="15.75" customHeight="1">
      <c r="D50" s="14"/>
      <c r="E50" s="14"/>
      <c r="F50" s="14"/>
    </row>
    <row r="51" spans="4:6" ht="15.75" customHeight="1">
      <c r="D51" s="14"/>
      <c r="E51" s="14"/>
      <c r="F51" s="14"/>
    </row>
    <row r="52" spans="4:6" ht="15.75" customHeight="1">
      <c r="D52" s="14"/>
      <c r="E52" s="14"/>
      <c r="F52" s="14"/>
    </row>
    <row r="53" spans="4:6" ht="15.75" customHeight="1">
      <c r="D53" s="14"/>
      <c r="E53" s="14"/>
      <c r="F53" s="14"/>
    </row>
    <row r="54" spans="4:6" ht="15.75" customHeight="1">
      <c r="D54" s="14"/>
      <c r="E54" s="14"/>
      <c r="F54" s="14"/>
    </row>
    <row r="55" spans="4:6" ht="15.75" customHeight="1">
      <c r="D55" s="14"/>
      <c r="E55" s="14"/>
      <c r="F55" s="14"/>
    </row>
    <row r="56" spans="4:6" ht="15.75" customHeight="1">
      <c r="D56" s="14"/>
      <c r="E56" s="14"/>
      <c r="F56" s="14"/>
    </row>
    <row r="57" spans="4:6" ht="15.75" customHeight="1">
      <c r="D57" s="14"/>
      <c r="E57" s="14"/>
      <c r="F57" s="14"/>
    </row>
    <row r="58" spans="4:6" ht="15.75" customHeight="1">
      <c r="D58" s="14"/>
      <c r="E58" s="14"/>
      <c r="F58" s="14"/>
    </row>
    <row r="59" spans="4:6" ht="15.75" customHeight="1">
      <c r="D59" s="14"/>
      <c r="E59" s="14"/>
      <c r="F59" s="14"/>
    </row>
    <row r="60" spans="4:6" ht="15.75" customHeight="1">
      <c r="D60" s="14"/>
      <c r="E60" s="14"/>
      <c r="F60" s="14"/>
    </row>
    <row r="61" spans="4:6" ht="15.75" customHeight="1">
      <c r="D61" s="14"/>
      <c r="E61" s="14"/>
      <c r="F61" s="14"/>
    </row>
    <row r="62" spans="4:6" ht="15.75" customHeight="1">
      <c r="D62" s="14"/>
      <c r="E62" s="14"/>
      <c r="F62" s="14"/>
    </row>
    <row r="63" spans="4:6" ht="15.75" customHeight="1">
      <c r="D63" s="14"/>
      <c r="E63" s="14"/>
      <c r="F63" s="14"/>
    </row>
    <row r="64" spans="4:6" ht="15.75" customHeight="1">
      <c r="D64" s="14"/>
      <c r="E64" s="14"/>
      <c r="F64" s="14"/>
    </row>
    <row r="65" spans="4:6" ht="15.75" customHeight="1">
      <c r="D65" s="14"/>
      <c r="E65" s="14"/>
      <c r="F65" s="14"/>
    </row>
    <row r="66" spans="4:6" ht="15.75" customHeight="1">
      <c r="D66" s="14"/>
      <c r="E66" s="14"/>
      <c r="F66" s="14"/>
    </row>
    <row r="67" spans="4:6" ht="15.75" customHeight="1">
      <c r="D67" s="14"/>
      <c r="E67" s="14"/>
      <c r="F67" s="14"/>
    </row>
    <row r="68" spans="4:6" ht="15.75" customHeight="1">
      <c r="D68" s="14"/>
      <c r="E68" s="14"/>
      <c r="F68" s="14"/>
    </row>
    <row r="69" spans="4:6" ht="15.75" customHeight="1">
      <c r="D69" s="14"/>
      <c r="E69" s="14"/>
      <c r="F69" s="14"/>
    </row>
    <row r="70" spans="4:6" ht="15.75" customHeight="1">
      <c r="D70" s="14"/>
      <c r="E70" s="14"/>
      <c r="F70" s="14"/>
    </row>
    <row r="71" spans="4:6" ht="15.75" customHeight="1">
      <c r="D71" s="14"/>
      <c r="E71" s="14"/>
      <c r="F71" s="14"/>
    </row>
    <row r="72" spans="4:6" ht="15.75" customHeight="1">
      <c r="D72" s="14"/>
      <c r="E72" s="14"/>
      <c r="F72" s="14"/>
    </row>
    <row r="73" spans="4:6" ht="15.75" customHeight="1">
      <c r="D73" s="14"/>
      <c r="E73" s="14"/>
      <c r="F73" s="14"/>
    </row>
    <row r="74" spans="4:6" ht="15.75" customHeight="1">
      <c r="D74" s="14"/>
      <c r="E74" s="14"/>
      <c r="F74" s="14"/>
    </row>
    <row r="75" spans="4:6" ht="15.75" customHeight="1">
      <c r="D75" s="14"/>
      <c r="E75" s="14"/>
      <c r="F75" s="14"/>
    </row>
    <row r="76" spans="4:6" ht="15.75" customHeight="1">
      <c r="D76" s="14"/>
      <c r="E76" s="14"/>
      <c r="F76" s="14"/>
    </row>
    <row r="77" spans="4:6" ht="15.75" customHeight="1">
      <c r="D77" s="14"/>
      <c r="E77" s="14"/>
      <c r="F77" s="14"/>
    </row>
    <row r="78" spans="4:6" ht="15.75" customHeight="1">
      <c r="D78" s="14"/>
      <c r="E78" s="14"/>
      <c r="F78" s="14"/>
    </row>
    <row r="79" spans="4:6" ht="15.75" customHeight="1">
      <c r="D79" s="14"/>
      <c r="E79" s="14"/>
      <c r="F79" s="14"/>
    </row>
    <row r="80" spans="4:6" ht="15.75" customHeight="1">
      <c r="D80" s="14"/>
      <c r="E80" s="14"/>
      <c r="F80" s="14"/>
    </row>
    <row r="81" spans="4:6" ht="15.75" customHeight="1">
      <c r="D81" s="14"/>
      <c r="E81" s="14"/>
      <c r="F81" s="14"/>
    </row>
    <row r="82" spans="4:6" ht="15.75" customHeight="1">
      <c r="D82" s="14"/>
      <c r="E82" s="14"/>
      <c r="F82" s="14"/>
    </row>
    <row r="83" spans="4:6" ht="15.75" customHeight="1">
      <c r="D83" s="14"/>
      <c r="E83" s="14"/>
      <c r="F83" s="14"/>
    </row>
    <row r="84" spans="4:6" ht="15.75" customHeight="1">
      <c r="D84" s="14"/>
      <c r="E84" s="14"/>
      <c r="F84" s="14"/>
    </row>
    <row r="85" spans="4:6" ht="15.75" customHeight="1">
      <c r="D85" s="14"/>
      <c r="E85" s="14"/>
      <c r="F85" s="14"/>
    </row>
    <row r="86" spans="4:6" ht="15.75" customHeight="1">
      <c r="D86" s="14"/>
      <c r="E86" s="14"/>
      <c r="F86" s="14"/>
    </row>
    <row r="87" spans="4:6" ht="15.75" customHeight="1">
      <c r="D87" s="14"/>
      <c r="E87" s="14"/>
      <c r="F87" s="14"/>
    </row>
    <row r="88" spans="4:6" ht="15.75" customHeight="1">
      <c r="D88" s="14"/>
      <c r="E88" s="14"/>
      <c r="F88" s="14"/>
    </row>
    <row r="89" spans="4:6" ht="15.75" customHeight="1">
      <c r="D89" s="14"/>
      <c r="E89" s="14"/>
      <c r="F89" s="14"/>
    </row>
    <row r="90" spans="4:6" ht="15.75" customHeight="1">
      <c r="D90" s="14"/>
      <c r="E90" s="14"/>
      <c r="F90" s="14"/>
    </row>
    <row r="91" spans="4:6" ht="15.75" customHeight="1">
      <c r="D91" s="14"/>
      <c r="E91" s="14"/>
      <c r="F91" s="14"/>
    </row>
    <row r="92" spans="4:6" ht="15.75" customHeight="1">
      <c r="D92" s="14"/>
      <c r="E92" s="14"/>
      <c r="F92" s="14"/>
    </row>
    <row r="93" spans="4:6" ht="15.75" customHeight="1">
      <c r="D93" s="14"/>
      <c r="E93" s="14"/>
      <c r="F93" s="14"/>
    </row>
    <row r="94" spans="4:6" ht="15.75" customHeight="1">
      <c r="D94" s="14"/>
      <c r="E94" s="14"/>
      <c r="F94" s="14"/>
    </row>
    <row r="95" spans="4:6" ht="15.75" customHeight="1">
      <c r="D95" s="14"/>
      <c r="E95" s="14"/>
      <c r="F95" s="14"/>
    </row>
    <row r="96" spans="4:6" ht="15.75" customHeight="1">
      <c r="D96" s="14"/>
      <c r="E96" s="14"/>
      <c r="F96" s="14"/>
    </row>
    <row r="97" spans="4:6" ht="15.75" customHeight="1">
      <c r="D97" s="14"/>
      <c r="E97" s="14"/>
      <c r="F97" s="14"/>
    </row>
  </sheetData>
  <mergeCells count="20">
    <mergeCell ref="B33:F33"/>
    <mergeCell ref="B32:C32"/>
    <mergeCell ref="B14:C14"/>
    <mergeCell ref="B18:C18"/>
    <mergeCell ref="B20:C20"/>
    <mergeCell ref="B10:C10"/>
    <mergeCell ref="B30:C30"/>
    <mergeCell ref="B16:C16"/>
    <mergeCell ref="B26:C26"/>
    <mergeCell ref="B28:C28"/>
    <mergeCell ref="B13:C13"/>
    <mergeCell ref="B12:C12"/>
    <mergeCell ref="B22:C22"/>
    <mergeCell ref="B24:C24"/>
    <mergeCell ref="B2:F2"/>
    <mergeCell ref="B3:F3"/>
    <mergeCell ref="B4:F4"/>
    <mergeCell ref="B6:C6"/>
    <mergeCell ref="B9:C9"/>
    <mergeCell ref="B8:C8"/>
  </mergeCells>
  <printOptions horizontalCentered="1"/>
  <pageMargins left="0.39370078740157483" right="0.39370078740157483" top="0.39370078740157483" bottom="0.39370078740157483" header="0" footer="0"/>
  <pageSetup scale="9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203DE-4875-4426-A0DD-24D1BCF5F936}">
  <sheetPr>
    <tabColor rgb="FF00788E"/>
    <pageSetUpPr fitToPage="1"/>
  </sheetPr>
  <dimension ref="A1:N37"/>
  <sheetViews>
    <sheetView view="pageBreakPreview" topLeftCell="A4" zoomScaleNormal="100" zoomScaleSheetLayoutView="100" workbookViewId="0">
      <selection activeCell="D19" sqref="D19"/>
    </sheetView>
  </sheetViews>
  <sheetFormatPr baseColWidth="10" defaultColWidth="10.85546875" defaultRowHeight="16.5"/>
  <cols>
    <col min="1" max="2" width="10.85546875" style="608"/>
    <col min="3" max="5" width="9.7109375" style="608" customWidth="1"/>
    <col min="6" max="7" width="9.140625" style="608" bestFit="1" customWidth="1"/>
    <col min="8" max="8" width="11.7109375" style="608" customWidth="1"/>
    <col min="9" max="9" width="9.140625" style="608" bestFit="1" customWidth="1"/>
    <col min="10" max="16384" width="10.85546875" style="608"/>
  </cols>
  <sheetData>
    <row r="1" spans="1:14">
      <c r="A1" s="116"/>
      <c r="B1" s="116"/>
      <c r="C1" s="116"/>
      <c r="D1" s="116"/>
      <c r="E1" s="116"/>
      <c r="F1" s="116"/>
      <c r="G1" s="116"/>
      <c r="H1" s="116"/>
      <c r="I1" s="116"/>
      <c r="J1" s="116"/>
      <c r="K1" s="116"/>
      <c r="L1" s="116"/>
      <c r="M1" s="116"/>
      <c r="N1" s="116"/>
    </row>
    <row r="2" spans="1:14">
      <c r="A2" s="116"/>
      <c r="B2" s="116"/>
      <c r="C2" s="116"/>
      <c r="D2" s="116"/>
      <c r="E2" s="116"/>
      <c r="F2" s="116"/>
      <c r="G2" s="116"/>
      <c r="H2" s="116"/>
      <c r="I2" s="116"/>
      <c r="J2" s="116"/>
      <c r="K2" s="116"/>
      <c r="L2" s="116"/>
      <c r="M2" s="116"/>
      <c r="N2" s="116"/>
    </row>
    <row r="3" spans="1:14">
      <c r="A3" s="116"/>
      <c r="B3" s="116"/>
      <c r="C3" s="116"/>
      <c r="D3" s="116"/>
      <c r="E3" s="116"/>
      <c r="F3" s="116"/>
      <c r="G3" s="116"/>
      <c r="H3" s="116"/>
      <c r="I3" s="116"/>
      <c r="J3" s="116"/>
      <c r="K3" s="116"/>
      <c r="L3" s="116"/>
      <c r="M3" s="116"/>
      <c r="N3" s="116"/>
    </row>
    <row r="4" spans="1:14">
      <c r="A4" s="116"/>
      <c r="B4" s="116"/>
      <c r="C4" s="116"/>
      <c r="D4" s="116"/>
      <c r="E4" s="116"/>
      <c r="F4" s="116"/>
      <c r="G4" s="116"/>
      <c r="H4" s="116"/>
      <c r="I4" s="116"/>
      <c r="J4" s="116"/>
      <c r="K4" s="116"/>
      <c r="L4" s="116"/>
      <c r="M4" s="116"/>
      <c r="N4" s="116"/>
    </row>
    <row r="5" spans="1:14">
      <c r="A5" s="116"/>
      <c r="B5" s="116"/>
      <c r="C5" s="116"/>
      <c r="D5" s="116"/>
      <c r="E5" s="116"/>
      <c r="F5" s="116"/>
      <c r="G5" s="116"/>
      <c r="H5" s="116"/>
      <c r="I5" s="116"/>
      <c r="J5" s="116"/>
      <c r="K5" s="116"/>
      <c r="L5" s="116"/>
      <c r="M5" s="116"/>
      <c r="N5" s="116"/>
    </row>
    <row r="6" spans="1:14">
      <c r="A6" s="116"/>
      <c r="B6" s="116"/>
      <c r="C6" s="116"/>
      <c r="D6" s="116"/>
      <c r="E6" s="116"/>
      <c r="F6" s="116"/>
      <c r="G6" s="116"/>
      <c r="H6" s="116"/>
      <c r="I6" s="116"/>
      <c r="J6" s="116"/>
      <c r="K6" s="116"/>
      <c r="L6" s="116"/>
      <c r="M6" s="116"/>
      <c r="N6" s="116"/>
    </row>
    <row r="7" spans="1:14">
      <c r="A7" s="116"/>
      <c r="B7" s="116"/>
      <c r="C7" s="116"/>
      <c r="D7" s="116"/>
      <c r="E7" s="116"/>
      <c r="F7" s="116"/>
      <c r="G7" s="116"/>
      <c r="H7" s="116"/>
      <c r="I7" s="116"/>
      <c r="J7" s="116"/>
      <c r="K7" s="116"/>
      <c r="L7" s="116"/>
      <c r="M7" s="116"/>
      <c r="N7" s="116"/>
    </row>
    <row r="8" spans="1:14">
      <c r="A8" s="116"/>
      <c r="B8" s="116"/>
      <c r="C8" s="116"/>
      <c r="D8" s="116"/>
      <c r="E8" s="116"/>
      <c r="F8" s="116"/>
      <c r="G8" s="116"/>
      <c r="H8" s="116"/>
      <c r="I8" s="116"/>
      <c r="J8" s="116"/>
      <c r="K8" s="116"/>
      <c r="L8" s="116"/>
      <c r="M8" s="116"/>
      <c r="N8" s="116"/>
    </row>
    <row r="9" spans="1:14">
      <c r="A9" s="116"/>
      <c r="B9" s="116"/>
      <c r="C9" s="116"/>
      <c r="D9" s="116"/>
      <c r="E9" s="116"/>
      <c r="F9" s="116"/>
      <c r="G9" s="116"/>
      <c r="H9" s="116"/>
      <c r="I9" s="116"/>
      <c r="J9" s="116"/>
      <c r="K9" s="116"/>
      <c r="L9" s="116"/>
      <c r="M9" s="116"/>
      <c r="N9" s="116"/>
    </row>
    <row r="10" spans="1:14">
      <c r="A10" s="116"/>
      <c r="B10" s="116"/>
      <c r="C10" s="116"/>
      <c r="D10" s="116"/>
      <c r="E10" s="116"/>
      <c r="F10" s="116"/>
      <c r="G10" s="116"/>
      <c r="H10" s="116"/>
      <c r="I10" s="116"/>
      <c r="J10" s="116"/>
      <c r="K10" s="116"/>
      <c r="L10" s="116"/>
      <c r="M10" s="116"/>
      <c r="N10" s="116"/>
    </row>
    <row r="11" spans="1:14">
      <c r="A11" s="116"/>
      <c r="B11" s="116"/>
      <c r="C11" s="116"/>
      <c r="D11" s="116"/>
      <c r="E11" s="116"/>
      <c r="F11" s="116"/>
      <c r="G11" s="116"/>
      <c r="H11" s="116"/>
      <c r="I11" s="116"/>
      <c r="J11" s="116"/>
      <c r="K11" s="116"/>
      <c r="L11" s="116"/>
      <c r="M11" s="116"/>
      <c r="N11" s="116"/>
    </row>
    <row r="12" spans="1:14">
      <c r="A12" s="116"/>
      <c r="B12" s="116"/>
      <c r="C12" s="116"/>
      <c r="D12" s="116"/>
      <c r="E12" s="116"/>
      <c r="F12" s="116"/>
      <c r="G12" s="116"/>
      <c r="H12" s="116"/>
      <c r="I12" s="116"/>
      <c r="J12" s="116"/>
      <c r="K12" s="116"/>
      <c r="L12" s="116"/>
      <c r="M12" s="116"/>
      <c r="N12" s="116"/>
    </row>
    <row r="13" spans="1:14">
      <c r="A13" s="116"/>
      <c r="B13" s="116"/>
      <c r="C13" s="116"/>
      <c r="D13" s="116"/>
      <c r="E13" s="116"/>
      <c r="F13" s="116"/>
      <c r="G13" s="116"/>
      <c r="H13" s="116"/>
      <c r="I13" s="116"/>
      <c r="J13" s="116"/>
      <c r="K13" s="116"/>
      <c r="L13" s="116"/>
      <c r="M13" s="116"/>
      <c r="N13" s="116"/>
    </row>
    <row r="14" spans="1:14">
      <c r="A14" s="116"/>
      <c r="B14" s="116"/>
      <c r="C14" s="116"/>
      <c r="D14" s="116"/>
      <c r="E14" s="116"/>
      <c r="F14" s="116"/>
      <c r="G14" s="116"/>
      <c r="H14" s="116"/>
      <c r="I14" s="116"/>
      <c r="J14" s="116"/>
      <c r="K14" s="116"/>
      <c r="L14" s="116"/>
      <c r="M14" s="116"/>
      <c r="N14" s="116"/>
    </row>
    <row r="15" spans="1:14">
      <c r="A15" s="116"/>
      <c r="B15" s="116"/>
      <c r="C15" s="116"/>
      <c r="D15" s="116"/>
      <c r="E15" s="116"/>
      <c r="F15" s="116"/>
      <c r="G15" s="116"/>
      <c r="H15" s="116"/>
      <c r="I15" s="116"/>
      <c r="J15" s="116"/>
      <c r="K15" s="116"/>
      <c r="L15" s="116"/>
      <c r="M15" s="116"/>
      <c r="N15" s="116"/>
    </row>
    <row r="16" spans="1:14">
      <c r="A16" s="116"/>
      <c r="B16" s="116"/>
      <c r="C16" s="116"/>
      <c r="D16" s="116"/>
      <c r="E16" s="116"/>
      <c r="F16" s="116"/>
      <c r="G16" s="116"/>
      <c r="H16" s="116"/>
      <c r="I16" s="116"/>
      <c r="J16" s="116"/>
      <c r="K16" s="116"/>
      <c r="L16" s="116"/>
      <c r="M16" s="116"/>
      <c r="N16" s="116"/>
    </row>
    <row r="17" spans="1:14" s="116" customFormat="1"/>
    <row r="18" spans="1:14" s="116" customFormat="1"/>
    <row r="19" spans="1:14">
      <c r="A19" s="116"/>
      <c r="B19" s="116"/>
      <c r="C19" s="116"/>
      <c r="D19" s="116"/>
      <c r="E19" s="116"/>
      <c r="F19" s="116"/>
      <c r="G19" s="116"/>
      <c r="H19" s="116"/>
      <c r="I19" s="116"/>
      <c r="J19" s="116"/>
      <c r="K19" s="116"/>
      <c r="L19" s="116"/>
      <c r="M19" s="116"/>
      <c r="N19" s="116"/>
    </row>
    <row r="20" spans="1:14" ht="38.25">
      <c r="A20" s="116"/>
      <c r="B20" s="984" t="s">
        <v>2281</v>
      </c>
      <c r="C20" s="984"/>
      <c r="D20" s="984"/>
      <c r="E20" s="984"/>
      <c r="F20" s="984"/>
      <c r="G20" s="984"/>
      <c r="H20" s="984"/>
      <c r="I20" s="984"/>
      <c r="J20" s="984"/>
      <c r="K20" s="984"/>
      <c r="L20" s="796"/>
      <c r="M20" s="796"/>
      <c r="N20" s="116"/>
    </row>
    <row r="21" spans="1:14" ht="38.25">
      <c r="A21" s="116"/>
      <c r="B21" s="116"/>
      <c r="C21" s="116"/>
      <c r="D21" s="116"/>
      <c r="E21" s="116"/>
      <c r="F21" s="117"/>
      <c r="G21" s="117"/>
      <c r="H21" s="117"/>
      <c r="I21" s="117"/>
      <c r="J21" s="117"/>
      <c r="K21" s="117"/>
      <c r="L21" s="116"/>
      <c r="M21" s="116"/>
      <c r="N21" s="116"/>
    </row>
    <row r="22" spans="1:14" ht="27.75">
      <c r="A22" s="116"/>
      <c r="B22" s="983" t="s">
        <v>1123</v>
      </c>
      <c r="C22" s="983"/>
      <c r="D22" s="983"/>
      <c r="E22" s="983"/>
      <c r="F22" s="983"/>
      <c r="G22" s="983"/>
      <c r="H22" s="983"/>
      <c r="I22" s="983"/>
      <c r="J22" s="983"/>
      <c r="K22" s="983"/>
      <c r="L22" s="795"/>
      <c r="M22" s="795"/>
      <c r="N22" s="116"/>
    </row>
    <row r="23" spans="1:14">
      <c r="A23" s="116"/>
      <c r="B23" s="116"/>
      <c r="C23" s="116"/>
      <c r="D23" s="116"/>
      <c r="E23" s="116"/>
      <c r="F23" s="116"/>
      <c r="G23" s="116"/>
      <c r="H23" s="116"/>
      <c r="I23" s="116"/>
      <c r="J23" s="116"/>
      <c r="K23" s="116"/>
      <c r="L23" s="116"/>
      <c r="M23" s="116"/>
      <c r="N23" s="116"/>
    </row>
    <row r="24" spans="1:14">
      <c r="A24" s="116"/>
      <c r="B24" s="116"/>
      <c r="C24" s="116"/>
      <c r="D24" s="116"/>
      <c r="E24" s="116"/>
      <c r="F24" s="116"/>
      <c r="G24" s="116"/>
      <c r="H24" s="116"/>
      <c r="I24" s="116"/>
      <c r="J24" s="116"/>
      <c r="K24" s="116"/>
      <c r="L24" s="116"/>
      <c r="M24" s="116"/>
      <c r="N24" s="116"/>
    </row>
    <row r="25" spans="1:14">
      <c r="A25" s="116"/>
      <c r="B25" s="116"/>
      <c r="C25" s="116"/>
      <c r="D25" s="116"/>
      <c r="E25" s="116"/>
      <c r="F25" s="116"/>
      <c r="G25" s="116"/>
      <c r="H25" s="116"/>
      <c r="I25" s="116"/>
      <c r="J25" s="116"/>
      <c r="K25" s="116"/>
      <c r="L25" s="116"/>
      <c r="M25" s="116"/>
      <c r="N25" s="116"/>
    </row>
    <row r="26" spans="1:14">
      <c r="A26" s="116"/>
      <c r="B26" s="116"/>
      <c r="C26" s="116"/>
      <c r="D26" s="116"/>
      <c r="E26" s="116"/>
      <c r="F26" s="116"/>
      <c r="G26" s="116"/>
      <c r="H26" s="116"/>
      <c r="I26" s="116"/>
      <c r="J26" s="116"/>
      <c r="K26" s="116"/>
      <c r="L26" s="116"/>
      <c r="M26" s="116"/>
      <c r="N26" s="116"/>
    </row>
    <row r="27" spans="1:14">
      <c r="A27" s="116"/>
      <c r="B27" s="116"/>
      <c r="C27" s="116"/>
      <c r="D27" s="116"/>
      <c r="E27" s="116"/>
      <c r="F27" s="116"/>
      <c r="G27" s="116"/>
      <c r="H27" s="116"/>
      <c r="I27" s="116"/>
      <c r="J27" s="116"/>
      <c r="K27" s="116"/>
      <c r="L27" s="116"/>
      <c r="M27" s="116"/>
      <c r="N27" s="116"/>
    </row>
    <row r="28" spans="1:14">
      <c r="A28" s="116"/>
      <c r="B28" s="116"/>
      <c r="C28" s="116"/>
      <c r="D28" s="116"/>
      <c r="E28" s="116"/>
      <c r="F28" s="116"/>
      <c r="G28" s="116"/>
      <c r="H28" s="116"/>
      <c r="I28" s="116"/>
      <c r="J28" s="116"/>
      <c r="K28" s="116"/>
      <c r="L28" s="116"/>
      <c r="M28" s="116"/>
      <c r="N28" s="116"/>
    </row>
    <row r="29" spans="1:14">
      <c r="A29" s="116"/>
      <c r="B29" s="116"/>
      <c r="C29" s="116"/>
      <c r="D29" s="116"/>
      <c r="E29" s="116"/>
      <c r="F29" s="116"/>
      <c r="G29" s="116"/>
      <c r="H29" s="116"/>
      <c r="I29" s="116"/>
      <c r="J29" s="985"/>
      <c r="K29" s="985"/>
      <c r="L29" s="116"/>
      <c r="M29" s="116"/>
      <c r="N29" s="116"/>
    </row>
    <row r="30" spans="1:14">
      <c r="A30" s="116"/>
      <c r="B30" s="116"/>
      <c r="C30" s="116"/>
      <c r="D30" s="116"/>
      <c r="E30" s="116"/>
      <c r="F30" s="116"/>
      <c r="G30" s="116"/>
      <c r="H30" s="116"/>
      <c r="I30" s="116"/>
      <c r="J30" s="116"/>
      <c r="K30" s="116"/>
      <c r="L30" s="116"/>
      <c r="M30" s="116"/>
      <c r="N30" s="116"/>
    </row>
    <row r="31" spans="1:14">
      <c r="A31" s="116"/>
      <c r="B31" s="116"/>
      <c r="C31" s="116"/>
      <c r="D31" s="116"/>
      <c r="E31" s="116"/>
      <c r="F31" s="116"/>
      <c r="G31" s="116"/>
      <c r="H31" s="116"/>
      <c r="I31" s="116"/>
      <c r="J31" s="116"/>
      <c r="K31" s="116"/>
      <c r="L31" s="116"/>
      <c r="M31" s="116"/>
      <c r="N31" s="116"/>
    </row>
    <row r="32" spans="1:14">
      <c r="A32" s="116"/>
      <c r="B32" s="116"/>
      <c r="C32" s="116"/>
      <c r="D32" s="116"/>
      <c r="E32" s="116"/>
      <c r="F32" s="116"/>
      <c r="G32" s="116"/>
      <c r="H32" s="116"/>
      <c r="I32" s="116"/>
      <c r="J32" s="116"/>
      <c r="K32" s="116"/>
      <c r="L32" s="116"/>
      <c r="M32" s="116"/>
      <c r="N32" s="116"/>
    </row>
    <row r="33" spans="1:14">
      <c r="A33" s="116"/>
      <c r="B33" s="116"/>
      <c r="C33" s="116"/>
      <c r="D33" s="116"/>
      <c r="E33" s="116"/>
      <c r="F33" s="116"/>
      <c r="G33" s="116"/>
      <c r="H33" s="116"/>
      <c r="I33" s="116"/>
      <c r="J33" s="116"/>
      <c r="K33" s="116"/>
      <c r="L33" s="116"/>
      <c r="M33" s="116"/>
      <c r="N33" s="116"/>
    </row>
    <row r="34" spans="1:14">
      <c r="A34" s="116"/>
      <c r="B34" s="116"/>
      <c r="C34" s="116"/>
      <c r="D34" s="116"/>
      <c r="E34" s="116"/>
      <c r="F34" s="116"/>
      <c r="G34" s="116"/>
      <c r="H34" s="116"/>
      <c r="I34" s="116"/>
      <c r="J34" s="116"/>
      <c r="K34" s="116"/>
      <c r="L34" s="116"/>
      <c r="M34" s="116"/>
      <c r="N34" s="116"/>
    </row>
    <row r="35" spans="1:14">
      <c r="A35" s="116"/>
      <c r="B35" s="116"/>
      <c r="C35" s="116"/>
      <c r="D35" s="116"/>
      <c r="E35" s="116"/>
      <c r="F35" s="116"/>
      <c r="G35" s="116"/>
      <c r="H35" s="116"/>
      <c r="I35" s="116"/>
      <c r="J35" s="116"/>
      <c r="K35" s="116"/>
      <c r="L35" s="116"/>
      <c r="M35" s="116"/>
      <c r="N35" s="116"/>
    </row>
    <row r="36" spans="1:14">
      <c r="A36" s="116"/>
      <c r="B36" s="116"/>
      <c r="C36" s="116"/>
      <c r="D36" s="116"/>
      <c r="E36" s="116"/>
      <c r="F36" s="116"/>
      <c r="G36" s="116"/>
      <c r="H36" s="116"/>
      <c r="I36" s="116"/>
      <c r="J36" s="116"/>
      <c r="K36" s="116"/>
      <c r="L36" s="116"/>
      <c r="M36" s="116"/>
      <c r="N36" s="116"/>
    </row>
    <row r="37" spans="1:14">
      <c r="A37" s="116"/>
      <c r="B37" s="116"/>
      <c r="C37" s="116"/>
      <c r="D37" s="116"/>
      <c r="E37" s="116"/>
      <c r="F37" s="116"/>
      <c r="G37" s="116"/>
      <c r="H37" s="116"/>
      <c r="I37" s="116"/>
      <c r="J37" s="116"/>
      <c r="K37" s="116"/>
      <c r="L37" s="116"/>
      <c r="M37" s="116"/>
      <c r="N37" s="116"/>
    </row>
  </sheetData>
  <mergeCells count="3">
    <mergeCell ref="J29:K29"/>
    <mergeCell ref="B22:K22"/>
    <mergeCell ref="B20:K20"/>
  </mergeCells>
  <printOptions horizontalCentered="1" verticalCentered="1"/>
  <pageMargins left="0.39370078740157483" right="0.39370078740157483" top="0.39370078740157483" bottom="0.39370078740157483" header="0" footer="0"/>
  <pageSetup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V1262"/>
  <sheetViews>
    <sheetView view="pageBreakPreview" zoomScaleNormal="100" zoomScaleSheetLayoutView="100" workbookViewId="0"/>
  </sheetViews>
  <sheetFormatPr baseColWidth="10" defaultColWidth="14.42578125" defaultRowHeight="15" customHeight="1"/>
  <cols>
    <col min="1" max="1" width="2.7109375" customWidth="1"/>
    <col min="2" max="2" width="12" bestFit="1" customWidth="1"/>
    <col min="3" max="3" width="75" customWidth="1"/>
    <col min="4" max="4" width="21.42578125" style="236" customWidth="1"/>
    <col min="5" max="5" width="0.28515625" customWidth="1"/>
    <col min="6" max="6" width="27.5703125" customWidth="1"/>
    <col min="7" max="22" width="10.7109375" customWidth="1"/>
  </cols>
  <sheetData>
    <row r="2" spans="1:22" ht="15" customHeight="1">
      <c r="B2" s="1272" t="s">
        <v>1265</v>
      </c>
      <c r="C2" s="1030"/>
      <c r="D2" s="1030"/>
      <c r="E2" s="1030"/>
      <c r="F2" s="24"/>
      <c r="G2" s="24"/>
      <c r="H2" s="24"/>
      <c r="I2" s="24"/>
      <c r="J2" s="24"/>
      <c r="K2" s="24"/>
      <c r="L2" s="24"/>
      <c r="M2" s="24"/>
      <c r="N2" s="24"/>
      <c r="O2" s="24"/>
      <c r="P2" s="24"/>
      <c r="Q2" s="24"/>
      <c r="R2" s="24"/>
      <c r="S2" s="24"/>
      <c r="T2" s="24"/>
      <c r="U2" s="24"/>
      <c r="V2" s="24"/>
    </row>
    <row r="3" spans="1:22">
      <c r="B3" s="1273" t="s">
        <v>2282</v>
      </c>
      <c r="C3" s="1030"/>
      <c r="D3" s="1030"/>
      <c r="E3" s="1030"/>
      <c r="F3" s="24"/>
      <c r="G3" s="24"/>
      <c r="H3" s="24"/>
      <c r="I3" s="24"/>
      <c r="J3" s="24"/>
      <c r="K3" s="24"/>
      <c r="L3" s="24"/>
      <c r="M3" s="24"/>
      <c r="N3" s="24"/>
      <c r="O3" s="24"/>
      <c r="P3" s="24"/>
      <c r="Q3" s="24"/>
      <c r="R3" s="24"/>
      <c r="S3" s="24"/>
      <c r="T3" s="24"/>
      <c r="U3" s="24"/>
      <c r="V3" s="24"/>
    </row>
    <row r="4" spans="1:22">
      <c r="A4" s="575"/>
      <c r="B4" s="1274" t="s">
        <v>1364</v>
      </c>
      <c r="C4" s="1030"/>
      <c r="D4" s="1030"/>
      <c r="E4" s="1030"/>
      <c r="F4" s="420"/>
      <c r="G4" s="24"/>
      <c r="H4" s="24"/>
      <c r="I4" s="24"/>
      <c r="J4" s="24"/>
      <c r="K4" s="24"/>
      <c r="L4" s="24"/>
      <c r="M4" s="24"/>
      <c r="N4" s="24"/>
      <c r="O4" s="24"/>
      <c r="P4" s="24"/>
      <c r="Q4" s="24"/>
      <c r="R4" s="24"/>
      <c r="S4" s="24"/>
      <c r="T4" s="24"/>
      <c r="U4" s="24"/>
      <c r="V4" s="24"/>
    </row>
    <row r="5" spans="1:22">
      <c r="B5" s="413"/>
      <c r="C5" s="413"/>
      <c r="D5" s="414"/>
      <c r="E5" s="415"/>
      <c r="F5" s="24"/>
      <c r="G5" s="24"/>
      <c r="H5" s="24"/>
      <c r="I5" s="24"/>
      <c r="J5" s="24"/>
      <c r="K5" s="24"/>
      <c r="L5" s="24"/>
      <c r="M5" s="24"/>
      <c r="N5" s="24"/>
      <c r="O5" s="24"/>
      <c r="P5" s="24"/>
      <c r="Q5" s="24"/>
      <c r="R5" s="24"/>
      <c r="S5" s="24"/>
      <c r="T5" s="24"/>
      <c r="U5" s="24"/>
      <c r="V5" s="24"/>
    </row>
    <row r="6" spans="1:22">
      <c r="B6" s="623" t="s">
        <v>2283</v>
      </c>
      <c r="C6" s="630" t="s">
        <v>2284</v>
      </c>
      <c r="D6" s="631" t="s">
        <v>2285</v>
      </c>
      <c r="E6" s="161"/>
      <c r="F6" s="24"/>
      <c r="G6" s="24"/>
      <c r="H6" s="24"/>
      <c r="I6" s="24"/>
      <c r="J6" s="24"/>
      <c r="K6" s="24"/>
      <c r="L6" s="24"/>
      <c r="M6" s="24"/>
      <c r="N6" s="24"/>
      <c r="O6" s="24"/>
      <c r="P6" s="24"/>
      <c r="Q6" s="24"/>
      <c r="R6" s="24"/>
      <c r="S6" s="24"/>
      <c r="T6" s="24"/>
      <c r="U6" s="24"/>
      <c r="V6" s="24"/>
    </row>
    <row r="7" spans="1:22" ht="3" customHeight="1">
      <c r="B7" s="25"/>
      <c r="C7" s="162"/>
      <c r="D7" s="234"/>
      <c r="E7" s="163"/>
      <c r="F7" s="24"/>
      <c r="G7" s="24"/>
      <c r="H7" s="24"/>
      <c r="I7" s="24"/>
      <c r="J7" s="24"/>
      <c r="K7" s="24"/>
      <c r="L7" s="24"/>
      <c r="M7" s="24"/>
      <c r="N7" s="24"/>
      <c r="O7" s="24"/>
      <c r="P7" s="24"/>
      <c r="Q7" s="24"/>
      <c r="R7" s="24"/>
      <c r="S7" s="24"/>
      <c r="T7" s="24"/>
      <c r="U7" s="24"/>
      <c r="V7" s="24"/>
    </row>
    <row r="8" spans="1:22">
      <c r="B8" s="167">
        <v>5641000001</v>
      </c>
      <c r="C8" s="164" t="s">
        <v>2286</v>
      </c>
      <c r="D8" s="235">
        <v>205468.48</v>
      </c>
      <c r="E8" s="165"/>
      <c r="F8" s="607"/>
      <c r="G8" s="24"/>
      <c r="H8" s="24"/>
      <c r="I8" s="24"/>
      <c r="J8" s="24"/>
      <c r="K8" s="24"/>
      <c r="L8" s="24"/>
      <c r="M8" s="24"/>
      <c r="N8" s="24"/>
      <c r="O8" s="24"/>
      <c r="P8" s="24"/>
      <c r="Q8" s="24"/>
      <c r="R8" s="24"/>
      <c r="S8" s="24"/>
      <c r="T8" s="24"/>
      <c r="U8" s="24"/>
      <c r="V8" s="24"/>
    </row>
    <row r="9" spans="1:22">
      <c r="B9" s="167">
        <v>5641000001</v>
      </c>
      <c r="C9" s="164" t="s">
        <v>2287</v>
      </c>
      <c r="D9" s="235">
        <v>10189</v>
      </c>
      <c r="E9" s="165"/>
      <c r="F9" s="607"/>
      <c r="G9" s="24"/>
      <c r="H9" s="24"/>
      <c r="I9" s="24"/>
      <c r="J9" s="24"/>
      <c r="K9" s="24"/>
      <c r="L9" s="24"/>
      <c r="M9" s="24"/>
      <c r="N9" s="24"/>
      <c r="O9" s="24"/>
      <c r="P9" s="24"/>
      <c r="Q9" s="24"/>
      <c r="R9" s="24"/>
      <c r="S9" s="24"/>
      <c r="T9" s="24"/>
      <c r="U9" s="24"/>
      <c r="V9" s="24"/>
    </row>
    <row r="10" spans="1:22">
      <c r="B10" s="167">
        <v>5641000001</v>
      </c>
      <c r="C10" s="166" t="s">
        <v>2288</v>
      </c>
      <c r="D10" s="235">
        <v>27880.6</v>
      </c>
      <c r="E10" s="165"/>
      <c r="F10" s="607"/>
      <c r="G10" s="24"/>
      <c r="H10" s="24"/>
      <c r="I10" s="24"/>
      <c r="J10" s="24"/>
      <c r="K10" s="24"/>
      <c r="L10" s="24"/>
      <c r="M10" s="24"/>
      <c r="N10" s="24"/>
      <c r="O10" s="24"/>
      <c r="P10" s="24"/>
      <c r="Q10" s="24"/>
      <c r="R10" s="24"/>
      <c r="S10" s="24"/>
      <c r="T10" s="24"/>
      <c r="U10" s="24"/>
      <c r="V10" s="24"/>
    </row>
    <row r="11" spans="1:22">
      <c r="B11" s="167">
        <v>5641000001</v>
      </c>
      <c r="C11" s="166" t="s">
        <v>2289</v>
      </c>
      <c r="D11" s="235">
        <v>39962</v>
      </c>
      <c r="E11" s="165"/>
      <c r="F11" s="607"/>
      <c r="G11" s="24"/>
      <c r="H11" s="24"/>
      <c r="I11" s="24"/>
      <c r="J11" s="24"/>
      <c r="K11" s="24"/>
      <c r="L11" s="24"/>
      <c r="M11" s="24"/>
      <c r="N11" s="24"/>
      <c r="O11" s="24"/>
      <c r="P11" s="24"/>
      <c r="Q11" s="24"/>
      <c r="R11" s="24"/>
      <c r="S11" s="24"/>
      <c r="T11" s="24"/>
      <c r="U11" s="24"/>
      <c r="V11" s="24"/>
    </row>
    <row r="12" spans="1:22">
      <c r="B12" s="167">
        <v>5641000001</v>
      </c>
      <c r="C12" s="166" t="s">
        <v>2290</v>
      </c>
      <c r="D12" s="235">
        <v>6525</v>
      </c>
      <c r="E12" s="165"/>
      <c r="F12" s="607"/>
      <c r="G12" s="24"/>
      <c r="H12" s="24"/>
      <c r="I12" s="24"/>
      <c r="J12" s="24"/>
      <c r="K12" s="24"/>
      <c r="L12" s="24"/>
      <c r="M12" s="24"/>
      <c r="N12" s="24"/>
      <c r="O12" s="24"/>
      <c r="P12" s="24"/>
      <c r="Q12" s="24"/>
      <c r="R12" s="24"/>
      <c r="S12" s="24"/>
      <c r="T12" s="24"/>
      <c r="U12" s="24"/>
      <c r="V12" s="24"/>
    </row>
    <row r="13" spans="1:22">
      <c r="B13" s="167">
        <v>5641000001</v>
      </c>
      <c r="C13" s="166" t="s">
        <v>2291</v>
      </c>
      <c r="D13" s="235">
        <v>13015</v>
      </c>
      <c r="E13" s="165"/>
      <c r="F13" s="607"/>
      <c r="G13" s="24"/>
      <c r="H13" s="24"/>
      <c r="I13" s="24"/>
      <c r="J13" s="24"/>
      <c r="K13" s="24"/>
      <c r="L13" s="24"/>
      <c r="M13" s="24"/>
      <c r="N13" s="24"/>
      <c r="O13" s="24"/>
      <c r="P13" s="24"/>
      <c r="Q13" s="24"/>
      <c r="R13" s="24"/>
      <c r="S13" s="24"/>
      <c r="T13" s="24"/>
      <c r="U13" s="24"/>
      <c r="V13" s="24"/>
    </row>
    <row r="14" spans="1:22">
      <c r="B14" s="167">
        <v>5641000001</v>
      </c>
      <c r="C14" s="166" t="s">
        <v>2292</v>
      </c>
      <c r="D14" s="235">
        <v>20431.080000000002</v>
      </c>
      <c r="E14" s="165"/>
      <c r="F14" s="607"/>
      <c r="G14" s="24"/>
      <c r="H14" s="24"/>
      <c r="I14" s="24"/>
      <c r="J14" s="24"/>
      <c r="K14" s="24"/>
      <c r="L14" s="24"/>
      <c r="M14" s="24"/>
      <c r="N14" s="24"/>
      <c r="O14" s="24"/>
      <c r="P14" s="24"/>
      <c r="Q14" s="24"/>
      <c r="R14" s="24"/>
      <c r="S14" s="24"/>
      <c r="T14" s="24"/>
      <c r="U14" s="24"/>
      <c r="V14" s="24"/>
    </row>
    <row r="15" spans="1:22">
      <c r="B15" s="167">
        <v>5641000001</v>
      </c>
      <c r="C15" s="166" t="s">
        <v>2293</v>
      </c>
      <c r="D15" s="235">
        <v>6508.97</v>
      </c>
      <c r="E15" s="165"/>
      <c r="F15" s="607"/>
      <c r="G15" s="24"/>
      <c r="H15" s="24"/>
      <c r="I15" s="24"/>
      <c r="J15" s="24"/>
      <c r="K15" s="24"/>
      <c r="L15" s="24"/>
      <c r="M15" s="24"/>
      <c r="N15" s="24"/>
      <c r="O15" s="24"/>
      <c r="P15" s="24"/>
      <c r="Q15" s="24"/>
      <c r="R15" s="24"/>
      <c r="S15" s="24"/>
      <c r="T15" s="24"/>
      <c r="U15" s="24"/>
      <c r="V15" s="24"/>
    </row>
    <row r="16" spans="1:22">
      <c r="B16" s="167">
        <v>5641000001</v>
      </c>
      <c r="C16" s="166" t="s">
        <v>2293</v>
      </c>
      <c r="D16" s="235">
        <v>6508.97</v>
      </c>
      <c r="E16" s="165"/>
      <c r="F16" s="607"/>
      <c r="G16" s="24"/>
      <c r="H16" s="24"/>
      <c r="I16" s="24"/>
      <c r="J16" s="24"/>
      <c r="K16" s="24"/>
      <c r="L16" s="24"/>
      <c r="M16" s="24"/>
      <c r="N16" s="24"/>
      <c r="O16" s="24"/>
      <c r="P16" s="24"/>
      <c r="Q16" s="24"/>
      <c r="R16" s="24"/>
      <c r="S16" s="24"/>
      <c r="T16" s="24"/>
      <c r="U16" s="24"/>
      <c r="V16" s="24"/>
    </row>
    <row r="17" spans="2:22">
      <c r="B17" s="167">
        <v>5641000001</v>
      </c>
      <c r="C17" s="166" t="s">
        <v>2293</v>
      </c>
      <c r="D17" s="235">
        <v>6508.97</v>
      </c>
      <c r="E17" s="165"/>
      <c r="F17" s="607"/>
      <c r="G17" s="24"/>
      <c r="H17" s="24"/>
      <c r="I17" s="24"/>
      <c r="J17" s="24"/>
      <c r="K17" s="24"/>
      <c r="L17" s="24"/>
      <c r="M17" s="24"/>
      <c r="N17" s="24"/>
      <c r="O17" s="24"/>
      <c r="P17" s="24"/>
      <c r="Q17" s="24"/>
      <c r="R17" s="24"/>
      <c r="S17" s="24"/>
      <c r="T17" s="24"/>
      <c r="U17" s="24"/>
      <c r="V17" s="24"/>
    </row>
    <row r="18" spans="2:22">
      <c r="B18" s="167">
        <v>5641000001</v>
      </c>
      <c r="C18" s="166" t="s">
        <v>2293</v>
      </c>
      <c r="D18" s="235">
        <v>6508.97</v>
      </c>
      <c r="E18" s="165"/>
      <c r="F18" s="607"/>
      <c r="G18" s="24"/>
      <c r="H18" s="24"/>
      <c r="I18" s="24"/>
      <c r="J18" s="24"/>
      <c r="K18" s="24"/>
      <c r="L18" s="24"/>
      <c r="M18" s="24"/>
      <c r="N18" s="24"/>
      <c r="O18" s="24"/>
      <c r="P18" s="24"/>
      <c r="Q18" s="24"/>
      <c r="R18" s="24"/>
      <c r="S18" s="24"/>
      <c r="T18" s="24"/>
      <c r="U18" s="24"/>
      <c r="V18" s="24"/>
    </row>
    <row r="19" spans="2:22">
      <c r="B19" s="167">
        <v>5641000001</v>
      </c>
      <c r="C19" s="166" t="s">
        <v>2293</v>
      </c>
      <c r="D19" s="235">
        <v>6508.97</v>
      </c>
      <c r="E19" s="165"/>
      <c r="F19" s="607"/>
      <c r="G19" s="24"/>
      <c r="H19" s="24"/>
      <c r="I19" s="24"/>
      <c r="J19" s="24"/>
      <c r="K19" s="24"/>
      <c r="L19" s="24"/>
      <c r="M19" s="24"/>
      <c r="N19" s="24"/>
      <c r="O19" s="24"/>
      <c r="P19" s="24"/>
      <c r="Q19" s="24"/>
      <c r="R19" s="24"/>
      <c r="S19" s="24"/>
      <c r="T19" s="24"/>
      <c r="U19" s="24"/>
      <c r="V19" s="24"/>
    </row>
    <row r="20" spans="2:22">
      <c r="B20" s="167">
        <v>5641000001</v>
      </c>
      <c r="C20" s="166" t="s">
        <v>2293</v>
      </c>
      <c r="D20" s="235">
        <v>6508.97</v>
      </c>
      <c r="E20" s="165"/>
      <c r="F20" s="607"/>
      <c r="G20" s="24"/>
      <c r="H20" s="24"/>
      <c r="I20" s="24"/>
      <c r="J20" s="24"/>
      <c r="K20" s="24"/>
      <c r="L20" s="24"/>
      <c r="M20" s="24"/>
      <c r="N20" s="24"/>
      <c r="O20" s="24"/>
      <c r="P20" s="24"/>
      <c r="Q20" s="24"/>
      <c r="R20" s="24"/>
      <c r="S20" s="24"/>
      <c r="T20" s="24"/>
      <c r="U20" s="24"/>
      <c r="V20" s="24"/>
    </row>
    <row r="21" spans="2:22">
      <c r="B21" s="167">
        <v>5641000001</v>
      </c>
      <c r="C21" s="166" t="s">
        <v>2294</v>
      </c>
      <c r="D21" s="235">
        <v>38400</v>
      </c>
      <c r="E21" s="165"/>
      <c r="F21" s="607"/>
      <c r="G21" s="24"/>
      <c r="H21" s="24"/>
      <c r="I21" s="24"/>
      <c r="J21" s="24"/>
      <c r="K21" s="24"/>
      <c r="L21" s="24"/>
      <c r="M21" s="24"/>
      <c r="N21" s="24"/>
      <c r="O21" s="24"/>
      <c r="P21" s="24"/>
      <c r="Q21" s="24"/>
      <c r="R21" s="24"/>
      <c r="S21" s="24"/>
      <c r="T21" s="24"/>
      <c r="U21" s="24"/>
      <c r="V21" s="24"/>
    </row>
    <row r="22" spans="2:22">
      <c r="B22" s="167">
        <v>5641000001</v>
      </c>
      <c r="C22" s="166" t="s">
        <v>2295</v>
      </c>
      <c r="D22" s="235">
        <v>81150</v>
      </c>
      <c r="E22" s="165"/>
      <c r="F22" s="607"/>
      <c r="G22" s="24"/>
      <c r="H22" s="24"/>
      <c r="I22" s="24"/>
      <c r="J22" s="24"/>
      <c r="K22" s="24"/>
      <c r="L22" s="24"/>
      <c r="M22" s="24"/>
      <c r="N22" s="24"/>
      <c r="O22" s="24"/>
      <c r="P22" s="24"/>
      <c r="Q22" s="24"/>
      <c r="R22" s="24"/>
      <c r="S22" s="24"/>
      <c r="T22" s="24"/>
      <c r="U22" s="24"/>
      <c r="V22" s="24"/>
    </row>
    <row r="23" spans="2:22">
      <c r="B23" s="167">
        <v>5641000001</v>
      </c>
      <c r="C23" s="166" t="s">
        <v>2296</v>
      </c>
      <c r="D23" s="235">
        <v>8328</v>
      </c>
      <c r="E23" s="165"/>
      <c r="F23" s="607"/>
      <c r="G23" s="24"/>
      <c r="H23" s="24"/>
      <c r="I23" s="24"/>
      <c r="J23" s="24"/>
      <c r="K23" s="24"/>
      <c r="L23" s="24"/>
      <c r="M23" s="24"/>
      <c r="N23" s="24"/>
      <c r="O23" s="24"/>
      <c r="P23" s="24"/>
      <c r="Q23" s="24"/>
      <c r="R23" s="24"/>
      <c r="S23" s="24"/>
      <c r="T23" s="24"/>
      <c r="U23" s="24"/>
      <c r="V23" s="24"/>
    </row>
    <row r="24" spans="2:22">
      <c r="B24" s="167">
        <v>5641000001</v>
      </c>
      <c r="C24" s="166" t="s">
        <v>2296</v>
      </c>
      <c r="D24" s="235">
        <v>8328</v>
      </c>
      <c r="E24" s="165"/>
      <c r="F24" s="607"/>
      <c r="G24" s="24"/>
      <c r="H24" s="24"/>
      <c r="I24" s="24"/>
      <c r="J24" s="24"/>
      <c r="K24" s="24"/>
      <c r="L24" s="24"/>
      <c r="M24" s="24"/>
      <c r="N24" s="24"/>
      <c r="O24" s="24"/>
      <c r="P24" s="24"/>
      <c r="Q24" s="24"/>
      <c r="R24" s="24"/>
      <c r="S24" s="24"/>
      <c r="T24" s="24"/>
      <c r="U24" s="24"/>
      <c r="V24" s="24"/>
    </row>
    <row r="25" spans="2:22">
      <c r="B25" s="167">
        <v>5641000001</v>
      </c>
      <c r="C25" s="166" t="s">
        <v>2294</v>
      </c>
      <c r="D25" s="235">
        <v>20901</v>
      </c>
      <c r="E25" s="165"/>
      <c r="F25" s="607"/>
      <c r="G25" s="24"/>
      <c r="H25" s="24"/>
      <c r="I25" s="24"/>
      <c r="J25" s="24"/>
      <c r="K25" s="24"/>
      <c r="L25" s="24"/>
      <c r="M25" s="24"/>
      <c r="N25" s="24"/>
      <c r="O25" s="24"/>
      <c r="P25" s="24"/>
      <c r="Q25" s="24"/>
      <c r="R25" s="24"/>
      <c r="S25" s="24"/>
      <c r="T25" s="24"/>
      <c r="U25" s="24"/>
      <c r="V25" s="24"/>
    </row>
    <row r="26" spans="2:22">
      <c r="B26" s="167">
        <v>5641000001</v>
      </c>
      <c r="C26" s="166" t="s">
        <v>2297</v>
      </c>
      <c r="D26" s="235">
        <v>9570</v>
      </c>
      <c r="E26" s="165"/>
      <c r="F26" s="607"/>
      <c r="G26" s="24"/>
      <c r="H26" s="24"/>
      <c r="I26" s="24"/>
      <c r="J26" s="24"/>
      <c r="K26" s="24"/>
      <c r="L26" s="24"/>
      <c r="M26" s="24"/>
      <c r="N26" s="24"/>
      <c r="O26" s="24"/>
      <c r="P26" s="24"/>
      <c r="Q26" s="24"/>
      <c r="R26" s="24"/>
      <c r="S26" s="24"/>
      <c r="T26" s="24"/>
      <c r="U26" s="24"/>
      <c r="V26" s="24"/>
    </row>
    <row r="27" spans="2:22">
      <c r="B27" s="167">
        <v>5641000001</v>
      </c>
      <c r="C27" s="166" t="s">
        <v>2298</v>
      </c>
      <c r="D27" s="235">
        <v>9625</v>
      </c>
      <c r="E27" s="165"/>
      <c r="F27" s="607"/>
      <c r="G27" s="24"/>
      <c r="H27" s="24"/>
      <c r="I27" s="24"/>
      <c r="J27" s="24"/>
      <c r="K27" s="24"/>
      <c r="L27" s="24"/>
      <c r="M27" s="24"/>
      <c r="N27" s="24"/>
      <c r="O27" s="24"/>
      <c r="P27" s="24"/>
      <c r="Q27" s="24"/>
      <c r="R27" s="24"/>
      <c r="S27" s="24"/>
      <c r="T27" s="24"/>
      <c r="U27" s="24"/>
      <c r="V27" s="24"/>
    </row>
    <row r="28" spans="2:22">
      <c r="B28" s="167">
        <v>5641000001</v>
      </c>
      <c r="C28" s="166" t="s">
        <v>2299</v>
      </c>
      <c r="D28" s="235">
        <v>10800</v>
      </c>
      <c r="E28" s="165"/>
      <c r="F28" s="607"/>
      <c r="G28" s="24"/>
      <c r="H28" s="24"/>
      <c r="I28" s="24"/>
      <c r="J28" s="24"/>
      <c r="K28" s="24"/>
      <c r="L28" s="24"/>
      <c r="M28" s="24"/>
      <c r="N28" s="24"/>
      <c r="O28" s="24"/>
      <c r="P28" s="24"/>
      <c r="Q28" s="24"/>
      <c r="R28" s="24"/>
      <c r="S28" s="24"/>
      <c r="T28" s="24"/>
      <c r="U28" s="24"/>
      <c r="V28" s="24"/>
    </row>
    <row r="29" spans="2:22">
      <c r="B29" s="167">
        <v>5641000001</v>
      </c>
      <c r="C29" s="166" t="s">
        <v>2300</v>
      </c>
      <c r="D29" s="235">
        <v>7133</v>
      </c>
      <c r="E29" s="165"/>
      <c r="F29" s="607"/>
      <c r="G29" s="24"/>
      <c r="H29" s="24"/>
      <c r="I29" s="24"/>
      <c r="J29" s="24"/>
      <c r="K29" s="24"/>
      <c r="L29" s="24"/>
      <c r="M29" s="24"/>
      <c r="N29" s="24"/>
      <c r="O29" s="24"/>
      <c r="P29" s="24"/>
      <c r="Q29" s="24"/>
      <c r="R29" s="24"/>
      <c r="S29" s="24"/>
      <c r="T29" s="24"/>
      <c r="U29" s="24"/>
      <c r="V29" s="24"/>
    </row>
    <row r="30" spans="2:22">
      <c r="B30" s="167">
        <v>5641000001</v>
      </c>
      <c r="C30" s="166" t="s">
        <v>2301</v>
      </c>
      <c r="D30" s="235">
        <v>6820</v>
      </c>
      <c r="E30" s="165"/>
      <c r="F30" s="607"/>
      <c r="G30" s="24"/>
      <c r="H30" s="24"/>
      <c r="I30" s="24"/>
      <c r="J30" s="24"/>
      <c r="K30" s="24"/>
      <c r="L30" s="24"/>
      <c r="M30" s="24"/>
      <c r="N30" s="24"/>
      <c r="O30" s="24"/>
      <c r="P30" s="24"/>
      <c r="Q30" s="24"/>
      <c r="R30" s="24"/>
      <c r="S30" s="24"/>
      <c r="T30" s="24"/>
      <c r="U30" s="24"/>
      <c r="V30" s="24"/>
    </row>
    <row r="31" spans="2:22">
      <c r="B31" s="167">
        <v>5641000001</v>
      </c>
      <c r="C31" s="166" t="s">
        <v>2302</v>
      </c>
      <c r="D31" s="235">
        <v>7912</v>
      </c>
      <c r="E31" s="165"/>
      <c r="F31" s="607"/>
      <c r="G31" s="24"/>
      <c r="H31" s="24"/>
      <c r="I31" s="24"/>
      <c r="J31" s="24"/>
      <c r="K31" s="24"/>
      <c r="L31" s="24"/>
      <c r="M31" s="24"/>
      <c r="N31" s="24"/>
      <c r="O31" s="24"/>
      <c r="P31" s="24"/>
      <c r="Q31" s="24"/>
      <c r="R31" s="24"/>
      <c r="S31" s="24"/>
      <c r="T31" s="24"/>
      <c r="U31" s="24"/>
      <c r="V31" s="24"/>
    </row>
    <row r="32" spans="2:22">
      <c r="B32" s="167">
        <v>5641000001</v>
      </c>
      <c r="C32" s="166" t="s">
        <v>2303</v>
      </c>
      <c r="D32" s="235">
        <v>13550</v>
      </c>
      <c r="E32" s="165"/>
      <c r="F32" s="607"/>
      <c r="G32" s="24"/>
      <c r="H32" s="24"/>
      <c r="I32" s="24"/>
      <c r="J32" s="24"/>
      <c r="K32" s="24"/>
      <c r="L32" s="24"/>
      <c r="M32" s="24"/>
      <c r="N32" s="24"/>
      <c r="O32" s="24"/>
      <c r="P32" s="24"/>
      <c r="Q32" s="24"/>
      <c r="R32" s="24"/>
      <c r="S32" s="24"/>
      <c r="T32" s="24"/>
      <c r="U32" s="24"/>
      <c r="V32" s="24"/>
    </row>
    <row r="33" spans="2:22">
      <c r="B33" s="167">
        <v>5641000001</v>
      </c>
      <c r="C33" s="166" t="s">
        <v>2304</v>
      </c>
      <c r="D33" s="235">
        <v>13550</v>
      </c>
      <c r="E33" s="165"/>
      <c r="F33" s="607"/>
      <c r="G33" s="24"/>
      <c r="H33" s="24"/>
      <c r="I33" s="24"/>
      <c r="J33" s="24"/>
      <c r="K33" s="24"/>
      <c r="L33" s="24"/>
      <c r="M33" s="24"/>
      <c r="N33" s="24"/>
      <c r="O33" s="24"/>
      <c r="P33" s="24"/>
      <c r="Q33" s="24"/>
      <c r="R33" s="24"/>
      <c r="S33" s="24"/>
      <c r="T33" s="24"/>
      <c r="U33" s="24"/>
      <c r="V33" s="24"/>
    </row>
    <row r="34" spans="2:22">
      <c r="B34" s="167">
        <v>5641000001</v>
      </c>
      <c r="C34" s="166" t="s">
        <v>2305</v>
      </c>
      <c r="D34" s="235">
        <v>86900</v>
      </c>
      <c r="E34" s="165"/>
      <c r="F34" s="607"/>
      <c r="G34" s="24"/>
      <c r="H34" s="24"/>
      <c r="I34" s="24"/>
      <c r="J34" s="24"/>
      <c r="K34" s="24"/>
      <c r="L34" s="24"/>
      <c r="M34" s="24"/>
      <c r="N34" s="24"/>
      <c r="O34" s="24"/>
      <c r="P34" s="24"/>
      <c r="Q34" s="24"/>
      <c r="R34" s="24"/>
      <c r="S34" s="24"/>
      <c r="T34" s="24"/>
      <c r="U34" s="24"/>
      <c r="V34" s="24"/>
    </row>
    <row r="35" spans="2:22">
      <c r="B35" s="167">
        <v>5641000001</v>
      </c>
      <c r="C35" s="166" t="s">
        <v>2306</v>
      </c>
      <c r="D35" s="235">
        <v>18372.400000000001</v>
      </c>
      <c r="E35" s="165"/>
      <c r="F35" s="607"/>
      <c r="G35" s="24"/>
      <c r="H35" s="24"/>
      <c r="I35" s="24"/>
      <c r="J35" s="24"/>
      <c r="K35" s="24"/>
      <c r="L35" s="24"/>
      <c r="M35" s="24"/>
      <c r="N35" s="24"/>
      <c r="O35" s="24"/>
      <c r="P35" s="24"/>
      <c r="Q35" s="24"/>
      <c r="R35" s="24"/>
      <c r="S35" s="24"/>
      <c r="T35" s="24"/>
      <c r="U35" s="24"/>
      <c r="V35" s="24"/>
    </row>
    <row r="36" spans="2:22">
      <c r="B36" s="167">
        <v>5641000001</v>
      </c>
      <c r="C36" s="166" t="s">
        <v>2306</v>
      </c>
      <c r="D36" s="235">
        <v>18372.400000000001</v>
      </c>
      <c r="E36" s="165"/>
      <c r="F36" s="607"/>
      <c r="G36" s="24"/>
      <c r="H36" s="24"/>
      <c r="I36" s="24"/>
      <c r="J36" s="24"/>
      <c r="K36" s="24"/>
      <c r="L36" s="24"/>
      <c r="M36" s="24"/>
      <c r="N36" s="24"/>
      <c r="O36" s="24"/>
      <c r="P36" s="24"/>
      <c r="Q36" s="24"/>
      <c r="R36" s="24"/>
      <c r="S36" s="24"/>
      <c r="T36" s="24"/>
      <c r="U36" s="24"/>
      <c r="V36" s="24"/>
    </row>
    <row r="37" spans="2:22">
      <c r="B37" s="167">
        <v>5641000001</v>
      </c>
      <c r="C37" s="166" t="s">
        <v>2306</v>
      </c>
      <c r="D37" s="235">
        <v>18372.400000000001</v>
      </c>
      <c r="E37" s="165"/>
      <c r="F37" s="607"/>
      <c r="G37" s="24"/>
      <c r="H37" s="24"/>
      <c r="I37" s="24"/>
      <c r="J37" s="24"/>
      <c r="K37" s="24"/>
      <c r="L37" s="24"/>
      <c r="M37" s="24"/>
      <c r="N37" s="24"/>
      <c r="O37" s="24"/>
      <c r="P37" s="24"/>
      <c r="Q37" s="24"/>
      <c r="R37" s="24"/>
      <c r="S37" s="24"/>
      <c r="T37" s="24"/>
      <c r="U37" s="24"/>
      <c r="V37" s="24"/>
    </row>
    <row r="38" spans="2:22">
      <c r="B38" s="167">
        <v>5641000001</v>
      </c>
      <c r="C38" s="166" t="s">
        <v>2306</v>
      </c>
      <c r="D38" s="235">
        <v>18372.400000000001</v>
      </c>
      <c r="E38" s="165"/>
      <c r="F38" s="607"/>
      <c r="G38" s="24"/>
      <c r="H38" s="24"/>
      <c r="I38" s="24"/>
      <c r="J38" s="24"/>
      <c r="K38" s="24"/>
      <c r="L38" s="24"/>
      <c r="M38" s="24"/>
      <c r="N38" s="24"/>
      <c r="O38" s="24"/>
      <c r="P38" s="24"/>
      <c r="Q38" s="24"/>
      <c r="R38" s="24"/>
      <c r="S38" s="24"/>
      <c r="T38" s="24"/>
      <c r="U38" s="24"/>
      <c r="V38" s="24"/>
    </row>
    <row r="39" spans="2:22">
      <c r="B39" s="167">
        <v>5641000001</v>
      </c>
      <c r="C39" s="166" t="s">
        <v>2306</v>
      </c>
      <c r="D39" s="235">
        <v>18372.400000000001</v>
      </c>
      <c r="E39" s="165"/>
      <c r="F39" s="607"/>
      <c r="G39" s="24"/>
      <c r="H39" s="24"/>
      <c r="I39" s="24"/>
      <c r="J39" s="24"/>
      <c r="K39" s="24"/>
      <c r="L39" s="24"/>
      <c r="M39" s="24"/>
      <c r="N39" s="24"/>
      <c r="O39" s="24"/>
      <c r="P39" s="24"/>
      <c r="Q39" s="24"/>
      <c r="R39" s="24"/>
      <c r="S39" s="24"/>
      <c r="T39" s="24"/>
      <c r="U39" s="24"/>
      <c r="V39" s="24"/>
    </row>
    <row r="40" spans="2:22">
      <c r="B40" s="167">
        <v>5641000001</v>
      </c>
      <c r="C40" s="166" t="s">
        <v>2306</v>
      </c>
      <c r="D40" s="235">
        <v>18372.400000000001</v>
      </c>
      <c r="E40" s="165"/>
      <c r="F40" s="607"/>
      <c r="G40" s="24"/>
      <c r="H40" s="24"/>
      <c r="I40" s="24"/>
      <c r="J40" s="24"/>
      <c r="K40" s="24"/>
      <c r="L40" s="24"/>
      <c r="M40" s="24"/>
      <c r="N40" s="24"/>
      <c r="O40" s="24"/>
      <c r="P40" s="24"/>
      <c r="Q40" s="24"/>
      <c r="R40" s="24"/>
      <c r="S40" s="24"/>
      <c r="T40" s="24"/>
      <c r="U40" s="24"/>
      <c r="V40" s="24"/>
    </row>
    <row r="41" spans="2:22">
      <c r="B41" s="167">
        <v>5641000001</v>
      </c>
      <c r="C41" s="166" t="s">
        <v>2306</v>
      </c>
      <c r="D41" s="235">
        <v>18372.400000000001</v>
      </c>
      <c r="E41" s="165"/>
      <c r="F41" s="607"/>
      <c r="G41" s="24"/>
      <c r="H41" s="24"/>
      <c r="I41" s="24"/>
      <c r="J41" s="24"/>
      <c r="K41" s="24"/>
      <c r="L41" s="24"/>
      <c r="M41" s="24"/>
      <c r="N41" s="24"/>
      <c r="O41" s="24"/>
      <c r="P41" s="24"/>
      <c r="Q41" s="24"/>
      <c r="R41" s="24"/>
      <c r="S41" s="24"/>
      <c r="T41" s="24"/>
      <c r="U41" s="24"/>
      <c r="V41" s="24"/>
    </row>
    <row r="42" spans="2:22">
      <c r="B42" s="167">
        <v>5641000001</v>
      </c>
      <c r="C42" s="166" t="s">
        <v>2306</v>
      </c>
      <c r="D42" s="235">
        <v>18372.400000000001</v>
      </c>
      <c r="E42" s="165"/>
      <c r="F42" s="607"/>
      <c r="G42" s="24"/>
      <c r="H42" s="24"/>
      <c r="I42" s="24"/>
      <c r="J42" s="24"/>
      <c r="K42" s="24"/>
      <c r="L42" s="24"/>
      <c r="M42" s="24"/>
      <c r="N42" s="24"/>
      <c r="O42" s="24"/>
      <c r="P42" s="24"/>
      <c r="Q42" s="24"/>
      <c r="R42" s="24"/>
      <c r="S42" s="24"/>
      <c r="T42" s="24"/>
      <c r="U42" s="24"/>
      <c r="V42" s="24"/>
    </row>
    <row r="43" spans="2:22">
      <c r="B43" s="167">
        <v>5641000001</v>
      </c>
      <c r="C43" s="166" t="s">
        <v>2306</v>
      </c>
      <c r="D43" s="235">
        <v>18372.400000000001</v>
      </c>
      <c r="E43" s="165"/>
      <c r="F43" s="607"/>
      <c r="G43" s="24"/>
      <c r="H43" s="24"/>
      <c r="I43" s="24"/>
      <c r="J43" s="24"/>
      <c r="K43" s="24"/>
      <c r="L43" s="24"/>
      <c r="M43" s="24"/>
      <c r="N43" s="24"/>
      <c r="O43" s="24"/>
      <c r="P43" s="24"/>
      <c r="Q43" s="24"/>
      <c r="R43" s="24"/>
      <c r="S43" s="24"/>
      <c r="T43" s="24"/>
      <c r="U43" s="24"/>
      <c r="V43" s="24"/>
    </row>
    <row r="44" spans="2:22">
      <c r="B44" s="167">
        <v>5641000001</v>
      </c>
      <c r="C44" s="166" t="s">
        <v>2306</v>
      </c>
      <c r="D44" s="235">
        <v>18372.400000000001</v>
      </c>
      <c r="E44" s="165"/>
      <c r="F44" s="607"/>
      <c r="G44" s="24"/>
      <c r="H44" s="24"/>
      <c r="I44" s="24"/>
      <c r="J44" s="24"/>
      <c r="K44" s="24"/>
      <c r="L44" s="24"/>
      <c r="M44" s="24"/>
      <c r="N44" s="24"/>
      <c r="O44" s="24"/>
      <c r="P44" s="24"/>
      <c r="Q44" s="24"/>
      <c r="R44" s="24"/>
      <c r="S44" s="24"/>
      <c r="T44" s="24"/>
      <c r="U44" s="24"/>
      <c r="V44" s="24"/>
    </row>
    <row r="45" spans="2:22">
      <c r="B45" s="167">
        <v>5641000001</v>
      </c>
      <c r="C45" s="166" t="s">
        <v>2306</v>
      </c>
      <c r="D45" s="235">
        <v>18372.400000000001</v>
      </c>
      <c r="E45" s="165"/>
      <c r="F45" s="607"/>
      <c r="G45" s="24"/>
      <c r="H45" s="24"/>
      <c r="I45" s="24"/>
      <c r="J45" s="24"/>
      <c r="K45" s="24"/>
      <c r="L45" s="24"/>
      <c r="M45" s="24"/>
      <c r="N45" s="24"/>
      <c r="O45" s="24"/>
      <c r="P45" s="24"/>
      <c r="Q45" s="24"/>
      <c r="R45" s="24"/>
      <c r="S45" s="24"/>
      <c r="T45" s="24"/>
      <c r="U45" s="24"/>
      <c r="V45" s="24"/>
    </row>
    <row r="46" spans="2:22">
      <c r="B46" s="167">
        <v>5641000001</v>
      </c>
      <c r="C46" s="166" t="s">
        <v>2306</v>
      </c>
      <c r="D46" s="235">
        <v>18372.400000000001</v>
      </c>
      <c r="E46" s="165"/>
      <c r="F46" s="607"/>
      <c r="G46" s="24"/>
      <c r="H46" s="24"/>
      <c r="I46" s="24"/>
      <c r="J46" s="24"/>
      <c r="K46" s="24"/>
      <c r="L46" s="24"/>
      <c r="M46" s="24"/>
      <c r="N46" s="24"/>
      <c r="O46" s="24"/>
      <c r="P46" s="24"/>
      <c r="Q46" s="24"/>
      <c r="R46" s="24"/>
      <c r="S46" s="24"/>
      <c r="T46" s="24"/>
      <c r="U46" s="24"/>
      <c r="V46" s="24"/>
    </row>
    <row r="47" spans="2:22">
      <c r="B47" s="167">
        <v>5641000001</v>
      </c>
      <c r="C47" s="166" t="s">
        <v>2306</v>
      </c>
      <c r="D47" s="235">
        <v>18372.400000000001</v>
      </c>
      <c r="E47" s="165"/>
      <c r="F47" s="607"/>
      <c r="G47" s="24"/>
      <c r="H47" s="24"/>
      <c r="I47" s="24"/>
      <c r="J47" s="24"/>
      <c r="K47" s="24"/>
      <c r="L47" s="24"/>
      <c r="M47" s="24"/>
      <c r="N47" s="24"/>
      <c r="O47" s="24"/>
      <c r="P47" s="24"/>
      <c r="Q47" s="24"/>
      <c r="R47" s="24"/>
      <c r="S47" s="24"/>
      <c r="T47" s="24"/>
      <c r="U47" s="24"/>
      <c r="V47" s="24"/>
    </row>
    <row r="48" spans="2:22">
      <c r="B48" s="167">
        <v>5641000001</v>
      </c>
      <c r="C48" s="166" t="s">
        <v>2306</v>
      </c>
      <c r="D48" s="235">
        <v>18372.400000000001</v>
      </c>
      <c r="E48" s="165"/>
      <c r="F48" s="607"/>
      <c r="G48" s="24"/>
      <c r="H48" s="24"/>
      <c r="I48" s="24"/>
      <c r="J48" s="24"/>
      <c r="K48" s="24"/>
      <c r="L48" s="24"/>
      <c r="M48" s="24"/>
      <c r="N48" s="24"/>
      <c r="O48" s="24"/>
      <c r="P48" s="24"/>
      <c r="Q48" s="24"/>
      <c r="R48" s="24"/>
      <c r="S48" s="24"/>
      <c r="T48" s="24"/>
      <c r="U48" s="24"/>
      <c r="V48" s="24"/>
    </row>
    <row r="49" spans="2:22">
      <c r="B49" s="167">
        <v>5641000001</v>
      </c>
      <c r="C49" s="166" t="s">
        <v>2306</v>
      </c>
      <c r="D49" s="235">
        <v>18372.400000000001</v>
      </c>
      <c r="E49" s="165"/>
      <c r="F49" s="607"/>
      <c r="G49" s="24"/>
      <c r="H49" s="24"/>
      <c r="I49" s="24"/>
      <c r="J49" s="24"/>
      <c r="K49" s="24"/>
      <c r="L49" s="24"/>
      <c r="M49" s="24"/>
      <c r="N49" s="24"/>
      <c r="O49" s="24"/>
      <c r="P49" s="24"/>
      <c r="Q49" s="24"/>
      <c r="R49" s="24"/>
      <c r="S49" s="24"/>
      <c r="T49" s="24"/>
      <c r="U49" s="24"/>
      <c r="V49" s="24"/>
    </row>
    <row r="50" spans="2:22">
      <c r="B50" s="167">
        <v>5641000001</v>
      </c>
      <c r="C50" s="166" t="s">
        <v>2306</v>
      </c>
      <c r="D50" s="235">
        <v>18372.400000000001</v>
      </c>
      <c r="E50" s="165"/>
      <c r="F50" s="607"/>
      <c r="G50" s="24"/>
      <c r="H50" s="24"/>
      <c r="I50" s="24"/>
      <c r="J50" s="24"/>
      <c r="K50" s="24"/>
      <c r="L50" s="24"/>
      <c r="M50" s="24"/>
      <c r="N50" s="24"/>
      <c r="O50" s="24"/>
      <c r="P50" s="24"/>
      <c r="Q50" s="24"/>
      <c r="R50" s="24"/>
      <c r="S50" s="24"/>
      <c r="T50" s="24"/>
      <c r="U50" s="24"/>
      <c r="V50" s="24"/>
    </row>
    <row r="51" spans="2:22">
      <c r="B51" s="167">
        <v>5641000001</v>
      </c>
      <c r="C51" s="166" t="s">
        <v>2306</v>
      </c>
      <c r="D51" s="235">
        <v>18372.400000000001</v>
      </c>
      <c r="E51" s="165"/>
      <c r="F51" s="607"/>
      <c r="G51" s="24"/>
      <c r="H51" s="24"/>
      <c r="I51" s="24"/>
      <c r="J51" s="24"/>
      <c r="K51" s="24"/>
      <c r="L51" s="24"/>
      <c r="M51" s="24"/>
      <c r="N51" s="24"/>
      <c r="O51" s="24"/>
      <c r="P51" s="24"/>
      <c r="Q51" s="24"/>
      <c r="R51" s="24"/>
      <c r="S51" s="24"/>
      <c r="T51" s="24"/>
      <c r="U51" s="24"/>
      <c r="V51" s="24"/>
    </row>
    <row r="52" spans="2:22">
      <c r="B52" s="167">
        <v>5641000001</v>
      </c>
      <c r="C52" s="166" t="s">
        <v>2306</v>
      </c>
      <c r="D52" s="235">
        <v>18372.400000000001</v>
      </c>
      <c r="E52" s="165"/>
      <c r="F52" s="607"/>
      <c r="G52" s="24"/>
      <c r="H52" s="24"/>
      <c r="I52" s="24"/>
      <c r="J52" s="24"/>
      <c r="K52" s="24"/>
      <c r="L52" s="24"/>
      <c r="M52" s="24"/>
      <c r="N52" s="24"/>
      <c r="O52" s="24"/>
      <c r="P52" s="24"/>
      <c r="Q52" s="24"/>
      <c r="R52" s="24"/>
      <c r="S52" s="24"/>
      <c r="T52" s="24"/>
      <c r="U52" s="24"/>
      <c r="V52" s="24"/>
    </row>
    <row r="53" spans="2:22">
      <c r="B53" s="167">
        <v>5641000001</v>
      </c>
      <c r="C53" s="166" t="s">
        <v>2306</v>
      </c>
      <c r="D53" s="235">
        <v>18372.400000000001</v>
      </c>
      <c r="E53" s="165"/>
      <c r="F53" s="607"/>
      <c r="G53" s="24"/>
      <c r="H53" s="24"/>
      <c r="I53" s="24"/>
      <c r="J53" s="24"/>
      <c r="K53" s="24"/>
      <c r="L53" s="24"/>
      <c r="M53" s="24"/>
      <c r="N53" s="24"/>
      <c r="O53" s="24"/>
      <c r="P53" s="24"/>
      <c r="Q53" s="24"/>
      <c r="R53" s="24"/>
      <c r="S53" s="24"/>
      <c r="T53" s="24"/>
      <c r="U53" s="24"/>
      <c r="V53" s="24"/>
    </row>
    <row r="54" spans="2:22">
      <c r="B54" s="167">
        <v>5641000001</v>
      </c>
      <c r="C54" s="166" t="s">
        <v>2306</v>
      </c>
      <c r="D54" s="235">
        <v>18372.400000000001</v>
      </c>
      <c r="E54" s="165"/>
      <c r="F54" s="607"/>
      <c r="G54" s="24"/>
      <c r="H54" s="24"/>
      <c r="I54" s="24"/>
      <c r="J54" s="24"/>
      <c r="K54" s="24"/>
      <c r="L54" s="24"/>
      <c r="M54" s="24"/>
      <c r="N54" s="24"/>
      <c r="O54" s="24"/>
      <c r="P54" s="24"/>
      <c r="Q54" s="24"/>
      <c r="R54" s="24"/>
      <c r="S54" s="24"/>
      <c r="T54" s="24"/>
      <c r="U54" s="24"/>
      <c r="V54" s="24"/>
    </row>
    <row r="55" spans="2:22">
      <c r="B55" s="167">
        <v>5641000001</v>
      </c>
      <c r="C55" s="166" t="s">
        <v>2306</v>
      </c>
      <c r="D55" s="235">
        <v>18372.400000000001</v>
      </c>
      <c r="E55" s="165"/>
      <c r="F55" s="607"/>
      <c r="G55" s="24"/>
      <c r="H55" s="24"/>
      <c r="I55" s="24"/>
      <c r="J55" s="24"/>
      <c r="K55" s="24"/>
      <c r="L55" s="24"/>
      <c r="M55" s="24"/>
      <c r="N55" s="24"/>
      <c r="O55" s="24"/>
      <c r="P55" s="24"/>
      <c r="Q55" s="24"/>
      <c r="R55" s="24"/>
      <c r="S55" s="24"/>
      <c r="T55" s="24"/>
      <c r="U55" s="24"/>
      <c r="V55" s="24"/>
    </row>
    <row r="56" spans="2:22">
      <c r="B56" s="167">
        <v>5641000001</v>
      </c>
      <c r="C56" s="166" t="s">
        <v>2306</v>
      </c>
      <c r="D56" s="235">
        <v>18372.400000000001</v>
      </c>
      <c r="E56" s="165"/>
      <c r="F56" s="607"/>
      <c r="G56" s="24"/>
      <c r="H56" s="24"/>
      <c r="I56" s="24"/>
      <c r="J56" s="24"/>
      <c r="K56" s="24"/>
      <c r="L56" s="24"/>
      <c r="M56" s="24"/>
      <c r="N56" s="24"/>
      <c r="O56" s="24"/>
      <c r="P56" s="24"/>
      <c r="Q56" s="24"/>
      <c r="R56" s="24"/>
      <c r="S56" s="24"/>
      <c r="T56" s="24"/>
      <c r="U56" s="24"/>
      <c r="V56" s="24"/>
    </row>
    <row r="57" spans="2:22">
      <c r="B57" s="167">
        <v>5641000001</v>
      </c>
      <c r="C57" s="166" t="s">
        <v>2306</v>
      </c>
      <c r="D57" s="235">
        <v>18372.400000000001</v>
      </c>
      <c r="E57" s="165"/>
      <c r="F57" s="607"/>
      <c r="G57" s="24"/>
      <c r="H57" s="24"/>
      <c r="I57" s="24"/>
      <c r="J57" s="24"/>
      <c r="K57" s="24"/>
      <c r="L57" s="24"/>
      <c r="M57" s="24"/>
      <c r="N57" s="24"/>
      <c r="O57" s="24"/>
      <c r="P57" s="24"/>
      <c r="Q57" s="24"/>
      <c r="R57" s="24"/>
      <c r="S57" s="24"/>
      <c r="T57" s="24"/>
      <c r="U57" s="24"/>
      <c r="V57" s="24"/>
    </row>
    <row r="58" spans="2:22">
      <c r="B58" s="167">
        <v>5641000001</v>
      </c>
      <c r="C58" s="166" t="s">
        <v>2306</v>
      </c>
      <c r="D58" s="235">
        <v>18372.400000000001</v>
      </c>
      <c r="E58" s="165"/>
      <c r="F58" s="607"/>
      <c r="G58" s="24"/>
      <c r="H58" s="24"/>
      <c r="I58" s="24"/>
      <c r="J58" s="24"/>
      <c r="K58" s="24"/>
      <c r="L58" s="24"/>
      <c r="M58" s="24"/>
      <c r="N58" s="24"/>
      <c r="O58" s="24"/>
      <c r="P58" s="24"/>
      <c r="Q58" s="24"/>
      <c r="R58" s="24"/>
      <c r="S58" s="24"/>
      <c r="T58" s="24"/>
      <c r="U58" s="24"/>
      <c r="V58" s="24"/>
    </row>
    <row r="59" spans="2:22">
      <c r="B59" s="167">
        <v>5641000001</v>
      </c>
      <c r="C59" s="166" t="s">
        <v>2306</v>
      </c>
      <c r="D59" s="235">
        <v>18372.400000000001</v>
      </c>
      <c r="E59" s="165"/>
      <c r="F59" s="607"/>
      <c r="G59" s="24"/>
      <c r="H59" s="24"/>
      <c r="I59" s="24"/>
      <c r="J59" s="24"/>
      <c r="K59" s="24"/>
      <c r="L59" s="24"/>
      <c r="M59" s="24"/>
      <c r="N59" s="24"/>
      <c r="O59" s="24"/>
      <c r="P59" s="24"/>
      <c r="Q59" s="24"/>
      <c r="R59" s="24"/>
      <c r="S59" s="24"/>
      <c r="T59" s="24"/>
      <c r="U59" s="24"/>
      <c r="V59" s="24"/>
    </row>
    <row r="60" spans="2:22">
      <c r="B60" s="167">
        <v>5641000001</v>
      </c>
      <c r="C60" s="166" t="s">
        <v>2306</v>
      </c>
      <c r="D60" s="235">
        <v>18372.400000000001</v>
      </c>
      <c r="E60" s="165"/>
      <c r="F60" s="607"/>
      <c r="G60" s="24"/>
      <c r="H60" s="24"/>
      <c r="I60" s="24"/>
      <c r="J60" s="24"/>
      <c r="K60" s="24"/>
      <c r="L60" s="24"/>
      <c r="M60" s="24"/>
      <c r="N60" s="24"/>
      <c r="O60" s="24"/>
      <c r="P60" s="24"/>
      <c r="Q60" s="24"/>
      <c r="R60" s="24"/>
      <c r="S60" s="24"/>
      <c r="T60" s="24"/>
      <c r="U60" s="24"/>
      <c r="V60" s="24"/>
    </row>
    <row r="61" spans="2:22">
      <c r="B61" s="167">
        <v>5641000001</v>
      </c>
      <c r="C61" s="166" t="s">
        <v>2306</v>
      </c>
      <c r="D61" s="235">
        <v>18372.400000000001</v>
      </c>
      <c r="E61" s="165"/>
      <c r="F61" s="607"/>
      <c r="G61" s="24"/>
      <c r="H61" s="24"/>
      <c r="I61" s="24"/>
      <c r="J61" s="24"/>
      <c r="K61" s="24"/>
      <c r="L61" s="24"/>
      <c r="M61" s="24"/>
      <c r="N61" s="24"/>
      <c r="O61" s="24"/>
      <c r="P61" s="24"/>
      <c r="Q61" s="24"/>
      <c r="R61" s="24"/>
      <c r="S61" s="24"/>
      <c r="T61" s="24"/>
      <c r="U61" s="24"/>
      <c r="V61" s="24"/>
    </row>
    <row r="62" spans="2:22">
      <c r="B62" s="167">
        <v>5641000001</v>
      </c>
      <c r="C62" s="166" t="s">
        <v>2306</v>
      </c>
      <c r="D62" s="235">
        <v>18372.400000000001</v>
      </c>
      <c r="E62" s="165"/>
      <c r="F62" s="607"/>
      <c r="G62" s="24"/>
      <c r="H62" s="24"/>
      <c r="I62" s="24"/>
      <c r="J62" s="24"/>
      <c r="K62" s="24"/>
      <c r="L62" s="24"/>
      <c r="M62" s="24"/>
      <c r="N62" s="24"/>
      <c r="O62" s="24"/>
      <c r="P62" s="24"/>
      <c r="Q62" s="24"/>
      <c r="R62" s="24"/>
      <c r="S62" s="24"/>
      <c r="T62" s="24"/>
      <c r="U62" s="24"/>
      <c r="V62" s="24"/>
    </row>
    <row r="63" spans="2:22">
      <c r="B63" s="167">
        <v>5641000001</v>
      </c>
      <c r="C63" s="166" t="s">
        <v>2306</v>
      </c>
      <c r="D63" s="235">
        <v>18372.400000000001</v>
      </c>
      <c r="E63" s="165"/>
      <c r="F63" s="607"/>
      <c r="G63" s="24"/>
      <c r="H63" s="24"/>
      <c r="I63" s="24"/>
      <c r="J63" s="24"/>
      <c r="K63" s="24"/>
      <c r="L63" s="24"/>
      <c r="M63" s="24"/>
      <c r="N63" s="24"/>
      <c r="O63" s="24"/>
      <c r="P63" s="24"/>
      <c r="Q63" s="24"/>
      <c r="R63" s="24"/>
      <c r="S63" s="24"/>
      <c r="T63" s="24"/>
      <c r="U63" s="24"/>
      <c r="V63" s="24"/>
    </row>
    <row r="64" spans="2:22">
      <c r="B64" s="167">
        <v>5641000001</v>
      </c>
      <c r="C64" s="166" t="s">
        <v>2306</v>
      </c>
      <c r="D64" s="235">
        <v>18372.400000000001</v>
      </c>
      <c r="E64" s="165"/>
      <c r="F64" s="607"/>
      <c r="G64" s="24"/>
      <c r="H64" s="24"/>
      <c r="I64" s="24"/>
      <c r="J64" s="24"/>
      <c r="K64" s="24"/>
      <c r="L64" s="24"/>
      <c r="M64" s="24"/>
      <c r="N64" s="24"/>
      <c r="O64" s="24"/>
      <c r="P64" s="24"/>
      <c r="Q64" s="24"/>
      <c r="R64" s="24"/>
      <c r="S64" s="24"/>
      <c r="T64" s="24"/>
      <c r="U64" s="24"/>
      <c r="V64" s="24"/>
    </row>
    <row r="65" spans="2:22">
      <c r="B65" s="167">
        <v>5641000001</v>
      </c>
      <c r="C65" s="166" t="s">
        <v>2306</v>
      </c>
      <c r="D65" s="235">
        <v>18372.400000000001</v>
      </c>
      <c r="E65" s="165"/>
      <c r="F65" s="607"/>
      <c r="G65" s="24"/>
      <c r="H65" s="24"/>
      <c r="I65" s="24"/>
      <c r="J65" s="24"/>
      <c r="K65" s="24"/>
      <c r="L65" s="24"/>
      <c r="M65" s="24"/>
      <c r="N65" s="24"/>
      <c r="O65" s="24"/>
      <c r="P65" s="24"/>
      <c r="Q65" s="24"/>
      <c r="R65" s="24"/>
      <c r="S65" s="24"/>
      <c r="T65" s="24"/>
      <c r="U65" s="24"/>
      <c r="V65" s="24"/>
    </row>
    <row r="66" spans="2:22">
      <c r="B66" s="167">
        <v>5641000001</v>
      </c>
      <c r="C66" s="166" t="s">
        <v>2306</v>
      </c>
      <c r="D66" s="235">
        <v>18372.400000000001</v>
      </c>
      <c r="E66" s="165"/>
      <c r="F66" s="607"/>
      <c r="G66" s="24"/>
      <c r="H66" s="24"/>
      <c r="I66" s="24"/>
      <c r="J66" s="24"/>
      <c r="K66" s="24"/>
      <c r="L66" s="24"/>
      <c r="M66" s="24"/>
      <c r="N66" s="24"/>
      <c r="O66" s="24"/>
      <c r="P66" s="24"/>
      <c r="Q66" s="24"/>
      <c r="R66" s="24"/>
      <c r="S66" s="24"/>
      <c r="T66" s="24"/>
      <c r="U66" s="24"/>
      <c r="V66" s="24"/>
    </row>
    <row r="67" spans="2:22">
      <c r="B67" s="167">
        <v>5641000001</v>
      </c>
      <c r="C67" s="166" t="s">
        <v>2306</v>
      </c>
      <c r="D67" s="235">
        <v>18372.400000000001</v>
      </c>
      <c r="E67" s="165"/>
      <c r="F67" s="607"/>
      <c r="G67" s="24"/>
      <c r="H67" s="24"/>
      <c r="I67" s="24"/>
      <c r="J67" s="24"/>
      <c r="K67" s="24"/>
      <c r="L67" s="24"/>
      <c r="M67" s="24"/>
      <c r="N67" s="24"/>
      <c r="O67" s="24"/>
      <c r="P67" s="24"/>
      <c r="Q67" s="24"/>
      <c r="R67" s="24"/>
      <c r="S67" s="24"/>
      <c r="T67" s="24"/>
      <c r="U67" s="24"/>
      <c r="V67" s="24"/>
    </row>
    <row r="68" spans="2:22">
      <c r="B68" s="167">
        <v>5641000001</v>
      </c>
      <c r="C68" s="166" t="s">
        <v>2306</v>
      </c>
      <c r="D68" s="235">
        <v>18372.400000000001</v>
      </c>
      <c r="E68" s="165"/>
      <c r="F68" s="607"/>
      <c r="G68" s="24"/>
      <c r="H68" s="24"/>
      <c r="I68" s="24"/>
      <c r="J68" s="24"/>
      <c r="K68" s="24"/>
      <c r="L68" s="24"/>
      <c r="M68" s="24"/>
      <c r="N68" s="24"/>
      <c r="O68" s="24"/>
      <c r="P68" s="24"/>
      <c r="Q68" s="24"/>
      <c r="R68" s="24"/>
      <c r="S68" s="24"/>
      <c r="T68" s="24"/>
      <c r="U68" s="24"/>
      <c r="V68" s="24"/>
    </row>
    <row r="69" spans="2:22">
      <c r="B69" s="167">
        <v>5641000001</v>
      </c>
      <c r="C69" s="166" t="s">
        <v>2306</v>
      </c>
      <c r="D69" s="235">
        <v>18372.400000000001</v>
      </c>
      <c r="E69" s="165"/>
      <c r="F69" s="607"/>
      <c r="G69" s="24"/>
      <c r="H69" s="24"/>
      <c r="I69" s="24"/>
      <c r="J69" s="24"/>
      <c r="K69" s="24"/>
      <c r="L69" s="24"/>
      <c r="M69" s="24"/>
      <c r="N69" s="24"/>
      <c r="O69" s="24"/>
      <c r="P69" s="24"/>
      <c r="Q69" s="24"/>
      <c r="R69" s="24"/>
      <c r="S69" s="24"/>
      <c r="T69" s="24"/>
      <c r="U69" s="24"/>
      <c r="V69" s="24"/>
    </row>
    <row r="70" spans="2:22">
      <c r="B70" s="167">
        <v>5641000001</v>
      </c>
      <c r="C70" s="166" t="s">
        <v>2306</v>
      </c>
      <c r="D70" s="235">
        <v>18372.400000000001</v>
      </c>
      <c r="E70" s="165"/>
      <c r="F70" s="607"/>
      <c r="G70" s="24"/>
      <c r="H70" s="24"/>
      <c r="I70" s="24"/>
      <c r="J70" s="24"/>
      <c r="K70" s="24"/>
      <c r="L70" s="24"/>
      <c r="M70" s="24"/>
      <c r="N70" s="24"/>
      <c r="O70" s="24"/>
      <c r="P70" s="24"/>
      <c r="Q70" s="24"/>
      <c r="R70" s="24"/>
      <c r="S70" s="24"/>
      <c r="T70" s="24"/>
      <c r="U70" s="24"/>
      <c r="V70" s="24"/>
    </row>
    <row r="71" spans="2:22">
      <c r="B71" s="167">
        <v>5641000001</v>
      </c>
      <c r="C71" s="166" t="s">
        <v>2306</v>
      </c>
      <c r="D71" s="235">
        <v>18372.400000000001</v>
      </c>
      <c r="E71" s="165"/>
      <c r="F71" s="607"/>
      <c r="G71" s="24"/>
      <c r="H71" s="24"/>
      <c r="I71" s="24"/>
      <c r="J71" s="24"/>
      <c r="K71" s="24"/>
      <c r="L71" s="24"/>
      <c r="M71" s="24"/>
      <c r="N71" s="24"/>
      <c r="O71" s="24"/>
      <c r="P71" s="24"/>
      <c r="Q71" s="24"/>
      <c r="R71" s="24"/>
      <c r="S71" s="24"/>
      <c r="T71" s="24"/>
      <c r="U71" s="24"/>
      <c r="V71" s="24"/>
    </row>
    <row r="72" spans="2:22">
      <c r="B72" s="167">
        <v>5641000001</v>
      </c>
      <c r="C72" s="166" t="s">
        <v>2306</v>
      </c>
      <c r="D72" s="235">
        <v>18372.400000000001</v>
      </c>
      <c r="E72" s="165"/>
      <c r="F72" s="607"/>
      <c r="G72" s="24"/>
      <c r="H72" s="24"/>
      <c r="I72" s="24"/>
      <c r="J72" s="24"/>
      <c r="K72" s="24"/>
      <c r="L72" s="24"/>
      <c r="M72" s="24"/>
      <c r="N72" s="24"/>
      <c r="O72" s="24"/>
      <c r="P72" s="24"/>
      <c r="Q72" s="24"/>
      <c r="R72" s="24"/>
      <c r="S72" s="24"/>
      <c r="T72" s="24"/>
      <c r="U72" s="24"/>
      <c r="V72" s="24"/>
    </row>
    <row r="73" spans="2:22">
      <c r="B73" s="167">
        <v>5641000001</v>
      </c>
      <c r="C73" s="166" t="s">
        <v>2306</v>
      </c>
      <c r="D73" s="235">
        <v>18372.400000000001</v>
      </c>
      <c r="E73" s="165"/>
      <c r="F73" s="607"/>
      <c r="G73" s="24"/>
      <c r="H73" s="24"/>
      <c r="I73" s="24"/>
      <c r="J73" s="24"/>
      <c r="K73" s="24"/>
      <c r="L73" s="24"/>
      <c r="M73" s="24"/>
      <c r="N73" s="24"/>
      <c r="O73" s="24"/>
      <c r="P73" s="24"/>
      <c r="Q73" s="24"/>
      <c r="R73" s="24"/>
      <c r="S73" s="24"/>
      <c r="T73" s="24"/>
      <c r="U73" s="24"/>
      <c r="V73" s="24"/>
    </row>
    <row r="74" spans="2:22">
      <c r="B74" s="167">
        <v>5641000001</v>
      </c>
      <c r="C74" s="166" t="s">
        <v>2306</v>
      </c>
      <c r="D74" s="235">
        <v>18372.400000000001</v>
      </c>
      <c r="E74" s="165"/>
      <c r="F74" s="607"/>
      <c r="G74" s="24"/>
      <c r="H74" s="24"/>
      <c r="I74" s="24"/>
      <c r="J74" s="24"/>
      <c r="K74" s="24"/>
      <c r="L74" s="24"/>
      <c r="M74" s="24"/>
      <c r="N74" s="24"/>
      <c r="O74" s="24"/>
      <c r="P74" s="24"/>
      <c r="Q74" s="24"/>
      <c r="R74" s="24"/>
      <c r="S74" s="24"/>
      <c r="T74" s="24"/>
      <c r="U74" s="24"/>
      <c r="V74" s="24"/>
    </row>
    <row r="75" spans="2:22">
      <c r="B75" s="167">
        <v>5641000001</v>
      </c>
      <c r="C75" s="166" t="s">
        <v>2306</v>
      </c>
      <c r="D75" s="235">
        <v>18372.400000000001</v>
      </c>
      <c r="E75" s="165"/>
      <c r="F75" s="607"/>
      <c r="G75" s="24"/>
      <c r="H75" s="24"/>
      <c r="I75" s="24"/>
      <c r="J75" s="24"/>
      <c r="K75" s="24"/>
      <c r="L75" s="24"/>
      <c r="M75" s="24"/>
      <c r="N75" s="24"/>
      <c r="O75" s="24"/>
      <c r="P75" s="24"/>
      <c r="Q75" s="24"/>
      <c r="R75" s="24"/>
      <c r="S75" s="24"/>
      <c r="T75" s="24"/>
      <c r="U75" s="24"/>
      <c r="V75" s="24"/>
    </row>
    <row r="76" spans="2:22">
      <c r="B76" s="167">
        <v>5641000001</v>
      </c>
      <c r="C76" s="166" t="s">
        <v>2306</v>
      </c>
      <c r="D76" s="235">
        <v>18372.400000000001</v>
      </c>
      <c r="E76" s="165"/>
      <c r="F76" s="607"/>
      <c r="G76" s="24"/>
      <c r="H76" s="24"/>
      <c r="I76" s="24"/>
      <c r="J76" s="24"/>
      <c r="K76" s="24"/>
      <c r="L76" s="24"/>
      <c r="M76" s="24"/>
      <c r="N76" s="24"/>
      <c r="O76" s="24"/>
      <c r="P76" s="24"/>
      <c r="Q76" s="24"/>
      <c r="R76" s="24"/>
      <c r="S76" s="24"/>
      <c r="T76" s="24"/>
      <c r="U76" s="24"/>
      <c r="V76" s="24"/>
    </row>
    <row r="77" spans="2:22">
      <c r="B77" s="167">
        <v>5641000001</v>
      </c>
      <c r="C77" s="166" t="s">
        <v>2306</v>
      </c>
      <c r="D77" s="235">
        <v>18372.400000000001</v>
      </c>
      <c r="E77" s="165"/>
      <c r="F77" s="607"/>
      <c r="G77" s="24"/>
      <c r="H77" s="24"/>
      <c r="I77" s="24"/>
      <c r="J77" s="24"/>
      <c r="K77" s="24"/>
      <c r="L77" s="24"/>
      <c r="M77" s="24"/>
      <c r="N77" s="24"/>
      <c r="O77" s="24"/>
      <c r="P77" s="24"/>
      <c r="Q77" s="24"/>
      <c r="R77" s="24"/>
      <c r="S77" s="24"/>
      <c r="T77" s="24"/>
      <c r="U77" s="24"/>
      <c r="V77" s="24"/>
    </row>
    <row r="78" spans="2:22">
      <c r="B78" s="167">
        <v>5641000001</v>
      </c>
      <c r="C78" s="166" t="s">
        <v>2306</v>
      </c>
      <c r="D78" s="235">
        <v>18372.400000000001</v>
      </c>
      <c r="E78" s="165"/>
      <c r="F78" s="607"/>
      <c r="G78" s="24"/>
      <c r="H78" s="24"/>
      <c r="I78" s="24"/>
      <c r="J78" s="24"/>
      <c r="K78" s="24"/>
      <c r="L78" s="24"/>
      <c r="M78" s="24"/>
      <c r="N78" s="24"/>
      <c r="O78" s="24"/>
      <c r="P78" s="24"/>
      <c r="Q78" s="24"/>
      <c r="R78" s="24"/>
      <c r="S78" s="24"/>
      <c r="T78" s="24"/>
      <c r="U78" s="24"/>
      <c r="V78" s="24"/>
    </row>
    <row r="79" spans="2:22">
      <c r="B79" s="167">
        <v>5641000001</v>
      </c>
      <c r="C79" s="166" t="s">
        <v>2306</v>
      </c>
      <c r="D79" s="235">
        <v>18372.400000000001</v>
      </c>
      <c r="E79" s="165"/>
      <c r="F79" s="607"/>
      <c r="G79" s="24"/>
      <c r="H79" s="24"/>
      <c r="I79" s="24"/>
      <c r="J79" s="24"/>
      <c r="K79" s="24"/>
      <c r="L79" s="24"/>
      <c r="M79" s="24"/>
      <c r="N79" s="24"/>
      <c r="O79" s="24"/>
      <c r="P79" s="24"/>
      <c r="Q79" s="24"/>
      <c r="R79" s="24"/>
      <c r="S79" s="24"/>
      <c r="T79" s="24"/>
      <c r="U79" s="24"/>
      <c r="V79" s="24"/>
    </row>
    <row r="80" spans="2:22">
      <c r="B80" s="167">
        <v>5641000001</v>
      </c>
      <c r="C80" s="166" t="s">
        <v>2306</v>
      </c>
      <c r="D80" s="235">
        <v>18372.400000000001</v>
      </c>
      <c r="E80" s="165"/>
      <c r="F80" s="607"/>
      <c r="G80" s="24"/>
      <c r="H80" s="24"/>
      <c r="I80" s="24"/>
      <c r="J80" s="24"/>
      <c r="K80" s="24"/>
      <c r="L80" s="24"/>
      <c r="M80" s="24"/>
      <c r="N80" s="24"/>
      <c r="O80" s="24"/>
      <c r="P80" s="24"/>
      <c r="Q80" s="24"/>
      <c r="R80" s="24"/>
      <c r="S80" s="24"/>
      <c r="T80" s="24"/>
      <c r="U80" s="24"/>
      <c r="V80" s="24"/>
    </row>
    <row r="81" spans="2:22">
      <c r="B81" s="167">
        <v>5641000001</v>
      </c>
      <c r="C81" s="166" t="s">
        <v>2306</v>
      </c>
      <c r="D81" s="235">
        <v>18372.400000000001</v>
      </c>
      <c r="E81" s="165"/>
      <c r="F81" s="607"/>
      <c r="G81" s="24"/>
      <c r="H81" s="24"/>
      <c r="I81" s="24"/>
      <c r="J81" s="24"/>
      <c r="K81" s="24"/>
      <c r="L81" s="24"/>
      <c r="M81" s="24"/>
      <c r="N81" s="24"/>
      <c r="O81" s="24"/>
      <c r="P81" s="24"/>
      <c r="Q81" s="24"/>
      <c r="R81" s="24"/>
      <c r="S81" s="24"/>
      <c r="T81" s="24"/>
      <c r="U81" s="24"/>
      <c r="V81" s="24"/>
    </row>
    <row r="82" spans="2:22">
      <c r="B82" s="167">
        <v>5641000001</v>
      </c>
      <c r="C82" s="166" t="s">
        <v>2306</v>
      </c>
      <c r="D82" s="235">
        <v>18372.400000000001</v>
      </c>
      <c r="E82" s="165"/>
      <c r="F82" s="607"/>
      <c r="G82" s="24"/>
      <c r="H82" s="24"/>
      <c r="I82" s="24"/>
      <c r="J82" s="24"/>
      <c r="K82" s="24"/>
      <c r="L82" s="24"/>
      <c r="M82" s="24"/>
      <c r="N82" s="24"/>
      <c r="O82" s="24"/>
      <c r="P82" s="24"/>
      <c r="Q82" s="24"/>
      <c r="R82" s="24"/>
      <c r="S82" s="24"/>
      <c r="T82" s="24"/>
      <c r="U82" s="24"/>
      <c r="V82" s="24"/>
    </row>
    <row r="83" spans="2:22">
      <c r="B83" s="167">
        <v>5641000001</v>
      </c>
      <c r="C83" s="166" t="s">
        <v>2306</v>
      </c>
      <c r="D83" s="235">
        <v>18372.400000000001</v>
      </c>
      <c r="E83" s="165"/>
      <c r="F83" s="607"/>
      <c r="G83" s="24"/>
      <c r="H83" s="24"/>
      <c r="I83" s="24"/>
      <c r="J83" s="24"/>
      <c r="K83" s="24"/>
      <c r="L83" s="24"/>
      <c r="M83" s="24"/>
      <c r="N83" s="24"/>
      <c r="O83" s="24"/>
      <c r="P83" s="24"/>
      <c r="Q83" s="24"/>
      <c r="R83" s="24"/>
      <c r="S83" s="24"/>
      <c r="T83" s="24"/>
      <c r="U83" s="24"/>
      <c r="V83" s="24"/>
    </row>
    <row r="84" spans="2:22">
      <c r="B84" s="167">
        <v>5641000001</v>
      </c>
      <c r="C84" s="166" t="s">
        <v>2306</v>
      </c>
      <c r="D84" s="235">
        <v>18372.400000000001</v>
      </c>
      <c r="E84" s="165"/>
      <c r="F84" s="607"/>
      <c r="G84" s="24"/>
      <c r="H84" s="24"/>
      <c r="I84" s="24"/>
      <c r="J84" s="24"/>
      <c r="K84" s="24"/>
      <c r="L84" s="24"/>
      <c r="M84" s="24"/>
      <c r="N84" s="24"/>
      <c r="O84" s="24"/>
      <c r="P84" s="24"/>
      <c r="Q84" s="24"/>
      <c r="R84" s="24"/>
      <c r="S84" s="24"/>
      <c r="T84" s="24"/>
      <c r="U84" s="24"/>
      <c r="V84" s="24"/>
    </row>
    <row r="85" spans="2:22">
      <c r="B85" s="167">
        <v>5641000001</v>
      </c>
      <c r="C85" s="166" t="s">
        <v>2306</v>
      </c>
      <c r="D85" s="235">
        <v>18372.400000000001</v>
      </c>
      <c r="E85" s="165"/>
      <c r="F85" s="607"/>
      <c r="G85" s="24"/>
      <c r="H85" s="24"/>
      <c r="I85" s="24"/>
      <c r="J85" s="24"/>
      <c r="K85" s="24"/>
      <c r="L85" s="24"/>
      <c r="M85" s="24"/>
      <c r="N85" s="24"/>
      <c r="O85" s="24"/>
      <c r="P85" s="24"/>
      <c r="Q85" s="24"/>
      <c r="R85" s="24"/>
      <c r="S85" s="24"/>
      <c r="T85" s="24"/>
      <c r="U85" s="24"/>
      <c r="V85" s="24"/>
    </row>
    <row r="86" spans="2:22">
      <c r="B86" s="167">
        <v>5641000001</v>
      </c>
      <c r="C86" s="166" t="s">
        <v>2306</v>
      </c>
      <c r="D86" s="235">
        <v>18372.400000000001</v>
      </c>
      <c r="E86" s="165"/>
      <c r="F86" s="607"/>
      <c r="G86" s="24"/>
      <c r="H86" s="24"/>
      <c r="I86" s="24"/>
      <c r="J86" s="24"/>
      <c r="K86" s="24"/>
      <c r="L86" s="24"/>
      <c r="M86" s="24"/>
      <c r="N86" s="24"/>
      <c r="O86" s="24"/>
      <c r="P86" s="24"/>
      <c r="Q86" s="24"/>
      <c r="R86" s="24"/>
      <c r="S86" s="24"/>
      <c r="T86" s="24"/>
      <c r="U86" s="24"/>
      <c r="V86" s="24"/>
    </row>
    <row r="87" spans="2:22">
      <c r="B87" s="167">
        <v>5641000001</v>
      </c>
      <c r="C87" s="166" t="s">
        <v>2306</v>
      </c>
      <c r="D87" s="235">
        <v>18372.400000000001</v>
      </c>
      <c r="E87" s="165"/>
      <c r="F87" s="607"/>
      <c r="G87" s="24"/>
      <c r="H87" s="24"/>
      <c r="I87" s="24"/>
      <c r="J87" s="24"/>
      <c r="K87" s="24"/>
      <c r="L87" s="24"/>
      <c r="M87" s="24"/>
      <c r="N87" s="24"/>
      <c r="O87" s="24"/>
      <c r="P87" s="24"/>
      <c r="Q87" s="24"/>
      <c r="R87" s="24"/>
      <c r="S87" s="24"/>
      <c r="T87" s="24"/>
      <c r="U87" s="24"/>
      <c r="V87" s="24"/>
    </row>
    <row r="88" spans="2:22">
      <c r="B88" s="167">
        <v>5641000001</v>
      </c>
      <c r="C88" s="166" t="s">
        <v>2306</v>
      </c>
      <c r="D88" s="235">
        <v>18372.400000000001</v>
      </c>
      <c r="E88" s="165"/>
      <c r="F88" s="607"/>
      <c r="G88" s="24"/>
      <c r="H88" s="24"/>
      <c r="I88" s="24"/>
      <c r="J88" s="24"/>
      <c r="K88" s="24"/>
      <c r="L88" s="24"/>
      <c r="M88" s="24"/>
      <c r="N88" s="24"/>
      <c r="O88" s="24"/>
      <c r="P88" s="24"/>
      <c r="Q88" s="24"/>
      <c r="R88" s="24"/>
      <c r="S88" s="24"/>
      <c r="T88" s="24"/>
      <c r="U88" s="24"/>
      <c r="V88" s="24"/>
    </row>
    <row r="89" spans="2:22">
      <c r="B89" s="167">
        <v>5641000001</v>
      </c>
      <c r="C89" s="166" t="s">
        <v>2306</v>
      </c>
      <c r="D89" s="235">
        <v>18372.400000000001</v>
      </c>
      <c r="E89" s="165"/>
      <c r="F89" s="607"/>
      <c r="G89" s="24"/>
      <c r="H89" s="24"/>
      <c r="I89" s="24"/>
      <c r="J89" s="24"/>
      <c r="K89" s="24"/>
      <c r="L89" s="24"/>
      <c r="M89" s="24"/>
      <c r="N89" s="24"/>
      <c r="O89" s="24"/>
      <c r="P89" s="24"/>
      <c r="Q89" s="24"/>
      <c r="R89" s="24"/>
      <c r="S89" s="24"/>
      <c r="T89" s="24"/>
      <c r="U89" s="24"/>
      <c r="V89" s="24"/>
    </row>
    <row r="90" spans="2:22">
      <c r="B90" s="167">
        <v>5641000001</v>
      </c>
      <c r="C90" s="166" t="s">
        <v>2306</v>
      </c>
      <c r="D90" s="235">
        <v>18372.400000000001</v>
      </c>
      <c r="E90" s="165"/>
      <c r="F90" s="607"/>
      <c r="G90" s="24"/>
      <c r="H90" s="24"/>
      <c r="I90" s="24"/>
      <c r="J90" s="24"/>
      <c r="K90" s="24"/>
      <c r="L90" s="24"/>
      <c r="M90" s="24"/>
      <c r="N90" s="24"/>
      <c r="O90" s="24"/>
      <c r="P90" s="24"/>
      <c r="Q90" s="24"/>
      <c r="R90" s="24"/>
      <c r="S90" s="24"/>
      <c r="T90" s="24"/>
      <c r="U90" s="24"/>
      <c r="V90" s="24"/>
    </row>
    <row r="91" spans="2:22">
      <c r="B91" s="167">
        <v>5641000001</v>
      </c>
      <c r="C91" s="166" t="s">
        <v>2306</v>
      </c>
      <c r="D91" s="235">
        <v>18372.400000000001</v>
      </c>
      <c r="E91" s="165"/>
      <c r="F91" s="607"/>
      <c r="G91" s="24"/>
      <c r="H91" s="24"/>
      <c r="I91" s="24"/>
      <c r="J91" s="24"/>
      <c r="K91" s="24"/>
      <c r="L91" s="24"/>
      <c r="M91" s="24"/>
      <c r="N91" s="24"/>
      <c r="O91" s="24"/>
      <c r="P91" s="24"/>
      <c r="Q91" s="24"/>
      <c r="R91" s="24"/>
      <c r="S91" s="24"/>
      <c r="T91" s="24"/>
      <c r="U91" s="24"/>
      <c r="V91" s="24"/>
    </row>
    <row r="92" spans="2:22">
      <c r="B92" s="167">
        <v>5641000001</v>
      </c>
      <c r="C92" s="166" t="s">
        <v>2306</v>
      </c>
      <c r="D92" s="235">
        <v>18372.400000000001</v>
      </c>
      <c r="E92" s="165"/>
      <c r="F92" s="607"/>
      <c r="G92" s="24"/>
      <c r="H92" s="24"/>
      <c r="I92" s="24"/>
      <c r="J92" s="24"/>
      <c r="K92" s="24"/>
      <c r="L92" s="24"/>
      <c r="M92" s="24"/>
      <c r="N92" s="24"/>
      <c r="O92" s="24"/>
      <c r="P92" s="24"/>
      <c r="Q92" s="24"/>
      <c r="R92" s="24"/>
      <c r="S92" s="24"/>
      <c r="T92" s="24"/>
      <c r="U92" s="24"/>
      <c r="V92" s="24"/>
    </row>
    <row r="93" spans="2:22">
      <c r="B93" s="167">
        <v>5641000001</v>
      </c>
      <c r="C93" s="166" t="s">
        <v>2306</v>
      </c>
      <c r="D93" s="235">
        <v>18372.400000000001</v>
      </c>
      <c r="E93" s="165"/>
      <c r="F93" s="607"/>
      <c r="G93" s="24"/>
      <c r="H93" s="24"/>
      <c r="I93" s="24"/>
      <c r="J93" s="24"/>
      <c r="K93" s="24"/>
      <c r="L93" s="24"/>
      <c r="M93" s="24"/>
      <c r="N93" s="24"/>
      <c r="O93" s="24"/>
      <c r="P93" s="24"/>
      <c r="Q93" s="24"/>
      <c r="R93" s="24"/>
      <c r="S93" s="24"/>
      <c r="T93" s="24"/>
      <c r="U93" s="24"/>
      <c r="V93" s="24"/>
    </row>
    <row r="94" spans="2:22">
      <c r="B94" s="167">
        <v>5641000001</v>
      </c>
      <c r="C94" s="166" t="s">
        <v>2306</v>
      </c>
      <c r="D94" s="235">
        <v>18372.400000000001</v>
      </c>
      <c r="E94" s="165"/>
      <c r="F94" s="607"/>
      <c r="G94" s="24"/>
      <c r="H94" s="24"/>
      <c r="I94" s="24"/>
      <c r="J94" s="24"/>
      <c r="K94" s="24"/>
      <c r="L94" s="24"/>
      <c r="M94" s="24"/>
      <c r="N94" s="24"/>
      <c r="O94" s="24"/>
      <c r="P94" s="24"/>
      <c r="Q94" s="24"/>
      <c r="R94" s="24"/>
      <c r="S94" s="24"/>
      <c r="T94" s="24"/>
      <c r="U94" s="24"/>
      <c r="V94" s="24"/>
    </row>
    <row r="95" spans="2:22">
      <c r="B95" s="167">
        <v>5641000001</v>
      </c>
      <c r="C95" s="166" t="s">
        <v>2306</v>
      </c>
      <c r="D95" s="235">
        <v>18372.400000000001</v>
      </c>
      <c r="E95" s="165"/>
      <c r="F95" s="607"/>
      <c r="G95" s="24"/>
      <c r="H95" s="24"/>
      <c r="I95" s="24"/>
      <c r="J95" s="24"/>
      <c r="K95" s="24"/>
      <c r="L95" s="24"/>
      <c r="M95" s="24"/>
      <c r="N95" s="24"/>
      <c r="O95" s="24"/>
      <c r="P95" s="24"/>
      <c r="Q95" s="24"/>
      <c r="R95" s="24"/>
      <c r="S95" s="24"/>
      <c r="T95" s="24"/>
      <c r="U95" s="24"/>
      <c r="V95" s="24"/>
    </row>
    <row r="96" spans="2:22">
      <c r="B96" s="167">
        <v>5641000001</v>
      </c>
      <c r="C96" s="166" t="s">
        <v>2306</v>
      </c>
      <c r="D96" s="235">
        <v>18372.400000000001</v>
      </c>
      <c r="E96" s="165"/>
      <c r="F96" s="607"/>
      <c r="G96" s="24"/>
      <c r="H96" s="24"/>
      <c r="I96" s="24"/>
      <c r="J96" s="24"/>
      <c r="K96" s="24"/>
      <c r="L96" s="24"/>
      <c r="M96" s="24"/>
      <c r="N96" s="24"/>
      <c r="O96" s="24"/>
      <c r="P96" s="24"/>
      <c r="Q96" s="24"/>
      <c r="R96" s="24"/>
      <c r="S96" s="24"/>
      <c r="T96" s="24"/>
      <c r="U96" s="24"/>
      <c r="V96" s="24"/>
    </row>
    <row r="97" spans="2:22">
      <c r="B97" s="167">
        <v>5641000001</v>
      </c>
      <c r="C97" s="166" t="s">
        <v>2306</v>
      </c>
      <c r="D97" s="235">
        <v>18372.400000000001</v>
      </c>
      <c r="E97" s="165"/>
      <c r="F97" s="607"/>
      <c r="G97" s="24"/>
      <c r="H97" s="24"/>
      <c r="I97" s="24"/>
      <c r="J97" s="24"/>
      <c r="K97" s="24"/>
      <c r="L97" s="24"/>
      <c r="M97" s="24"/>
      <c r="N97" s="24"/>
      <c r="O97" s="24"/>
      <c r="P97" s="24"/>
      <c r="Q97" s="24"/>
      <c r="R97" s="24"/>
      <c r="S97" s="24"/>
      <c r="T97" s="24"/>
      <c r="U97" s="24"/>
      <c r="V97" s="24"/>
    </row>
    <row r="98" spans="2:22">
      <c r="B98" s="167">
        <v>5641000001</v>
      </c>
      <c r="C98" s="166" t="s">
        <v>2306</v>
      </c>
      <c r="D98" s="235">
        <v>18372.400000000001</v>
      </c>
      <c r="E98" s="165"/>
      <c r="F98" s="607"/>
      <c r="G98" s="24"/>
      <c r="H98" s="24"/>
      <c r="I98" s="24"/>
      <c r="J98" s="24"/>
      <c r="K98" s="24"/>
      <c r="L98" s="24"/>
      <c r="M98" s="24"/>
      <c r="N98" s="24"/>
      <c r="O98" s="24"/>
      <c r="P98" s="24"/>
      <c r="Q98" s="24"/>
      <c r="R98" s="24"/>
      <c r="S98" s="24"/>
      <c r="T98" s="24"/>
      <c r="U98" s="24"/>
      <c r="V98" s="24"/>
    </row>
    <row r="99" spans="2:22">
      <c r="B99" s="167">
        <v>5641000001</v>
      </c>
      <c r="C99" s="166" t="s">
        <v>2306</v>
      </c>
      <c r="D99" s="235">
        <v>18372.400000000001</v>
      </c>
      <c r="E99" s="165"/>
      <c r="F99" s="607"/>
      <c r="G99" s="24"/>
      <c r="H99" s="24"/>
      <c r="I99" s="24"/>
      <c r="J99" s="24"/>
      <c r="K99" s="24"/>
      <c r="L99" s="24"/>
      <c r="M99" s="24"/>
      <c r="N99" s="24"/>
      <c r="O99" s="24"/>
      <c r="P99" s="24"/>
      <c r="Q99" s="24"/>
      <c r="R99" s="24"/>
      <c r="S99" s="24"/>
      <c r="T99" s="24"/>
      <c r="U99" s="24"/>
      <c r="V99" s="24"/>
    </row>
    <row r="100" spans="2:22">
      <c r="B100" s="167">
        <v>5641000001</v>
      </c>
      <c r="C100" s="166" t="s">
        <v>2306</v>
      </c>
      <c r="D100" s="235">
        <v>18372.400000000001</v>
      </c>
      <c r="E100" s="165"/>
      <c r="F100" s="607"/>
      <c r="G100" s="24"/>
      <c r="H100" s="24"/>
      <c r="I100" s="24"/>
      <c r="J100" s="24"/>
      <c r="K100" s="24"/>
      <c r="L100" s="24"/>
      <c r="M100" s="24"/>
      <c r="N100" s="24"/>
      <c r="O100" s="24"/>
      <c r="P100" s="24"/>
      <c r="Q100" s="24"/>
      <c r="R100" s="24"/>
      <c r="S100" s="24"/>
      <c r="T100" s="24"/>
      <c r="U100" s="24"/>
      <c r="V100" s="24"/>
    </row>
    <row r="101" spans="2:22">
      <c r="B101" s="167">
        <v>5641000001</v>
      </c>
      <c r="C101" s="166" t="s">
        <v>2306</v>
      </c>
      <c r="D101" s="235">
        <v>18372.400000000001</v>
      </c>
      <c r="E101" s="165"/>
      <c r="F101" s="607"/>
      <c r="G101" s="24"/>
      <c r="H101" s="24"/>
      <c r="I101" s="24"/>
      <c r="J101" s="24"/>
      <c r="K101" s="24"/>
      <c r="L101" s="24"/>
      <c r="M101" s="24"/>
      <c r="N101" s="24"/>
      <c r="O101" s="24"/>
      <c r="P101" s="24"/>
      <c r="Q101" s="24"/>
      <c r="R101" s="24"/>
      <c r="S101" s="24"/>
      <c r="T101" s="24"/>
      <c r="U101" s="24"/>
      <c r="V101" s="24"/>
    </row>
    <row r="102" spans="2:22">
      <c r="B102" s="167">
        <v>5641000001</v>
      </c>
      <c r="C102" s="166" t="s">
        <v>2306</v>
      </c>
      <c r="D102" s="235">
        <v>18372.400000000001</v>
      </c>
      <c r="E102" s="165"/>
      <c r="F102" s="607"/>
      <c r="G102" s="24"/>
      <c r="H102" s="24"/>
      <c r="I102" s="24"/>
      <c r="J102" s="24"/>
      <c r="K102" s="24"/>
      <c r="L102" s="24"/>
      <c r="M102" s="24"/>
      <c r="N102" s="24"/>
      <c r="O102" s="24"/>
      <c r="P102" s="24"/>
      <c r="Q102" s="24"/>
      <c r="R102" s="24"/>
      <c r="S102" s="24"/>
      <c r="T102" s="24"/>
      <c r="U102" s="24"/>
      <c r="V102" s="24"/>
    </row>
    <row r="103" spans="2:22">
      <c r="B103" s="167">
        <v>5641000001</v>
      </c>
      <c r="C103" s="166" t="s">
        <v>2306</v>
      </c>
      <c r="D103" s="235">
        <v>18372.400000000001</v>
      </c>
      <c r="E103" s="165"/>
      <c r="F103" s="607"/>
      <c r="G103" s="24"/>
      <c r="H103" s="24"/>
      <c r="I103" s="24"/>
      <c r="J103" s="24"/>
      <c r="K103" s="24"/>
      <c r="L103" s="24"/>
      <c r="M103" s="24"/>
      <c r="N103" s="24"/>
      <c r="O103" s="24"/>
      <c r="P103" s="24"/>
      <c r="Q103" s="24"/>
      <c r="R103" s="24"/>
      <c r="S103" s="24"/>
      <c r="T103" s="24"/>
      <c r="U103" s="24"/>
      <c r="V103" s="24"/>
    </row>
    <row r="104" spans="2:22">
      <c r="B104" s="167">
        <v>5641000001</v>
      </c>
      <c r="C104" s="166" t="s">
        <v>2306</v>
      </c>
      <c r="D104" s="235">
        <v>18372.400000000001</v>
      </c>
      <c r="E104" s="165"/>
      <c r="F104" s="607"/>
      <c r="G104" s="24"/>
      <c r="H104" s="24"/>
      <c r="I104" s="24"/>
      <c r="J104" s="24"/>
      <c r="K104" s="24"/>
      <c r="L104" s="24"/>
      <c r="M104" s="24"/>
      <c r="N104" s="24"/>
      <c r="O104" s="24"/>
      <c r="P104" s="24"/>
      <c r="Q104" s="24"/>
      <c r="R104" s="24"/>
      <c r="S104" s="24"/>
      <c r="T104" s="24"/>
      <c r="U104" s="24"/>
      <c r="V104" s="24"/>
    </row>
    <row r="105" spans="2:22">
      <c r="B105" s="167">
        <v>5641000001</v>
      </c>
      <c r="C105" s="166" t="s">
        <v>2306</v>
      </c>
      <c r="D105" s="235">
        <v>18372.400000000001</v>
      </c>
      <c r="E105" s="165"/>
      <c r="F105" s="607"/>
      <c r="G105" s="24"/>
      <c r="H105" s="24"/>
      <c r="I105" s="24"/>
      <c r="J105" s="24"/>
      <c r="K105" s="24"/>
      <c r="L105" s="24"/>
      <c r="M105" s="24"/>
      <c r="N105" s="24"/>
      <c r="O105" s="24"/>
      <c r="P105" s="24"/>
      <c r="Q105" s="24"/>
      <c r="R105" s="24"/>
      <c r="S105" s="24"/>
      <c r="T105" s="24"/>
      <c r="U105" s="24"/>
      <c r="V105" s="24"/>
    </row>
    <row r="106" spans="2:22">
      <c r="B106" s="167">
        <v>5641000001</v>
      </c>
      <c r="C106" s="166" t="s">
        <v>2306</v>
      </c>
      <c r="D106" s="235">
        <v>18372.400000000001</v>
      </c>
      <c r="E106" s="165"/>
      <c r="F106" s="607"/>
      <c r="G106" s="24"/>
      <c r="H106" s="24"/>
      <c r="I106" s="24"/>
      <c r="J106" s="24"/>
      <c r="K106" s="24"/>
      <c r="L106" s="24"/>
      <c r="M106" s="24"/>
      <c r="N106" s="24"/>
      <c r="O106" s="24"/>
      <c r="P106" s="24"/>
      <c r="Q106" s="24"/>
      <c r="R106" s="24"/>
      <c r="S106" s="24"/>
      <c r="T106" s="24"/>
      <c r="U106" s="24"/>
      <c r="V106" s="24"/>
    </row>
    <row r="107" spans="2:22">
      <c r="B107" s="167">
        <v>5641000001</v>
      </c>
      <c r="C107" s="166" t="s">
        <v>2306</v>
      </c>
      <c r="D107" s="235">
        <v>18372.400000000001</v>
      </c>
      <c r="E107" s="165"/>
      <c r="F107" s="607"/>
      <c r="G107" s="24"/>
      <c r="H107" s="24"/>
      <c r="I107" s="24"/>
      <c r="J107" s="24"/>
      <c r="K107" s="24"/>
      <c r="L107" s="24"/>
      <c r="M107" s="24"/>
      <c r="N107" s="24"/>
      <c r="O107" s="24"/>
      <c r="P107" s="24"/>
      <c r="Q107" s="24"/>
      <c r="R107" s="24"/>
      <c r="S107" s="24"/>
      <c r="T107" s="24"/>
      <c r="U107" s="24"/>
      <c r="V107" s="24"/>
    </row>
    <row r="108" spans="2:22">
      <c r="B108" s="167">
        <v>5641000001</v>
      </c>
      <c r="C108" s="166" t="s">
        <v>2306</v>
      </c>
      <c r="D108" s="235">
        <v>18372.400000000001</v>
      </c>
      <c r="E108" s="165"/>
      <c r="F108" s="607"/>
      <c r="G108" s="24"/>
      <c r="H108" s="24"/>
      <c r="I108" s="24"/>
      <c r="J108" s="24"/>
      <c r="K108" s="24"/>
      <c r="L108" s="24"/>
      <c r="M108" s="24"/>
      <c r="N108" s="24"/>
      <c r="O108" s="24"/>
      <c r="P108" s="24"/>
      <c r="Q108" s="24"/>
      <c r="R108" s="24"/>
      <c r="S108" s="24"/>
      <c r="T108" s="24"/>
      <c r="U108" s="24"/>
      <c r="V108" s="24"/>
    </row>
    <row r="109" spans="2:22">
      <c r="B109" s="167">
        <v>5641000001</v>
      </c>
      <c r="C109" s="166" t="s">
        <v>2306</v>
      </c>
      <c r="D109" s="235">
        <v>18372.400000000001</v>
      </c>
      <c r="E109" s="165"/>
      <c r="F109" s="607"/>
      <c r="G109" s="24"/>
      <c r="H109" s="24"/>
      <c r="I109" s="24"/>
      <c r="J109" s="24"/>
      <c r="K109" s="24"/>
      <c r="L109" s="24"/>
      <c r="M109" s="24"/>
      <c r="N109" s="24"/>
      <c r="O109" s="24"/>
      <c r="P109" s="24"/>
      <c r="Q109" s="24"/>
      <c r="R109" s="24"/>
      <c r="S109" s="24"/>
      <c r="T109" s="24"/>
      <c r="U109" s="24"/>
      <c r="V109" s="24"/>
    </row>
    <row r="110" spans="2:22">
      <c r="B110" s="167">
        <v>5641000001</v>
      </c>
      <c r="C110" s="166" t="s">
        <v>2306</v>
      </c>
      <c r="D110" s="235">
        <v>18372.400000000001</v>
      </c>
      <c r="E110" s="165"/>
      <c r="F110" s="607"/>
      <c r="G110" s="24"/>
      <c r="H110" s="24"/>
      <c r="I110" s="24"/>
      <c r="J110" s="24"/>
      <c r="K110" s="24"/>
      <c r="L110" s="24"/>
      <c r="M110" s="24"/>
      <c r="N110" s="24"/>
      <c r="O110" s="24"/>
      <c r="P110" s="24"/>
      <c r="Q110" s="24"/>
      <c r="R110" s="24"/>
      <c r="S110" s="24"/>
      <c r="T110" s="24"/>
      <c r="U110" s="24"/>
      <c r="V110" s="24"/>
    </row>
    <row r="111" spans="2:22">
      <c r="B111" s="167">
        <v>5641000001</v>
      </c>
      <c r="C111" s="166" t="s">
        <v>2306</v>
      </c>
      <c r="D111" s="235">
        <v>18372.400000000001</v>
      </c>
      <c r="E111" s="165"/>
      <c r="F111" s="607"/>
      <c r="G111" s="24"/>
      <c r="H111" s="24"/>
      <c r="I111" s="24"/>
      <c r="J111" s="24"/>
      <c r="K111" s="24"/>
      <c r="L111" s="24"/>
      <c r="M111" s="24"/>
      <c r="N111" s="24"/>
      <c r="O111" s="24"/>
      <c r="P111" s="24"/>
      <c r="Q111" s="24"/>
      <c r="R111" s="24"/>
      <c r="S111" s="24"/>
      <c r="T111" s="24"/>
      <c r="U111" s="24"/>
      <c r="V111" s="24"/>
    </row>
    <row r="112" spans="2:22">
      <c r="B112" s="167">
        <v>5641000001</v>
      </c>
      <c r="C112" s="166" t="s">
        <v>2306</v>
      </c>
      <c r="D112" s="235">
        <v>18372.400000000001</v>
      </c>
      <c r="E112" s="165"/>
      <c r="F112" s="607"/>
      <c r="G112" s="24"/>
      <c r="H112" s="24"/>
      <c r="I112" s="24"/>
      <c r="J112" s="24"/>
      <c r="K112" s="24"/>
      <c r="L112" s="24"/>
      <c r="M112" s="24"/>
      <c r="N112" s="24"/>
      <c r="O112" s="24"/>
      <c r="P112" s="24"/>
      <c r="Q112" s="24"/>
      <c r="R112" s="24"/>
      <c r="S112" s="24"/>
      <c r="T112" s="24"/>
      <c r="U112" s="24"/>
      <c r="V112" s="24"/>
    </row>
    <row r="113" spans="2:22">
      <c r="B113" s="167">
        <v>5641000001</v>
      </c>
      <c r="C113" s="166" t="s">
        <v>2306</v>
      </c>
      <c r="D113" s="235">
        <v>18372.400000000001</v>
      </c>
      <c r="E113" s="165"/>
      <c r="F113" s="607"/>
      <c r="G113" s="24"/>
      <c r="H113" s="24"/>
      <c r="I113" s="24"/>
      <c r="J113" s="24"/>
      <c r="K113" s="24"/>
      <c r="L113" s="24"/>
      <c r="M113" s="24"/>
      <c r="N113" s="24"/>
      <c r="O113" s="24"/>
      <c r="P113" s="24"/>
      <c r="Q113" s="24"/>
      <c r="R113" s="24"/>
      <c r="S113" s="24"/>
      <c r="T113" s="24"/>
      <c r="U113" s="24"/>
      <c r="V113" s="24"/>
    </row>
    <row r="114" spans="2:22">
      <c r="B114" s="167">
        <v>5641000001</v>
      </c>
      <c r="C114" s="166" t="s">
        <v>2306</v>
      </c>
      <c r="D114" s="235">
        <v>18372.400000000001</v>
      </c>
      <c r="E114" s="165"/>
      <c r="F114" s="607"/>
      <c r="G114" s="24"/>
      <c r="H114" s="24"/>
      <c r="I114" s="24"/>
      <c r="J114" s="24"/>
      <c r="K114" s="24"/>
      <c r="L114" s="24"/>
      <c r="M114" s="24"/>
      <c r="N114" s="24"/>
      <c r="O114" s="24"/>
      <c r="P114" s="24"/>
      <c r="Q114" s="24"/>
      <c r="R114" s="24"/>
      <c r="S114" s="24"/>
      <c r="T114" s="24"/>
      <c r="U114" s="24"/>
      <c r="V114" s="24"/>
    </row>
    <row r="115" spans="2:22">
      <c r="B115" s="167">
        <v>5641000001</v>
      </c>
      <c r="C115" s="166" t="s">
        <v>2306</v>
      </c>
      <c r="D115" s="235">
        <v>18372.400000000001</v>
      </c>
      <c r="E115" s="165"/>
      <c r="F115" s="607"/>
      <c r="G115" s="24"/>
      <c r="H115" s="24"/>
      <c r="I115" s="24"/>
      <c r="J115" s="24"/>
      <c r="K115" s="24"/>
      <c r="L115" s="24"/>
      <c r="M115" s="24"/>
      <c r="N115" s="24"/>
      <c r="O115" s="24"/>
      <c r="P115" s="24"/>
      <c r="Q115" s="24"/>
      <c r="R115" s="24"/>
      <c r="S115" s="24"/>
      <c r="T115" s="24"/>
      <c r="U115" s="24"/>
      <c r="V115" s="24"/>
    </row>
    <row r="116" spans="2:22">
      <c r="B116" s="167">
        <v>5641000001</v>
      </c>
      <c r="C116" s="166" t="s">
        <v>2306</v>
      </c>
      <c r="D116" s="235">
        <v>18372.400000000001</v>
      </c>
      <c r="E116" s="165"/>
      <c r="F116" s="607"/>
      <c r="G116" s="24"/>
      <c r="H116" s="24"/>
      <c r="I116" s="24"/>
      <c r="J116" s="24"/>
      <c r="K116" s="24"/>
      <c r="L116" s="24"/>
      <c r="M116" s="24"/>
      <c r="N116" s="24"/>
      <c r="O116" s="24"/>
      <c r="P116" s="24"/>
      <c r="Q116" s="24"/>
      <c r="R116" s="24"/>
      <c r="S116" s="24"/>
      <c r="T116" s="24"/>
      <c r="U116" s="24"/>
      <c r="V116" s="24"/>
    </row>
    <row r="117" spans="2:22">
      <c r="B117" s="167">
        <v>5641000001</v>
      </c>
      <c r="C117" s="166" t="s">
        <v>2306</v>
      </c>
      <c r="D117" s="235">
        <v>18372.400000000001</v>
      </c>
      <c r="E117" s="165"/>
      <c r="F117" s="607"/>
      <c r="G117" s="24"/>
      <c r="H117" s="24"/>
      <c r="I117" s="24"/>
      <c r="J117" s="24"/>
      <c r="K117" s="24"/>
      <c r="L117" s="24"/>
      <c r="M117" s="24"/>
      <c r="N117" s="24"/>
      <c r="O117" s="24"/>
      <c r="P117" s="24"/>
      <c r="Q117" s="24"/>
      <c r="R117" s="24"/>
      <c r="S117" s="24"/>
      <c r="T117" s="24"/>
      <c r="U117" s="24"/>
      <c r="V117" s="24"/>
    </row>
    <row r="118" spans="2:22">
      <c r="B118" s="167">
        <v>5641000001</v>
      </c>
      <c r="C118" s="166" t="s">
        <v>2306</v>
      </c>
      <c r="D118" s="235">
        <v>18372.400000000001</v>
      </c>
      <c r="E118" s="165"/>
      <c r="F118" s="607"/>
      <c r="G118" s="24"/>
      <c r="H118" s="24"/>
      <c r="I118" s="24"/>
      <c r="J118" s="24"/>
      <c r="K118" s="24"/>
      <c r="L118" s="24"/>
      <c r="M118" s="24"/>
      <c r="N118" s="24"/>
      <c r="O118" s="24"/>
      <c r="P118" s="24"/>
      <c r="Q118" s="24"/>
      <c r="R118" s="24"/>
      <c r="S118" s="24"/>
      <c r="T118" s="24"/>
      <c r="U118" s="24"/>
      <c r="V118" s="24"/>
    </row>
    <row r="119" spans="2:22">
      <c r="B119" s="167">
        <v>5641000001</v>
      </c>
      <c r="C119" s="166" t="s">
        <v>2306</v>
      </c>
      <c r="D119" s="235">
        <v>18372.400000000001</v>
      </c>
      <c r="E119" s="165"/>
      <c r="F119" s="607"/>
      <c r="G119" s="24"/>
      <c r="H119" s="24"/>
      <c r="I119" s="24"/>
      <c r="J119" s="24"/>
      <c r="K119" s="24"/>
      <c r="L119" s="24"/>
      <c r="M119" s="24"/>
      <c r="N119" s="24"/>
      <c r="O119" s="24"/>
      <c r="P119" s="24"/>
      <c r="Q119" s="24"/>
      <c r="R119" s="24"/>
      <c r="S119" s="24"/>
      <c r="T119" s="24"/>
      <c r="U119" s="24"/>
      <c r="V119" s="24"/>
    </row>
    <row r="120" spans="2:22">
      <c r="B120" s="167">
        <v>5641000001</v>
      </c>
      <c r="C120" s="166" t="s">
        <v>2306</v>
      </c>
      <c r="D120" s="235">
        <v>18372.400000000001</v>
      </c>
      <c r="E120" s="165"/>
      <c r="F120" s="607"/>
      <c r="G120" s="24"/>
      <c r="H120" s="24"/>
      <c r="I120" s="24"/>
      <c r="J120" s="24"/>
      <c r="K120" s="24"/>
      <c r="L120" s="24"/>
      <c r="M120" s="24"/>
      <c r="N120" s="24"/>
      <c r="O120" s="24"/>
      <c r="P120" s="24"/>
      <c r="Q120" s="24"/>
      <c r="R120" s="24"/>
      <c r="S120" s="24"/>
      <c r="T120" s="24"/>
      <c r="U120" s="24"/>
      <c r="V120" s="24"/>
    </row>
    <row r="121" spans="2:22">
      <c r="B121" s="167">
        <v>5641000001</v>
      </c>
      <c r="C121" s="166" t="s">
        <v>2306</v>
      </c>
      <c r="D121" s="235">
        <v>18372.400000000001</v>
      </c>
      <c r="E121" s="165"/>
      <c r="F121" s="607"/>
      <c r="G121" s="24"/>
      <c r="H121" s="24"/>
      <c r="I121" s="24"/>
      <c r="J121" s="24"/>
      <c r="K121" s="24"/>
      <c r="L121" s="24"/>
      <c r="M121" s="24"/>
      <c r="N121" s="24"/>
      <c r="O121" s="24"/>
      <c r="P121" s="24"/>
      <c r="Q121" s="24"/>
      <c r="R121" s="24"/>
      <c r="S121" s="24"/>
      <c r="T121" s="24"/>
      <c r="U121" s="24"/>
      <c r="V121" s="24"/>
    </row>
    <row r="122" spans="2:22">
      <c r="B122" s="167">
        <v>5641000001</v>
      </c>
      <c r="C122" s="166" t="s">
        <v>2306</v>
      </c>
      <c r="D122" s="235">
        <v>18372.400000000001</v>
      </c>
      <c r="E122" s="165"/>
      <c r="F122" s="607"/>
      <c r="G122" s="24"/>
      <c r="H122" s="24"/>
      <c r="I122" s="24"/>
      <c r="J122" s="24"/>
      <c r="K122" s="24"/>
      <c r="L122" s="24"/>
      <c r="M122" s="24"/>
      <c r="N122" s="24"/>
      <c r="O122" s="24"/>
      <c r="P122" s="24"/>
      <c r="Q122" s="24"/>
      <c r="R122" s="24"/>
      <c r="S122" s="24"/>
      <c r="T122" s="24"/>
      <c r="U122" s="24"/>
      <c r="V122" s="24"/>
    </row>
    <row r="123" spans="2:22">
      <c r="B123" s="167">
        <v>5641000001</v>
      </c>
      <c r="C123" s="166" t="s">
        <v>2306</v>
      </c>
      <c r="D123" s="235">
        <v>18372.400000000001</v>
      </c>
      <c r="E123" s="165"/>
      <c r="F123" s="607"/>
      <c r="G123" s="24"/>
      <c r="H123" s="24"/>
      <c r="I123" s="24"/>
      <c r="J123" s="24"/>
      <c r="K123" s="24"/>
      <c r="L123" s="24"/>
      <c r="M123" s="24"/>
      <c r="N123" s="24"/>
      <c r="O123" s="24"/>
      <c r="P123" s="24"/>
      <c r="Q123" s="24"/>
      <c r="R123" s="24"/>
      <c r="S123" s="24"/>
      <c r="T123" s="24"/>
      <c r="U123" s="24"/>
      <c r="V123" s="24"/>
    </row>
    <row r="124" spans="2:22">
      <c r="B124" s="167">
        <v>5641000001</v>
      </c>
      <c r="C124" s="166" t="s">
        <v>2306</v>
      </c>
      <c r="D124" s="235">
        <v>18372.400000000001</v>
      </c>
      <c r="E124" s="165"/>
      <c r="F124" s="607"/>
      <c r="G124" s="24"/>
      <c r="H124" s="24"/>
      <c r="I124" s="24"/>
      <c r="J124" s="24"/>
      <c r="K124" s="24"/>
      <c r="L124" s="24"/>
      <c r="M124" s="24"/>
      <c r="N124" s="24"/>
      <c r="O124" s="24"/>
      <c r="P124" s="24"/>
      <c r="Q124" s="24"/>
      <c r="R124" s="24"/>
      <c r="S124" s="24"/>
      <c r="T124" s="24"/>
      <c r="U124" s="24"/>
      <c r="V124" s="24"/>
    </row>
    <row r="125" spans="2:22">
      <c r="B125" s="167">
        <v>5641000001</v>
      </c>
      <c r="C125" s="166" t="s">
        <v>2306</v>
      </c>
      <c r="D125" s="235">
        <v>18372.400000000001</v>
      </c>
      <c r="E125" s="165"/>
      <c r="F125" s="607"/>
      <c r="G125" s="24"/>
      <c r="H125" s="24"/>
      <c r="I125" s="24"/>
      <c r="J125" s="24"/>
      <c r="K125" s="24"/>
      <c r="L125" s="24"/>
      <c r="M125" s="24"/>
      <c r="N125" s="24"/>
      <c r="O125" s="24"/>
      <c r="P125" s="24"/>
      <c r="Q125" s="24"/>
      <c r="R125" s="24"/>
      <c r="S125" s="24"/>
      <c r="T125" s="24"/>
      <c r="U125" s="24"/>
      <c r="V125" s="24"/>
    </row>
    <row r="126" spans="2:22">
      <c r="B126" s="167">
        <v>5641000001</v>
      </c>
      <c r="C126" s="166" t="s">
        <v>2306</v>
      </c>
      <c r="D126" s="235">
        <v>18372.400000000001</v>
      </c>
      <c r="E126" s="165"/>
      <c r="F126" s="607"/>
      <c r="G126" s="24"/>
      <c r="H126" s="24"/>
      <c r="I126" s="24"/>
      <c r="J126" s="24"/>
      <c r="K126" s="24"/>
      <c r="L126" s="24"/>
      <c r="M126" s="24"/>
      <c r="N126" s="24"/>
      <c r="O126" s="24"/>
      <c r="P126" s="24"/>
      <c r="Q126" s="24"/>
      <c r="R126" s="24"/>
      <c r="S126" s="24"/>
      <c r="T126" s="24"/>
      <c r="U126" s="24"/>
      <c r="V126" s="24"/>
    </row>
    <row r="127" spans="2:22">
      <c r="B127" s="167">
        <v>5641000001</v>
      </c>
      <c r="C127" s="166" t="s">
        <v>2306</v>
      </c>
      <c r="D127" s="235">
        <v>18372.400000000001</v>
      </c>
      <c r="E127" s="165"/>
      <c r="F127" s="607"/>
      <c r="G127" s="24"/>
      <c r="H127" s="24"/>
      <c r="I127" s="24"/>
      <c r="J127" s="24"/>
      <c r="K127" s="24"/>
      <c r="L127" s="24"/>
      <c r="M127" s="24"/>
      <c r="N127" s="24"/>
      <c r="O127" s="24"/>
      <c r="P127" s="24"/>
      <c r="Q127" s="24"/>
      <c r="R127" s="24"/>
      <c r="S127" s="24"/>
      <c r="T127" s="24"/>
      <c r="U127" s="24"/>
      <c r="V127" s="24"/>
    </row>
    <row r="128" spans="2:22">
      <c r="B128" s="167">
        <v>5641000001</v>
      </c>
      <c r="C128" s="166" t="s">
        <v>2306</v>
      </c>
      <c r="D128" s="235">
        <v>18372.400000000001</v>
      </c>
      <c r="E128" s="165"/>
      <c r="F128" s="607"/>
      <c r="G128" s="24"/>
      <c r="H128" s="24"/>
      <c r="I128" s="24"/>
      <c r="J128" s="24"/>
      <c r="K128" s="24"/>
      <c r="L128" s="24"/>
      <c r="M128" s="24"/>
      <c r="N128" s="24"/>
      <c r="O128" s="24"/>
      <c r="P128" s="24"/>
      <c r="Q128" s="24"/>
      <c r="R128" s="24"/>
      <c r="S128" s="24"/>
      <c r="T128" s="24"/>
      <c r="U128" s="24"/>
      <c r="V128" s="24"/>
    </row>
    <row r="129" spans="2:22">
      <c r="B129" s="167">
        <v>5641000001</v>
      </c>
      <c r="C129" s="166" t="s">
        <v>2306</v>
      </c>
      <c r="D129" s="235">
        <v>18372.400000000001</v>
      </c>
      <c r="E129" s="165"/>
      <c r="F129" s="607"/>
      <c r="G129" s="24"/>
      <c r="H129" s="24"/>
      <c r="I129" s="24"/>
      <c r="J129" s="24"/>
      <c r="K129" s="24"/>
      <c r="L129" s="24"/>
      <c r="M129" s="24"/>
      <c r="N129" s="24"/>
      <c r="O129" s="24"/>
      <c r="P129" s="24"/>
      <c r="Q129" s="24"/>
      <c r="R129" s="24"/>
      <c r="S129" s="24"/>
      <c r="T129" s="24"/>
      <c r="U129" s="24"/>
      <c r="V129" s="24"/>
    </row>
    <row r="130" spans="2:22">
      <c r="B130" s="167">
        <v>5641000001</v>
      </c>
      <c r="C130" s="166" t="s">
        <v>2306</v>
      </c>
      <c r="D130" s="235">
        <v>18372.400000000001</v>
      </c>
      <c r="E130" s="165"/>
      <c r="F130" s="607"/>
      <c r="G130" s="24"/>
      <c r="H130" s="24"/>
      <c r="I130" s="24"/>
      <c r="J130" s="24"/>
      <c r="K130" s="24"/>
      <c r="L130" s="24"/>
      <c r="M130" s="24"/>
      <c r="N130" s="24"/>
      <c r="O130" s="24"/>
      <c r="P130" s="24"/>
      <c r="Q130" s="24"/>
      <c r="R130" s="24"/>
      <c r="S130" s="24"/>
      <c r="T130" s="24"/>
      <c r="U130" s="24"/>
      <c r="V130" s="24"/>
    </row>
    <row r="131" spans="2:22">
      <c r="B131" s="167">
        <v>5641000001</v>
      </c>
      <c r="C131" s="166" t="s">
        <v>2306</v>
      </c>
      <c r="D131" s="235">
        <v>18372.400000000001</v>
      </c>
      <c r="E131" s="165"/>
      <c r="F131" s="607"/>
      <c r="G131" s="24"/>
      <c r="H131" s="24"/>
      <c r="I131" s="24"/>
      <c r="J131" s="24"/>
      <c r="K131" s="24"/>
      <c r="L131" s="24"/>
      <c r="M131" s="24"/>
      <c r="N131" s="24"/>
      <c r="O131" s="24"/>
      <c r="P131" s="24"/>
      <c r="Q131" s="24"/>
      <c r="R131" s="24"/>
      <c r="S131" s="24"/>
      <c r="T131" s="24"/>
      <c r="U131" s="24"/>
      <c r="V131" s="24"/>
    </row>
    <row r="132" spans="2:22">
      <c r="B132" s="167">
        <v>5641000001</v>
      </c>
      <c r="C132" s="166" t="s">
        <v>2306</v>
      </c>
      <c r="D132" s="235">
        <v>18372.400000000001</v>
      </c>
      <c r="E132" s="165"/>
      <c r="F132" s="607"/>
      <c r="G132" s="24"/>
      <c r="H132" s="24"/>
      <c r="I132" s="24"/>
      <c r="J132" s="24"/>
      <c r="K132" s="24"/>
      <c r="L132" s="24"/>
      <c r="M132" s="24"/>
      <c r="N132" s="24"/>
      <c r="O132" s="24"/>
      <c r="P132" s="24"/>
      <c r="Q132" s="24"/>
      <c r="R132" s="24"/>
      <c r="S132" s="24"/>
      <c r="T132" s="24"/>
      <c r="U132" s="24"/>
      <c r="V132" s="24"/>
    </row>
    <row r="133" spans="2:22">
      <c r="B133" s="167">
        <v>5641000001</v>
      </c>
      <c r="C133" s="166" t="s">
        <v>2306</v>
      </c>
      <c r="D133" s="235">
        <v>18372.400000000001</v>
      </c>
      <c r="E133" s="165"/>
      <c r="F133" s="607"/>
      <c r="G133" s="24"/>
      <c r="H133" s="24"/>
      <c r="I133" s="24"/>
      <c r="J133" s="24"/>
      <c r="K133" s="24"/>
      <c r="L133" s="24"/>
      <c r="M133" s="24"/>
      <c r="N133" s="24"/>
      <c r="O133" s="24"/>
      <c r="P133" s="24"/>
      <c r="Q133" s="24"/>
      <c r="R133" s="24"/>
      <c r="S133" s="24"/>
      <c r="T133" s="24"/>
      <c r="U133" s="24"/>
      <c r="V133" s="24"/>
    </row>
    <row r="134" spans="2:22">
      <c r="B134" s="167">
        <v>5641000001</v>
      </c>
      <c r="C134" s="166" t="s">
        <v>2306</v>
      </c>
      <c r="D134" s="235">
        <v>18372.400000000001</v>
      </c>
      <c r="E134" s="165"/>
      <c r="F134" s="607"/>
      <c r="G134" s="24"/>
      <c r="H134" s="24"/>
      <c r="I134" s="24"/>
      <c r="J134" s="24"/>
      <c r="K134" s="24"/>
      <c r="L134" s="24"/>
      <c r="M134" s="24"/>
      <c r="N134" s="24"/>
      <c r="O134" s="24"/>
      <c r="P134" s="24"/>
      <c r="Q134" s="24"/>
      <c r="R134" s="24"/>
      <c r="S134" s="24"/>
      <c r="T134" s="24"/>
      <c r="U134" s="24"/>
      <c r="V134" s="24"/>
    </row>
    <row r="135" spans="2:22">
      <c r="B135" s="167">
        <v>5641000001</v>
      </c>
      <c r="C135" s="166" t="s">
        <v>2306</v>
      </c>
      <c r="D135" s="235">
        <v>18372.400000000001</v>
      </c>
      <c r="E135" s="165"/>
      <c r="F135" s="607"/>
      <c r="G135" s="24"/>
      <c r="H135" s="24"/>
      <c r="I135" s="24"/>
      <c r="J135" s="24"/>
      <c r="K135" s="24"/>
      <c r="L135" s="24"/>
      <c r="M135" s="24"/>
      <c r="N135" s="24"/>
      <c r="O135" s="24"/>
      <c r="P135" s="24"/>
      <c r="Q135" s="24"/>
      <c r="R135" s="24"/>
      <c r="S135" s="24"/>
      <c r="T135" s="24"/>
      <c r="U135" s="24"/>
      <c r="V135" s="24"/>
    </row>
    <row r="136" spans="2:22">
      <c r="B136" s="167">
        <v>5641000001</v>
      </c>
      <c r="C136" s="166" t="s">
        <v>2306</v>
      </c>
      <c r="D136" s="235">
        <v>18372.400000000001</v>
      </c>
      <c r="E136" s="165"/>
      <c r="F136" s="607"/>
      <c r="G136" s="24"/>
      <c r="H136" s="24"/>
      <c r="I136" s="24"/>
      <c r="J136" s="24"/>
      <c r="K136" s="24"/>
      <c r="L136" s="24"/>
      <c r="M136" s="24"/>
      <c r="N136" s="24"/>
      <c r="O136" s="24"/>
      <c r="P136" s="24"/>
      <c r="Q136" s="24"/>
      <c r="R136" s="24"/>
      <c r="S136" s="24"/>
      <c r="T136" s="24"/>
      <c r="U136" s="24"/>
      <c r="V136" s="24"/>
    </row>
    <row r="137" spans="2:22">
      <c r="B137" s="167">
        <v>5641000001</v>
      </c>
      <c r="C137" s="166" t="s">
        <v>2306</v>
      </c>
      <c r="D137" s="235">
        <v>18372.400000000001</v>
      </c>
      <c r="E137" s="165"/>
      <c r="F137" s="607"/>
      <c r="G137" s="24"/>
      <c r="H137" s="24"/>
      <c r="I137" s="24"/>
      <c r="J137" s="24"/>
      <c r="K137" s="24"/>
      <c r="L137" s="24"/>
      <c r="M137" s="24"/>
      <c r="N137" s="24"/>
      <c r="O137" s="24"/>
      <c r="P137" s="24"/>
      <c r="Q137" s="24"/>
      <c r="R137" s="24"/>
      <c r="S137" s="24"/>
      <c r="T137" s="24"/>
      <c r="U137" s="24"/>
      <c r="V137" s="24"/>
    </row>
    <row r="138" spans="2:22">
      <c r="B138" s="167">
        <v>5641000001</v>
      </c>
      <c r="C138" s="166" t="s">
        <v>2306</v>
      </c>
      <c r="D138" s="235">
        <v>18372.400000000001</v>
      </c>
      <c r="E138" s="165"/>
      <c r="F138" s="607"/>
      <c r="G138" s="24"/>
      <c r="H138" s="24"/>
      <c r="I138" s="24"/>
      <c r="J138" s="24"/>
      <c r="K138" s="24"/>
      <c r="L138" s="24"/>
      <c r="M138" s="24"/>
      <c r="N138" s="24"/>
      <c r="O138" s="24"/>
      <c r="P138" s="24"/>
      <c r="Q138" s="24"/>
      <c r="R138" s="24"/>
      <c r="S138" s="24"/>
      <c r="T138" s="24"/>
      <c r="U138" s="24"/>
      <c r="V138" s="24"/>
    </row>
    <row r="139" spans="2:22">
      <c r="B139" s="167">
        <v>5641000001</v>
      </c>
      <c r="C139" s="166" t="s">
        <v>2306</v>
      </c>
      <c r="D139" s="235">
        <v>18372.400000000001</v>
      </c>
      <c r="E139" s="165"/>
      <c r="F139" s="607"/>
      <c r="G139" s="24"/>
      <c r="H139" s="24"/>
      <c r="I139" s="24"/>
      <c r="J139" s="24"/>
      <c r="K139" s="24"/>
      <c r="L139" s="24"/>
      <c r="M139" s="24"/>
      <c r="N139" s="24"/>
      <c r="O139" s="24"/>
      <c r="P139" s="24"/>
      <c r="Q139" s="24"/>
      <c r="R139" s="24"/>
      <c r="S139" s="24"/>
      <c r="T139" s="24"/>
      <c r="U139" s="24"/>
      <c r="V139" s="24"/>
    </row>
    <row r="140" spans="2:22">
      <c r="B140" s="167">
        <v>5641000001</v>
      </c>
      <c r="C140" s="166" t="s">
        <v>2306</v>
      </c>
      <c r="D140" s="235">
        <v>18372.400000000001</v>
      </c>
      <c r="E140" s="165"/>
      <c r="F140" s="607"/>
      <c r="G140" s="24"/>
      <c r="H140" s="24"/>
      <c r="I140" s="24"/>
      <c r="J140" s="24"/>
      <c r="K140" s="24"/>
      <c r="L140" s="24"/>
      <c r="M140" s="24"/>
      <c r="N140" s="24"/>
      <c r="O140" s="24"/>
      <c r="P140" s="24"/>
      <c r="Q140" s="24"/>
      <c r="R140" s="24"/>
      <c r="S140" s="24"/>
      <c r="T140" s="24"/>
      <c r="U140" s="24"/>
      <c r="V140" s="24"/>
    </row>
    <row r="141" spans="2:22">
      <c r="B141" s="167">
        <v>5641000001</v>
      </c>
      <c r="C141" s="166" t="s">
        <v>2306</v>
      </c>
      <c r="D141" s="235">
        <v>18372.400000000001</v>
      </c>
      <c r="E141" s="165"/>
      <c r="F141" s="607"/>
      <c r="G141" s="24"/>
      <c r="H141" s="24"/>
      <c r="I141" s="24"/>
      <c r="J141" s="24"/>
      <c r="K141" s="24"/>
      <c r="L141" s="24"/>
      <c r="M141" s="24"/>
      <c r="N141" s="24"/>
      <c r="O141" s="24"/>
      <c r="P141" s="24"/>
      <c r="Q141" s="24"/>
      <c r="R141" s="24"/>
      <c r="S141" s="24"/>
      <c r="T141" s="24"/>
      <c r="U141" s="24"/>
      <c r="V141" s="24"/>
    </row>
    <row r="142" spans="2:22">
      <c r="B142" s="167">
        <v>5641000001</v>
      </c>
      <c r="C142" s="166" t="s">
        <v>2306</v>
      </c>
      <c r="D142" s="235">
        <v>18372.400000000001</v>
      </c>
      <c r="E142" s="165"/>
      <c r="F142" s="607"/>
      <c r="G142" s="24"/>
      <c r="H142" s="24"/>
      <c r="I142" s="24"/>
      <c r="J142" s="24"/>
      <c r="K142" s="24"/>
      <c r="L142" s="24"/>
      <c r="M142" s="24"/>
      <c r="N142" s="24"/>
      <c r="O142" s="24"/>
      <c r="P142" s="24"/>
      <c r="Q142" s="24"/>
      <c r="R142" s="24"/>
      <c r="S142" s="24"/>
      <c r="T142" s="24"/>
      <c r="U142" s="24"/>
      <c r="V142" s="24"/>
    </row>
    <row r="143" spans="2:22">
      <c r="B143" s="167">
        <v>5641000001</v>
      </c>
      <c r="C143" s="166" t="s">
        <v>2306</v>
      </c>
      <c r="D143" s="235">
        <v>18372.400000000001</v>
      </c>
      <c r="E143" s="165"/>
      <c r="F143" s="607"/>
      <c r="G143" s="24"/>
      <c r="H143" s="24"/>
      <c r="I143" s="24"/>
      <c r="J143" s="24"/>
      <c r="K143" s="24"/>
      <c r="L143" s="24"/>
      <c r="M143" s="24"/>
      <c r="N143" s="24"/>
      <c r="O143" s="24"/>
      <c r="P143" s="24"/>
      <c r="Q143" s="24"/>
      <c r="R143" s="24"/>
      <c r="S143" s="24"/>
      <c r="T143" s="24"/>
      <c r="U143" s="24"/>
      <c r="V143" s="24"/>
    </row>
    <row r="144" spans="2:22">
      <c r="B144" s="167">
        <v>5641000001</v>
      </c>
      <c r="C144" s="166" t="s">
        <v>2306</v>
      </c>
      <c r="D144" s="235">
        <v>18372.400000000001</v>
      </c>
      <c r="E144" s="165"/>
      <c r="F144" s="607"/>
      <c r="G144" s="24"/>
      <c r="H144" s="24"/>
      <c r="I144" s="24"/>
      <c r="J144" s="24"/>
      <c r="K144" s="24"/>
      <c r="L144" s="24"/>
      <c r="M144" s="24"/>
      <c r="N144" s="24"/>
      <c r="O144" s="24"/>
      <c r="P144" s="24"/>
      <c r="Q144" s="24"/>
      <c r="R144" s="24"/>
      <c r="S144" s="24"/>
      <c r="T144" s="24"/>
      <c r="U144" s="24"/>
      <c r="V144" s="24"/>
    </row>
    <row r="145" spans="2:22">
      <c r="B145" s="167">
        <v>5641000001</v>
      </c>
      <c r="C145" s="166" t="s">
        <v>2306</v>
      </c>
      <c r="D145" s="235">
        <v>18372.400000000001</v>
      </c>
      <c r="E145" s="165"/>
      <c r="F145" s="607"/>
      <c r="G145" s="24"/>
      <c r="H145" s="24"/>
      <c r="I145" s="24"/>
      <c r="J145" s="24"/>
      <c r="K145" s="24"/>
      <c r="L145" s="24"/>
      <c r="M145" s="24"/>
      <c r="N145" s="24"/>
      <c r="O145" s="24"/>
      <c r="P145" s="24"/>
      <c r="Q145" s="24"/>
      <c r="R145" s="24"/>
      <c r="S145" s="24"/>
      <c r="T145" s="24"/>
      <c r="U145" s="24"/>
      <c r="V145" s="24"/>
    </row>
    <row r="146" spans="2:22">
      <c r="B146" s="167">
        <v>5641000001</v>
      </c>
      <c r="C146" s="166" t="s">
        <v>2306</v>
      </c>
      <c r="D146" s="235">
        <v>18372.400000000001</v>
      </c>
      <c r="E146" s="165"/>
      <c r="F146" s="607"/>
      <c r="G146" s="24"/>
      <c r="H146" s="24"/>
      <c r="I146" s="24"/>
      <c r="J146" s="24"/>
      <c r="K146" s="24"/>
      <c r="L146" s="24"/>
      <c r="M146" s="24"/>
      <c r="N146" s="24"/>
      <c r="O146" s="24"/>
      <c r="P146" s="24"/>
      <c r="Q146" s="24"/>
      <c r="R146" s="24"/>
      <c r="S146" s="24"/>
      <c r="T146" s="24"/>
      <c r="U146" s="24"/>
      <c r="V146" s="24"/>
    </row>
    <row r="147" spans="2:22">
      <c r="B147" s="167">
        <v>5641000001</v>
      </c>
      <c r="C147" s="166" t="s">
        <v>2306</v>
      </c>
      <c r="D147" s="235">
        <v>18372.400000000001</v>
      </c>
      <c r="E147" s="165"/>
      <c r="F147" s="607"/>
      <c r="G147" s="24"/>
      <c r="H147" s="24"/>
      <c r="I147" s="24"/>
      <c r="J147" s="24"/>
      <c r="K147" s="24"/>
      <c r="L147" s="24"/>
      <c r="M147" s="24"/>
      <c r="N147" s="24"/>
      <c r="O147" s="24"/>
      <c r="P147" s="24"/>
      <c r="Q147" s="24"/>
      <c r="R147" s="24"/>
      <c r="S147" s="24"/>
      <c r="T147" s="24"/>
      <c r="U147" s="24"/>
      <c r="V147" s="24"/>
    </row>
    <row r="148" spans="2:22">
      <c r="B148" s="167">
        <v>5641000001</v>
      </c>
      <c r="C148" s="166" t="s">
        <v>2306</v>
      </c>
      <c r="D148" s="235">
        <v>18372.400000000001</v>
      </c>
      <c r="E148" s="165"/>
      <c r="F148" s="607"/>
      <c r="G148" s="24"/>
      <c r="H148" s="24"/>
      <c r="I148" s="24"/>
      <c r="J148" s="24"/>
      <c r="K148" s="24"/>
      <c r="L148" s="24"/>
      <c r="M148" s="24"/>
      <c r="N148" s="24"/>
      <c r="O148" s="24"/>
      <c r="P148" s="24"/>
      <c r="Q148" s="24"/>
      <c r="R148" s="24"/>
      <c r="S148" s="24"/>
      <c r="T148" s="24"/>
      <c r="U148" s="24"/>
      <c r="V148" s="24"/>
    </row>
    <row r="149" spans="2:22">
      <c r="B149" s="167">
        <v>5641000001</v>
      </c>
      <c r="C149" s="166" t="s">
        <v>2306</v>
      </c>
      <c r="D149" s="235">
        <v>18372.400000000001</v>
      </c>
      <c r="E149" s="165"/>
      <c r="F149" s="607"/>
      <c r="G149" s="24"/>
      <c r="H149" s="24"/>
      <c r="I149" s="24"/>
      <c r="J149" s="24"/>
      <c r="K149" s="24"/>
      <c r="L149" s="24"/>
      <c r="M149" s="24"/>
      <c r="N149" s="24"/>
      <c r="O149" s="24"/>
      <c r="P149" s="24"/>
      <c r="Q149" s="24"/>
      <c r="R149" s="24"/>
      <c r="S149" s="24"/>
      <c r="T149" s="24"/>
      <c r="U149" s="24"/>
      <c r="V149" s="24"/>
    </row>
    <row r="150" spans="2:22">
      <c r="B150" s="167">
        <v>5641000001</v>
      </c>
      <c r="C150" s="166" t="s">
        <v>2306</v>
      </c>
      <c r="D150" s="235">
        <v>18372.400000000001</v>
      </c>
      <c r="E150" s="165"/>
      <c r="F150" s="607"/>
      <c r="G150" s="24"/>
      <c r="H150" s="24"/>
      <c r="I150" s="24"/>
      <c r="J150" s="24"/>
      <c r="K150" s="24"/>
      <c r="L150" s="24"/>
      <c r="M150" s="24"/>
      <c r="N150" s="24"/>
      <c r="O150" s="24"/>
      <c r="P150" s="24"/>
      <c r="Q150" s="24"/>
      <c r="R150" s="24"/>
      <c r="S150" s="24"/>
      <c r="T150" s="24"/>
      <c r="U150" s="24"/>
      <c r="V150" s="24"/>
    </row>
    <row r="151" spans="2:22">
      <c r="B151" s="167">
        <v>5641000001</v>
      </c>
      <c r="C151" s="166" t="s">
        <v>2306</v>
      </c>
      <c r="D151" s="235">
        <v>18372.400000000001</v>
      </c>
      <c r="E151" s="165"/>
      <c r="F151" s="607"/>
      <c r="G151" s="24"/>
      <c r="H151" s="24"/>
      <c r="I151" s="24"/>
      <c r="J151" s="24"/>
      <c r="K151" s="24"/>
      <c r="L151" s="24"/>
      <c r="M151" s="24"/>
      <c r="N151" s="24"/>
      <c r="O151" s="24"/>
      <c r="P151" s="24"/>
      <c r="Q151" s="24"/>
      <c r="R151" s="24"/>
      <c r="S151" s="24"/>
      <c r="T151" s="24"/>
      <c r="U151" s="24"/>
      <c r="V151" s="24"/>
    </row>
    <row r="152" spans="2:22">
      <c r="B152" s="167">
        <v>5641000001</v>
      </c>
      <c r="C152" s="166" t="s">
        <v>2306</v>
      </c>
      <c r="D152" s="235">
        <v>18372.400000000001</v>
      </c>
      <c r="E152" s="165"/>
      <c r="F152" s="607"/>
      <c r="G152" s="24"/>
      <c r="H152" s="24"/>
      <c r="I152" s="24"/>
      <c r="J152" s="24"/>
      <c r="K152" s="24"/>
      <c r="L152" s="24"/>
      <c r="M152" s="24"/>
      <c r="N152" s="24"/>
      <c r="O152" s="24"/>
      <c r="P152" s="24"/>
      <c r="Q152" s="24"/>
      <c r="R152" s="24"/>
      <c r="S152" s="24"/>
      <c r="T152" s="24"/>
      <c r="U152" s="24"/>
      <c r="V152" s="24"/>
    </row>
    <row r="153" spans="2:22">
      <c r="B153" s="167">
        <v>5641000001</v>
      </c>
      <c r="C153" s="166" t="s">
        <v>2306</v>
      </c>
      <c r="D153" s="235">
        <v>18372.400000000001</v>
      </c>
      <c r="E153" s="165"/>
      <c r="F153" s="607"/>
      <c r="G153" s="24"/>
      <c r="H153" s="24"/>
      <c r="I153" s="24"/>
      <c r="J153" s="24"/>
      <c r="K153" s="24"/>
      <c r="L153" s="24"/>
      <c r="M153" s="24"/>
      <c r="N153" s="24"/>
      <c r="O153" s="24"/>
      <c r="P153" s="24"/>
      <c r="Q153" s="24"/>
      <c r="R153" s="24"/>
      <c r="S153" s="24"/>
      <c r="T153" s="24"/>
      <c r="U153" s="24"/>
      <c r="V153" s="24"/>
    </row>
    <row r="154" spans="2:22">
      <c r="B154" s="167">
        <v>5641000001</v>
      </c>
      <c r="C154" s="166" t="s">
        <v>2306</v>
      </c>
      <c r="D154" s="235">
        <v>18372.400000000001</v>
      </c>
      <c r="E154" s="165"/>
      <c r="F154" s="607"/>
      <c r="G154" s="24"/>
      <c r="H154" s="24"/>
      <c r="I154" s="24"/>
      <c r="J154" s="24"/>
      <c r="K154" s="24"/>
      <c r="L154" s="24"/>
      <c r="M154" s="24"/>
      <c r="N154" s="24"/>
      <c r="O154" s="24"/>
      <c r="P154" s="24"/>
      <c r="Q154" s="24"/>
      <c r="R154" s="24"/>
      <c r="S154" s="24"/>
      <c r="T154" s="24"/>
      <c r="U154" s="24"/>
      <c r="V154" s="24"/>
    </row>
    <row r="155" spans="2:22">
      <c r="B155" s="167">
        <v>5641000001</v>
      </c>
      <c r="C155" s="166" t="s">
        <v>2306</v>
      </c>
      <c r="D155" s="235">
        <v>18372.400000000001</v>
      </c>
      <c r="E155" s="165"/>
      <c r="F155" s="607"/>
      <c r="G155" s="24"/>
      <c r="H155" s="24"/>
      <c r="I155" s="24"/>
      <c r="J155" s="24"/>
      <c r="K155" s="24"/>
      <c r="L155" s="24"/>
      <c r="M155" s="24"/>
      <c r="N155" s="24"/>
      <c r="O155" s="24"/>
      <c r="P155" s="24"/>
      <c r="Q155" s="24"/>
      <c r="R155" s="24"/>
      <c r="S155" s="24"/>
      <c r="T155" s="24"/>
      <c r="U155" s="24"/>
      <c r="V155" s="24"/>
    </row>
    <row r="156" spans="2:22">
      <c r="B156" s="167">
        <v>5641000001</v>
      </c>
      <c r="C156" s="166" t="s">
        <v>2306</v>
      </c>
      <c r="D156" s="235">
        <v>18372.400000000001</v>
      </c>
      <c r="E156" s="165"/>
      <c r="F156" s="607"/>
      <c r="G156" s="24"/>
      <c r="H156" s="24"/>
      <c r="I156" s="24"/>
      <c r="J156" s="24"/>
      <c r="K156" s="24"/>
      <c r="L156" s="24"/>
      <c r="M156" s="24"/>
      <c r="N156" s="24"/>
      <c r="O156" s="24"/>
      <c r="P156" s="24"/>
      <c r="Q156" s="24"/>
      <c r="R156" s="24"/>
      <c r="S156" s="24"/>
      <c r="T156" s="24"/>
      <c r="U156" s="24"/>
      <c r="V156" s="24"/>
    </row>
    <row r="157" spans="2:22">
      <c r="B157" s="167">
        <v>5641000001</v>
      </c>
      <c r="C157" s="166" t="s">
        <v>2306</v>
      </c>
      <c r="D157" s="235">
        <v>18372.400000000001</v>
      </c>
      <c r="E157" s="165"/>
      <c r="F157" s="607"/>
      <c r="G157" s="24"/>
      <c r="H157" s="24"/>
      <c r="I157" s="24"/>
      <c r="J157" s="24"/>
      <c r="K157" s="24"/>
      <c r="L157" s="24"/>
      <c r="M157" s="24"/>
      <c r="N157" s="24"/>
      <c r="O157" s="24"/>
      <c r="P157" s="24"/>
      <c r="Q157" s="24"/>
      <c r="R157" s="24"/>
      <c r="S157" s="24"/>
      <c r="T157" s="24"/>
      <c r="U157" s="24"/>
      <c r="V157" s="24"/>
    </row>
    <row r="158" spans="2:22">
      <c r="B158" s="167">
        <v>5641000001</v>
      </c>
      <c r="C158" s="166" t="s">
        <v>2306</v>
      </c>
      <c r="D158" s="235">
        <v>18372.400000000001</v>
      </c>
      <c r="E158" s="165"/>
      <c r="F158" s="607"/>
      <c r="G158" s="24"/>
      <c r="H158" s="24"/>
      <c r="I158" s="24"/>
      <c r="J158" s="24"/>
      <c r="K158" s="24"/>
      <c r="L158" s="24"/>
      <c r="M158" s="24"/>
      <c r="N158" s="24"/>
      <c r="O158" s="24"/>
      <c r="P158" s="24"/>
      <c r="Q158" s="24"/>
      <c r="R158" s="24"/>
      <c r="S158" s="24"/>
      <c r="T158" s="24"/>
      <c r="U158" s="24"/>
      <c r="V158" s="24"/>
    </row>
    <row r="159" spans="2:22">
      <c r="B159" s="167">
        <v>5641000001</v>
      </c>
      <c r="C159" s="166" t="s">
        <v>2306</v>
      </c>
      <c r="D159" s="235">
        <v>18372.400000000001</v>
      </c>
      <c r="E159" s="165"/>
      <c r="F159" s="607"/>
      <c r="G159" s="24"/>
      <c r="H159" s="24"/>
      <c r="I159" s="24"/>
      <c r="J159" s="24"/>
      <c r="K159" s="24"/>
      <c r="L159" s="24"/>
      <c r="M159" s="24"/>
      <c r="N159" s="24"/>
      <c r="O159" s="24"/>
      <c r="P159" s="24"/>
      <c r="Q159" s="24"/>
      <c r="R159" s="24"/>
      <c r="S159" s="24"/>
      <c r="T159" s="24"/>
      <c r="U159" s="24"/>
      <c r="V159" s="24"/>
    </row>
    <row r="160" spans="2:22">
      <c r="B160" s="167">
        <v>5641000001</v>
      </c>
      <c r="C160" s="166" t="s">
        <v>2306</v>
      </c>
      <c r="D160" s="235">
        <v>18372.400000000001</v>
      </c>
      <c r="E160" s="165"/>
      <c r="F160" s="607"/>
      <c r="G160" s="24"/>
      <c r="H160" s="24"/>
      <c r="I160" s="24"/>
      <c r="J160" s="24"/>
      <c r="K160" s="24"/>
      <c r="L160" s="24"/>
      <c r="M160" s="24"/>
      <c r="N160" s="24"/>
      <c r="O160" s="24"/>
      <c r="P160" s="24"/>
      <c r="Q160" s="24"/>
      <c r="R160" s="24"/>
      <c r="S160" s="24"/>
      <c r="T160" s="24"/>
      <c r="U160" s="24"/>
      <c r="V160" s="24"/>
    </row>
    <row r="161" spans="2:22">
      <c r="B161" s="167">
        <v>5641000001</v>
      </c>
      <c r="C161" s="166" t="s">
        <v>2306</v>
      </c>
      <c r="D161" s="235">
        <v>18372.400000000001</v>
      </c>
      <c r="E161" s="165"/>
      <c r="F161" s="607"/>
      <c r="G161" s="24"/>
      <c r="H161" s="24"/>
      <c r="I161" s="24"/>
      <c r="J161" s="24"/>
      <c r="K161" s="24"/>
      <c r="L161" s="24"/>
      <c r="M161" s="24"/>
      <c r="N161" s="24"/>
      <c r="O161" s="24"/>
      <c r="P161" s="24"/>
      <c r="Q161" s="24"/>
      <c r="R161" s="24"/>
      <c r="S161" s="24"/>
      <c r="T161" s="24"/>
      <c r="U161" s="24"/>
      <c r="V161" s="24"/>
    </row>
    <row r="162" spans="2:22">
      <c r="B162" s="167">
        <v>5641000001</v>
      </c>
      <c r="C162" s="166" t="s">
        <v>2306</v>
      </c>
      <c r="D162" s="235">
        <v>18372.400000000001</v>
      </c>
      <c r="E162" s="165"/>
      <c r="F162" s="607"/>
      <c r="G162" s="24"/>
      <c r="H162" s="24"/>
      <c r="I162" s="24"/>
      <c r="J162" s="24"/>
      <c r="K162" s="24"/>
      <c r="L162" s="24"/>
      <c r="M162" s="24"/>
      <c r="N162" s="24"/>
      <c r="O162" s="24"/>
      <c r="P162" s="24"/>
      <c r="Q162" s="24"/>
      <c r="R162" s="24"/>
      <c r="S162" s="24"/>
      <c r="T162" s="24"/>
      <c r="U162" s="24"/>
      <c r="V162" s="24"/>
    </row>
    <row r="163" spans="2:22">
      <c r="B163" s="167">
        <v>5641000001</v>
      </c>
      <c r="C163" s="166" t="s">
        <v>2306</v>
      </c>
      <c r="D163" s="235">
        <v>18372.400000000001</v>
      </c>
      <c r="E163" s="165"/>
      <c r="F163" s="607"/>
      <c r="G163" s="24"/>
      <c r="H163" s="24"/>
      <c r="I163" s="24"/>
      <c r="J163" s="24"/>
      <c r="K163" s="24"/>
      <c r="L163" s="24"/>
      <c r="M163" s="24"/>
      <c r="N163" s="24"/>
      <c r="O163" s="24"/>
      <c r="P163" s="24"/>
      <c r="Q163" s="24"/>
      <c r="R163" s="24"/>
      <c r="S163" s="24"/>
      <c r="T163" s="24"/>
      <c r="U163" s="24"/>
      <c r="V163" s="24"/>
    </row>
    <row r="164" spans="2:22">
      <c r="B164" s="167">
        <v>5641000001</v>
      </c>
      <c r="C164" s="166" t="s">
        <v>2306</v>
      </c>
      <c r="D164" s="235">
        <v>18372.400000000001</v>
      </c>
      <c r="E164" s="165"/>
      <c r="F164" s="607"/>
      <c r="G164" s="24"/>
      <c r="H164" s="24"/>
      <c r="I164" s="24"/>
      <c r="J164" s="24"/>
      <c r="K164" s="24"/>
      <c r="L164" s="24"/>
      <c r="M164" s="24"/>
      <c r="N164" s="24"/>
      <c r="O164" s="24"/>
      <c r="P164" s="24"/>
      <c r="Q164" s="24"/>
      <c r="R164" s="24"/>
      <c r="S164" s="24"/>
      <c r="T164" s="24"/>
      <c r="U164" s="24"/>
      <c r="V164" s="24"/>
    </row>
    <row r="165" spans="2:22">
      <c r="B165" s="167">
        <v>5641000001</v>
      </c>
      <c r="C165" s="166" t="s">
        <v>2306</v>
      </c>
      <c r="D165" s="235">
        <v>18372.400000000001</v>
      </c>
      <c r="E165" s="165"/>
      <c r="F165" s="607"/>
      <c r="G165" s="24"/>
      <c r="H165" s="24"/>
      <c r="I165" s="24"/>
      <c r="J165" s="24"/>
      <c r="K165" s="24"/>
      <c r="L165" s="24"/>
      <c r="M165" s="24"/>
      <c r="N165" s="24"/>
      <c r="O165" s="24"/>
      <c r="P165" s="24"/>
      <c r="Q165" s="24"/>
      <c r="R165" s="24"/>
      <c r="S165" s="24"/>
      <c r="T165" s="24"/>
      <c r="U165" s="24"/>
      <c r="V165" s="24"/>
    </row>
    <row r="166" spans="2:22">
      <c r="B166" s="167">
        <v>5641000001</v>
      </c>
      <c r="C166" s="166" t="s">
        <v>2306</v>
      </c>
      <c r="D166" s="235">
        <v>18372.400000000001</v>
      </c>
      <c r="E166" s="165"/>
      <c r="F166" s="607"/>
      <c r="G166" s="24"/>
      <c r="H166" s="24"/>
      <c r="I166" s="24"/>
      <c r="J166" s="24"/>
      <c r="K166" s="24"/>
      <c r="L166" s="24"/>
      <c r="M166" s="24"/>
      <c r="N166" s="24"/>
      <c r="O166" s="24"/>
      <c r="P166" s="24"/>
      <c r="Q166" s="24"/>
      <c r="R166" s="24"/>
      <c r="S166" s="24"/>
      <c r="T166" s="24"/>
      <c r="U166" s="24"/>
      <c r="V166" s="24"/>
    </row>
    <row r="167" spans="2:22">
      <c r="B167" s="167">
        <v>5641000001</v>
      </c>
      <c r="C167" s="166" t="s">
        <v>2306</v>
      </c>
      <c r="D167" s="235">
        <v>18372.400000000001</v>
      </c>
      <c r="E167" s="165"/>
      <c r="F167" s="607"/>
      <c r="G167" s="24"/>
      <c r="H167" s="24"/>
      <c r="I167" s="24"/>
      <c r="J167" s="24"/>
      <c r="K167" s="24"/>
      <c r="L167" s="24"/>
      <c r="M167" s="24"/>
      <c r="N167" s="24"/>
      <c r="O167" s="24"/>
      <c r="P167" s="24"/>
      <c r="Q167" s="24"/>
      <c r="R167" s="24"/>
      <c r="S167" s="24"/>
      <c r="T167" s="24"/>
      <c r="U167" s="24"/>
      <c r="V167" s="24"/>
    </row>
    <row r="168" spans="2:22">
      <c r="B168" s="167">
        <v>5641000001</v>
      </c>
      <c r="C168" s="166" t="s">
        <v>2306</v>
      </c>
      <c r="D168" s="235">
        <v>18372.400000000001</v>
      </c>
      <c r="E168" s="165"/>
      <c r="F168" s="607"/>
      <c r="G168" s="24"/>
      <c r="H168" s="24"/>
      <c r="I168" s="24"/>
      <c r="J168" s="24"/>
      <c r="K168" s="24"/>
      <c r="L168" s="24"/>
      <c r="M168" s="24"/>
      <c r="N168" s="24"/>
      <c r="O168" s="24"/>
      <c r="P168" s="24"/>
      <c r="Q168" s="24"/>
      <c r="R168" s="24"/>
      <c r="S168" s="24"/>
      <c r="T168" s="24"/>
      <c r="U168" s="24"/>
      <c r="V168" s="24"/>
    </row>
    <row r="169" spans="2:22">
      <c r="B169" s="167">
        <v>5641000001</v>
      </c>
      <c r="C169" s="166" t="s">
        <v>2306</v>
      </c>
      <c r="D169" s="235">
        <v>18372.400000000001</v>
      </c>
      <c r="E169" s="165"/>
      <c r="F169" s="607"/>
      <c r="G169" s="24"/>
      <c r="H169" s="24"/>
      <c r="I169" s="24"/>
      <c r="J169" s="24"/>
      <c r="K169" s="24"/>
      <c r="L169" s="24"/>
      <c r="M169" s="24"/>
      <c r="N169" s="24"/>
      <c r="O169" s="24"/>
      <c r="P169" s="24"/>
      <c r="Q169" s="24"/>
      <c r="R169" s="24"/>
      <c r="S169" s="24"/>
      <c r="T169" s="24"/>
      <c r="U169" s="24"/>
      <c r="V169" s="24"/>
    </row>
    <row r="170" spans="2:22">
      <c r="B170" s="167">
        <v>5641000001</v>
      </c>
      <c r="C170" s="166" t="s">
        <v>2306</v>
      </c>
      <c r="D170" s="235">
        <v>18372.400000000001</v>
      </c>
      <c r="E170" s="165"/>
      <c r="F170" s="607"/>
      <c r="G170" s="24"/>
      <c r="H170" s="24"/>
      <c r="I170" s="24"/>
      <c r="J170" s="24"/>
      <c r="K170" s="24"/>
      <c r="L170" s="24"/>
      <c r="M170" s="24"/>
      <c r="N170" s="24"/>
      <c r="O170" s="24"/>
      <c r="P170" s="24"/>
      <c r="Q170" s="24"/>
      <c r="R170" s="24"/>
      <c r="S170" s="24"/>
      <c r="T170" s="24"/>
      <c r="U170" s="24"/>
      <c r="V170" s="24"/>
    </row>
    <row r="171" spans="2:22">
      <c r="B171" s="167">
        <v>5641000001</v>
      </c>
      <c r="C171" s="166" t="s">
        <v>2306</v>
      </c>
      <c r="D171" s="235">
        <v>18372.400000000001</v>
      </c>
      <c r="E171" s="165"/>
      <c r="F171" s="607"/>
      <c r="G171" s="24"/>
      <c r="H171" s="24"/>
      <c r="I171" s="24"/>
      <c r="J171" s="24"/>
      <c r="K171" s="24"/>
      <c r="L171" s="24"/>
      <c r="M171" s="24"/>
      <c r="N171" s="24"/>
      <c r="O171" s="24"/>
      <c r="P171" s="24"/>
      <c r="Q171" s="24"/>
      <c r="R171" s="24"/>
      <c r="S171" s="24"/>
      <c r="T171" s="24"/>
      <c r="U171" s="24"/>
      <c r="V171" s="24"/>
    </row>
    <row r="172" spans="2:22">
      <c r="B172" s="167">
        <v>5641000001</v>
      </c>
      <c r="C172" s="166" t="s">
        <v>2306</v>
      </c>
      <c r="D172" s="235">
        <v>18372.400000000001</v>
      </c>
      <c r="E172" s="165"/>
      <c r="F172" s="607"/>
      <c r="G172" s="24"/>
      <c r="H172" s="24"/>
      <c r="I172" s="24"/>
      <c r="J172" s="24"/>
      <c r="K172" s="24"/>
      <c r="L172" s="24"/>
      <c r="M172" s="24"/>
      <c r="N172" s="24"/>
      <c r="O172" s="24"/>
      <c r="P172" s="24"/>
      <c r="Q172" s="24"/>
      <c r="R172" s="24"/>
      <c r="S172" s="24"/>
      <c r="T172" s="24"/>
      <c r="U172" s="24"/>
      <c r="V172" s="24"/>
    </row>
    <row r="173" spans="2:22">
      <c r="B173" s="167">
        <v>5641000001</v>
      </c>
      <c r="C173" s="166" t="s">
        <v>2306</v>
      </c>
      <c r="D173" s="235">
        <v>18372.400000000001</v>
      </c>
      <c r="E173" s="165"/>
      <c r="F173" s="607"/>
      <c r="G173" s="24"/>
      <c r="H173" s="24"/>
      <c r="I173" s="24"/>
      <c r="J173" s="24"/>
      <c r="K173" s="24"/>
      <c r="L173" s="24"/>
      <c r="M173" s="24"/>
      <c r="N173" s="24"/>
      <c r="O173" s="24"/>
      <c r="P173" s="24"/>
      <c r="Q173" s="24"/>
      <c r="R173" s="24"/>
      <c r="S173" s="24"/>
      <c r="T173" s="24"/>
      <c r="U173" s="24"/>
      <c r="V173" s="24"/>
    </row>
    <row r="174" spans="2:22">
      <c r="B174" s="167">
        <v>5641000001</v>
      </c>
      <c r="C174" s="166" t="s">
        <v>2306</v>
      </c>
      <c r="D174" s="235">
        <v>18372.400000000001</v>
      </c>
      <c r="E174" s="165"/>
      <c r="F174" s="607"/>
      <c r="G174" s="24"/>
      <c r="H174" s="24"/>
      <c r="I174" s="24"/>
      <c r="J174" s="24"/>
      <c r="K174" s="24"/>
      <c r="L174" s="24"/>
      <c r="M174" s="24"/>
      <c r="N174" s="24"/>
      <c r="O174" s="24"/>
      <c r="P174" s="24"/>
      <c r="Q174" s="24"/>
      <c r="R174" s="24"/>
      <c r="S174" s="24"/>
      <c r="T174" s="24"/>
      <c r="U174" s="24"/>
      <c r="V174" s="24"/>
    </row>
    <row r="175" spans="2:22">
      <c r="B175" s="167">
        <v>5641000001</v>
      </c>
      <c r="C175" s="166" t="s">
        <v>2306</v>
      </c>
      <c r="D175" s="235">
        <v>18372.400000000001</v>
      </c>
      <c r="E175" s="165"/>
      <c r="F175" s="607"/>
      <c r="G175" s="24"/>
      <c r="H175" s="24"/>
      <c r="I175" s="24"/>
      <c r="J175" s="24"/>
      <c r="K175" s="24"/>
      <c r="L175" s="24"/>
      <c r="M175" s="24"/>
      <c r="N175" s="24"/>
      <c r="O175" s="24"/>
      <c r="P175" s="24"/>
      <c r="Q175" s="24"/>
      <c r="R175" s="24"/>
      <c r="S175" s="24"/>
      <c r="T175" s="24"/>
      <c r="U175" s="24"/>
      <c r="V175" s="24"/>
    </row>
    <row r="176" spans="2:22">
      <c r="B176" s="167">
        <v>5641000001</v>
      </c>
      <c r="C176" s="166" t="s">
        <v>2306</v>
      </c>
      <c r="D176" s="235">
        <v>18372.400000000001</v>
      </c>
      <c r="E176" s="165"/>
      <c r="F176" s="607"/>
      <c r="G176" s="24"/>
      <c r="H176" s="24"/>
      <c r="I176" s="24"/>
      <c r="J176" s="24"/>
      <c r="K176" s="24"/>
      <c r="L176" s="24"/>
      <c r="M176" s="24"/>
      <c r="N176" s="24"/>
      <c r="O176" s="24"/>
      <c r="P176" s="24"/>
      <c r="Q176" s="24"/>
      <c r="R176" s="24"/>
      <c r="S176" s="24"/>
      <c r="T176" s="24"/>
      <c r="U176" s="24"/>
      <c r="V176" s="24"/>
    </row>
    <row r="177" spans="2:22">
      <c r="B177" s="167">
        <v>5641000001</v>
      </c>
      <c r="C177" s="166" t="s">
        <v>2306</v>
      </c>
      <c r="D177" s="235">
        <v>18372.400000000001</v>
      </c>
      <c r="E177" s="165"/>
      <c r="F177" s="607"/>
      <c r="G177" s="24"/>
      <c r="H177" s="24"/>
      <c r="I177" s="24"/>
      <c r="J177" s="24"/>
      <c r="K177" s="24"/>
      <c r="L177" s="24"/>
      <c r="M177" s="24"/>
      <c r="N177" s="24"/>
      <c r="O177" s="24"/>
      <c r="P177" s="24"/>
      <c r="Q177" s="24"/>
      <c r="R177" s="24"/>
      <c r="S177" s="24"/>
      <c r="T177" s="24"/>
      <c r="U177" s="24"/>
      <c r="V177" s="24"/>
    </row>
    <row r="178" spans="2:22">
      <c r="B178" s="167">
        <v>5641000001</v>
      </c>
      <c r="C178" s="166" t="s">
        <v>2306</v>
      </c>
      <c r="D178" s="235">
        <v>18372.400000000001</v>
      </c>
      <c r="E178" s="165"/>
      <c r="F178" s="607"/>
      <c r="G178" s="24"/>
      <c r="H178" s="24"/>
      <c r="I178" s="24"/>
      <c r="J178" s="24"/>
      <c r="K178" s="24"/>
      <c r="L178" s="24"/>
      <c r="M178" s="24"/>
      <c r="N178" s="24"/>
      <c r="O178" s="24"/>
      <c r="P178" s="24"/>
      <c r="Q178" s="24"/>
      <c r="R178" s="24"/>
      <c r="S178" s="24"/>
      <c r="T178" s="24"/>
      <c r="U178" s="24"/>
      <c r="V178" s="24"/>
    </row>
    <row r="179" spans="2:22">
      <c r="B179" s="167">
        <v>5641000001</v>
      </c>
      <c r="C179" s="166" t="s">
        <v>2306</v>
      </c>
      <c r="D179" s="235">
        <v>18372.400000000001</v>
      </c>
      <c r="E179" s="165"/>
      <c r="F179" s="607"/>
      <c r="G179" s="24"/>
      <c r="H179" s="24"/>
      <c r="I179" s="24"/>
      <c r="J179" s="24"/>
      <c r="K179" s="24"/>
      <c r="L179" s="24"/>
      <c r="M179" s="24"/>
      <c r="N179" s="24"/>
      <c r="O179" s="24"/>
      <c r="P179" s="24"/>
      <c r="Q179" s="24"/>
      <c r="R179" s="24"/>
      <c r="S179" s="24"/>
      <c r="T179" s="24"/>
      <c r="U179" s="24"/>
      <c r="V179" s="24"/>
    </row>
    <row r="180" spans="2:22">
      <c r="B180" s="167">
        <v>5641000001</v>
      </c>
      <c r="C180" s="166" t="s">
        <v>2306</v>
      </c>
      <c r="D180" s="235">
        <v>18372.400000000001</v>
      </c>
      <c r="E180" s="165"/>
      <c r="F180" s="607"/>
      <c r="G180" s="24"/>
      <c r="H180" s="24"/>
      <c r="I180" s="24"/>
      <c r="J180" s="24"/>
      <c r="K180" s="24"/>
      <c r="L180" s="24"/>
      <c r="M180" s="24"/>
      <c r="N180" s="24"/>
      <c r="O180" s="24"/>
      <c r="P180" s="24"/>
      <c r="Q180" s="24"/>
      <c r="R180" s="24"/>
      <c r="S180" s="24"/>
      <c r="T180" s="24"/>
      <c r="U180" s="24"/>
      <c r="V180" s="24"/>
    </row>
    <row r="181" spans="2:22">
      <c r="B181" s="167">
        <v>5641000001</v>
      </c>
      <c r="C181" s="166" t="s">
        <v>2306</v>
      </c>
      <c r="D181" s="235">
        <v>18372.400000000001</v>
      </c>
      <c r="E181" s="165"/>
      <c r="F181" s="607"/>
      <c r="G181" s="24"/>
      <c r="H181" s="24"/>
      <c r="I181" s="24"/>
      <c r="J181" s="24"/>
      <c r="K181" s="24"/>
      <c r="L181" s="24"/>
      <c r="M181" s="24"/>
      <c r="N181" s="24"/>
      <c r="O181" s="24"/>
      <c r="P181" s="24"/>
      <c r="Q181" s="24"/>
      <c r="R181" s="24"/>
      <c r="S181" s="24"/>
      <c r="T181" s="24"/>
      <c r="U181" s="24"/>
      <c r="V181" s="24"/>
    </row>
    <row r="182" spans="2:22">
      <c r="B182" s="167">
        <v>5641000001</v>
      </c>
      <c r="C182" s="166" t="s">
        <v>2306</v>
      </c>
      <c r="D182" s="235">
        <v>18372.400000000001</v>
      </c>
      <c r="E182" s="165"/>
      <c r="F182" s="607"/>
      <c r="G182" s="24"/>
      <c r="H182" s="24"/>
      <c r="I182" s="24"/>
      <c r="J182" s="24"/>
      <c r="K182" s="24"/>
      <c r="L182" s="24"/>
      <c r="M182" s="24"/>
      <c r="N182" s="24"/>
      <c r="O182" s="24"/>
      <c r="P182" s="24"/>
      <c r="Q182" s="24"/>
      <c r="R182" s="24"/>
      <c r="S182" s="24"/>
      <c r="T182" s="24"/>
      <c r="U182" s="24"/>
      <c r="V182" s="24"/>
    </row>
    <row r="183" spans="2:22">
      <c r="B183" s="167">
        <v>5641000001</v>
      </c>
      <c r="C183" s="166" t="s">
        <v>2306</v>
      </c>
      <c r="D183" s="235">
        <v>18372.400000000001</v>
      </c>
      <c r="E183" s="165"/>
      <c r="F183" s="607"/>
      <c r="G183" s="24"/>
      <c r="H183" s="24"/>
      <c r="I183" s="24"/>
      <c r="J183" s="24"/>
      <c r="K183" s="24"/>
      <c r="L183" s="24"/>
      <c r="M183" s="24"/>
      <c r="N183" s="24"/>
      <c r="O183" s="24"/>
      <c r="P183" s="24"/>
      <c r="Q183" s="24"/>
      <c r="R183" s="24"/>
      <c r="S183" s="24"/>
      <c r="T183" s="24"/>
      <c r="U183" s="24"/>
      <c r="V183" s="24"/>
    </row>
    <row r="184" spans="2:22">
      <c r="B184" s="167">
        <v>5641000001</v>
      </c>
      <c r="C184" s="166" t="s">
        <v>2306</v>
      </c>
      <c r="D184" s="235">
        <v>18372.400000000001</v>
      </c>
      <c r="E184" s="165"/>
      <c r="F184" s="607"/>
      <c r="G184" s="24"/>
      <c r="H184" s="24"/>
      <c r="I184" s="24"/>
      <c r="J184" s="24"/>
      <c r="K184" s="24"/>
      <c r="L184" s="24"/>
      <c r="M184" s="24"/>
      <c r="N184" s="24"/>
      <c r="O184" s="24"/>
      <c r="P184" s="24"/>
      <c r="Q184" s="24"/>
      <c r="R184" s="24"/>
      <c r="S184" s="24"/>
      <c r="T184" s="24"/>
      <c r="U184" s="24"/>
      <c r="V184" s="24"/>
    </row>
    <row r="185" spans="2:22">
      <c r="B185" s="167">
        <v>5641000001</v>
      </c>
      <c r="C185" s="166" t="s">
        <v>2306</v>
      </c>
      <c r="D185" s="235">
        <v>18372.400000000001</v>
      </c>
      <c r="E185" s="165"/>
      <c r="F185" s="607"/>
      <c r="G185" s="24"/>
      <c r="H185" s="24"/>
      <c r="I185" s="24"/>
      <c r="J185" s="24"/>
      <c r="K185" s="24"/>
      <c r="L185" s="24"/>
      <c r="M185" s="24"/>
      <c r="N185" s="24"/>
      <c r="O185" s="24"/>
      <c r="P185" s="24"/>
      <c r="Q185" s="24"/>
      <c r="R185" s="24"/>
      <c r="S185" s="24"/>
      <c r="T185" s="24"/>
      <c r="U185" s="24"/>
      <c r="V185" s="24"/>
    </row>
    <row r="186" spans="2:22">
      <c r="B186" s="167">
        <v>5641000001</v>
      </c>
      <c r="C186" s="166" t="s">
        <v>2306</v>
      </c>
      <c r="D186" s="235">
        <v>18372.400000000001</v>
      </c>
      <c r="E186" s="165"/>
      <c r="F186" s="607"/>
      <c r="G186" s="24"/>
      <c r="H186" s="24"/>
      <c r="I186" s="24"/>
      <c r="J186" s="24"/>
      <c r="K186" s="24"/>
      <c r="L186" s="24"/>
      <c r="M186" s="24"/>
      <c r="N186" s="24"/>
      <c r="O186" s="24"/>
      <c r="P186" s="24"/>
      <c r="Q186" s="24"/>
      <c r="R186" s="24"/>
      <c r="S186" s="24"/>
      <c r="T186" s="24"/>
      <c r="U186" s="24"/>
      <c r="V186" s="24"/>
    </row>
    <row r="187" spans="2:22">
      <c r="B187" s="167">
        <v>5641000001</v>
      </c>
      <c r="C187" s="166" t="s">
        <v>2306</v>
      </c>
      <c r="D187" s="235">
        <v>18372.400000000001</v>
      </c>
      <c r="E187" s="165"/>
      <c r="F187" s="607"/>
      <c r="G187" s="24"/>
      <c r="H187" s="24"/>
      <c r="I187" s="24"/>
      <c r="J187" s="24"/>
      <c r="K187" s="24"/>
      <c r="L187" s="24"/>
      <c r="M187" s="24"/>
      <c r="N187" s="24"/>
      <c r="O187" s="24"/>
      <c r="P187" s="24"/>
      <c r="Q187" s="24"/>
      <c r="R187" s="24"/>
      <c r="S187" s="24"/>
      <c r="T187" s="24"/>
      <c r="U187" s="24"/>
      <c r="V187" s="24"/>
    </row>
    <row r="188" spans="2:22">
      <c r="B188" s="167">
        <v>5641000001</v>
      </c>
      <c r="C188" s="166" t="s">
        <v>2306</v>
      </c>
      <c r="D188" s="235">
        <v>18372.400000000001</v>
      </c>
      <c r="E188" s="165"/>
      <c r="F188" s="607"/>
      <c r="G188" s="24"/>
      <c r="H188" s="24"/>
      <c r="I188" s="24"/>
      <c r="J188" s="24"/>
      <c r="K188" s="24"/>
      <c r="L188" s="24"/>
      <c r="M188" s="24"/>
      <c r="N188" s="24"/>
      <c r="O188" s="24"/>
      <c r="P188" s="24"/>
      <c r="Q188" s="24"/>
      <c r="R188" s="24"/>
      <c r="S188" s="24"/>
      <c r="T188" s="24"/>
      <c r="U188" s="24"/>
      <c r="V188" s="24"/>
    </row>
    <row r="189" spans="2:22">
      <c r="B189" s="167">
        <v>5641000001</v>
      </c>
      <c r="C189" s="166" t="s">
        <v>2306</v>
      </c>
      <c r="D189" s="235">
        <v>18372.400000000001</v>
      </c>
      <c r="E189" s="165"/>
      <c r="F189" s="607"/>
      <c r="G189" s="24"/>
      <c r="H189" s="24"/>
      <c r="I189" s="24"/>
      <c r="J189" s="24"/>
      <c r="K189" s="24"/>
      <c r="L189" s="24"/>
      <c r="M189" s="24"/>
      <c r="N189" s="24"/>
      <c r="O189" s="24"/>
      <c r="P189" s="24"/>
      <c r="Q189" s="24"/>
      <c r="R189" s="24"/>
      <c r="S189" s="24"/>
      <c r="T189" s="24"/>
      <c r="U189" s="24"/>
      <c r="V189" s="24"/>
    </row>
    <row r="190" spans="2:22">
      <c r="B190" s="167">
        <v>5641000001</v>
      </c>
      <c r="C190" s="166" t="s">
        <v>2306</v>
      </c>
      <c r="D190" s="235">
        <v>18372.400000000001</v>
      </c>
      <c r="E190" s="165"/>
      <c r="F190" s="607"/>
      <c r="G190" s="24"/>
      <c r="H190" s="24"/>
      <c r="I190" s="24"/>
      <c r="J190" s="24"/>
      <c r="K190" s="24"/>
      <c r="L190" s="24"/>
      <c r="M190" s="24"/>
      <c r="N190" s="24"/>
      <c r="O190" s="24"/>
      <c r="P190" s="24"/>
      <c r="Q190" s="24"/>
      <c r="R190" s="24"/>
      <c r="S190" s="24"/>
      <c r="T190" s="24"/>
      <c r="U190" s="24"/>
      <c r="V190" s="24"/>
    </row>
    <row r="191" spans="2:22">
      <c r="B191" s="167">
        <v>5641000001</v>
      </c>
      <c r="C191" s="166" t="s">
        <v>2306</v>
      </c>
      <c r="D191" s="235">
        <v>18372.400000000001</v>
      </c>
      <c r="E191" s="165"/>
      <c r="F191" s="607"/>
      <c r="G191" s="24"/>
      <c r="H191" s="24"/>
      <c r="I191" s="24"/>
      <c r="J191" s="24"/>
      <c r="K191" s="24"/>
      <c r="L191" s="24"/>
      <c r="M191" s="24"/>
      <c r="N191" s="24"/>
      <c r="O191" s="24"/>
      <c r="P191" s="24"/>
      <c r="Q191" s="24"/>
      <c r="R191" s="24"/>
      <c r="S191" s="24"/>
      <c r="T191" s="24"/>
      <c r="U191" s="24"/>
      <c r="V191" s="24"/>
    </row>
    <row r="192" spans="2:22">
      <c r="B192" s="167">
        <v>5641000001</v>
      </c>
      <c r="C192" s="166" t="s">
        <v>2306</v>
      </c>
      <c r="D192" s="235">
        <v>18372.400000000001</v>
      </c>
      <c r="E192" s="165"/>
      <c r="F192" s="607"/>
      <c r="G192" s="24"/>
      <c r="H192" s="24"/>
      <c r="I192" s="24"/>
      <c r="J192" s="24"/>
      <c r="K192" s="24"/>
      <c r="L192" s="24"/>
      <c r="M192" s="24"/>
      <c r="N192" s="24"/>
      <c r="O192" s="24"/>
      <c r="P192" s="24"/>
      <c r="Q192" s="24"/>
      <c r="R192" s="24"/>
      <c r="S192" s="24"/>
      <c r="T192" s="24"/>
      <c r="U192" s="24"/>
      <c r="V192" s="24"/>
    </row>
    <row r="193" spans="2:22">
      <c r="B193" s="167">
        <v>5641000001</v>
      </c>
      <c r="C193" s="166" t="s">
        <v>2306</v>
      </c>
      <c r="D193" s="235">
        <v>18372.400000000001</v>
      </c>
      <c r="E193" s="165"/>
      <c r="F193" s="607"/>
      <c r="G193" s="24"/>
      <c r="H193" s="24"/>
      <c r="I193" s="24"/>
      <c r="J193" s="24"/>
      <c r="K193" s="24"/>
      <c r="L193" s="24"/>
      <c r="M193" s="24"/>
      <c r="N193" s="24"/>
      <c r="O193" s="24"/>
      <c r="P193" s="24"/>
      <c r="Q193" s="24"/>
      <c r="R193" s="24"/>
      <c r="S193" s="24"/>
      <c r="T193" s="24"/>
      <c r="U193" s="24"/>
      <c r="V193" s="24"/>
    </row>
    <row r="194" spans="2:22">
      <c r="B194" s="167">
        <v>5641000001</v>
      </c>
      <c r="C194" s="166" t="s">
        <v>2306</v>
      </c>
      <c r="D194" s="235">
        <v>18372.400000000001</v>
      </c>
      <c r="E194" s="165"/>
      <c r="F194" s="607"/>
      <c r="G194" s="24"/>
      <c r="H194" s="24"/>
      <c r="I194" s="24"/>
      <c r="J194" s="24"/>
      <c r="K194" s="24"/>
      <c r="L194" s="24"/>
      <c r="M194" s="24"/>
      <c r="N194" s="24"/>
      <c r="O194" s="24"/>
      <c r="P194" s="24"/>
      <c r="Q194" s="24"/>
      <c r="R194" s="24"/>
      <c r="S194" s="24"/>
      <c r="T194" s="24"/>
      <c r="U194" s="24"/>
      <c r="V194" s="24"/>
    </row>
    <row r="195" spans="2:22">
      <c r="B195" s="167">
        <v>5641000001</v>
      </c>
      <c r="C195" s="166" t="s">
        <v>2306</v>
      </c>
      <c r="D195" s="235">
        <v>18372.400000000001</v>
      </c>
      <c r="E195" s="165"/>
      <c r="F195" s="607"/>
      <c r="G195" s="24"/>
      <c r="H195" s="24"/>
      <c r="I195" s="24"/>
      <c r="J195" s="24"/>
      <c r="K195" s="24"/>
      <c r="L195" s="24"/>
      <c r="M195" s="24"/>
      <c r="N195" s="24"/>
      <c r="O195" s="24"/>
      <c r="P195" s="24"/>
      <c r="Q195" s="24"/>
      <c r="R195" s="24"/>
      <c r="S195" s="24"/>
      <c r="T195" s="24"/>
      <c r="U195" s="24"/>
      <c r="V195" s="24"/>
    </row>
    <row r="196" spans="2:22">
      <c r="B196" s="167">
        <v>5641000001</v>
      </c>
      <c r="C196" s="166" t="s">
        <v>2306</v>
      </c>
      <c r="D196" s="235">
        <v>18372.400000000001</v>
      </c>
      <c r="E196" s="165"/>
      <c r="F196" s="607"/>
      <c r="G196" s="24"/>
      <c r="H196" s="24"/>
      <c r="I196" s="24"/>
      <c r="J196" s="24"/>
      <c r="K196" s="24"/>
      <c r="L196" s="24"/>
      <c r="M196" s="24"/>
      <c r="N196" s="24"/>
      <c r="O196" s="24"/>
      <c r="P196" s="24"/>
      <c r="Q196" s="24"/>
      <c r="R196" s="24"/>
      <c r="S196" s="24"/>
      <c r="T196" s="24"/>
      <c r="U196" s="24"/>
      <c r="V196" s="24"/>
    </row>
    <row r="197" spans="2:22">
      <c r="B197" s="167">
        <v>5641000001</v>
      </c>
      <c r="C197" s="166" t="s">
        <v>2306</v>
      </c>
      <c r="D197" s="235">
        <v>18372.400000000001</v>
      </c>
      <c r="E197" s="165"/>
      <c r="F197" s="607"/>
      <c r="G197" s="24"/>
      <c r="H197" s="24"/>
      <c r="I197" s="24"/>
      <c r="J197" s="24"/>
      <c r="K197" s="24"/>
      <c r="L197" s="24"/>
      <c r="M197" s="24"/>
      <c r="N197" s="24"/>
      <c r="O197" s="24"/>
      <c r="P197" s="24"/>
      <c r="Q197" s="24"/>
      <c r="R197" s="24"/>
      <c r="S197" s="24"/>
      <c r="T197" s="24"/>
      <c r="U197" s="24"/>
      <c r="V197" s="24"/>
    </row>
    <row r="198" spans="2:22">
      <c r="B198" s="167">
        <v>5641000001</v>
      </c>
      <c r="C198" s="166" t="s">
        <v>2306</v>
      </c>
      <c r="D198" s="235">
        <v>18372.400000000001</v>
      </c>
      <c r="E198" s="165"/>
      <c r="F198" s="607"/>
      <c r="G198" s="24"/>
      <c r="H198" s="24"/>
      <c r="I198" s="24"/>
      <c r="J198" s="24"/>
      <c r="K198" s="24"/>
      <c r="L198" s="24"/>
      <c r="M198" s="24"/>
      <c r="N198" s="24"/>
      <c r="O198" s="24"/>
      <c r="P198" s="24"/>
      <c r="Q198" s="24"/>
      <c r="R198" s="24"/>
      <c r="S198" s="24"/>
      <c r="T198" s="24"/>
      <c r="U198" s="24"/>
      <c r="V198" s="24"/>
    </row>
    <row r="199" spans="2:22">
      <c r="B199" s="167">
        <v>5641000001</v>
      </c>
      <c r="C199" s="166" t="s">
        <v>2306</v>
      </c>
      <c r="D199" s="235">
        <v>18372.400000000001</v>
      </c>
      <c r="E199" s="165"/>
      <c r="F199" s="607"/>
      <c r="G199" s="24"/>
      <c r="H199" s="24"/>
      <c r="I199" s="24"/>
      <c r="J199" s="24"/>
      <c r="K199" s="24"/>
      <c r="L199" s="24"/>
      <c r="M199" s="24"/>
      <c r="N199" s="24"/>
      <c r="O199" s="24"/>
      <c r="P199" s="24"/>
      <c r="Q199" s="24"/>
      <c r="R199" s="24"/>
      <c r="S199" s="24"/>
      <c r="T199" s="24"/>
      <c r="U199" s="24"/>
      <c r="V199" s="24"/>
    </row>
    <row r="200" spans="2:22">
      <c r="B200" s="167">
        <v>5641000001</v>
      </c>
      <c r="C200" s="166" t="s">
        <v>2306</v>
      </c>
      <c r="D200" s="235">
        <v>18372.400000000001</v>
      </c>
      <c r="E200" s="165"/>
      <c r="F200" s="607"/>
      <c r="G200" s="24"/>
      <c r="H200" s="24"/>
      <c r="I200" s="24"/>
      <c r="J200" s="24"/>
      <c r="K200" s="24"/>
      <c r="L200" s="24"/>
      <c r="M200" s="24"/>
      <c r="N200" s="24"/>
      <c r="O200" s="24"/>
      <c r="P200" s="24"/>
      <c r="Q200" s="24"/>
      <c r="R200" s="24"/>
      <c r="S200" s="24"/>
      <c r="T200" s="24"/>
      <c r="U200" s="24"/>
      <c r="V200" s="24"/>
    </row>
    <row r="201" spans="2:22">
      <c r="B201" s="167">
        <v>5641000001</v>
      </c>
      <c r="C201" s="166" t="s">
        <v>2306</v>
      </c>
      <c r="D201" s="235">
        <v>18372.400000000001</v>
      </c>
      <c r="E201" s="165"/>
      <c r="F201" s="607"/>
      <c r="G201" s="24"/>
      <c r="H201" s="24"/>
      <c r="I201" s="24"/>
      <c r="J201" s="24"/>
      <c r="K201" s="24"/>
      <c r="L201" s="24"/>
      <c r="M201" s="24"/>
      <c r="N201" s="24"/>
      <c r="O201" s="24"/>
      <c r="P201" s="24"/>
      <c r="Q201" s="24"/>
      <c r="R201" s="24"/>
      <c r="S201" s="24"/>
      <c r="T201" s="24"/>
      <c r="U201" s="24"/>
      <c r="V201" s="24"/>
    </row>
    <row r="202" spans="2:22">
      <c r="B202" s="167">
        <v>5641000001</v>
      </c>
      <c r="C202" s="166" t="s">
        <v>2306</v>
      </c>
      <c r="D202" s="235">
        <v>18372.400000000001</v>
      </c>
      <c r="E202" s="165"/>
      <c r="F202" s="607"/>
      <c r="G202" s="24"/>
      <c r="H202" s="24"/>
      <c r="I202" s="24"/>
      <c r="J202" s="24"/>
      <c r="K202" s="24"/>
      <c r="L202" s="24"/>
      <c r="M202" s="24"/>
      <c r="N202" s="24"/>
      <c r="O202" s="24"/>
      <c r="P202" s="24"/>
      <c r="Q202" s="24"/>
      <c r="R202" s="24"/>
      <c r="S202" s="24"/>
      <c r="T202" s="24"/>
      <c r="U202" s="24"/>
      <c r="V202" s="24"/>
    </row>
    <row r="203" spans="2:22">
      <c r="B203" s="167">
        <v>5641000001</v>
      </c>
      <c r="C203" s="166" t="s">
        <v>2306</v>
      </c>
      <c r="D203" s="235">
        <v>18372.400000000001</v>
      </c>
      <c r="E203" s="165"/>
      <c r="F203" s="607"/>
      <c r="G203" s="24"/>
      <c r="H203" s="24"/>
      <c r="I203" s="24"/>
      <c r="J203" s="24"/>
      <c r="K203" s="24"/>
      <c r="L203" s="24"/>
      <c r="M203" s="24"/>
      <c r="N203" s="24"/>
      <c r="O203" s="24"/>
      <c r="P203" s="24"/>
      <c r="Q203" s="24"/>
      <c r="R203" s="24"/>
      <c r="S203" s="24"/>
      <c r="T203" s="24"/>
      <c r="U203" s="24"/>
      <c r="V203" s="24"/>
    </row>
    <row r="204" spans="2:22">
      <c r="B204" s="167">
        <v>5641000001</v>
      </c>
      <c r="C204" s="166" t="s">
        <v>2306</v>
      </c>
      <c r="D204" s="235">
        <v>18372.400000000001</v>
      </c>
      <c r="E204" s="165"/>
      <c r="F204" s="607"/>
      <c r="G204" s="24"/>
      <c r="H204" s="24"/>
      <c r="I204" s="24"/>
      <c r="J204" s="24"/>
      <c r="K204" s="24"/>
      <c r="L204" s="24"/>
      <c r="M204" s="24"/>
      <c r="N204" s="24"/>
      <c r="O204" s="24"/>
      <c r="P204" s="24"/>
      <c r="Q204" s="24"/>
      <c r="R204" s="24"/>
      <c r="S204" s="24"/>
      <c r="T204" s="24"/>
      <c r="U204" s="24"/>
      <c r="V204" s="24"/>
    </row>
    <row r="205" spans="2:22">
      <c r="B205" s="167">
        <v>5641000001</v>
      </c>
      <c r="C205" s="166" t="s">
        <v>2306</v>
      </c>
      <c r="D205" s="235">
        <v>18372.400000000001</v>
      </c>
      <c r="E205" s="165"/>
      <c r="F205" s="607"/>
      <c r="G205" s="24"/>
      <c r="H205" s="24"/>
      <c r="I205" s="24"/>
      <c r="J205" s="24"/>
      <c r="K205" s="24"/>
      <c r="L205" s="24"/>
      <c r="M205" s="24"/>
      <c r="N205" s="24"/>
      <c r="O205" s="24"/>
      <c r="P205" s="24"/>
      <c r="Q205" s="24"/>
      <c r="R205" s="24"/>
      <c r="S205" s="24"/>
      <c r="T205" s="24"/>
      <c r="U205" s="24"/>
      <c r="V205" s="24"/>
    </row>
    <row r="206" spans="2:22">
      <c r="B206" s="167">
        <v>5641000001</v>
      </c>
      <c r="C206" s="166" t="s">
        <v>2306</v>
      </c>
      <c r="D206" s="235">
        <v>18372.400000000001</v>
      </c>
      <c r="E206" s="165"/>
      <c r="F206" s="607"/>
      <c r="G206" s="24"/>
      <c r="H206" s="24"/>
      <c r="I206" s="24"/>
      <c r="J206" s="24"/>
      <c r="K206" s="24"/>
      <c r="L206" s="24"/>
      <c r="M206" s="24"/>
      <c r="N206" s="24"/>
      <c r="O206" s="24"/>
      <c r="P206" s="24"/>
      <c r="Q206" s="24"/>
      <c r="R206" s="24"/>
      <c r="S206" s="24"/>
      <c r="T206" s="24"/>
      <c r="U206" s="24"/>
      <c r="V206" s="24"/>
    </row>
    <row r="207" spans="2:22">
      <c r="B207" s="167">
        <v>5641000001</v>
      </c>
      <c r="C207" s="166" t="s">
        <v>2306</v>
      </c>
      <c r="D207" s="235">
        <v>18372.400000000001</v>
      </c>
      <c r="E207" s="165"/>
      <c r="F207" s="607"/>
      <c r="G207" s="24"/>
      <c r="H207" s="24"/>
      <c r="I207" s="24"/>
      <c r="J207" s="24"/>
      <c r="K207" s="24"/>
      <c r="L207" s="24"/>
      <c r="M207" s="24"/>
      <c r="N207" s="24"/>
      <c r="O207" s="24"/>
      <c r="P207" s="24"/>
      <c r="Q207" s="24"/>
      <c r="R207" s="24"/>
      <c r="S207" s="24"/>
      <c r="T207" s="24"/>
      <c r="U207" s="24"/>
      <c r="V207" s="24"/>
    </row>
    <row r="208" spans="2:22">
      <c r="B208" s="167">
        <v>5641000001</v>
      </c>
      <c r="C208" s="166" t="s">
        <v>2306</v>
      </c>
      <c r="D208" s="235">
        <v>18372.400000000001</v>
      </c>
      <c r="E208" s="165"/>
      <c r="F208" s="607"/>
      <c r="G208" s="24"/>
      <c r="H208" s="24"/>
      <c r="I208" s="24"/>
      <c r="J208" s="24"/>
      <c r="K208" s="24"/>
      <c r="L208" s="24"/>
      <c r="M208" s="24"/>
      <c r="N208" s="24"/>
      <c r="O208" s="24"/>
      <c r="P208" s="24"/>
      <c r="Q208" s="24"/>
      <c r="R208" s="24"/>
      <c r="S208" s="24"/>
      <c r="T208" s="24"/>
      <c r="U208" s="24"/>
      <c r="V208" s="24"/>
    </row>
    <row r="209" spans="2:22">
      <c r="B209" s="167">
        <v>5641000001</v>
      </c>
      <c r="C209" s="166" t="s">
        <v>2306</v>
      </c>
      <c r="D209" s="235">
        <v>18372.400000000001</v>
      </c>
      <c r="E209" s="165"/>
      <c r="F209" s="607"/>
      <c r="G209" s="24"/>
      <c r="H209" s="24"/>
      <c r="I209" s="24"/>
      <c r="J209" s="24"/>
      <c r="K209" s="24"/>
      <c r="L209" s="24"/>
      <c r="M209" s="24"/>
      <c r="N209" s="24"/>
      <c r="O209" s="24"/>
      <c r="P209" s="24"/>
      <c r="Q209" s="24"/>
      <c r="R209" s="24"/>
      <c r="S209" s="24"/>
      <c r="T209" s="24"/>
      <c r="U209" s="24"/>
      <c r="V209" s="24"/>
    </row>
    <row r="210" spans="2:22">
      <c r="B210" s="167">
        <v>5641000001</v>
      </c>
      <c r="C210" s="166" t="s">
        <v>2306</v>
      </c>
      <c r="D210" s="235">
        <v>18372.400000000001</v>
      </c>
      <c r="E210" s="165"/>
      <c r="F210" s="607"/>
      <c r="G210" s="24"/>
      <c r="H210" s="24"/>
      <c r="I210" s="24"/>
      <c r="J210" s="24"/>
      <c r="K210" s="24"/>
      <c r="L210" s="24"/>
      <c r="M210" s="24"/>
      <c r="N210" s="24"/>
      <c r="O210" s="24"/>
      <c r="P210" s="24"/>
      <c r="Q210" s="24"/>
      <c r="R210" s="24"/>
      <c r="S210" s="24"/>
      <c r="T210" s="24"/>
      <c r="U210" s="24"/>
      <c r="V210" s="24"/>
    </row>
    <row r="211" spans="2:22">
      <c r="B211" s="167">
        <v>5641000001</v>
      </c>
      <c r="C211" s="166" t="s">
        <v>2306</v>
      </c>
      <c r="D211" s="235">
        <v>18372.400000000001</v>
      </c>
      <c r="E211" s="165"/>
      <c r="F211" s="607"/>
      <c r="G211" s="24"/>
      <c r="H211" s="24"/>
      <c r="I211" s="24"/>
      <c r="J211" s="24"/>
      <c r="K211" s="24"/>
      <c r="L211" s="24"/>
      <c r="M211" s="24"/>
      <c r="N211" s="24"/>
      <c r="O211" s="24"/>
      <c r="P211" s="24"/>
      <c r="Q211" s="24"/>
      <c r="R211" s="24"/>
      <c r="S211" s="24"/>
      <c r="T211" s="24"/>
      <c r="U211" s="24"/>
      <c r="V211" s="24"/>
    </row>
    <row r="212" spans="2:22">
      <c r="B212" s="167">
        <v>5641000001</v>
      </c>
      <c r="C212" s="166" t="s">
        <v>2306</v>
      </c>
      <c r="D212" s="235">
        <v>18372.400000000001</v>
      </c>
      <c r="E212" s="165"/>
      <c r="F212" s="607"/>
      <c r="G212" s="24"/>
      <c r="H212" s="24"/>
      <c r="I212" s="24"/>
      <c r="J212" s="24"/>
      <c r="K212" s="24"/>
      <c r="L212" s="24"/>
      <c r="M212" s="24"/>
      <c r="N212" s="24"/>
      <c r="O212" s="24"/>
      <c r="P212" s="24"/>
      <c r="Q212" s="24"/>
      <c r="R212" s="24"/>
      <c r="S212" s="24"/>
      <c r="T212" s="24"/>
      <c r="U212" s="24"/>
      <c r="V212" s="24"/>
    </row>
    <row r="213" spans="2:22">
      <c r="B213" s="167">
        <v>5641000001</v>
      </c>
      <c r="C213" s="166" t="s">
        <v>2306</v>
      </c>
      <c r="D213" s="235">
        <v>18372.400000000001</v>
      </c>
      <c r="E213" s="165"/>
      <c r="F213" s="607"/>
      <c r="G213" s="24"/>
      <c r="H213" s="24"/>
      <c r="I213" s="24"/>
      <c r="J213" s="24"/>
      <c r="K213" s="24"/>
      <c r="L213" s="24"/>
      <c r="M213" s="24"/>
      <c r="N213" s="24"/>
      <c r="O213" s="24"/>
      <c r="P213" s="24"/>
      <c r="Q213" s="24"/>
      <c r="R213" s="24"/>
      <c r="S213" s="24"/>
      <c r="T213" s="24"/>
      <c r="U213" s="24"/>
      <c r="V213" s="24"/>
    </row>
    <row r="214" spans="2:22">
      <c r="B214" s="167">
        <v>5641000001</v>
      </c>
      <c r="C214" s="166" t="s">
        <v>2306</v>
      </c>
      <c r="D214" s="235">
        <v>18372.400000000001</v>
      </c>
      <c r="E214" s="165"/>
      <c r="F214" s="607"/>
      <c r="G214" s="24"/>
      <c r="H214" s="24"/>
      <c r="I214" s="24"/>
      <c r="J214" s="24"/>
      <c r="K214" s="24"/>
      <c r="L214" s="24"/>
      <c r="M214" s="24"/>
      <c r="N214" s="24"/>
      <c r="O214" s="24"/>
      <c r="P214" s="24"/>
      <c r="Q214" s="24"/>
      <c r="R214" s="24"/>
      <c r="S214" s="24"/>
      <c r="T214" s="24"/>
      <c r="U214" s="24"/>
      <c r="V214" s="24"/>
    </row>
    <row r="215" spans="2:22">
      <c r="B215" s="167">
        <v>5641000001</v>
      </c>
      <c r="C215" s="166" t="s">
        <v>2306</v>
      </c>
      <c r="D215" s="235">
        <v>18372.400000000001</v>
      </c>
      <c r="E215" s="165"/>
      <c r="F215" s="607"/>
      <c r="G215" s="24"/>
      <c r="H215" s="24"/>
      <c r="I215" s="24"/>
      <c r="J215" s="24"/>
      <c r="K215" s="24"/>
      <c r="L215" s="24"/>
      <c r="M215" s="24"/>
      <c r="N215" s="24"/>
      <c r="O215" s="24"/>
      <c r="P215" s="24"/>
      <c r="Q215" s="24"/>
      <c r="R215" s="24"/>
      <c r="S215" s="24"/>
      <c r="T215" s="24"/>
      <c r="U215" s="24"/>
      <c r="V215" s="24"/>
    </row>
    <row r="216" spans="2:22">
      <c r="B216" s="167">
        <v>5641000001</v>
      </c>
      <c r="C216" s="166" t="s">
        <v>2306</v>
      </c>
      <c r="D216" s="235">
        <v>18372.400000000001</v>
      </c>
      <c r="E216" s="165"/>
      <c r="F216" s="607"/>
      <c r="G216" s="24"/>
      <c r="H216" s="24"/>
      <c r="I216" s="24"/>
      <c r="J216" s="24"/>
      <c r="K216" s="24"/>
      <c r="L216" s="24"/>
      <c r="M216" s="24"/>
      <c r="N216" s="24"/>
      <c r="O216" s="24"/>
      <c r="P216" s="24"/>
      <c r="Q216" s="24"/>
      <c r="R216" s="24"/>
      <c r="S216" s="24"/>
      <c r="T216" s="24"/>
      <c r="U216" s="24"/>
      <c r="V216" s="24"/>
    </row>
    <row r="217" spans="2:22">
      <c r="B217" s="167">
        <v>5641000001</v>
      </c>
      <c r="C217" s="166" t="s">
        <v>2306</v>
      </c>
      <c r="D217" s="235">
        <v>18372.400000000001</v>
      </c>
      <c r="E217" s="165"/>
      <c r="F217" s="607"/>
      <c r="G217" s="24"/>
      <c r="H217" s="24"/>
      <c r="I217" s="24"/>
      <c r="J217" s="24"/>
      <c r="K217" s="24"/>
      <c r="L217" s="24"/>
      <c r="M217" s="24"/>
      <c r="N217" s="24"/>
      <c r="O217" s="24"/>
      <c r="P217" s="24"/>
      <c r="Q217" s="24"/>
      <c r="R217" s="24"/>
      <c r="S217" s="24"/>
      <c r="T217" s="24"/>
      <c r="U217" s="24"/>
      <c r="V217" s="24"/>
    </row>
    <row r="218" spans="2:22">
      <c r="B218" s="167">
        <v>5641000001</v>
      </c>
      <c r="C218" s="166" t="s">
        <v>2306</v>
      </c>
      <c r="D218" s="235">
        <v>18372.400000000001</v>
      </c>
      <c r="E218" s="165"/>
      <c r="F218" s="607"/>
      <c r="G218" s="24"/>
      <c r="H218" s="24"/>
      <c r="I218" s="24"/>
      <c r="J218" s="24"/>
      <c r="K218" s="24"/>
      <c r="L218" s="24"/>
      <c r="M218" s="24"/>
      <c r="N218" s="24"/>
      <c r="O218" s="24"/>
      <c r="P218" s="24"/>
      <c r="Q218" s="24"/>
      <c r="R218" s="24"/>
      <c r="S218" s="24"/>
      <c r="T218" s="24"/>
      <c r="U218" s="24"/>
      <c r="V218" s="24"/>
    </row>
    <row r="219" spans="2:22">
      <c r="B219" s="167">
        <v>5641000001</v>
      </c>
      <c r="C219" s="166" t="s">
        <v>2306</v>
      </c>
      <c r="D219" s="235">
        <v>18372.400000000001</v>
      </c>
      <c r="E219" s="165"/>
      <c r="F219" s="607"/>
      <c r="G219" s="24"/>
      <c r="H219" s="24"/>
      <c r="I219" s="24"/>
      <c r="J219" s="24"/>
      <c r="K219" s="24"/>
      <c r="L219" s="24"/>
      <c r="M219" s="24"/>
      <c r="N219" s="24"/>
      <c r="O219" s="24"/>
      <c r="P219" s="24"/>
      <c r="Q219" s="24"/>
      <c r="R219" s="24"/>
      <c r="S219" s="24"/>
      <c r="T219" s="24"/>
      <c r="U219" s="24"/>
      <c r="V219" s="24"/>
    </row>
    <row r="220" spans="2:22">
      <c r="B220" s="167">
        <v>5641000001</v>
      </c>
      <c r="C220" s="166" t="s">
        <v>2306</v>
      </c>
      <c r="D220" s="235">
        <v>18372.400000000001</v>
      </c>
      <c r="E220" s="165"/>
      <c r="F220" s="607"/>
      <c r="G220" s="24"/>
      <c r="H220" s="24"/>
      <c r="I220" s="24"/>
      <c r="J220" s="24"/>
      <c r="K220" s="24"/>
      <c r="L220" s="24"/>
      <c r="M220" s="24"/>
      <c r="N220" s="24"/>
      <c r="O220" s="24"/>
      <c r="P220" s="24"/>
      <c r="Q220" s="24"/>
      <c r="R220" s="24"/>
      <c r="S220" s="24"/>
      <c r="T220" s="24"/>
      <c r="U220" s="24"/>
      <c r="V220" s="24"/>
    </row>
    <row r="221" spans="2:22">
      <c r="B221" s="167">
        <v>5641000001</v>
      </c>
      <c r="C221" s="166" t="s">
        <v>2306</v>
      </c>
      <c r="D221" s="235">
        <v>18372.400000000001</v>
      </c>
      <c r="E221" s="165"/>
      <c r="F221" s="607"/>
      <c r="G221" s="24"/>
      <c r="H221" s="24"/>
      <c r="I221" s="24"/>
      <c r="J221" s="24"/>
      <c r="K221" s="24"/>
      <c r="L221" s="24"/>
      <c r="M221" s="24"/>
      <c r="N221" s="24"/>
      <c r="O221" s="24"/>
      <c r="P221" s="24"/>
      <c r="Q221" s="24"/>
      <c r="R221" s="24"/>
      <c r="S221" s="24"/>
      <c r="T221" s="24"/>
      <c r="U221" s="24"/>
      <c r="V221" s="24"/>
    </row>
    <row r="222" spans="2:22">
      <c r="B222" s="167">
        <v>5641000001</v>
      </c>
      <c r="C222" s="166" t="s">
        <v>2306</v>
      </c>
      <c r="D222" s="235">
        <v>18372.400000000001</v>
      </c>
      <c r="E222" s="165"/>
      <c r="F222" s="607"/>
      <c r="G222" s="24"/>
      <c r="H222" s="24"/>
      <c r="I222" s="24"/>
      <c r="J222" s="24"/>
      <c r="K222" s="24"/>
      <c r="L222" s="24"/>
      <c r="M222" s="24"/>
      <c r="N222" s="24"/>
      <c r="O222" s="24"/>
      <c r="P222" s="24"/>
      <c r="Q222" s="24"/>
      <c r="R222" s="24"/>
      <c r="S222" s="24"/>
      <c r="T222" s="24"/>
      <c r="U222" s="24"/>
      <c r="V222" s="24"/>
    </row>
    <row r="223" spans="2:22">
      <c r="B223" s="167">
        <v>5641000001</v>
      </c>
      <c r="C223" s="166" t="s">
        <v>2306</v>
      </c>
      <c r="D223" s="235">
        <v>18372.400000000001</v>
      </c>
      <c r="E223" s="165"/>
      <c r="F223" s="607"/>
      <c r="G223" s="24"/>
      <c r="H223" s="24"/>
      <c r="I223" s="24"/>
      <c r="J223" s="24"/>
      <c r="K223" s="24"/>
      <c r="L223" s="24"/>
      <c r="M223" s="24"/>
      <c r="N223" s="24"/>
      <c r="O223" s="24"/>
      <c r="P223" s="24"/>
      <c r="Q223" s="24"/>
      <c r="R223" s="24"/>
      <c r="S223" s="24"/>
      <c r="T223" s="24"/>
      <c r="U223" s="24"/>
      <c r="V223" s="24"/>
    </row>
    <row r="224" spans="2:22">
      <c r="B224" s="167">
        <v>5641000001</v>
      </c>
      <c r="C224" s="166" t="s">
        <v>2306</v>
      </c>
      <c r="D224" s="235">
        <v>18372.400000000001</v>
      </c>
      <c r="E224" s="165"/>
      <c r="F224" s="607"/>
      <c r="G224" s="24"/>
      <c r="H224" s="24"/>
      <c r="I224" s="24"/>
      <c r="J224" s="24"/>
      <c r="K224" s="24"/>
      <c r="L224" s="24"/>
      <c r="M224" s="24"/>
      <c r="N224" s="24"/>
      <c r="O224" s="24"/>
      <c r="P224" s="24"/>
      <c r="Q224" s="24"/>
      <c r="R224" s="24"/>
      <c r="S224" s="24"/>
      <c r="T224" s="24"/>
      <c r="U224" s="24"/>
      <c r="V224" s="24"/>
    </row>
    <row r="225" spans="2:22">
      <c r="B225" s="167">
        <v>5641000001</v>
      </c>
      <c r="C225" s="166" t="s">
        <v>2306</v>
      </c>
      <c r="D225" s="235">
        <v>18372.400000000001</v>
      </c>
      <c r="E225" s="165"/>
      <c r="F225" s="607"/>
      <c r="G225" s="24"/>
      <c r="H225" s="24"/>
      <c r="I225" s="24"/>
      <c r="J225" s="24"/>
      <c r="K225" s="24"/>
      <c r="L225" s="24"/>
      <c r="M225" s="24"/>
      <c r="N225" s="24"/>
      <c r="O225" s="24"/>
      <c r="P225" s="24"/>
      <c r="Q225" s="24"/>
      <c r="R225" s="24"/>
      <c r="S225" s="24"/>
      <c r="T225" s="24"/>
      <c r="U225" s="24"/>
      <c r="V225" s="24"/>
    </row>
    <row r="226" spans="2:22">
      <c r="B226" s="167">
        <v>5641000001</v>
      </c>
      <c r="C226" s="166" t="s">
        <v>2306</v>
      </c>
      <c r="D226" s="235">
        <v>18372.400000000001</v>
      </c>
      <c r="E226" s="165"/>
      <c r="F226" s="607"/>
      <c r="G226" s="24"/>
      <c r="H226" s="24"/>
      <c r="I226" s="24"/>
      <c r="J226" s="24"/>
      <c r="K226" s="24"/>
      <c r="L226" s="24"/>
      <c r="M226" s="24"/>
      <c r="N226" s="24"/>
      <c r="O226" s="24"/>
      <c r="P226" s="24"/>
      <c r="Q226" s="24"/>
      <c r="R226" s="24"/>
      <c r="S226" s="24"/>
      <c r="T226" s="24"/>
      <c r="U226" s="24"/>
      <c r="V226" s="24"/>
    </row>
    <row r="227" spans="2:22">
      <c r="B227" s="167">
        <v>5641000001</v>
      </c>
      <c r="C227" s="166" t="s">
        <v>2306</v>
      </c>
      <c r="D227" s="235">
        <v>18372.400000000001</v>
      </c>
      <c r="E227" s="165"/>
      <c r="F227" s="607"/>
      <c r="G227" s="24"/>
      <c r="H227" s="24"/>
      <c r="I227" s="24"/>
      <c r="J227" s="24"/>
      <c r="K227" s="24"/>
      <c r="L227" s="24"/>
      <c r="M227" s="24"/>
      <c r="N227" s="24"/>
      <c r="O227" s="24"/>
      <c r="P227" s="24"/>
      <c r="Q227" s="24"/>
      <c r="R227" s="24"/>
      <c r="S227" s="24"/>
      <c r="T227" s="24"/>
      <c r="U227" s="24"/>
      <c r="V227" s="24"/>
    </row>
    <row r="228" spans="2:22">
      <c r="B228" s="167">
        <v>5641000001</v>
      </c>
      <c r="C228" s="166" t="s">
        <v>2306</v>
      </c>
      <c r="D228" s="235">
        <v>18372.400000000001</v>
      </c>
      <c r="E228" s="165"/>
      <c r="F228" s="607"/>
      <c r="G228" s="24"/>
      <c r="H228" s="24"/>
      <c r="I228" s="24"/>
      <c r="J228" s="24"/>
      <c r="K228" s="24"/>
      <c r="L228" s="24"/>
      <c r="M228" s="24"/>
      <c r="N228" s="24"/>
      <c r="O228" s="24"/>
      <c r="P228" s="24"/>
      <c r="Q228" s="24"/>
      <c r="R228" s="24"/>
      <c r="S228" s="24"/>
      <c r="T228" s="24"/>
      <c r="U228" s="24"/>
      <c r="V228" s="24"/>
    </row>
    <row r="229" spans="2:22">
      <c r="B229" s="167">
        <v>5641000001</v>
      </c>
      <c r="C229" s="166" t="s">
        <v>2306</v>
      </c>
      <c r="D229" s="235">
        <v>18372.400000000001</v>
      </c>
      <c r="E229" s="165"/>
      <c r="F229" s="607"/>
      <c r="G229" s="24"/>
      <c r="H229" s="24"/>
      <c r="I229" s="24"/>
      <c r="J229" s="24"/>
      <c r="K229" s="24"/>
      <c r="L229" s="24"/>
      <c r="M229" s="24"/>
      <c r="N229" s="24"/>
      <c r="O229" s="24"/>
      <c r="P229" s="24"/>
      <c r="Q229" s="24"/>
      <c r="R229" s="24"/>
      <c r="S229" s="24"/>
      <c r="T229" s="24"/>
      <c r="U229" s="24"/>
      <c r="V229" s="24"/>
    </row>
    <row r="230" spans="2:22">
      <c r="B230" s="167">
        <v>5641000001</v>
      </c>
      <c r="C230" s="166" t="s">
        <v>2306</v>
      </c>
      <c r="D230" s="235">
        <v>18372.400000000001</v>
      </c>
      <c r="E230" s="165"/>
      <c r="F230" s="607"/>
      <c r="G230" s="24"/>
      <c r="H230" s="24"/>
      <c r="I230" s="24"/>
      <c r="J230" s="24"/>
      <c r="K230" s="24"/>
      <c r="L230" s="24"/>
      <c r="M230" s="24"/>
      <c r="N230" s="24"/>
      <c r="O230" s="24"/>
      <c r="P230" s="24"/>
      <c r="Q230" s="24"/>
      <c r="R230" s="24"/>
      <c r="S230" s="24"/>
      <c r="T230" s="24"/>
      <c r="U230" s="24"/>
      <c r="V230" s="24"/>
    </row>
    <row r="231" spans="2:22">
      <c r="B231" s="167">
        <v>5641000001</v>
      </c>
      <c r="C231" s="166" t="s">
        <v>2306</v>
      </c>
      <c r="D231" s="235">
        <v>18372.400000000001</v>
      </c>
      <c r="E231" s="165"/>
      <c r="F231" s="607"/>
      <c r="G231" s="24"/>
      <c r="H231" s="24"/>
      <c r="I231" s="24"/>
      <c r="J231" s="24"/>
      <c r="K231" s="24"/>
      <c r="L231" s="24"/>
      <c r="M231" s="24"/>
      <c r="N231" s="24"/>
      <c r="O231" s="24"/>
      <c r="P231" s="24"/>
      <c r="Q231" s="24"/>
      <c r="R231" s="24"/>
      <c r="S231" s="24"/>
      <c r="T231" s="24"/>
      <c r="U231" s="24"/>
      <c r="V231" s="24"/>
    </row>
    <row r="232" spans="2:22">
      <c r="B232" s="167">
        <v>5641000001</v>
      </c>
      <c r="C232" s="166" t="s">
        <v>2306</v>
      </c>
      <c r="D232" s="235">
        <v>18372.400000000001</v>
      </c>
      <c r="E232" s="165"/>
      <c r="F232" s="607"/>
      <c r="G232" s="24"/>
      <c r="H232" s="24"/>
      <c r="I232" s="24"/>
      <c r="J232" s="24"/>
      <c r="K232" s="24"/>
      <c r="L232" s="24"/>
      <c r="M232" s="24"/>
      <c r="N232" s="24"/>
      <c r="O232" s="24"/>
      <c r="P232" s="24"/>
      <c r="Q232" s="24"/>
      <c r="R232" s="24"/>
      <c r="S232" s="24"/>
      <c r="T232" s="24"/>
      <c r="U232" s="24"/>
      <c r="V232" s="24"/>
    </row>
    <row r="233" spans="2:22">
      <c r="B233" s="167">
        <v>5641000001</v>
      </c>
      <c r="C233" s="166" t="s">
        <v>2306</v>
      </c>
      <c r="D233" s="235">
        <v>18372.400000000001</v>
      </c>
      <c r="E233" s="165"/>
      <c r="F233" s="607"/>
      <c r="G233" s="24"/>
      <c r="H233" s="24"/>
      <c r="I233" s="24"/>
      <c r="J233" s="24"/>
      <c r="K233" s="24"/>
      <c r="L233" s="24"/>
      <c r="M233" s="24"/>
      <c r="N233" s="24"/>
      <c r="O233" s="24"/>
      <c r="P233" s="24"/>
      <c r="Q233" s="24"/>
      <c r="R233" s="24"/>
      <c r="S233" s="24"/>
      <c r="T233" s="24"/>
      <c r="U233" s="24"/>
      <c r="V233" s="24"/>
    </row>
    <row r="234" spans="2:22">
      <c r="B234" s="167">
        <v>5641000001</v>
      </c>
      <c r="C234" s="166" t="s">
        <v>2306</v>
      </c>
      <c r="D234" s="235">
        <v>18372.400000000001</v>
      </c>
      <c r="E234" s="165"/>
      <c r="F234" s="607"/>
      <c r="G234" s="24"/>
      <c r="H234" s="24"/>
      <c r="I234" s="24"/>
      <c r="J234" s="24"/>
      <c r="K234" s="24"/>
      <c r="L234" s="24"/>
      <c r="M234" s="24"/>
      <c r="N234" s="24"/>
      <c r="O234" s="24"/>
      <c r="P234" s="24"/>
      <c r="Q234" s="24"/>
      <c r="R234" s="24"/>
      <c r="S234" s="24"/>
      <c r="T234" s="24"/>
      <c r="U234" s="24"/>
      <c r="V234" s="24"/>
    </row>
    <row r="235" spans="2:22">
      <c r="B235" s="167">
        <v>5641000001</v>
      </c>
      <c r="C235" s="166" t="s">
        <v>2306</v>
      </c>
      <c r="D235" s="235">
        <v>18372.400000000001</v>
      </c>
      <c r="E235" s="165"/>
      <c r="F235" s="607"/>
      <c r="G235" s="24"/>
      <c r="H235" s="24"/>
      <c r="I235" s="24"/>
      <c r="J235" s="24"/>
      <c r="K235" s="24"/>
      <c r="L235" s="24"/>
      <c r="M235" s="24"/>
      <c r="N235" s="24"/>
      <c r="O235" s="24"/>
      <c r="P235" s="24"/>
      <c r="Q235" s="24"/>
      <c r="R235" s="24"/>
      <c r="S235" s="24"/>
      <c r="T235" s="24"/>
      <c r="U235" s="24"/>
      <c r="V235" s="24"/>
    </row>
    <row r="236" spans="2:22">
      <c r="B236" s="167">
        <v>5641000001</v>
      </c>
      <c r="C236" s="166" t="s">
        <v>2306</v>
      </c>
      <c r="D236" s="235">
        <v>18372.400000000001</v>
      </c>
      <c r="E236" s="165"/>
      <c r="F236" s="607"/>
      <c r="G236" s="24"/>
      <c r="H236" s="24"/>
      <c r="I236" s="24"/>
      <c r="J236" s="24"/>
      <c r="K236" s="24"/>
      <c r="L236" s="24"/>
      <c r="M236" s="24"/>
      <c r="N236" s="24"/>
      <c r="O236" s="24"/>
      <c r="P236" s="24"/>
      <c r="Q236" s="24"/>
      <c r="R236" s="24"/>
      <c r="S236" s="24"/>
      <c r="T236" s="24"/>
      <c r="U236" s="24"/>
      <c r="V236" s="24"/>
    </row>
    <row r="237" spans="2:22">
      <c r="B237" s="167">
        <v>5641000001</v>
      </c>
      <c r="C237" s="166" t="s">
        <v>2306</v>
      </c>
      <c r="D237" s="235">
        <v>18372.400000000001</v>
      </c>
      <c r="E237" s="165"/>
      <c r="F237" s="607"/>
      <c r="G237" s="24"/>
      <c r="H237" s="24"/>
      <c r="I237" s="24"/>
      <c r="J237" s="24"/>
      <c r="K237" s="24"/>
      <c r="L237" s="24"/>
      <c r="M237" s="24"/>
      <c r="N237" s="24"/>
      <c r="O237" s="24"/>
      <c r="P237" s="24"/>
      <c r="Q237" s="24"/>
      <c r="R237" s="24"/>
      <c r="S237" s="24"/>
      <c r="T237" s="24"/>
      <c r="U237" s="24"/>
      <c r="V237" s="24"/>
    </row>
    <row r="238" spans="2:22">
      <c r="B238" s="167">
        <v>5641000001</v>
      </c>
      <c r="C238" s="166" t="s">
        <v>2306</v>
      </c>
      <c r="D238" s="235">
        <v>18372.400000000001</v>
      </c>
      <c r="E238" s="165"/>
      <c r="F238" s="607"/>
      <c r="G238" s="24"/>
      <c r="H238" s="24"/>
      <c r="I238" s="24"/>
      <c r="J238" s="24"/>
      <c r="K238" s="24"/>
      <c r="L238" s="24"/>
      <c r="M238" s="24"/>
      <c r="N238" s="24"/>
      <c r="O238" s="24"/>
      <c r="P238" s="24"/>
      <c r="Q238" s="24"/>
      <c r="R238" s="24"/>
      <c r="S238" s="24"/>
      <c r="T238" s="24"/>
      <c r="U238" s="24"/>
      <c r="V238" s="24"/>
    </row>
    <row r="239" spans="2:22">
      <c r="B239" s="167">
        <v>5641000001</v>
      </c>
      <c r="C239" s="166" t="s">
        <v>2306</v>
      </c>
      <c r="D239" s="235">
        <v>18372.400000000001</v>
      </c>
      <c r="E239" s="165"/>
      <c r="F239" s="607"/>
      <c r="G239" s="24"/>
      <c r="H239" s="24"/>
      <c r="I239" s="24"/>
      <c r="J239" s="24"/>
      <c r="K239" s="24"/>
      <c r="L239" s="24"/>
      <c r="M239" s="24"/>
      <c r="N239" s="24"/>
      <c r="O239" s="24"/>
      <c r="P239" s="24"/>
      <c r="Q239" s="24"/>
      <c r="R239" s="24"/>
      <c r="S239" s="24"/>
      <c r="T239" s="24"/>
      <c r="U239" s="24"/>
      <c r="V239" s="24"/>
    </row>
    <row r="240" spans="2:22">
      <c r="B240" s="167">
        <v>5641000001</v>
      </c>
      <c r="C240" s="166" t="s">
        <v>2306</v>
      </c>
      <c r="D240" s="235">
        <v>18372.400000000001</v>
      </c>
      <c r="E240" s="165"/>
      <c r="F240" s="607"/>
      <c r="G240" s="24"/>
      <c r="H240" s="24"/>
      <c r="I240" s="24"/>
      <c r="J240" s="24"/>
      <c r="K240" s="24"/>
      <c r="L240" s="24"/>
      <c r="M240" s="24"/>
      <c r="N240" s="24"/>
      <c r="O240" s="24"/>
      <c r="P240" s="24"/>
      <c r="Q240" s="24"/>
      <c r="R240" s="24"/>
      <c r="S240" s="24"/>
      <c r="T240" s="24"/>
      <c r="U240" s="24"/>
      <c r="V240" s="24"/>
    </row>
    <row r="241" spans="2:22">
      <c r="B241" s="167">
        <v>5641000001</v>
      </c>
      <c r="C241" s="166" t="s">
        <v>2306</v>
      </c>
      <c r="D241" s="235">
        <v>18372.400000000001</v>
      </c>
      <c r="E241" s="165"/>
      <c r="F241" s="607"/>
      <c r="G241" s="24"/>
      <c r="H241" s="24"/>
      <c r="I241" s="24"/>
      <c r="J241" s="24"/>
      <c r="K241" s="24"/>
      <c r="L241" s="24"/>
      <c r="M241" s="24"/>
      <c r="N241" s="24"/>
      <c r="O241" s="24"/>
      <c r="P241" s="24"/>
      <c r="Q241" s="24"/>
      <c r="R241" s="24"/>
      <c r="S241" s="24"/>
      <c r="T241" s="24"/>
      <c r="U241" s="24"/>
      <c r="V241" s="24"/>
    </row>
    <row r="242" spans="2:22">
      <c r="B242" s="167">
        <v>5641000001</v>
      </c>
      <c r="C242" s="166" t="s">
        <v>2306</v>
      </c>
      <c r="D242" s="235">
        <v>18372.400000000001</v>
      </c>
      <c r="E242" s="165"/>
      <c r="F242" s="607"/>
      <c r="G242" s="24"/>
      <c r="H242" s="24"/>
      <c r="I242" s="24"/>
      <c r="J242" s="24"/>
      <c r="K242" s="24"/>
      <c r="L242" s="24"/>
      <c r="M242" s="24"/>
      <c r="N242" s="24"/>
      <c r="O242" s="24"/>
      <c r="P242" s="24"/>
      <c r="Q242" s="24"/>
      <c r="R242" s="24"/>
      <c r="S242" s="24"/>
      <c r="T242" s="24"/>
      <c r="U242" s="24"/>
      <c r="V242" s="24"/>
    </row>
    <row r="243" spans="2:22">
      <c r="B243" s="167">
        <v>5641000001</v>
      </c>
      <c r="C243" s="166" t="s">
        <v>2306</v>
      </c>
      <c r="D243" s="235">
        <v>18372.400000000001</v>
      </c>
      <c r="E243" s="165"/>
      <c r="F243" s="607"/>
      <c r="G243" s="24"/>
      <c r="H243" s="24"/>
      <c r="I243" s="24"/>
      <c r="J243" s="24"/>
      <c r="K243" s="24"/>
      <c r="L243" s="24"/>
      <c r="M243" s="24"/>
      <c r="N243" s="24"/>
      <c r="O243" s="24"/>
      <c r="P243" s="24"/>
      <c r="Q243" s="24"/>
      <c r="R243" s="24"/>
      <c r="S243" s="24"/>
      <c r="T243" s="24"/>
      <c r="U243" s="24"/>
      <c r="V243" s="24"/>
    </row>
    <row r="244" spans="2:22">
      <c r="B244" s="167">
        <v>5641000001</v>
      </c>
      <c r="C244" s="166" t="s">
        <v>2306</v>
      </c>
      <c r="D244" s="235">
        <v>18372.400000000001</v>
      </c>
      <c r="E244" s="165"/>
      <c r="F244" s="607"/>
      <c r="G244" s="24"/>
      <c r="H244" s="24"/>
      <c r="I244" s="24"/>
      <c r="J244" s="24"/>
      <c r="K244" s="24"/>
      <c r="L244" s="24"/>
      <c r="M244" s="24"/>
      <c r="N244" s="24"/>
      <c r="O244" s="24"/>
      <c r="P244" s="24"/>
      <c r="Q244" s="24"/>
      <c r="R244" s="24"/>
      <c r="S244" s="24"/>
      <c r="T244" s="24"/>
      <c r="U244" s="24"/>
      <c r="V244" s="24"/>
    </row>
    <row r="245" spans="2:22">
      <c r="B245" s="167">
        <v>5641000001</v>
      </c>
      <c r="C245" s="166" t="s">
        <v>2306</v>
      </c>
      <c r="D245" s="235">
        <v>18372.400000000001</v>
      </c>
      <c r="E245" s="165"/>
      <c r="F245" s="607"/>
      <c r="G245" s="24"/>
      <c r="H245" s="24"/>
      <c r="I245" s="24"/>
      <c r="J245" s="24"/>
      <c r="K245" s="24"/>
      <c r="L245" s="24"/>
      <c r="M245" s="24"/>
      <c r="N245" s="24"/>
      <c r="O245" s="24"/>
      <c r="P245" s="24"/>
      <c r="Q245" s="24"/>
      <c r="R245" s="24"/>
      <c r="S245" s="24"/>
      <c r="T245" s="24"/>
      <c r="U245" s="24"/>
      <c r="V245" s="24"/>
    </row>
    <row r="246" spans="2:22">
      <c r="B246" s="167">
        <v>5641000001</v>
      </c>
      <c r="C246" s="166" t="s">
        <v>2306</v>
      </c>
      <c r="D246" s="235">
        <v>18372.400000000001</v>
      </c>
      <c r="E246" s="165"/>
      <c r="F246" s="607"/>
      <c r="G246" s="24"/>
      <c r="H246" s="24"/>
      <c r="I246" s="24"/>
      <c r="J246" s="24"/>
      <c r="K246" s="24"/>
      <c r="L246" s="24"/>
      <c r="M246" s="24"/>
      <c r="N246" s="24"/>
      <c r="O246" s="24"/>
      <c r="P246" s="24"/>
      <c r="Q246" s="24"/>
      <c r="R246" s="24"/>
      <c r="S246" s="24"/>
      <c r="T246" s="24"/>
      <c r="U246" s="24"/>
      <c r="V246" s="24"/>
    </row>
    <row r="247" spans="2:22">
      <c r="B247" s="167">
        <v>5641000001</v>
      </c>
      <c r="C247" s="166" t="s">
        <v>2306</v>
      </c>
      <c r="D247" s="235">
        <v>18372.400000000001</v>
      </c>
      <c r="E247" s="165"/>
      <c r="F247" s="607"/>
      <c r="G247" s="24"/>
      <c r="H247" s="24"/>
      <c r="I247" s="24"/>
      <c r="J247" s="24"/>
      <c r="K247" s="24"/>
      <c r="L247" s="24"/>
      <c r="M247" s="24"/>
      <c r="N247" s="24"/>
      <c r="O247" s="24"/>
      <c r="P247" s="24"/>
      <c r="Q247" s="24"/>
      <c r="R247" s="24"/>
      <c r="S247" s="24"/>
      <c r="T247" s="24"/>
      <c r="U247" s="24"/>
      <c r="V247" s="24"/>
    </row>
    <row r="248" spans="2:22">
      <c r="B248" s="167">
        <v>5641000001</v>
      </c>
      <c r="C248" s="166" t="s">
        <v>2306</v>
      </c>
      <c r="D248" s="235">
        <v>18372.400000000001</v>
      </c>
      <c r="E248" s="165"/>
      <c r="F248" s="607"/>
      <c r="G248" s="24"/>
      <c r="H248" s="24"/>
      <c r="I248" s="24"/>
      <c r="J248" s="24"/>
      <c r="K248" s="24"/>
      <c r="L248" s="24"/>
      <c r="M248" s="24"/>
      <c r="N248" s="24"/>
      <c r="O248" s="24"/>
      <c r="P248" s="24"/>
      <c r="Q248" s="24"/>
      <c r="R248" s="24"/>
      <c r="S248" s="24"/>
      <c r="T248" s="24"/>
      <c r="U248" s="24"/>
      <c r="V248" s="24"/>
    </row>
    <row r="249" spans="2:22">
      <c r="B249" s="167">
        <v>5641000001</v>
      </c>
      <c r="C249" s="166" t="s">
        <v>2306</v>
      </c>
      <c r="D249" s="235">
        <v>18372.400000000001</v>
      </c>
      <c r="E249" s="165"/>
      <c r="F249" s="607"/>
      <c r="G249" s="24"/>
      <c r="H249" s="24"/>
      <c r="I249" s="24"/>
      <c r="J249" s="24"/>
      <c r="K249" s="24"/>
      <c r="L249" s="24"/>
      <c r="M249" s="24"/>
      <c r="N249" s="24"/>
      <c r="O249" s="24"/>
      <c r="P249" s="24"/>
      <c r="Q249" s="24"/>
      <c r="R249" s="24"/>
      <c r="S249" s="24"/>
      <c r="T249" s="24"/>
      <c r="U249" s="24"/>
      <c r="V249" s="24"/>
    </row>
    <row r="250" spans="2:22">
      <c r="B250" s="167">
        <v>5641000001</v>
      </c>
      <c r="C250" s="166" t="s">
        <v>2306</v>
      </c>
      <c r="D250" s="235">
        <v>18372.400000000001</v>
      </c>
      <c r="E250" s="165"/>
      <c r="F250" s="607"/>
      <c r="G250" s="24"/>
      <c r="H250" s="24"/>
      <c r="I250" s="24"/>
      <c r="J250" s="24"/>
      <c r="K250" s="24"/>
      <c r="L250" s="24"/>
      <c r="M250" s="24"/>
      <c r="N250" s="24"/>
      <c r="O250" s="24"/>
      <c r="P250" s="24"/>
      <c r="Q250" s="24"/>
      <c r="R250" s="24"/>
      <c r="S250" s="24"/>
      <c r="T250" s="24"/>
      <c r="U250" s="24"/>
      <c r="V250" s="24"/>
    </row>
    <row r="251" spans="2:22">
      <c r="B251" s="167">
        <v>5641000001</v>
      </c>
      <c r="C251" s="166" t="s">
        <v>2306</v>
      </c>
      <c r="D251" s="235">
        <v>18372.400000000001</v>
      </c>
      <c r="E251" s="165"/>
      <c r="F251" s="607"/>
      <c r="G251" s="24"/>
      <c r="H251" s="24"/>
      <c r="I251" s="24"/>
      <c r="J251" s="24"/>
      <c r="K251" s="24"/>
      <c r="L251" s="24"/>
      <c r="M251" s="24"/>
      <c r="N251" s="24"/>
      <c r="O251" s="24"/>
      <c r="P251" s="24"/>
      <c r="Q251" s="24"/>
      <c r="R251" s="24"/>
      <c r="S251" s="24"/>
      <c r="T251" s="24"/>
      <c r="U251" s="24"/>
      <c r="V251" s="24"/>
    </row>
    <row r="252" spans="2:22">
      <c r="B252" s="167">
        <v>5641000001</v>
      </c>
      <c r="C252" s="166" t="s">
        <v>2306</v>
      </c>
      <c r="D252" s="235">
        <v>18372.400000000001</v>
      </c>
      <c r="E252" s="165"/>
      <c r="F252" s="607"/>
      <c r="G252" s="24"/>
      <c r="H252" s="24"/>
      <c r="I252" s="24"/>
      <c r="J252" s="24"/>
      <c r="K252" s="24"/>
      <c r="L252" s="24"/>
      <c r="M252" s="24"/>
      <c r="N252" s="24"/>
      <c r="O252" s="24"/>
      <c r="P252" s="24"/>
      <c r="Q252" s="24"/>
      <c r="R252" s="24"/>
      <c r="S252" s="24"/>
      <c r="T252" s="24"/>
      <c r="U252" s="24"/>
      <c r="V252" s="24"/>
    </row>
    <row r="253" spans="2:22">
      <c r="B253" s="167">
        <v>5641000001</v>
      </c>
      <c r="C253" s="166" t="s">
        <v>2306</v>
      </c>
      <c r="D253" s="235">
        <v>18372.400000000001</v>
      </c>
      <c r="E253" s="165"/>
      <c r="F253" s="607"/>
      <c r="G253" s="24"/>
      <c r="H253" s="24"/>
      <c r="I253" s="24"/>
      <c r="J253" s="24"/>
      <c r="K253" s="24"/>
      <c r="L253" s="24"/>
      <c r="M253" s="24"/>
      <c r="N253" s="24"/>
      <c r="O253" s="24"/>
      <c r="P253" s="24"/>
      <c r="Q253" s="24"/>
      <c r="R253" s="24"/>
      <c r="S253" s="24"/>
      <c r="T253" s="24"/>
      <c r="U253" s="24"/>
      <c r="V253" s="24"/>
    </row>
    <row r="254" spans="2:22">
      <c r="B254" s="167">
        <v>5641000001</v>
      </c>
      <c r="C254" s="166" t="s">
        <v>2306</v>
      </c>
      <c r="D254" s="235">
        <v>18372.400000000001</v>
      </c>
      <c r="E254" s="165"/>
      <c r="F254" s="607"/>
      <c r="G254" s="24"/>
      <c r="H254" s="24"/>
      <c r="I254" s="24"/>
      <c r="J254" s="24"/>
      <c r="K254" s="24"/>
      <c r="L254" s="24"/>
      <c r="M254" s="24"/>
      <c r="N254" s="24"/>
      <c r="O254" s="24"/>
      <c r="P254" s="24"/>
      <c r="Q254" s="24"/>
      <c r="R254" s="24"/>
      <c r="S254" s="24"/>
      <c r="T254" s="24"/>
      <c r="U254" s="24"/>
      <c r="V254" s="24"/>
    </row>
    <row r="255" spans="2:22">
      <c r="B255" s="167">
        <v>5641000001</v>
      </c>
      <c r="C255" s="166" t="s">
        <v>2306</v>
      </c>
      <c r="D255" s="235">
        <v>18372.400000000001</v>
      </c>
      <c r="E255" s="165"/>
      <c r="F255" s="607"/>
      <c r="G255" s="24"/>
      <c r="H255" s="24"/>
      <c r="I255" s="24"/>
      <c r="J255" s="24"/>
      <c r="K255" s="24"/>
      <c r="L255" s="24"/>
      <c r="M255" s="24"/>
      <c r="N255" s="24"/>
      <c r="O255" s="24"/>
      <c r="P255" s="24"/>
      <c r="Q255" s="24"/>
      <c r="R255" s="24"/>
      <c r="S255" s="24"/>
      <c r="T255" s="24"/>
      <c r="U255" s="24"/>
      <c r="V255" s="24"/>
    </row>
    <row r="256" spans="2:22">
      <c r="B256" s="167">
        <v>5641000001</v>
      </c>
      <c r="C256" s="166" t="s">
        <v>2306</v>
      </c>
      <c r="D256" s="235">
        <v>18372.400000000001</v>
      </c>
      <c r="E256" s="165"/>
      <c r="F256" s="607"/>
      <c r="G256" s="24"/>
      <c r="H256" s="24"/>
      <c r="I256" s="24"/>
      <c r="J256" s="24"/>
      <c r="K256" s="24"/>
      <c r="L256" s="24"/>
      <c r="M256" s="24"/>
      <c r="N256" s="24"/>
      <c r="O256" s="24"/>
      <c r="P256" s="24"/>
      <c r="Q256" s="24"/>
      <c r="R256" s="24"/>
      <c r="S256" s="24"/>
      <c r="T256" s="24"/>
      <c r="U256" s="24"/>
      <c r="V256" s="24"/>
    </row>
    <row r="257" spans="2:22">
      <c r="B257" s="167">
        <v>5641000001</v>
      </c>
      <c r="C257" s="166" t="s">
        <v>2306</v>
      </c>
      <c r="D257" s="235">
        <v>18372.400000000001</v>
      </c>
      <c r="E257" s="165"/>
      <c r="F257" s="607"/>
      <c r="G257" s="24"/>
      <c r="H257" s="24"/>
      <c r="I257" s="24"/>
      <c r="J257" s="24"/>
      <c r="K257" s="24"/>
      <c r="L257" s="24"/>
      <c r="M257" s="24"/>
      <c r="N257" s="24"/>
      <c r="O257" s="24"/>
      <c r="P257" s="24"/>
      <c r="Q257" s="24"/>
      <c r="R257" s="24"/>
      <c r="S257" s="24"/>
      <c r="T257" s="24"/>
      <c r="U257" s="24"/>
      <c r="V257" s="24"/>
    </row>
    <row r="258" spans="2:22">
      <c r="B258" s="167">
        <v>5641000001</v>
      </c>
      <c r="C258" s="166" t="s">
        <v>2306</v>
      </c>
      <c r="D258" s="235">
        <v>18372.400000000001</v>
      </c>
      <c r="E258" s="165"/>
      <c r="F258" s="607"/>
      <c r="G258" s="24"/>
      <c r="H258" s="24"/>
      <c r="I258" s="24"/>
      <c r="J258" s="24"/>
      <c r="K258" s="24"/>
      <c r="L258" s="24"/>
      <c r="M258" s="24"/>
      <c r="N258" s="24"/>
      <c r="O258" s="24"/>
      <c r="P258" s="24"/>
      <c r="Q258" s="24"/>
      <c r="R258" s="24"/>
      <c r="S258" s="24"/>
      <c r="T258" s="24"/>
      <c r="U258" s="24"/>
      <c r="V258" s="24"/>
    </row>
    <row r="259" spans="2:22">
      <c r="B259" s="167">
        <v>5641000001</v>
      </c>
      <c r="C259" s="166" t="s">
        <v>2306</v>
      </c>
      <c r="D259" s="235">
        <v>18372.400000000001</v>
      </c>
      <c r="E259" s="165"/>
      <c r="F259" s="607"/>
      <c r="G259" s="24"/>
      <c r="H259" s="24"/>
      <c r="I259" s="24"/>
      <c r="J259" s="24"/>
      <c r="K259" s="24"/>
      <c r="L259" s="24"/>
      <c r="M259" s="24"/>
      <c r="N259" s="24"/>
      <c r="O259" s="24"/>
      <c r="P259" s="24"/>
      <c r="Q259" s="24"/>
      <c r="R259" s="24"/>
      <c r="S259" s="24"/>
      <c r="T259" s="24"/>
      <c r="U259" s="24"/>
      <c r="V259" s="24"/>
    </row>
    <row r="260" spans="2:22">
      <c r="B260" s="167">
        <v>5641000001</v>
      </c>
      <c r="C260" s="166" t="s">
        <v>2306</v>
      </c>
      <c r="D260" s="235">
        <v>18372.400000000001</v>
      </c>
      <c r="E260" s="165"/>
      <c r="F260" s="607"/>
      <c r="G260" s="24"/>
      <c r="H260" s="24"/>
      <c r="I260" s="24"/>
      <c r="J260" s="24"/>
      <c r="K260" s="24"/>
      <c r="L260" s="24"/>
      <c r="M260" s="24"/>
      <c r="N260" s="24"/>
      <c r="O260" s="24"/>
      <c r="P260" s="24"/>
      <c r="Q260" s="24"/>
      <c r="R260" s="24"/>
      <c r="S260" s="24"/>
      <c r="T260" s="24"/>
      <c r="U260" s="24"/>
      <c r="V260" s="24"/>
    </row>
    <row r="261" spans="2:22">
      <c r="B261" s="167">
        <v>5641000001</v>
      </c>
      <c r="C261" s="166" t="s">
        <v>2306</v>
      </c>
      <c r="D261" s="235">
        <v>18372.400000000001</v>
      </c>
      <c r="E261" s="165"/>
      <c r="F261" s="607"/>
      <c r="G261" s="24"/>
      <c r="H261" s="24"/>
      <c r="I261" s="24"/>
      <c r="J261" s="24"/>
      <c r="K261" s="24"/>
      <c r="L261" s="24"/>
      <c r="M261" s="24"/>
      <c r="N261" s="24"/>
      <c r="O261" s="24"/>
      <c r="P261" s="24"/>
      <c r="Q261" s="24"/>
      <c r="R261" s="24"/>
      <c r="S261" s="24"/>
      <c r="T261" s="24"/>
      <c r="U261" s="24"/>
      <c r="V261" s="24"/>
    </row>
    <row r="262" spans="2:22">
      <c r="B262" s="167">
        <v>5641000001</v>
      </c>
      <c r="C262" s="166" t="s">
        <v>2306</v>
      </c>
      <c r="D262" s="235">
        <v>18372.400000000001</v>
      </c>
      <c r="E262" s="165"/>
      <c r="F262" s="607"/>
      <c r="G262" s="24"/>
      <c r="H262" s="24"/>
      <c r="I262" s="24"/>
      <c r="J262" s="24"/>
      <c r="K262" s="24"/>
      <c r="L262" s="24"/>
      <c r="M262" s="24"/>
      <c r="N262" s="24"/>
      <c r="O262" s="24"/>
      <c r="P262" s="24"/>
      <c r="Q262" s="24"/>
      <c r="R262" s="24"/>
      <c r="S262" s="24"/>
      <c r="T262" s="24"/>
      <c r="U262" s="24"/>
      <c r="V262" s="24"/>
    </row>
    <row r="263" spans="2:22">
      <c r="B263" s="167">
        <v>5641000001</v>
      </c>
      <c r="C263" s="166" t="s">
        <v>2306</v>
      </c>
      <c r="D263" s="235">
        <v>18372.400000000001</v>
      </c>
      <c r="E263" s="165"/>
      <c r="F263" s="607"/>
      <c r="G263" s="24"/>
      <c r="H263" s="24"/>
      <c r="I263" s="24"/>
      <c r="J263" s="24"/>
      <c r="K263" s="24"/>
      <c r="L263" s="24"/>
      <c r="M263" s="24"/>
      <c r="N263" s="24"/>
      <c r="O263" s="24"/>
      <c r="P263" s="24"/>
      <c r="Q263" s="24"/>
      <c r="R263" s="24"/>
      <c r="S263" s="24"/>
      <c r="T263" s="24"/>
      <c r="U263" s="24"/>
      <c r="V263" s="24"/>
    </row>
    <row r="264" spans="2:22">
      <c r="B264" s="167">
        <v>5641000001</v>
      </c>
      <c r="C264" s="166" t="s">
        <v>2306</v>
      </c>
      <c r="D264" s="235">
        <v>18372.400000000001</v>
      </c>
      <c r="E264" s="165"/>
      <c r="F264" s="607"/>
      <c r="G264" s="24"/>
      <c r="H264" s="24"/>
      <c r="I264" s="24"/>
      <c r="J264" s="24"/>
      <c r="K264" s="24"/>
      <c r="L264" s="24"/>
      <c r="M264" s="24"/>
      <c r="N264" s="24"/>
      <c r="O264" s="24"/>
      <c r="P264" s="24"/>
      <c r="Q264" s="24"/>
      <c r="R264" s="24"/>
      <c r="S264" s="24"/>
      <c r="T264" s="24"/>
      <c r="U264" s="24"/>
      <c r="V264" s="24"/>
    </row>
    <row r="265" spans="2:22">
      <c r="B265" s="167">
        <v>5641000001</v>
      </c>
      <c r="C265" s="166" t="s">
        <v>2306</v>
      </c>
      <c r="D265" s="235">
        <v>18372.400000000001</v>
      </c>
      <c r="E265" s="165"/>
      <c r="F265" s="607"/>
      <c r="G265" s="24"/>
      <c r="H265" s="24"/>
      <c r="I265" s="24"/>
      <c r="J265" s="24"/>
      <c r="K265" s="24"/>
      <c r="L265" s="24"/>
      <c r="M265" s="24"/>
      <c r="N265" s="24"/>
      <c r="O265" s="24"/>
      <c r="P265" s="24"/>
      <c r="Q265" s="24"/>
      <c r="R265" s="24"/>
      <c r="S265" s="24"/>
      <c r="T265" s="24"/>
      <c r="U265" s="24"/>
      <c r="V265" s="24"/>
    </row>
    <row r="266" spans="2:22">
      <c r="B266" s="167">
        <v>5641000001</v>
      </c>
      <c r="C266" s="166" t="s">
        <v>2306</v>
      </c>
      <c r="D266" s="235">
        <v>18372.400000000001</v>
      </c>
      <c r="E266" s="165"/>
      <c r="F266" s="607"/>
      <c r="G266" s="24"/>
      <c r="H266" s="24"/>
      <c r="I266" s="24"/>
      <c r="J266" s="24"/>
      <c r="K266" s="24"/>
      <c r="L266" s="24"/>
      <c r="M266" s="24"/>
      <c r="N266" s="24"/>
      <c r="O266" s="24"/>
      <c r="P266" s="24"/>
      <c r="Q266" s="24"/>
      <c r="R266" s="24"/>
      <c r="S266" s="24"/>
      <c r="T266" s="24"/>
      <c r="U266" s="24"/>
      <c r="V266" s="24"/>
    </row>
    <row r="267" spans="2:22">
      <c r="B267" s="167">
        <v>5641000001</v>
      </c>
      <c r="C267" s="166" t="s">
        <v>2306</v>
      </c>
      <c r="D267" s="235">
        <v>18372.400000000001</v>
      </c>
      <c r="E267" s="165"/>
      <c r="F267" s="607"/>
      <c r="G267" s="24"/>
      <c r="H267" s="24"/>
      <c r="I267" s="24"/>
      <c r="J267" s="24"/>
      <c r="K267" s="24"/>
      <c r="L267" s="24"/>
      <c r="M267" s="24"/>
      <c r="N267" s="24"/>
      <c r="O267" s="24"/>
      <c r="P267" s="24"/>
      <c r="Q267" s="24"/>
      <c r="R267" s="24"/>
      <c r="S267" s="24"/>
      <c r="T267" s="24"/>
      <c r="U267" s="24"/>
      <c r="V267" s="24"/>
    </row>
    <row r="268" spans="2:22">
      <c r="B268" s="167">
        <v>5641000001</v>
      </c>
      <c r="C268" s="166" t="s">
        <v>2306</v>
      </c>
      <c r="D268" s="235">
        <v>18372.400000000001</v>
      </c>
      <c r="E268" s="165"/>
      <c r="F268" s="607"/>
      <c r="G268" s="24"/>
      <c r="H268" s="24"/>
      <c r="I268" s="24"/>
      <c r="J268" s="24"/>
      <c r="K268" s="24"/>
      <c r="L268" s="24"/>
      <c r="M268" s="24"/>
      <c r="N268" s="24"/>
      <c r="O268" s="24"/>
      <c r="P268" s="24"/>
      <c r="Q268" s="24"/>
      <c r="R268" s="24"/>
      <c r="S268" s="24"/>
      <c r="T268" s="24"/>
      <c r="U268" s="24"/>
      <c r="V268" s="24"/>
    </row>
    <row r="269" spans="2:22">
      <c r="B269" s="167">
        <v>5641000001</v>
      </c>
      <c r="C269" s="166" t="s">
        <v>2306</v>
      </c>
      <c r="D269" s="235">
        <v>18372.400000000001</v>
      </c>
      <c r="E269" s="165"/>
      <c r="F269" s="607"/>
      <c r="G269" s="24"/>
      <c r="H269" s="24"/>
      <c r="I269" s="24"/>
      <c r="J269" s="24"/>
      <c r="K269" s="24"/>
      <c r="L269" s="24"/>
      <c r="M269" s="24"/>
      <c r="N269" s="24"/>
      <c r="O269" s="24"/>
      <c r="P269" s="24"/>
      <c r="Q269" s="24"/>
      <c r="R269" s="24"/>
      <c r="S269" s="24"/>
      <c r="T269" s="24"/>
      <c r="U269" s="24"/>
      <c r="V269" s="24"/>
    </row>
    <row r="270" spans="2:22">
      <c r="B270" s="167">
        <v>5641000001</v>
      </c>
      <c r="C270" s="166" t="s">
        <v>2306</v>
      </c>
      <c r="D270" s="235">
        <v>18372.400000000001</v>
      </c>
      <c r="E270" s="165"/>
      <c r="F270" s="607"/>
      <c r="G270" s="24"/>
      <c r="H270" s="24"/>
      <c r="I270" s="24"/>
      <c r="J270" s="24"/>
      <c r="K270" s="24"/>
      <c r="L270" s="24"/>
      <c r="M270" s="24"/>
      <c r="N270" s="24"/>
      <c r="O270" s="24"/>
      <c r="P270" s="24"/>
      <c r="Q270" s="24"/>
      <c r="R270" s="24"/>
      <c r="S270" s="24"/>
      <c r="T270" s="24"/>
      <c r="U270" s="24"/>
      <c r="V270" s="24"/>
    </row>
    <row r="271" spans="2:22">
      <c r="B271" s="167">
        <v>5641000001</v>
      </c>
      <c r="C271" s="166" t="s">
        <v>2306</v>
      </c>
      <c r="D271" s="235">
        <v>18372.400000000001</v>
      </c>
      <c r="E271" s="165"/>
      <c r="F271" s="607"/>
      <c r="G271" s="24"/>
      <c r="H271" s="24"/>
      <c r="I271" s="24"/>
      <c r="J271" s="24"/>
      <c r="K271" s="24"/>
      <c r="L271" s="24"/>
      <c r="M271" s="24"/>
      <c r="N271" s="24"/>
      <c r="O271" s="24"/>
      <c r="P271" s="24"/>
      <c r="Q271" s="24"/>
      <c r="R271" s="24"/>
      <c r="S271" s="24"/>
      <c r="T271" s="24"/>
      <c r="U271" s="24"/>
      <c r="V271" s="24"/>
    </row>
    <row r="272" spans="2:22">
      <c r="B272" s="167">
        <v>5641000001</v>
      </c>
      <c r="C272" s="166" t="s">
        <v>2306</v>
      </c>
      <c r="D272" s="235">
        <v>18372.400000000001</v>
      </c>
      <c r="E272" s="165"/>
      <c r="F272" s="607"/>
      <c r="G272" s="24"/>
      <c r="H272" s="24"/>
      <c r="I272" s="24"/>
      <c r="J272" s="24"/>
      <c r="K272" s="24"/>
      <c r="L272" s="24"/>
      <c r="M272" s="24"/>
      <c r="N272" s="24"/>
      <c r="O272" s="24"/>
      <c r="P272" s="24"/>
      <c r="Q272" s="24"/>
      <c r="R272" s="24"/>
      <c r="S272" s="24"/>
      <c r="T272" s="24"/>
      <c r="U272" s="24"/>
      <c r="V272" s="24"/>
    </row>
    <row r="273" spans="2:22">
      <c r="B273" s="167">
        <v>5641000001</v>
      </c>
      <c r="C273" s="166" t="s">
        <v>2306</v>
      </c>
      <c r="D273" s="235">
        <v>18372.400000000001</v>
      </c>
      <c r="E273" s="165"/>
      <c r="F273" s="607"/>
      <c r="G273" s="24"/>
      <c r="H273" s="24"/>
      <c r="I273" s="24"/>
      <c r="J273" s="24"/>
      <c r="K273" s="24"/>
      <c r="L273" s="24"/>
      <c r="M273" s="24"/>
      <c r="N273" s="24"/>
      <c r="O273" s="24"/>
      <c r="P273" s="24"/>
      <c r="Q273" s="24"/>
      <c r="R273" s="24"/>
      <c r="S273" s="24"/>
      <c r="T273" s="24"/>
      <c r="U273" s="24"/>
      <c r="V273" s="24"/>
    </row>
    <row r="274" spans="2:22">
      <c r="B274" s="167">
        <v>5641000001</v>
      </c>
      <c r="C274" s="166" t="s">
        <v>2306</v>
      </c>
      <c r="D274" s="235">
        <v>18372.400000000001</v>
      </c>
      <c r="E274" s="165"/>
      <c r="F274" s="607"/>
      <c r="G274" s="24"/>
      <c r="H274" s="24"/>
      <c r="I274" s="24"/>
      <c r="J274" s="24"/>
      <c r="K274" s="24"/>
      <c r="L274" s="24"/>
      <c r="M274" s="24"/>
      <c r="N274" s="24"/>
      <c r="O274" s="24"/>
      <c r="P274" s="24"/>
      <c r="Q274" s="24"/>
      <c r="R274" s="24"/>
      <c r="S274" s="24"/>
      <c r="T274" s="24"/>
      <c r="U274" s="24"/>
      <c r="V274" s="24"/>
    </row>
    <row r="275" spans="2:22">
      <c r="B275" s="167">
        <v>5641000001</v>
      </c>
      <c r="C275" s="166" t="s">
        <v>2306</v>
      </c>
      <c r="D275" s="235">
        <v>18372.400000000001</v>
      </c>
      <c r="E275" s="165"/>
      <c r="F275" s="607"/>
      <c r="G275" s="24"/>
      <c r="H275" s="24"/>
      <c r="I275" s="24"/>
      <c r="J275" s="24"/>
      <c r="K275" s="24"/>
      <c r="L275" s="24"/>
      <c r="M275" s="24"/>
      <c r="N275" s="24"/>
      <c r="O275" s="24"/>
      <c r="P275" s="24"/>
      <c r="Q275" s="24"/>
      <c r="R275" s="24"/>
      <c r="S275" s="24"/>
      <c r="T275" s="24"/>
      <c r="U275" s="24"/>
      <c r="V275" s="24"/>
    </row>
    <row r="276" spans="2:22">
      <c r="B276" s="167">
        <v>5641000001</v>
      </c>
      <c r="C276" s="166" t="s">
        <v>2306</v>
      </c>
      <c r="D276" s="235">
        <v>18372.400000000001</v>
      </c>
      <c r="E276" s="165"/>
      <c r="F276" s="607"/>
      <c r="G276" s="24"/>
      <c r="H276" s="24"/>
      <c r="I276" s="24"/>
      <c r="J276" s="24"/>
      <c r="K276" s="24"/>
      <c r="L276" s="24"/>
      <c r="M276" s="24"/>
      <c r="N276" s="24"/>
      <c r="O276" s="24"/>
      <c r="P276" s="24"/>
      <c r="Q276" s="24"/>
      <c r="R276" s="24"/>
      <c r="S276" s="24"/>
      <c r="T276" s="24"/>
      <c r="U276" s="24"/>
      <c r="V276" s="24"/>
    </row>
    <row r="277" spans="2:22">
      <c r="B277" s="167">
        <v>5641000001</v>
      </c>
      <c r="C277" s="166" t="s">
        <v>2306</v>
      </c>
      <c r="D277" s="235">
        <v>18372.400000000001</v>
      </c>
      <c r="E277" s="165"/>
      <c r="F277" s="607"/>
      <c r="G277" s="24"/>
      <c r="H277" s="24"/>
      <c r="I277" s="24"/>
      <c r="J277" s="24"/>
      <c r="K277" s="24"/>
      <c r="L277" s="24"/>
      <c r="M277" s="24"/>
      <c r="N277" s="24"/>
      <c r="O277" s="24"/>
      <c r="P277" s="24"/>
      <c r="Q277" s="24"/>
      <c r="R277" s="24"/>
      <c r="S277" s="24"/>
      <c r="T277" s="24"/>
      <c r="U277" s="24"/>
      <c r="V277" s="24"/>
    </row>
    <row r="278" spans="2:22">
      <c r="B278" s="167">
        <v>5641000001</v>
      </c>
      <c r="C278" s="166" t="s">
        <v>2306</v>
      </c>
      <c r="D278" s="235">
        <v>18372.400000000001</v>
      </c>
      <c r="E278" s="165"/>
      <c r="F278" s="607"/>
      <c r="G278" s="24"/>
      <c r="H278" s="24"/>
      <c r="I278" s="24"/>
      <c r="J278" s="24"/>
      <c r="K278" s="24"/>
      <c r="L278" s="24"/>
      <c r="M278" s="24"/>
      <c r="N278" s="24"/>
      <c r="O278" s="24"/>
      <c r="P278" s="24"/>
      <c r="Q278" s="24"/>
      <c r="R278" s="24"/>
      <c r="S278" s="24"/>
      <c r="T278" s="24"/>
      <c r="U278" s="24"/>
      <c r="V278" s="24"/>
    </row>
    <row r="279" spans="2:22">
      <c r="B279" s="167">
        <v>5641000001</v>
      </c>
      <c r="C279" s="166" t="s">
        <v>2306</v>
      </c>
      <c r="D279" s="235">
        <v>18372.400000000001</v>
      </c>
      <c r="E279" s="165"/>
      <c r="F279" s="607"/>
      <c r="G279" s="24"/>
      <c r="H279" s="24"/>
      <c r="I279" s="24"/>
      <c r="J279" s="24"/>
      <c r="K279" s="24"/>
      <c r="L279" s="24"/>
      <c r="M279" s="24"/>
      <c r="N279" s="24"/>
      <c r="O279" s="24"/>
      <c r="P279" s="24"/>
      <c r="Q279" s="24"/>
      <c r="R279" s="24"/>
      <c r="S279" s="24"/>
      <c r="T279" s="24"/>
      <c r="U279" s="24"/>
      <c r="V279" s="24"/>
    </row>
    <row r="280" spans="2:22">
      <c r="B280" s="167">
        <v>5641000001</v>
      </c>
      <c r="C280" s="166" t="s">
        <v>2306</v>
      </c>
      <c r="D280" s="235">
        <v>18372.400000000001</v>
      </c>
      <c r="E280" s="165"/>
      <c r="F280" s="607"/>
      <c r="G280" s="24"/>
      <c r="H280" s="24"/>
      <c r="I280" s="24"/>
      <c r="J280" s="24"/>
      <c r="K280" s="24"/>
      <c r="L280" s="24"/>
      <c r="M280" s="24"/>
      <c r="N280" s="24"/>
      <c r="O280" s="24"/>
      <c r="P280" s="24"/>
      <c r="Q280" s="24"/>
      <c r="R280" s="24"/>
      <c r="S280" s="24"/>
      <c r="T280" s="24"/>
      <c r="U280" s="24"/>
      <c r="V280" s="24"/>
    </row>
    <row r="281" spans="2:22">
      <c r="B281" s="167">
        <v>5641000001</v>
      </c>
      <c r="C281" s="166" t="s">
        <v>2306</v>
      </c>
      <c r="D281" s="235">
        <v>18372.400000000001</v>
      </c>
      <c r="E281" s="165"/>
      <c r="F281" s="607"/>
      <c r="G281" s="24"/>
      <c r="H281" s="24"/>
      <c r="I281" s="24"/>
      <c r="J281" s="24"/>
      <c r="K281" s="24"/>
      <c r="L281" s="24"/>
      <c r="M281" s="24"/>
      <c r="N281" s="24"/>
      <c r="O281" s="24"/>
      <c r="P281" s="24"/>
      <c r="Q281" s="24"/>
      <c r="R281" s="24"/>
      <c r="S281" s="24"/>
      <c r="T281" s="24"/>
      <c r="U281" s="24"/>
      <c r="V281" s="24"/>
    </row>
    <row r="282" spans="2:22">
      <c r="B282" s="167">
        <v>5641000001</v>
      </c>
      <c r="C282" s="166" t="s">
        <v>2306</v>
      </c>
      <c r="D282" s="235">
        <v>18372.400000000001</v>
      </c>
      <c r="E282" s="165"/>
      <c r="F282" s="607"/>
      <c r="G282" s="24"/>
      <c r="H282" s="24"/>
      <c r="I282" s="24"/>
      <c r="J282" s="24"/>
      <c r="K282" s="24"/>
      <c r="L282" s="24"/>
      <c r="M282" s="24"/>
      <c r="N282" s="24"/>
      <c r="O282" s="24"/>
      <c r="P282" s="24"/>
      <c r="Q282" s="24"/>
      <c r="R282" s="24"/>
      <c r="S282" s="24"/>
      <c r="T282" s="24"/>
      <c r="U282" s="24"/>
      <c r="V282" s="24"/>
    </row>
    <row r="283" spans="2:22">
      <c r="B283" s="167">
        <v>5641000001</v>
      </c>
      <c r="C283" s="166" t="s">
        <v>2306</v>
      </c>
      <c r="D283" s="235">
        <v>18372.400000000001</v>
      </c>
      <c r="E283" s="165"/>
      <c r="F283" s="607"/>
      <c r="G283" s="24"/>
      <c r="H283" s="24"/>
      <c r="I283" s="24"/>
      <c r="J283" s="24"/>
      <c r="K283" s="24"/>
      <c r="L283" s="24"/>
      <c r="M283" s="24"/>
      <c r="N283" s="24"/>
      <c r="O283" s="24"/>
      <c r="P283" s="24"/>
      <c r="Q283" s="24"/>
      <c r="R283" s="24"/>
      <c r="S283" s="24"/>
      <c r="T283" s="24"/>
      <c r="U283" s="24"/>
      <c r="V283" s="24"/>
    </row>
    <row r="284" spans="2:22">
      <c r="B284" s="167">
        <v>5641000001</v>
      </c>
      <c r="C284" s="166" t="s">
        <v>2306</v>
      </c>
      <c r="D284" s="235">
        <v>18372.400000000001</v>
      </c>
      <c r="E284" s="165"/>
      <c r="F284" s="607"/>
      <c r="G284" s="24"/>
      <c r="H284" s="24"/>
      <c r="I284" s="24"/>
      <c r="J284" s="24"/>
      <c r="K284" s="24"/>
      <c r="L284" s="24"/>
      <c r="M284" s="24"/>
      <c r="N284" s="24"/>
      <c r="O284" s="24"/>
      <c r="P284" s="24"/>
      <c r="Q284" s="24"/>
      <c r="R284" s="24"/>
      <c r="S284" s="24"/>
      <c r="T284" s="24"/>
      <c r="U284" s="24"/>
      <c r="V284" s="24"/>
    </row>
    <row r="285" spans="2:22">
      <c r="B285" s="167">
        <v>5641000001</v>
      </c>
      <c r="C285" s="166" t="s">
        <v>2306</v>
      </c>
      <c r="D285" s="235">
        <v>18372.400000000001</v>
      </c>
      <c r="E285" s="165"/>
      <c r="F285" s="607"/>
      <c r="G285" s="24"/>
      <c r="H285" s="24"/>
      <c r="I285" s="24"/>
      <c r="J285" s="24"/>
      <c r="K285" s="24"/>
      <c r="L285" s="24"/>
      <c r="M285" s="24"/>
      <c r="N285" s="24"/>
      <c r="O285" s="24"/>
      <c r="P285" s="24"/>
      <c r="Q285" s="24"/>
      <c r="R285" s="24"/>
      <c r="S285" s="24"/>
      <c r="T285" s="24"/>
      <c r="U285" s="24"/>
      <c r="V285" s="24"/>
    </row>
    <row r="286" spans="2:22">
      <c r="B286" s="167">
        <v>5641000001</v>
      </c>
      <c r="C286" s="166" t="s">
        <v>2306</v>
      </c>
      <c r="D286" s="235">
        <v>18372.400000000001</v>
      </c>
      <c r="E286" s="165"/>
      <c r="F286" s="607"/>
      <c r="G286" s="24"/>
      <c r="H286" s="24"/>
      <c r="I286" s="24"/>
      <c r="J286" s="24"/>
      <c r="K286" s="24"/>
      <c r="L286" s="24"/>
      <c r="M286" s="24"/>
      <c r="N286" s="24"/>
      <c r="O286" s="24"/>
      <c r="P286" s="24"/>
      <c r="Q286" s="24"/>
      <c r="R286" s="24"/>
      <c r="S286" s="24"/>
      <c r="T286" s="24"/>
      <c r="U286" s="24"/>
      <c r="V286" s="24"/>
    </row>
    <row r="287" spans="2:22">
      <c r="B287" s="167">
        <v>5641000001</v>
      </c>
      <c r="C287" s="166" t="s">
        <v>2306</v>
      </c>
      <c r="D287" s="235">
        <v>18372.400000000001</v>
      </c>
      <c r="E287" s="165"/>
      <c r="F287" s="607"/>
      <c r="G287" s="24"/>
      <c r="H287" s="24"/>
      <c r="I287" s="24"/>
      <c r="J287" s="24"/>
      <c r="K287" s="24"/>
      <c r="L287" s="24"/>
      <c r="M287" s="24"/>
      <c r="N287" s="24"/>
      <c r="O287" s="24"/>
      <c r="P287" s="24"/>
      <c r="Q287" s="24"/>
      <c r="R287" s="24"/>
      <c r="S287" s="24"/>
      <c r="T287" s="24"/>
      <c r="U287" s="24"/>
      <c r="V287" s="24"/>
    </row>
    <row r="288" spans="2:22">
      <c r="B288" s="167">
        <v>5641000001</v>
      </c>
      <c r="C288" s="166" t="s">
        <v>2306</v>
      </c>
      <c r="D288" s="235">
        <v>18372.400000000001</v>
      </c>
      <c r="E288" s="165"/>
      <c r="F288" s="607"/>
      <c r="G288" s="24"/>
      <c r="H288" s="24"/>
      <c r="I288" s="24"/>
      <c r="J288" s="24"/>
      <c r="K288" s="24"/>
      <c r="L288" s="24"/>
      <c r="M288" s="24"/>
      <c r="N288" s="24"/>
      <c r="O288" s="24"/>
      <c r="P288" s="24"/>
      <c r="Q288" s="24"/>
      <c r="R288" s="24"/>
      <c r="S288" s="24"/>
      <c r="T288" s="24"/>
      <c r="U288" s="24"/>
      <c r="V288" s="24"/>
    </row>
    <row r="289" spans="2:22">
      <c r="B289" s="167">
        <v>5641000001</v>
      </c>
      <c r="C289" s="166" t="s">
        <v>2306</v>
      </c>
      <c r="D289" s="235">
        <v>18372.400000000001</v>
      </c>
      <c r="E289" s="165"/>
      <c r="F289" s="607"/>
      <c r="G289" s="24"/>
      <c r="H289" s="24"/>
      <c r="I289" s="24"/>
      <c r="J289" s="24"/>
      <c r="K289" s="24"/>
      <c r="L289" s="24"/>
      <c r="M289" s="24"/>
      <c r="N289" s="24"/>
      <c r="O289" s="24"/>
      <c r="P289" s="24"/>
      <c r="Q289" s="24"/>
      <c r="R289" s="24"/>
      <c r="S289" s="24"/>
      <c r="T289" s="24"/>
      <c r="U289" s="24"/>
      <c r="V289" s="24"/>
    </row>
    <row r="290" spans="2:22">
      <c r="B290" s="167">
        <v>5641000001</v>
      </c>
      <c r="C290" s="166" t="s">
        <v>2306</v>
      </c>
      <c r="D290" s="235">
        <v>18372.400000000001</v>
      </c>
      <c r="E290" s="165"/>
      <c r="F290" s="607"/>
      <c r="G290" s="24"/>
      <c r="H290" s="24"/>
      <c r="I290" s="24"/>
      <c r="J290" s="24"/>
      <c r="K290" s="24"/>
      <c r="L290" s="24"/>
      <c r="M290" s="24"/>
      <c r="N290" s="24"/>
      <c r="O290" s="24"/>
      <c r="P290" s="24"/>
      <c r="Q290" s="24"/>
      <c r="R290" s="24"/>
      <c r="S290" s="24"/>
      <c r="T290" s="24"/>
      <c r="U290" s="24"/>
      <c r="V290" s="24"/>
    </row>
    <row r="291" spans="2:22">
      <c r="B291" s="167">
        <v>5641000001</v>
      </c>
      <c r="C291" s="166" t="s">
        <v>2306</v>
      </c>
      <c r="D291" s="235">
        <v>18372.400000000001</v>
      </c>
      <c r="E291" s="165"/>
      <c r="F291" s="607"/>
      <c r="G291" s="24"/>
      <c r="H291" s="24"/>
      <c r="I291" s="24"/>
      <c r="J291" s="24"/>
      <c r="K291" s="24"/>
      <c r="L291" s="24"/>
      <c r="M291" s="24"/>
      <c r="N291" s="24"/>
      <c r="O291" s="24"/>
      <c r="P291" s="24"/>
      <c r="Q291" s="24"/>
      <c r="R291" s="24"/>
      <c r="S291" s="24"/>
      <c r="T291" s="24"/>
      <c r="U291" s="24"/>
      <c r="V291" s="24"/>
    </row>
    <row r="292" spans="2:22">
      <c r="B292" s="167">
        <v>5641000001</v>
      </c>
      <c r="C292" s="166" t="s">
        <v>2306</v>
      </c>
      <c r="D292" s="235">
        <v>18372.400000000001</v>
      </c>
      <c r="E292" s="165"/>
      <c r="F292" s="607"/>
      <c r="G292" s="24"/>
      <c r="H292" s="24"/>
      <c r="I292" s="24"/>
      <c r="J292" s="24"/>
      <c r="K292" s="24"/>
      <c r="L292" s="24"/>
      <c r="M292" s="24"/>
      <c r="N292" s="24"/>
      <c r="O292" s="24"/>
      <c r="P292" s="24"/>
      <c r="Q292" s="24"/>
      <c r="R292" s="24"/>
      <c r="S292" s="24"/>
      <c r="T292" s="24"/>
      <c r="U292" s="24"/>
      <c r="V292" s="24"/>
    </row>
    <row r="293" spans="2:22">
      <c r="B293" s="167">
        <v>5641000001</v>
      </c>
      <c r="C293" s="166" t="s">
        <v>2306</v>
      </c>
      <c r="D293" s="235">
        <v>18372.400000000001</v>
      </c>
      <c r="E293" s="165"/>
      <c r="F293" s="607"/>
      <c r="G293" s="24"/>
      <c r="H293" s="24"/>
      <c r="I293" s="24"/>
      <c r="J293" s="24"/>
      <c r="K293" s="24"/>
      <c r="L293" s="24"/>
      <c r="M293" s="24"/>
      <c r="N293" s="24"/>
      <c r="O293" s="24"/>
      <c r="P293" s="24"/>
      <c r="Q293" s="24"/>
      <c r="R293" s="24"/>
      <c r="S293" s="24"/>
      <c r="T293" s="24"/>
      <c r="U293" s="24"/>
      <c r="V293" s="24"/>
    </row>
    <row r="294" spans="2:22">
      <c r="B294" s="167">
        <v>5641000001</v>
      </c>
      <c r="C294" s="166" t="s">
        <v>2306</v>
      </c>
      <c r="D294" s="235">
        <v>18372.400000000001</v>
      </c>
      <c r="E294" s="165"/>
      <c r="F294" s="607"/>
      <c r="G294" s="24"/>
      <c r="H294" s="24"/>
      <c r="I294" s="24"/>
      <c r="J294" s="24"/>
      <c r="K294" s="24"/>
      <c r="L294" s="24"/>
      <c r="M294" s="24"/>
      <c r="N294" s="24"/>
      <c r="O294" s="24"/>
      <c r="P294" s="24"/>
      <c r="Q294" s="24"/>
      <c r="R294" s="24"/>
      <c r="S294" s="24"/>
      <c r="T294" s="24"/>
      <c r="U294" s="24"/>
      <c r="V294" s="24"/>
    </row>
    <row r="295" spans="2:22">
      <c r="B295" s="167">
        <v>5641000001</v>
      </c>
      <c r="C295" s="166" t="s">
        <v>2306</v>
      </c>
      <c r="D295" s="235">
        <v>18372.400000000001</v>
      </c>
      <c r="E295" s="165"/>
      <c r="F295" s="607"/>
      <c r="G295" s="24"/>
      <c r="H295" s="24"/>
      <c r="I295" s="24"/>
      <c r="J295" s="24"/>
      <c r="K295" s="24"/>
      <c r="L295" s="24"/>
      <c r="M295" s="24"/>
      <c r="N295" s="24"/>
      <c r="O295" s="24"/>
      <c r="P295" s="24"/>
      <c r="Q295" s="24"/>
      <c r="R295" s="24"/>
      <c r="S295" s="24"/>
      <c r="T295" s="24"/>
      <c r="U295" s="24"/>
      <c r="V295" s="24"/>
    </row>
    <row r="296" spans="2:22">
      <c r="B296" s="167">
        <v>5641000001</v>
      </c>
      <c r="C296" s="166" t="s">
        <v>2306</v>
      </c>
      <c r="D296" s="235">
        <v>18372.400000000001</v>
      </c>
      <c r="E296" s="165"/>
      <c r="F296" s="607"/>
      <c r="G296" s="24"/>
      <c r="H296" s="24"/>
      <c r="I296" s="24"/>
      <c r="J296" s="24"/>
      <c r="K296" s="24"/>
      <c r="L296" s="24"/>
      <c r="M296" s="24"/>
      <c r="N296" s="24"/>
      <c r="O296" s="24"/>
      <c r="P296" s="24"/>
      <c r="Q296" s="24"/>
      <c r="R296" s="24"/>
      <c r="S296" s="24"/>
      <c r="T296" s="24"/>
      <c r="U296" s="24"/>
      <c r="V296" s="24"/>
    </row>
    <row r="297" spans="2:22">
      <c r="B297" s="167">
        <v>5641000001</v>
      </c>
      <c r="C297" s="166" t="s">
        <v>2306</v>
      </c>
      <c r="D297" s="235">
        <v>18372.400000000001</v>
      </c>
      <c r="E297" s="165"/>
      <c r="F297" s="607"/>
      <c r="G297" s="24"/>
      <c r="H297" s="24"/>
      <c r="I297" s="24"/>
      <c r="J297" s="24"/>
      <c r="K297" s="24"/>
      <c r="L297" s="24"/>
      <c r="M297" s="24"/>
      <c r="N297" s="24"/>
      <c r="O297" s="24"/>
      <c r="P297" s="24"/>
      <c r="Q297" s="24"/>
      <c r="R297" s="24"/>
      <c r="S297" s="24"/>
      <c r="T297" s="24"/>
      <c r="U297" s="24"/>
      <c r="V297" s="24"/>
    </row>
    <row r="298" spans="2:22">
      <c r="B298" s="167">
        <v>5641000001</v>
      </c>
      <c r="C298" s="166" t="s">
        <v>2306</v>
      </c>
      <c r="D298" s="235">
        <v>18372.400000000001</v>
      </c>
      <c r="E298" s="165"/>
      <c r="F298" s="607"/>
      <c r="G298" s="24"/>
      <c r="H298" s="24"/>
      <c r="I298" s="24"/>
      <c r="J298" s="24"/>
      <c r="K298" s="24"/>
      <c r="L298" s="24"/>
      <c r="M298" s="24"/>
      <c r="N298" s="24"/>
      <c r="O298" s="24"/>
      <c r="P298" s="24"/>
      <c r="Q298" s="24"/>
      <c r="R298" s="24"/>
      <c r="S298" s="24"/>
      <c r="T298" s="24"/>
      <c r="U298" s="24"/>
      <c r="V298" s="24"/>
    </row>
    <row r="299" spans="2:22">
      <c r="B299" s="167">
        <v>5641000001</v>
      </c>
      <c r="C299" s="166" t="s">
        <v>2306</v>
      </c>
      <c r="D299" s="235">
        <v>18372.400000000001</v>
      </c>
      <c r="E299" s="165"/>
      <c r="F299" s="607"/>
      <c r="G299" s="24"/>
      <c r="H299" s="24"/>
      <c r="I299" s="24"/>
      <c r="J299" s="24"/>
      <c r="K299" s="24"/>
      <c r="L299" s="24"/>
      <c r="M299" s="24"/>
      <c r="N299" s="24"/>
      <c r="O299" s="24"/>
      <c r="P299" s="24"/>
      <c r="Q299" s="24"/>
      <c r="R299" s="24"/>
      <c r="S299" s="24"/>
      <c r="T299" s="24"/>
      <c r="U299" s="24"/>
      <c r="V299" s="24"/>
    </row>
    <row r="300" spans="2:22">
      <c r="B300" s="167">
        <v>5641000001</v>
      </c>
      <c r="C300" s="166" t="s">
        <v>2306</v>
      </c>
      <c r="D300" s="235">
        <v>18372.400000000001</v>
      </c>
      <c r="E300" s="165"/>
      <c r="F300" s="607"/>
      <c r="G300" s="24"/>
      <c r="H300" s="24"/>
      <c r="I300" s="24"/>
      <c r="J300" s="24"/>
      <c r="K300" s="24"/>
      <c r="L300" s="24"/>
      <c r="M300" s="24"/>
      <c r="N300" s="24"/>
      <c r="O300" s="24"/>
      <c r="P300" s="24"/>
      <c r="Q300" s="24"/>
      <c r="R300" s="24"/>
      <c r="S300" s="24"/>
      <c r="T300" s="24"/>
      <c r="U300" s="24"/>
      <c r="V300" s="24"/>
    </row>
    <row r="301" spans="2:22">
      <c r="B301" s="167">
        <v>5641000001</v>
      </c>
      <c r="C301" s="166" t="s">
        <v>2306</v>
      </c>
      <c r="D301" s="235">
        <v>18372.400000000001</v>
      </c>
      <c r="E301" s="165"/>
      <c r="F301" s="607"/>
      <c r="G301" s="24"/>
      <c r="H301" s="24"/>
      <c r="I301" s="24"/>
      <c r="J301" s="24"/>
      <c r="K301" s="24"/>
      <c r="L301" s="24"/>
      <c r="M301" s="24"/>
      <c r="N301" s="24"/>
      <c r="O301" s="24"/>
      <c r="P301" s="24"/>
      <c r="Q301" s="24"/>
      <c r="R301" s="24"/>
      <c r="S301" s="24"/>
      <c r="T301" s="24"/>
      <c r="U301" s="24"/>
      <c r="V301" s="24"/>
    </row>
    <row r="302" spans="2:22">
      <c r="B302" s="167">
        <v>5641000001</v>
      </c>
      <c r="C302" s="166" t="s">
        <v>2306</v>
      </c>
      <c r="D302" s="235">
        <v>18372.400000000001</v>
      </c>
      <c r="E302" s="165"/>
      <c r="F302" s="607"/>
      <c r="G302" s="24"/>
      <c r="H302" s="24"/>
      <c r="I302" s="24"/>
      <c r="J302" s="24"/>
      <c r="K302" s="24"/>
      <c r="L302" s="24"/>
      <c r="M302" s="24"/>
      <c r="N302" s="24"/>
      <c r="O302" s="24"/>
      <c r="P302" s="24"/>
      <c r="Q302" s="24"/>
      <c r="R302" s="24"/>
      <c r="S302" s="24"/>
      <c r="T302" s="24"/>
      <c r="U302" s="24"/>
      <c r="V302" s="24"/>
    </row>
    <row r="303" spans="2:22">
      <c r="B303" s="167">
        <v>5641000001</v>
      </c>
      <c r="C303" s="166" t="s">
        <v>2306</v>
      </c>
      <c r="D303" s="235">
        <v>18372.400000000001</v>
      </c>
      <c r="E303" s="165"/>
      <c r="F303" s="607"/>
      <c r="G303" s="24"/>
      <c r="H303" s="24"/>
      <c r="I303" s="24"/>
      <c r="J303" s="24"/>
      <c r="K303" s="24"/>
      <c r="L303" s="24"/>
      <c r="M303" s="24"/>
      <c r="N303" s="24"/>
      <c r="O303" s="24"/>
      <c r="P303" s="24"/>
      <c r="Q303" s="24"/>
      <c r="R303" s="24"/>
      <c r="S303" s="24"/>
      <c r="T303" s="24"/>
      <c r="U303" s="24"/>
      <c r="V303" s="24"/>
    </row>
    <row r="304" spans="2:22">
      <c r="B304" s="167">
        <v>5641000001</v>
      </c>
      <c r="C304" s="166" t="s">
        <v>2306</v>
      </c>
      <c r="D304" s="235">
        <v>18372.400000000001</v>
      </c>
      <c r="E304" s="165"/>
      <c r="F304" s="607"/>
      <c r="G304" s="24"/>
      <c r="H304" s="24"/>
      <c r="I304" s="24"/>
      <c r="J304" s="24"/>
      <c r="K304" s="24"/>
      <c r="L304" s="24"/>
      <c r="M304" s="24"/>
      <c r="N304" s="24"/>
      <c r="O304" s="24"/>
      <c r="P304" s="24"/>
      <c r="Q304" s="24"/>
      <c r="R304" s="24"/>
      <c r="S304" s="24"/>
      <c r="T304" s="24"/>
      <c r="U304" s="24"/>
      <c r="V304" s="24"/>
    </row>
    <row r="305" spans="2:22">
      <c r="B305" s="167">
        <v>5641000001</v>
      </c>
      <c r="C305" s="166" t="s">
        <v>2306</v>
      </c>
      <c r="D305" s="235">
        <v>18372.400000000001</v>
      </c>
      <c r="E305" s="165"/>
      <c r="F305" s="607"/>
      <c r="G305" s="24"/>
      <c r="H305" s="24"/>
      <c r="I305" s="24"/>
      <c r="J305" s="24"/>
      <c r="K305" s="24"/>
      <c r="L305" s="24"/>
      <c r="M305" s="24"/>
      <c r="N305" s="24"/>
      <c r="O305" s="24"/>
      <c r="P305" s="24"/>
      <c r="Q305" s="24"/>
      <c r="R305" s="24"/>
      <c r="S305" s="24"/>
      <c r="T305" s="24"/>
      <c r="U305" s="24"/>
      <c r="V305" s="24"/>
    </row>
    <row r="306" spans="2:22">
      <c r="B306" s="167">
        <v>5641000001</v>
      </c>
      <c r="C306" s="166" t="s">
        <v>2306</v>
      </c>
      <c r="D306" s="235">
        <v>18372.400000000001</v>
      </c>
      <c r="E306" s="165"/>
      <c r="F306" s="607"/>
      <c r="G306" s="24"/>
      <c r="H306" s="24"/>
      <c r="I306" s="24"/>
      <c r="J306" s="24"/>
      <c r="K306" s="24"/>
      <c r="L306" s="24"/>
      <c r="M306" s="24"/>
      <c r="N306" s="24"/>
      <c r="O306" s="24"/>
      <c r="P306" s="24"/>
      <c r="Q306" s="24"/>
      <c r="R306" s="24"/>
      <c r="S306" s="24"/>
      <c r="T306" s="24"/>
      <c r="U306" s="24"/>
      <c r="V306" s="24"/>
    </row>
    <row r="307" spans="2:22">
      <c r="B307" s="167">
        <v>5641000001</v>
      </c>
      <c r="C307" s="166" t="s">
        <v>2306</v>
      </c>
      <c r="D307" s="235">
        <v>18372.400000000001</v>
      </c>
      <c r="E307" s="165"/>
      <c r="F307" s="607"/>
      <c r="G307" s="24"/>
      <c r="H307" s="24"/>
      <c r="I307" s="24"/>
      <c r="J307" s="24"/>
      <c r="K307" s="24"/>
      <c r="L307" s="24"/>
      <c r="M307" s="24"/>
      <c r="N307" s="24"/>
      <c r="O307" s="24"/>
      <c r="P307" s="24"/>
      <c r="Q307" s="24"/>
      <c r="R307" s="24"/>
      <c r="S307" s="24"/>
      <c r="T307" s="24"/>
      <c r="U307" s="24"/>
      <c r="V307" s="24"/>
    </row>
    <row r="308" spans="2:22">
      <c r="B308" s="167">
        <v>5641000001</v>
      </c>
      <c r="C308" s="166" t="s">
        <v>2306</v>
      </c>
      <c r="D308" s="235">
        <v>18372.400000000001</v>
      </c>
      <c r="E308" s="165"/>
      <c r="F308" s="607"/>
      <c r="G308" s="24"/>
      <c r="H308" s="24"/>
      <c r="I308" s="24"/>
      <c r="J308" s="24"/>
      <c r="K308" s="24"/>
      <c r="L308" s="24"/>
      <c r="M308" s="24"/>
      <c r="N308" s="24"/>
      <c r="O308" s="24"/>
      <c r="P308" s="24"/>
      <c r="Q308" s="24"/>
      <c r="R308" s="24"/>
      <c r="S308" s="24"/>
      <c r="T308" s="24"/>
      <c r="U308" s="24"/>
      <c r="V308" s="24"/>
    </row>
    <row r="309" spans="2:22">
      <c r="B309" s="167">
        <v>5641000001</v>
      </c>
      <c r="C309" s="166" t="s">
        <v>2306</v>
      </c>
      <c r="D309" s="235">
        <v>18372.400000000001</v>
      </c>
      <c r="E309" s="165"/>
      <c r="F309" s="607"/>
      <c r="G309" s="24"/>
      <c r="H309" s="24"/>
      <c r="I309" s="24"/>
      <c r="J309" s="24"/>
      <c r="K309" s="24"/>
      <c r="L309" s="24"/>
      <c r="M309" s="24"/>
      <c r="N309" s="24"/>
      <c r="O309" s="24"/>
      <c r="P309" s="24"/>
      <c r="Q309" s="24"/>
      <c r="R309" s="24"/>
      <c r="S309" s="24"/>
      <c r="T309" s="24"/>
      <c r="U309" s="24"/>
      <c r="V309" s="24"/>
    </row>
    <row r="310" spans="2:22">
      <c r="B310" s="167">
        <v>5641000001</v>
      </c>
      <c r="C310" s="166" t="s">
        <v>2306</v>
      </c>
      <c r="D310" s="235">
        <v>18372.400000000001</v>
      </c>
      <c r="E310" s="165"/>
      <c r="F310" s="607"/>
      <c r="G310" s="24"/>
      <c r="H310" s="24"/>
      <c r="I310" s="24"/>
      <c r="J310" s="24"/>
      <c r="K310" s="24"/>
      <c r="L310" s="24"/>
      <c r="M310" s="24"/>
      <c r="N310" s="24"/>
      <c r="O310" s="24"/>
      <c r="P310" s="24"/>
      <c r="Q310" s="24"/>
      <c r="R310" s="24"/>
      <c r="S310" s="24"/>
      <c r="T310" s="24"/>
      <c r="U310" s="24"/>
      <c r="V310" s="24"/>
    </row>
    <row r="311" spans="2:22">
      <c r="B311" s="167">
        <v>5641000001</v>
      </c>
      <c r="C311" s="166" t="s">
        <v>2306</v>
      </c>
      <c r="D311" s="235">
        <v>18372.400000000001</v>
      </c>
      <c r="E311" s="165"/>
      <c r="F311" s="607"/>
      <c r="G311" s="24"/>
      <c r="H311" s="24"/>
      <c r="I311" s="24"/>
      <c r="J311" s="24"/>
      <c r="K311" s="24"/>
      <c r="L311" s="24"/>
      <c r="M311" s="24"/>
      <c r="N311" s="24"/>
      <c r="O311" s="24"/>
      <c r="P311" s="24"/>
      <c r="Q311" s="24"/>
      <c r="R311" s="24"/>
      <c r="S311" s="24"/>
      <c r="T311" s="24"/>
      <c r="U311" s="24"/>
      <c r="V311" s="24"/>
    </row>
    <row r="312" spans="2:22">
      <c r="B312" s="167">
        <v>5641000001</v>
      </c>
      <c r="C312" s="166" t="s">
        <v>2306</v>
      </c>
      <c r="D312" s="235">
        <v>18372.400000000001</v>
      </c>
      <c r="E312" s="165"/>
      <c r="F312" s="607"/>
      <c r="G312" s="24"/>
      <c r="H312" s="24"/>
      <c r="I312" s="24"/>
      <c r="J312" s="24"/>
      <c r="K312" s="24"/>
      <c r="L312" s="24"/>
      <c r="M312" s="24"/>
      <c r="N312" s="24"/>
      <c r="O312" s="24"/>
      <c r="P312" s="24"/>
      <c r="Q312" s="24"/>
      <c r="R312" s="24"/>
      <c r="S312" s="24"/>
      <c r="T312" s="24"/>
      <c r="U312" s="24"/>
      <c r="V312" s="24"/>
    </row>
    <row r="313" spans="2:22">
      <c r="B313" s="167">
        <v>5641000001</v>
      </c>
      <c r="C313" s="166" t="s">
        <v>2306</v>
      </c>
      <c r="D313" s="235">
        <v>18372.400000000001</v>
      </c>
      <c r="E313" s="165"/>
      <c r="F313" s="607"/>
      <c r="G313" s="24"/>
      <c r="H313" s="24"/>
      <c r="I313" s="24"/>
      <c r="J313" s="24"/>
      <c r="K313" s="24"/>
      <c r="L313" s="24"/>
      <c r="M313" s="24"/>
      <c r="N313" s="24"/>
      <c r="O313" s="24"/>
      <c r="P313" s="24"/>
      <c r="Q313" s="24"/>
      <c r="R313" s="24"/>
      <c r="S313" s="24"/>
      <c r="T313" s="24"/>
      <c r="U313" s="24"/>
      <c r="V313" s="24"/>
    </row>
    <row r="314" spans="2:22">
      <c r="B314" s="167">
        <v>5641000001</v>
      </c>
      <c r="C314" s="166" t="s">
        <v>2306</v>
      </c>
      <c r="D314" s="235">
        <v>18372.400000000001</v>
      </c>
      <c r="E314" s="165"/>
      <c r="F314" s="607"/>
      <c r="G314" s="24"/>
      <c r="H314" s="24"/>
      <c r="I314" s="24"/>
      <c r="J314" s="24"/>
      <c r="K314" s="24"/>
      <c r="L314" s="24"/>
      <c r="M314" s="24"/>
      <c r="N314" s="24"/>
      <c r="O314" s="24"/>
      <c r="P314" s="24"/>
      <c r="Q314" s="24"/>
      <c r="R314" s="24"/>
      <c r="S314" s="24"/>
      <c r="T314" s="24"/>
      <c r="U314" s="24"/>
      <c r="V314" s="24"/>
    </row>
    <row r="315" spans="2:22">
      <c r="B315" s="167">
        <v>5641000001</v>
      </c>
      <c r="C315" s="166" t="s">
        <v>2306</v>
      </c>
      <c r="D315" s="235">
        <v>18372.400000000001</v>
      </c>
      <c r="E315" s="165"/>
      <c r="F315" s="607"/>
      <c r="G315" s="24"/>
      <c r="H315" s="24"/>
      <c r="I315" s="24"/>
      <c r="J315" s="24"/>
      <c r="K315" s="24"/>
      <c r="L315" s="24"/>
      <c r="M315" s="24"/>
      <c r="N315" s="24"/>
      <c r="O315" s="24"/>
      <c r="P315" s="24"/>
      <c r="Q315" s="24"/>
      <c r="R315" s="24"/>
      <c r="S315" s="24"/>
      <c r="T315" s="24"/>
      <c r="U315" s="24"/>
      <c r="V315" s="24"/>
    </row>
    <row r="316" spans="2:22">
      <c r="B316" s="167">
        <v>5641000001</v>
      </c>
      <c r="C316" s="166" t="s">
        <v>2306</v>
      </c>
      <c r="D316" s="235">
        <v>18372.400000000001</v>
      </c>
      <c r="E316" s="165"/>
      <c r="F316" s="607"/>
      <c r="G316" s="24"/>
      <c r="H316" s="24"/>
      <c r="I316" s="24"/>
      <c r="J316" s="24"/>
      <c r="K316" s="24"/>
      <c r="L316" s="24"/>
      <c r="M316" s="24"/>
      <c r="N316" s="24"/>
      <c r="O316" s="24"/>
      <c r="P316" s="24"/>
      <c r="Q316" s="24"/>
      <c r="R316" s="24"/>
      <c r="S316" s="24"/>
      <c r="T316" s="24"/>
      <c r="U316" s="24"/>
      <c r="V316" s="24"/>
    </row>
    <row r="317" spans="2:22">
      <c r="B317" s="167">
        <v>5641000001</v>
      </c>
      <c r="C317" s="166" t="s">
        <v>2306</v>
      </c>
      <c r="D317" s="235">
        <v>18372.400000000001</v>
      </c>
      <c r="E317" s="165"/>
      <c r="F317" s="607"/>
      <c r="G317" s="24"/>
      <c r="H317" s="24"/>
      <c r="I317" s="24"/>
      <c r="J317" s="24"/>
      <c r="K317" s="24"/>
      <c r="L317" s="24"/>
      <c r="M317" s="24"/>
      <c r="N317" s="24"/>
      <c r="O317" s="24"/>
      <c r="P317" s="24"/>
      <c r="Q317" s="24"/>
      <c r="R317" s="24"/>
      <c r="S317" s="24"/>
      <c r="T317" s="24"/>
      <c r="U317" s="24"/>
      <c r="V317" s="24"/>
    </row>
    <row r="318" spans="2:22">
      <c r="B318" s="167">
        <v>5641000001</v>
      </c>
      <c r="C318" s="166" t="s">
        <v>2306</v>
      </c>
      <c r="D318" s="235">
        <v>18372.400000000001</v>
      </c>
      <c r="E318" s="165"/>
      <c r="F318" s="607"/>
      <c r="G318" s="24"/>
      <c r="H318" s="24"/>
      <c r="I318" s="24"/>
      <c r="J318" s="24"/>
      <c r="K318" s="24"/>
      <c r="L318" s="24"/>
      <c r="M318" s="24"/>
      <c r="N318" s="24"/>
      <c r="O318" s="24"/>
      <c r="P318" s="24"/>
      <c r="Q318" s="24"/>
      <c r="R318" s="24"/>
      <c r="S318" s="24"/>
      <c r="T318" s="24"/>
      <c r="U318" s="24"/>
      <c r="V318" s="24"/>
    </row>
    <row r="319" spans="2:22">
      <c r="B319" s="167">
        <v>5641000001</v>
      </c>
      <c r="C319" s="166" t="s">
        <v>2306</v>
      </c>
      <c r="D319" s="235">
        <v>18372.400000000001</v>
      </c>
      <c r="E319" s="165"/>
      <c r="F319" s="607"/>
      <c r="G319" s="24"/>
      <c r="H319" s="24"/>
      <c r="I319" s="24"/>
      <c r="J319" s="24"/>
      <c r="K319" s="24"/>
      <c r="L319" s="24"/>
      <c r="M319" s="24"/>
      <c r="N319" s="24"/>
      <c r="O319" s="24"/>
      <c r="P319" s="24"/>
      <c r="Q319" s="24"/>
      <c r="R319" s="24"/>
      <c r="S319" s="24"/>
      <c r="T319" s="24"/>
      <c r="U319" s="24"/>
      <c r="V319" s="24"/>
    </row>
    <row r="320" spans="2:22">
      <c r="B320" s="167">
        <v>5641000001</v>
      </c>
      <c r="C320" s="166" t="s">
        <v>2306</v>
      </c>
      <c r="D320" s="235">
        <v>18372.400000000001</v>
      </c>
      <c r="E320" s="165"/>
      <c r="F320" s="607"/>
      <c r="G320" s="24"/>
      <c r="H320" s="24"/>
      <c r="I320" s="24"/>
      <c r="J320" s="24"/>
      <c r="K320" s="24"/>
      <c r="L320" s="24"/>
      <c r="M320" s="24"/>
      <c r="N320" s="24"/>
      <c r="O320" s="24"/>
      <c r="P320" s="24"/>
      <c r="Q320" s="24"/>
      <c r="R320" s="24"/>
      <c r="S320" s="24"/>
      <c r="T320" s="24"/>
      <c r="U320" s="24"/>
      <c r="V320" s="24"/>
    </row>
    <row r="321" spans="2:22">
      <c r="B321" s="167">
        <v>5641000001</v>
      </c>
      <c r="C321" s="166" t="s">
        <v>2306</v>
      </c>
      <c r="D321" s="235">
        <v>18372.400000000001</v>
      </c>
      <c r="E321" s="165"/>
      <c r="F321" s="607"/>
      <c r="G321" s="24"/>
      <c r="H321" s="24"/>
      <c r="I321" s="24"/>
      <c r="J321" s="24"/>
      <c r="K321" s="24"/>
      <c r="L321" s="24"/>
      <c r="M321" s="24"/>
      <c r="N321" s="24"/>
      <c r="O321" s="24"/>
      <c r="P321" s="24"/>
      <c r="Q321" s="24"/>
      <c r="R321" s="24"/>
      <c r="S321" s="24"/>
      <c r="T321" s="24"/>
      <c r="U321" s="24"/>
      <c r="V321" s="24"/>
    </row>
    <row r="322" spans="2:22">
      <c r="B322" s="167">
        <v>5641000001</v>
      </c>
      <c r="C322" s="166" t="s">
        <v>2306</v>
      </c>
      <c r="D322" s="235">
        <v>18372.400000000001</v>
      </c>
      <c r="E322" s="165"/>
      <c r="F322" s="607"/>
      <c r="G322" s="24"/>
      <c r="H322" s="24"/>
      <c r="I322" s="24"/>
      <c r="J322" s="24"/>
      <c r="K322" s="24"/>
      <c r="L322" s="24"/>
      <c r="M322" s="24"/>
      <c r="N322" s="24"/>
      <c r="O322" s="24"/>
      <c r="P322" s="24"/>
      <c r="Q322" s="24"/>
      <c r="R322" s="24"/>
      <c r="S322" s="24"/>
      <c r="T322" s="24"/>
      <c r="U322" s="24"/>
      <c r="V322" s="24"/>
    </row>
    <row r="323" spans="2:22">
      <c r="B323" s="167">
        <v>5641000001</v>
      </c>
      <c r="C323" s="166" t="s">
        <v>2306</v>
      </c>
      <c r="D323" s="235">
        <v>18372.400000000001</v>
      </c>
      <c r="E323" s="165"/>
      <c r="F323" s="607"/>
      <c r="G323" s="24"/>
      <c r="H323" s="24"/>
      <c r="I323" s="24"/>
      <c r="J323" s="24"/>
      <c r="K323" s="24"/>
      <c r="L323" s="24"/>
      <c r="M323" s="24"/>
      <c r="N323" s="24"/>
      <c r="O323" s="24"/>
      <c r="P323" s="24"/>
      <c r="Q323" s="24"/>
      <c r="R323" s="24"/>
      <c r="S323" s="24"/>
      <c r="T323" s="24"/>
      <c r="U323" s="24"/>
      <c r="V323" s="24"/>
    </row>
    <row r="324" spans="2:22">
      <c r="B324" s="167">
        <v>5641000001</v>
      </c>
      <c r="C324" s="166" t="s">
        <v>2306</v>
      </c>
      <c r="D324" s="235">
        <v>18372.400000000001</v>
      </c>
      <c r="E324" s="165"/>
      <c r="F324" s="607"/>
      <c r="G324" s="24"/>
      <c r="H324" s="24"/>
      <c r="I324" s="24"/>
      <c r="J324" s="24"/>
      <c r="K324" s="24"/>
      <c r="L324" s="24"/>
      <c r="M324" s="24"/>
      <c r="N324" s="24"/>
      <c r="O324" s="24"/>
      <c r="P324" s="24"/>
      <c r="Q324" s="24"/>
      <c r="R324" s="24"/>
      <c r="S324" s="24"/>
      <c r="T324" s="24"/>
      <c r="U324" s="24"/>
      <c r="V324" s="24"/>
    </row>
    <row r="325" spans="2:22">
      <c r="B325" s="167">
        <v>5641000001</v>
      </c>
      <c r="C325" s="166" t="s">
        <v>2306</v>
      </c>
      <c r="D325" s="235">
        <v>18372.400000000001</v>
      </c>
      <c r="E325" s="165"/>
      <c r="F325" s="607"/>
      <c r="G325" s="24"/>
      <c r="H325" s="24"/>
      <c r="I325" s="24"/>
      <c r="J325" s="24"/>
      <c r="K325" s="24"/>
      <c r="L325" s="24"/>
      <c r="M325" s="24"/>
      <c r="N325" s="24"/>
      <c r="O325" s="24"/>
      <c r="P325" s="24"/>
      <c r="Q325" s="24"/>
      <c r="R325" s="24"/>
      <c r="S325" s="24"/>
      <c r="T325" s="24"/>
      <c r="U325" s="24"/>
      <c r="V325" s="24"/>
    </row>
    <row r="326" spans="2:22">
      <c r="B326" s="167">
        <v>5641000001</v>
      </c>
      <c r="C326" s="166" t="s">
        <v>2306</v>
      </c>
      <c r="D326" s="235">
        <v>18372.400000000001</v>
      </c>
      <c r="E326" s="165"/>
      <c r="F326" s="607"/>
      <c r="G326" s="24"/>
      <c r="H326" s="24"/>
      <c r="I326" s="24"/>
      <c r="J326" s="24"/>
      <c r="K326" s="24"/>
      <c r="L326" s="24"/>
      <c r="M326" s="24"/>
      <c r="N326" s="24"/>
      <c r="O326" s="24"/>
      <c r="P326" s="24"/>
      <c r="Q326" s="24"/>
      <c r="R326" s="24"/>
      <c r="S326" s="24"/>
      <c r="T326" s="24"/>
      <c r="U326" s="24"/>
      <c r="V326" s="24"/>
    </row>
    <row r="327" spans="2:22">
      <c r="B327" s="167">
        <v>5641000001</v>
      </c>
      <c r="C327" s="166" t="s">
        <v>2306</v>
      </c>
      <c r="D327" s="235">
        <v>18372.400000000001</v>
      </c>
      <c r="E327" s="165"/>
      <c r="F327" s="607"/>
      <c r="G327" s="24"/>
      <c r="H327" s="24"/>
      <c r="I327" s="24"/>
      <c r="J327" s="24"/>
      <c r="K327" s="24"/>
      <c r="L327" s="24"/>
      <c r="M327" s="24"/>
      <c r="N327" s="24"/>
      <c r="O327" s="24"/>
      <c r="P327" s="24"/>
      <c r="Q327" s="24"/>
      <c r="R327" s="24"/>
      <c r="S327" s="24"/>
      <c r="T327" s="24"/>
      <c r="U327" s="24"/>
      <c r="V327" s="24"/>
    </row>
    <row r="328" spans="2:22">
      <c r="B328" s="167">
        <v>5641000001</v>
      </c>
      <c r="C328" s="166" t="s">
        <v>2306</v>
      </c>
      <c r="D328" s="235">
        <v>18372.400000000001</v>
      </c>
      <c r="E328" s="165"/>
      <c r="F328" s="607"/>
      <c r="G328" s="24"/>
      <c r="H328" s="24"/>
      <c r="I328" s="24"/>
      <c r="J328" s="24"/>
      <c r="K328" s="24"/>
      <c r="L328" s="24"/>
      <c r="M328" s="24"/>
      <c r="N328" s="24"/>
      <c r="O328" s="24"/>
      <c r="P328" s="24"/>
      <c r="Q328" s="24"/>
      <c r="R328" s="24"/>
      <c r="S328" s="24"/>
      <c r="T328" s="24"/>
      <c r="U328" s="24"/>
      <c r="V328" s="24"/>
    </row>
    <row r="329" spans="2:22">
      <c r="B329" s="167">
        <v>5641000001</v>
      </c>
      <c r="C329" s="166" t="s">
        <v>2306</v>
      </c>
      <c r="D329" s="235">
        <v>18372.400000000001</v>
      </c>
      <c r="E329" s="165"/>
      <c r="F329" s="607"/>
      <c r="G329" s="24"/>
      <c r="H329" s="24"/>
      <c r="I329" s="24"/>
      <c r="J329" s="24"/>
      <c r="K329" s="24"/>
      <c r="L329" s="24"/>
      <c r="M329" s="24"/>
      <c r="N329" s="24"/>
      <c r="O329" s="24"/>
      <c r="P329" s="24"/>
      <c r="Q329" s="24"/>
      <c r="R329" s="24"/>
      <c r="S329" s="24"/>
      <c r="T329" s="24"/>
      <c r="U329" s="24"/>
      <c r="V329" s="24"/>
    </row>
    <row r="330" spans="2:22">
      <c r="B330" s="167">
        <v>5641000001</v>
      </c>
      <c r="C330" s="166" t="s">
        <v>2306</v>
      </c>
      <c r="D330" s="235">
        <v>18372.400000000001</v>
      </c>
      <c r="E330" s="165"/>
      <c r="F330" s="607"/>
      <c r="G330" s="24"/>
      <c r="H330" s="24"/>
      <c r="I330" s="24"/>
      <c r="J330" s="24"/>
      <c r="K330" s="24"/>
      <c r="L330" s="24"/>
      <c r="M330" s="24"/>
      <c r="N330" s="24"/>
      <c r="O330" s="24"/>
      <c r="P330" s="24"/>
      <c r="Q330" s="24"/>
      <c r="R330" s="24"/>
      <c r="S330" s="24"/>
      <c r="T330" s="24"/>
      <c r="U330" s="24"/>
      <c r="V330" s="24"/>
    </row>
    <row r="331" spans="2:22">
      <c r="B331" s="167">
        <v>5641000001</v>
      </c>
      <c r="C331" s="166" t="s">
        <v>2306</v>
      </c>
      <c r="D331" s="235">
        <v>18372.400000000001</v>
      </c>
      <c r="E331" s="165"/>
      <c r="F331" s="607"/>
      <c r="G331" s="24"/>
      <c r="H331" s="24"/>
      <c r="I331" s="24"/>
      <c r="J331" s="24"/>
      <c r="K331" s="24"/>
      <c r="L331" s="24"/>
      <c r="M331" s="24"/>
      <c r="N331" s="24"/>
      <c r="O331" s="24"/>
      <c r="P331" s="24"/>
      <c r="Q331" s="24"/>
      <c r="R331" s="24"/>
      <c r="S331" s="24"/>
      <c r="T331" s="24"/>
      <c r="U331" s="24"/>
      <c r="V331" s="24"/>
    </row>
    <row r="332" spans="2:22">
      <c r="B332" s="167">
        <v>5641000001</v>
      </c>
      <c r="C332" s="166" t="s">
        <v>2306</v>
      </c>
      <c r="D332" s="235">
        <v>18372.400000000001</v>
      </c>
      <c r="E332" s="165"/>
      <c r="F332" s="607"/>
      <c r="G332" s="24"/>
      <c r="H332" s="24"/>
      <c r="I332" s="24"/>
      <c r="J332" s="24"/>
      <c r="K332" s="24"/>
      <c r="L332" s="24"/>
      <c r="M332" s="24"/>
      <c r="N332" s="24"/>
      <c r="O332" s="24"/>
      <c r="P332" s="24"/>
      <c r="Q332" s="24"/>
      <c r="R332" s="24"/>
      <c r="S332" s="24"/>
      <c r="T332" s="24"/>
      <c r="U332" s="24"/>
      <c r="V332" s="24"/>
    </row>
    <row r="333" spans="2:22">
      <c r="B333" s="167">
        <v>5641000001</v>
      </c>
      <c r="C333" s="166" t="s">
        <v>2306</v>
      </c>
      <c r="D333" s="235">
        <v>18372.400000000001</v>
      </c>
      <c r="E333" s="165"/>
      <c r="F333" s="607"/>
      <c r="G333" s="24"/>
      <c r="H333" s="24"/>
      <c r="I333" s="24"/>
      <c r="J333" s="24"/>
      <c r="K333" s="24"/>
      <c r="L333" s="24"/>
      <c r="M333" s="24"/>
      <c r="N333" s="24"/>
      <c r="O333" s="24"/>
      <c r="P333" s="24"/>
      <c r="Q333" s="24"/>
      <c r="R333" s="24"/>
      <c r="S333" s="24"/>
      <c r="T333" s="24"/>
      <c r="U333" s="24"/>
      <c r="V333" s="24"/>
    </row>
    <row r="334" spans="2:22">
      <c r="B334" s="167">
        <v>5641000001</v>
      </c>
      <c r="C334" s="166" t="s">
        <v>2306</v>
      </c>
      <c r="D334" s="235">
        <v>18372.400000000001</v>
      </c>
      <c r="E334" s="165"/>
      <c r="F334" s="607"/>
      <c r="G334" s="24"/>
      <c r="H334" s="24"/>
      <c r="I334" s="24"/>
      <c r="J334" s="24"/>
      <c r="K334" s="24"/>
      <c r="L334" s="24"/>
      <c r="M334" s="24"/>
      <c r="N334" s="24"/>
      <c r="O334" s="24"/>
      <c r="P334" s="24"/>
      <c r="Q334" s="24"/>
      <c r="R334" s="24"/>
      <c r="S334" s="24"/>
      <c r="T334" s="24"/>
      <c r="U334" s="24"/>
      <c r="V334" s="24"/>
    </row>
    <row r="335" spans="2:22">
      <c r="B335" s="167">
        <v>5641000001</v>
      </c>
      <c r="C335" s="166" t="s">
        <v>2306</v>
      </c>
      <c r="D335" s="235">
        <v>18372.400000000001</v>
      </c>
      <c r="E335" s="165"/>
      <c r="F335" s="607"/>
      <c r="G335" s="24"/>
      <c r="H335" s="24"/>
      <c r="I335" s="24"/>
      <c r="J335" s="24"/>
      <c r="K335" s="24"/>
      <c r="L335" s="24"/>
      <c r="M335" s="24"/>
      <c r="N335" s="24"/>
      <c r="O335" s="24"/>
      <c r="P335" s="24"/>
      <c r="Q335" s="24"/>
      <c r="R335" s="24"/>
      <c r="S335" s="24"/>
      <c r="T335" s="24"/>
      <c r="U335" s="24"/>
      <c r="V335" s="24"/>
    </row>
    <row r="336" spans="2:22">
      <c r="B336" s="167">
        <v>5641000001</v>
      </c>
      <c r="C336" s="166" t="s">
        <v>2306</v>
      </c>
      <c r="D336" s="235">
        <v>18372.400000000001</v>
      </c>
      <c r="E336" s="165"/>
      <c r="F336" s="607"/>
      <c r="G336" s="24"/>
      <c r="H336" s="24"/>
      <c r="I336" s="24"/>
      <c r="J336" s="24"/>
      <c r="K336" s="24"/>
      <c r="L336" s="24"/>
      <c r="M336" s="24"/>
      <c r="N336" s="24"/>
      <c r="O336" s="24"/>
      <c r="P336" s="24"/>
      <c r="Q336" s="24"/>
      <c r="R336" s="24"/>
      <c r="S336" s="24"/>
      <c r="T336" s="24"/>
      <c r="U336" s="24"/>
      <c r="V336" s="24"/>
    </row>
    <row r="337" spans="2:22">
      <c r="B337" s="167">
        <v>5641000001</v>
      </c>
      <c r="C337" s="166" t="s">
        <v>2306</v>
      </c>
      <c r="D337" s="235">
        <v>18372.400000000001</v>
      </c>
      <c r="E337" s="165"/>
      <c r="F337" s="607"/>
      <c r="G337" s="24"/>
      <c r="H337" s="24"/>
      <c r="I337" s="24"/>
      <c r="J337" s="24"/>
      <c r="K337" s="24"/>
      <c r="L337" s="24"/>
      <c r="M337" s="24"/>
      <c r="N337" s="24"/>
      <c r="O337" s="24"/>
      <c r="P337" s="24"/>
      <c r="Q337" s="24"/>
      <c r="R337" s="24"/>
      <c r="S337" s="24"/>
      <c r="T337" s="24"/>
      <c r="U337" s="24"/>
      <c r="V337" s="24"/>
    </row>
    <row r="338" spans="2:22">
      <c r="B338" s="167">
        <v>5641000001</v>
      </c>
      <c r="C338" s="166" t="s">
        <v>2306</v>
      </c>
      <c r="D338" s="235">
        <v>18372.400000000001</v>
      </c>
      <c r="E338" s="165"/>
      <c r="F338" s="607"/>
      <c r="G338" s="24"/>
      <c r="H338" s="24"/>
      <c r="I338" s="24"/>
      <c r="J338" s="24"/>
      <c r="K338" s="24"/>
      <c r="L338" s="24"/>
      <c r="M338" s="24"/>
      <c r="N338" s="24"/>
      <c r="O338" s="24"/>
      <c r="P338" s="24"/>
      <c r="Q338" s="24"/>
      <c r="R338" s="24"/>
      <c r="S338" s="24"/>
      <c r="T338" s="24"/>
      <c r="U338" s="24"/>
      <c r="V338" s="24"/>
    </row>
    <row r="339" spans="2:22">
      <c r="B339" s="167">
        <v>5641000001</v>
      </c>
      <c r="C339" s="166" t="s">
        <v>2306</v>
      </c>
      <c r="D339" s="235">
        <v>18372.400000000001</v>
      </c>
      <c r="E339" s="165"/>
      <c r="F339" s="607"/>
      <c r="G339" s="24"/>
      <c r="H339" s="24"/>
      <c r="I339" s="24"/>
      <c r="J339" s="24"/>
      <c r="K339" s="24"/>
      <c r="L339" s="24"/>
      <c r="M339" s="24"/>
      <c r="N339" s="24"/>
      <c r="O339" s="24"/>
      <c r="P339" s="24"/>
      <c r="Q339" s="24"/>
      <c r="R339" s="24"/>
      <c r="S339" s="24"/>
      <c r="T339" s="24"/>
      <c r="U339" s="24"/>
      <c r="V339" s="24"/>
    </row>
    <row r="340" spans="2:22">
      <c r="B340" s="167">
        <v>5641000001</v>
      </c>
      <c r="C340" s="166" t="s">
        <v>2306</v>
      </c>
      <c r="D340" s="235">
        <v>18372.400000000001</v>
      </c>
      <c r="E340" s="165"/>
      <c r="F340" s="607"/>
      <c r="G340" s="24"/>
      <c r="H340" s="24"/>
      <c r="I340" s="24"/>
      <c r="J340" s="24"/>
      <c r="K340" s="24"/>
      <c r="L340" s="24"/>
      <c r="M340" s="24"/>
      <c r="N340" s="24"/>
      <c r="O340" s="24"/>
      <c r="P340" s="24"/>
      <c r="Q340" s="24"/>
      <c r="R340" s="24"/>
      <c r="S340" s="24"/>
      <c r="T340" s="24"/>
      <c r="U340" s="24"/>
      <c r="V340" s="24"/>
    </row>
    <row r="341" spans="2:22">
      <c r="B341" s="167">
        <v>5641000001</v>
      </c>
      <c r="C341" s="166" t="s">
        <v>2306</v>
      </c>
      <c r="D341" s="235">
        <v>18372.400000000001</v>
      </c>
      <c r="E341" s="165"/>
      <c r="F341" s="607"/>
      <c r="G341" s="24"/>
      <c r="H341" s="24"/>
      <c r="I341" s="24"/>
      <c r="J341" s="24"/>
      <c r="K341" s="24"/>
      <c r="L341" s="24"/>
      <c r="M341" s="24"/>
      <c r="N341" s="24"/>
      <c r="O341" s="24"/>
      <c r="P341" s="24"/>
      <c r="Q341" s="24"/>
      <c r="R341" s="24"/>
      <c r="S341" s="24"/>
      <c r="T341" s="24"/>
      <c r="U341" s="24"/>
      <c r="V341" s="24"/>
    </row>
    <row r="342" spans="2:22">
      <c r="B342" s="167">
        <v>5641000001</v>
      </c>
      <c r="C342" s="166" t="s">
        <v>2306</v>
      </c>
      <c r="D342" s="235">
        <v>18372.400000000001</v>
      </c>
      <c r="E342" s="165"/>
      <c r="F342" s="607"/>
      <c r="G342" s="24"/>
      <c r="H342" s="24"/>
      <c r="I342" s="24"/>
      <c r="J342" s="24"/>
      <c r="K342" s="24"/>
      <c r="L342" s="24"/>
      <c r="M342" s="24"/>
      <c r="N342" s="24"/>
      <c r="O342" s="24"/>
      <c r="P342" s="24"/>
      <c r="Q342" s="24"/>
      <c r="R342" s="24"/>
      <c r="S342" s="24"/>
      <c r="T342" s="24"/>
      <c r="U342" s="24"/>
      <c r="V342" s="24"/>
    </row>
    <row r="343" spans="2:22">
      <c r="B343" s="167">
        <v>5641000001</v>
      </c>
      <c r="C343" s="166" t="s">
        <v>2306</v>
      </c>
      <c r="D343" s="235">
        <v>18372.400000000001</v>
      </c>
      <c r="E343" s="165"/>
      <c r="F343" s="607"/>
      <c r="G343" s="24"/>
      <c r="H343" s="24"/>
      <c r="I343" s="24"/>
      <c r="J343" s="24"/>
      <c r="K343" s="24"/>
      <c r="L343" s="24"/>
      <c r="M343" s="24"/>
      <c r="N343" s="24"/>
      <c r="O343" s="24"/>
      <c r="P343" s="24"/>
      <c r="Q343" s="24"/>
      <c r="R343" s="24"/>
      <c r="S343" s="24"/>
      <c r="T343" s="24"/>
      <c r="U343" s="24"/>
      <c r="V343" s="24"/>
    </row>
    <row r="344" spans="2:22">
      <c r="B344" s="167">
        <v>5641000001</v>
      </c>
      <c r="C344" s="166" t="s">
        <v>2306</v>
      </c>
      <c r="D344" s="235">
        <v>18372.400000000001</v>
      </c>
      <c r="E344" s="165"/>
      <c r="F344" s="607"/>
      <c r="G344" s="24"/>
      <c r="H344" s="24"/>
      <c r="I344" s="24"/>
      <c r="J344" s="24"/>
      <c r="K344" s="24"/>
      <c r="L344" s="24"/>
      <c r="M344" s="24"/>
      <c r="N344" s="24"/>
      <c r="O344" s="24"/>
      <c r="P344" s="24"/>
      <c r="Q344" s="24"/>
      <c r="R344" s="24"/>
      <c r="S344" s="24"/>
      <c r="T344" s="24"/>
      <c r="U344" s="24"/>
      <c r="V344" s="24"/>
    </row>
    <row r="345" spans="2:22">
      <c r="B345" s="167">
        <v>5641000001</v>
      </c>
      <c r="C345" s="166" t="s">
        <v>2306</v>
      </c>
      <c r="D345" s="235">
        <v>18372.400000000001</v>
      </c>
      <c r="E345" s="165"/>
      <c r="F345" s="607"/>
      <c r="G345" s="24"/>
      <c r="H345" s="24"/>
      <c r="I345" s="24"/>
      <c r="J345" s="24"/>
      <c r="K345" s="24"/>
      <c r="L345" s="24"/>
      <c r="M345" s="24"/>
      <c r="N345" s="24"/>
      <c r="O345" s="24"/>
      <c r="P345" s="24"/>
      <c r="Q345" s="24"/>
      <c r="R345" s="24"/>
      <c r="S345" s="24"/>
      <c r="T345" s="24"/>
      <c r="U345" s="24"/>
      <c r="V345" s="24"/>
    </row>
    <row r="346" spans="2:22">
      <c r="B346" s="167">
        <v>5641000001</v>
      </c>
      <c r="C346" s="166" t="s">
        <v>2306</v>
      </c>
      <c r="D346" s="235">
        <v>18372.400000000001</v>
      </c>
      <c r="E346" s="165"/>
      <c r="F346" s="607"/>
      <c r="G346" s="24"/>
      <c r="H346" s="24"/>
      <c r="I346" s="24"/>
      <c r="J346" s="24"/>
      <c r="K346" s="24"/>
      <c r="L346" s="24"/>
      <c r="M346" s="24"/>
      <c r="N346" s="24"/>
      <c r="O346" s="24"/>
      <c r="P346" s="24"/>
      <c r="Q346" s="24"/>
      <c r="R346" s="24"/>
      <c r="S346" s="24"/>
      <c r="T346" s="24"/>
      <c r="U346" s="24"/>
      <c r="V346" s="24"/>
    </row>
    <row r="347" spans="2:22">
      <c r="B347" s="167">
        <v>5641000001</v>
      </c>
      <c r="C347" s="166" t="s">
        <v>2306</v>
      </c>
      <c r="D347" s="235">
        <v>18372.400000000001</v>
      </c>
      <c r="E347" s="165"/>
      <c r="F347" s="607"/>
      <c r="G347" s="24"/>
      <c r="H347" s="24"/>
      <c r="I347" s="24"/>
      <c r="J347" s="24"/>
      <c r="K347" s="24"/>
      <c r="L347" s="24"/>
      <c r="M347" s="24"/>
      <c r="N347" s="24"/>
      <c r="O347" s="24"/>
      <c r="P347" s="24"/>
      <c r="Q347" s="24"/>
      <c r="R347" s="24"/>
      <c r="S347" s="24"/>
      <c r="T347" s="24"/>
      <c r="U347" s="24"/>
      <c r="V347" s="24"/>
    </row>
    <row r="348" spans="2:22">
      <c r="B348" s="167">
        <v>5641000001</v>
      </c>
      <c r="C348" s="166" t="s">
        <v>2306</v>
      </c>
      <c r="D348" s="235">
        <v>18372.400000000001</v>
      </c>
      <c r="E348" s="165"/>
      <c r="F348" s="607"/>
      <c r="G348" s="24"/>
      <c r="H348" s="24"/>
      <c r="I348" s="24"/>
      <c r="J348" s="24"/>
      <c r="K348" s="24"/>
      <c r="L348" s="24"/>
      <c r="M348" s="24"/>
      <c r="N348" s="24"/>
      <c r="O348" s="24"/>
      <c r="P348" s="24"/>
      <c r="Q348" s="24"/>
      <c r="R348" s="24"/>
      <c r="S348" s="24"/>
      <c r="T348" s="24"/>
      <c r="U348" s="24"/>
      <c r="V348" s="24"/>
    </row>
    <row r="349" spans="2:22">
      <c r="B349" s="167">
        <v>5641000001</v>
      </c>
      <c r="C349" s="166" t="s">
        <v>2306</v>
      </c>
      <c r="D349" s="235">
        <v>18372.400000000001</v>
      </c>
      <c r="E349" s="165"/>
      <c r="F349" s="607"/>
      <c r="G349" s="24"/>
      <c r="H349" s="24"/>
      <c r="I349" s="24"/>
      <c r="J349" s="24"/>
      <c r="K349" s="24"/>
      <c r="L349" s="24"/>
      <c r="M349" s="24"/>
      <c r="N349" s="24"/>
      <c r="O349" s="24"/>
      <c r="P349" s="24"/>
      <c r="Q349" s="24"/>
      <c r="R349" s="24"/>
      <c r="S349" s="24"/>
      <c r="T349" s="24"/>
      <c r="U349" s="24"/>
      <c r="V349" s="24"/>
    </row>
    <row r="350" spans="2:22">
      <c r="B350" s="167">
        <v>5641000001</v>
      </c>
      <c r="C350" s="166" t="s">
        <v>2306</v>
      </c>
      <c r="D350" s="235">
        <v>18372.400000000001</v>
      </c>
      <c r="E350" s="165"/>
      <c r="F350" s="607"/>
      <c r="G350" s="24"/>
      <c r="H350" s="24"/>
      <c r="I350" s="24"/>
      <c r="J350" s="24"/>
      <c r="K350" s="24"/>
      <c r="L350" s="24"/>
      <c r="M350" s="24"/>
      <c r="N350" s="24"/>
      <c r="O350" s="24"/>
      <c r="P350" s="24"/>
      <c r="Q350" s="24"/>
      <c r="R350" s="24"/>
      <c r="S350" s="24"/>
      <c r="T350" s="24"/>
      <c r="U350" s="24"/>
      <c r="V350" s="24"/>
    </row>
    <row r="351" spans="2:22">
      <c r="B351" s="167">
        <v>5641000001</v>
      </c>
      <c r="C351" s="166" t="s">
        <v>2306</v>
      </c>
      <c r="D351" s="235">
        <v>18372.400000000001</v>
      </c>
      <c r="E351" s="165"/>
      <c r="F351" s="607"/>
      <c r="G351" s="24"/>
      <c r="H351" s="24"/>
      <c r="I351" s="24"/>
      <c r="J351" s="24"/>
      <c r="K351" s="24"/>
      <c r="L351" s="24"/>
      <c r="M351" s="24"/>
      <c r="N351" s="24"/>
      <c r="O351" s="24"/>
      <c r="P351" s="24"/>
      <c r="Q351" s="24"/>
      <c r="R351" s="24"/>
      <c r="S351" s="24"/>
      <c r="T351" s="24"/>
      <c r="U351" s="24"/>
      <c r="V351" s="24"/>
    </row>
    <row r="352" spans="2:22">
      <c r="B352" s="167">
        <v>5641000001</v>
      </c>
      <c r="C352" s="166" t="s">
        <v>2306</v>
      </c>
      <c r="D352" s="235">
        <v>18372.400000000001</v>
      </c>
      <c r="E352" s="165"/>
      <c r="F352" s="607"/>
      <c r="G352" s="24"/>
      <c r="H352" s="24"/>
      <c r="I352" s="24"/>
      <c r="J352" s="24"/>
      <c r="K352" s="24"/>
      <c r="L352" s="24"/>
      <c r="M352" s="24"/>
      <c r="N352" s="24"/>
      <c r="O352" s="24"/>
      <c r="P352" s="24"/>
      <c r="Q352" s="24"/>
      <c r="R352" s="24"/>
      <c r="S352" s="24"/>
      <c r="T352" s="24"/>
      <c r="U352" s="24"/>
      <c r="V352" s="24"/>
    </row>
    <row r="353" spans="2:22">
      <c r="B353" s="167">
        <v>5641000001</v>
      </c>
      <c r="C353" s="166" t="s">
        <v>2306</v>
      </c>
      <c r="D353" s="235">
        <v>18372.400000000001</v>
      </c>
      <c r="E353" s="165"/>
      <c r="F353" s="607"/>
      <c r="G353" s="24"/>
      <c r="H353" s="24"/>
      <c r="I353" s="24"/>
      <c r="J353" s="24"/>
      <c r="K353" s="24"/>
      <c r="L353" s="24"/>
      <c r="M353" s="24"/>
      <c r="N353" s="24"/>
      <c r="O353" s="24"/>
      <c r="P353" s="24"/>
      <c r="Q353" s="24"/>
      <c r="R353" s="24"/>
      <c r="S353" s="24"/>
      <c r="T353" s="24"/>
      <c r="U353" s="24"/>
      <c r="V353" s="24"/>
    </row>
    <row r="354" spans="2:22">
      <c r="B354" s="167">
        <v>5641000001</v>
      </c>
      <c r="C354" s="166" t="s">
        <v>2306</v>
      </c>
      <c r="D354" s="235">
        <v>18372.400000000001</v>
      </c>
      <c r="E354" s="165"/>
      <c r="F354" s="607"/>
      <c r="G354" s="24"/>
      <c r="H354" s="24"/>
      <c r="I354" s="24"/>
      <c r="J354" s="24"/>
      <c r="K354" s="24"/>
      <c r="L354" s="24"/>
      <c r="M354" s="24"/>
      <c r="N354" s="24"/>
      <c r="O354" s="24"/>
      <c r="P354" s="24"/>
      <c r="Q354" s="24"/>
      <c r="R354" s="24"/>
      <c r="S354" s="24"/>
      <c r="T354" s="24"/>
      <c r="U354" s="24"/>
      <c r="V354" s="24"/>
    </row>
    <row r="355" spans="2:22">
      <c r="B355" s="167">
        <v>5641000001</v>
      </c>
      <c r="C355" s="166" t="s">
        <v>2306</v>
      </c>
      <c r="D355" s="235">
        <v>18372.400000000001</v>
      </c>
      <c r="E355" s="165"/>
      <c r="F355" s="607"/>
      <c r="G355" s="24"/>
      <c r="H355" s="24"/>
      <c r="I355" s="24"/>
      <c r="J355" s="24"/>
      <c r="K355" s="24"/>
      <c r="L355" s="24"/>
      <c r="M355" s="24"/>
      <c r="N355" s="24"/>
      <c r="O355" s="24"/>
      <c r="P355" s="24"/>
      <c r="Q355" s="24"/>
      <c r="R355" s="24"/>
      <c r="S355" s="24"/>
      <c r="T355" s="24"/>
      <c r="U355" s="24"/>
      <c r="V355" s="24"/>
    </row>
    <row r="356" spans="2:22">
      <c r="B356" s="167">
        <v>5641000001</v>
      </c>
      <c r="C356" s="166" t="s">
        <v>2306</v>
      </c>
      <c r="D356" s="235">
        <v>18372.400000000001</v>
      </c>
      <c r="E356" s="165"/>
      <c r="F356" s="607"/>
      <c r="G356" s="24"/>
      <c r="H356" s="24"/>
      <c r="I356" s="24"/>
      <c r="J356" s="24"/>
      <c r="K356" s="24"/>
      <c r="L356" s="24"/>
      <c r="M356" s="24"/>
      <c r="N356" s="24"/>
      <c r="O356" s="24"/>
      <c r="P356" s="24"/>
      <c r="Q356" s="24"/>
      <c r="R356" s="24"/>
      <c r="S356" s="24"/>
      <c r="T356" s="24"/>
      <c r="U356" s="24"/>
      <c r="V356" s="24"/>
    </row>
    <row r="357" spans="2:22">
      <c r="B357" s="167">
        <v>5641000001</v>
      </c>
      <c r="C357" s="166" t="s">
        <v>2306</v>
      </c>
      <c r="D357" s="235">
        <v>18372.400000000001</v>
      </c>
      <c r="E357" s="165"/>
      <c r="F357" s="607"/>
      <c r="G357" s="24"/>
      <c r="H357" s="24"/>
      <c r="I357" s="24"/>
      <c r="J357" s="24"/>
      <c r="K357" s="24"/>
      <c r="L357" s="24"/>
      <c r="M357" s="24"/>
      <c r="N357" s="24"/>
      <c r="O357" s="24"/>
      <c r="P357" s="24"/>
      <c r="Q357" s="24"/>
      <c r="R357" s="24"/>
      <c r="S357" s="24"/>
      <c r="T357" s="24"/>
      <c r="U357" s="24"/>
      <c r="V357" s="24"/>
    </row>
    <row r="358" spans="2:22">
      <c r="B358" s="167">
        <v>5641000001</v>
      </c>
      <c r="C358" s="166" t="s">
        <v>2306</v>
      </c>
      <c r="D358" s="235">
        <v>18372.400000000001</v>
      </c>
      <c r="E358" s="165"/>
      <c r="F358" s="607"/>
      <c r="G358" s="24"/>
      <c r="H358" s="24"/>
      <c r="I358" s="24"/>
      <c r="J358" s="24"/>
      <c r="K358" s="24"/>
      <c r="L358" s="24"/>
      <c r="M358" s="24"/>
      <c r="N358" s="24"/>
      <c r="O358" s="24"/>
      <c r="P358" s="24"/>
      <c r="Q358" s="24"/>
      <c r="R358" s="24"/>
      <c r="S358" s="24"/>
      <c r="T358" s="24"/>
      <c r="U358" s="24"/>
      <c r="V358" s="24"/>
    </row>
    <row r="359" spans="2:22">
      <c r="B359" s="167">
        <v>5641000001</v>
      </c>
      <c r="C359" s="166" t="s">
        <v>2306</v>
      </c>
      <c r="D359" s="235">
        <v>18372.400000000001</v>
      </c>
      <c r="E359" s="165"/>
      <c r="F359" s="607"/>
      <c r="G359" s="24"/>
      <c r="H359" s="24"/>
      <c r="I359" s="24"/>
      <c r="J359" s="24"/>
      <c r="K359" s="24"/>
      <c r="L359" s="24"/>
      <c r="M359" s="24"/>
      <c r="N359" s="24"/>
      <c r="O359" s="24"/>
      <c r="P359" s="24"/>
      <c r="Q359" s="24"/>
      <c r="R359" s="24"/>
      <c r="S359" s="24"/>
      <c r="T359" s="24"/>
      <c r="U359" s="24"/>
      <c r="V359" s="24"/>
    </row>
    <row r="360" spans="2:22">
      <c r="B360" s="167">
        <v>5641000001</v>
      </c>
      <c r="C360" s="166" t="s">
        <v>2306</v>
      </c>
      <c r="D360" s="235">
        <v>18372.400000000001</v>
      </c>
      <c r="E360" s="165"/>
      <c r="F360" s="607"/>
      <c r="G360" s="24"/>
      <c r="H360" s="24"/>
      <c r="I360" s="24"/>
      <c r="J360" s="24"/>
      <c r="K360" s="24"/>
      <c r="L360" s="24"/>
      <c r="M360" s="24"/>
      <c r="N360" s="24"/>
      <c r="O360" s="24"/>
      <c r="P360" s="24"/>
      <c r="Q360" s="24"/>
      <c r="R360" s="24"/>
      <c r="S360" s="24"/>
      <c r="T360" s="24"/>
      <c r="U360" s="24"/>
      <c r="V360" s="24"/>
    </row>
    <row r="361" spans="2:22">
      <c r="B361" s="167">
        <v>5641000001</v>
      </c>
      <c r="C361" s="166" t="s">
        <v>2306</v>
      </c>
      <c r="D361" s="235">
        <v>18372.400000000001</v>
      </c>
      <c r="E361" s="165"/>
      <c r="F361" s="607"/>
      <c r="G361" s="24"/>
      <c r="H361" s="24"/>
      <c r="I361" s="24"/>
      <c r="J361" s="24"/>
      <c r="K361" s="24"/>
      <c r="L361" s="24"/>
      <c r="M361" s="24"/>
      <c r="N361" s="24"/>
      <c r="O361" s="24"/>
      <c r="P361" s="24"/>
      <c r="Q361" s="24"/>
      <c r="R361" s="24"/>
      <c r="S361" s="24"/>
      <c r="T361" s="24"/>
      <c r="U361" s="24"/>
      <c r="V361" s="24"/>
    </row>
    <row r="362" spans="2:22">
      <c r="B362" s="167">
        <v>5641000001</v>
      </c>
      <c r="C362" s="166" t="s">
        <v>2306</v>
      </c>
      <c r="D362" s="235">
        <v>18372.400000000001</v>
      </c>
      <c r="E362" s="165"/>
      <c r="F362" s="607"/>
      <c r="G362" s="24"/>
      <c r="H362" s="24"/>
      <c r="I362" s="24"/>
      <c r="J362" s="24"/>
      <c r="K362" s="24"/>
      <c r="L362" s="24"/>
      <c r="M362" s="24"/>
      <c r="N362" s="24"/>
      <c r="O362" s="24"/>
      <c r="P362" s="24"/>
      <c r="Q362" s="24"/>
      <c r="R362" s="24"/>
      <c r="S362" s="24"/>
      <c r="T362" s="24"/>
      <c r="U362" s="24"/>
      <c r="V362" s="24"/>
    </row>
    <row r="363" spans="2:22">
      <c r="B363" s="167">
        <v>5641000001</v>
      </c>
      <c r="C363" s="166" t="s">
        <v>2306</v>
      </c>
      <c r="D363" s="235">
        <v>18372.400000000001</v>
      </c>
      <c r="E363" s="165"/>
      <c r="F363" s="607"/>
      <c r="G363" s="24"/>
      <c r="H363" s="24"/>
      <c r="I363" s="24"/>
      <c r="J363" s="24"/>
      <c r="K363" s="24"/>
      <c r="L363" s="24"/>
      <c r="M363" s="24"/>
      <c r="N363" s="24"/>
      <c r="O363" s="24"/>
      <c r="P363" s="24"/>
      <c r="Q363" s="24"/>
      <c r="R363" s="24"/>
      <c r="S363" s="24"/>
      <c r="T363" s="24"/>
      <c r="U363" s="24"/>
      <c r="V363" s="24"/>
    </row>
    <row r="364" spans="2:22">
      <c r="B364" s="167">
        <v>5641000001</v>
      </c>
      <c r="C364" s="166" t="s">
        <v>2306</v>
      </c>
      <c r="D364" s="235">
        <v>18372.400000000001</v>
      </c>
      <c r="E364" s="165"/>
      <c r="F364" s="607"/>
      <c r="G364" s="24"/>
      <c r="H364" s="24"/>
      <c r="I364" s="24"/>
      <c r="J364" s="24"/>
      <c r="K364" s="24"/>
      <c r="L364" s="24"/>
      <c r="M364" s="24"/>
      <c r="N364" s="24"/>
      <c r="O364" s="24"/>
      <c r="P364" s="24"/>
      <c r="Q364" s="24"/>
      <c r="R364" s="24"/>
      <c r="S364" s="24"/>
      <c r="T364" s="24"/>
      <c r="U364" s="24"/>
      <c r="V364" s="24"/>
    </row>
    <row r="365" spans="2:22">
      <c r="B365" s="167">
        <v>5641000001</v>
      </c>
      <c r="C365" s="166" t="s">
        <v>2306</v>
      </c>
      <c r="D365" s="235">
        <v>18372.400000000001</v>
      </c>
      <c r="E365" s="165"/>
      <c r="F365" s="607"/>
      <c r="G365" s="24"/>
      <c r="H365" s="24"/>
      <c r="I365" s="24"/>
      <c r="J365" s="24"/>
      <c r="K365" s="24"/>
      <c r="L365" s="24"/>
      <c r="M365" s="24"/>
      <c r="N365" s="24"/>
      <c r="O365" s="24"/>
      <c r="P365" s="24"/>
      <c r="Q365" s="24"/>
      <c r="R365" s="24"/>
      <c r="S365" s="24"/>
      <c r="T365" s="24"/>
      <c r="U365" s="24"/>
      <c r="V365" s="24"/>
    </row>
    <row r="366" spans="2:22">
      <c r="B366" s="167">
        <v>5641000001</v>
      </c>
      <c r="C366" s="166" t="s">
        <v>2306</v>
      </c>
      <c r="D366" s="235">
        <v>18372.400000000001</v>
      </c>
      <c r="E366" s="165"/>
      <c r="F366" s="607"/>
      <c r="G366" s="24"/>
      <c r="H366" s="24"/>
      <c r="I366" s="24"/>
      <c r="J366" s="24"/>
      <c r="K366" s="24"/>
      <c r="L366" s="24"/>
      <c r="M366" s="24"/>
      <c r="N366" s="24"/>
      <c r="O366" s="24"/>
      <c r="P366" s="24"/>
      <c r="Q366" s="24"/>
      <c r="R366" s="24"/>
      <c r="S366" s="24"/>
      <c r="T366" s="24"/>
      <c r="U366" s="24"/>
      <c r="V366" s="24"/>
    </row>
    <row r="367" spans="2:22">
      <c r="B367" s="167">
        <v>5641000001</v>
      </c>
      <c r="C367" s="166" t="s">
        <v>2306</v>
      </c>
      <c r="D367" s="235">
        <v>18372.400000000001</v>
      </c>
      <c r="E367" s="165"/>
      <c r="F367" s="607"/>
      <c r="G367" s="24"/>
      <c r="H367" s="24"/>
      <c r="I367" s="24"/>
      <c r="J367" s="24"/>
      <c r="K367" s="24"/>
      <c r="L367" s="24"/>
      <c r="M367" s="24"/>
      <c r="N367" s="24"/>
      <c r="O367" s="24"/>
      <c r="P367" s="24"/>
      <c r="Q367" s="24"/>
      <c r="R367" s="24"/>
      <c r="S367" s="24"/>
      <c r="T367" s="24"/>
      <c r="U367" s="24"/>
      <c r="V367" s="24"/>
    </row>
    <row r="368" spans="2:22">
      <c r="B368" s="167">
        <v>5641000001</v>
      </c>
      <c r="C368" s="166" t="s">
        <v>2306</v>
      </c>
      <c r="D368" s="235">
        <v>18372.400000000001</v>
      </c>
      <c r="E368" s="165"/>
      <c r="F368" s="607"/>
      <c r="G368" s="24"/>
      <c r="H368" s="24"/>
      <c r="I368" s="24"/>
      <c r="J368" s="24"/>
      <c r="K368" s="24"/>
      <c r="L368" s="24"/>
      <c r="M368" s="24"/>
      <c r="N368" s="24"/>
      <c r="O368" s="24"/>
      <c r="P368" s="24"/>
      <c r="Q368" s="24"/>
      <c r="R368" s="24"/>
      <c r="S368" s="24"/>
      <c r="T368" s="24"/>
      <c r="U368" s="24"/>
      <c r="V368" s="24"/>
    </row>
    <row r="369" spans="2:22">
      <c r="B369" s="167">
        <v>5641000001</v>
      </c>
      <c r="C369" s="166" t="s">
        <v>2306</v>
      </c>
      <c r="D369" s="235">
        <v>18372.400000000001</v>
      </c>
      <c r="E369" s="165"/>
      <c r="F369" s="607"/>
      <c r="G369" s="24"/>
      <c r="H369" s="24"/>
      <c r="I369" s="24"/>
      <c r="J369" s="24"/>
      <c r="K369" s="24"/>
      <c r="L369" s="24"/>
      <c r="M369" s="24"/>
      <c r="N369" s="24"/>
      <c r="O369" s="24"/>
      <c r="P369" s="24"/>
      <c r="Q369" s="24"/>
      <c r="R369" s="24"/>
      <c r="S369" s="24"/>
      <c r="T369" s="24"/>
      <c r="U369" s="24"/>
      <c r="V369" s="24"/>
    </row>
    <row r="370" spans="2:22">
      <c r="B370" s="167">
        <v>5641000001</v>
      </c>
      <c r="C370" s="166" t="s">
        <v>2306</v>
      </c>
      <c r="D370" s="235">
        <v>18372.400000000001</v>
      </c>
      <c r="E370" s="165"/>
      <c r="F370" s="607"/>
      <c r="G370" s="24"/>
      <c r="H370" s="24"/>
      <c r="I370" s="24"/>
      <c r="J370" s="24"/>
      <c r="K370" s="24"/>
      <c r="L370" s="24"/>
      <c r="M370" s="24"/>
      <c r="N370" s="24"/>
      <c r="O370" s="24"/>
      <c r="P370" s="24"/>
      <c r="Q370" s="24"/>
      <c r="R370" s="24"/>
      <c r="S370" s="24"/>
      <c r="T370" s="24"/>
      <c r="U370" s="24"/>
      <c r="V370" s="24"/>
    </row>
    <row r="371" spans="2:22">
      <c r="B371" s="167">
        <v>5641000001</v>
      </c>
      <c r="C371" s="166" t="s">
        <v>2306</v>
      </c>
      <c r="D371" s="235">
        <v>18372.400000000001</v>
      </c>
      <c r="E371" s="165"/>
      <c r="F371" s="607"/>
      <c r="G371" s="24"/>
      <c r="H371" s="24"/>
      <c r="I371" s="24"/>
      <c r="J371" s="24"/>
      <c r="K371" s="24"/>
      <c r="L371" s="24"/>
      <c r="M371" s="24"/>
      <c r="N371" s="24"/>
      <c r="O371" s="24"/>
      <c r="P371" s="24"/>
      <c r="Q371" s="24"/>
      <c r="R371" s="24"/>
      <c r="S371" s="24"/>
      <c r="T371" s="24"/>
      <c r="U371" s="24"/>
      <c r="V371" s="24"/>
    </row>
    <row r="372" spans="2:22">
      <c r="B372" s="167">
        <v>5641000001</v>
      </c>
      <c r="C372" s="166" t="s">
        <v>2306</v>
      </c>
      <c r="D372" s="235">
        <v>18372.400000000001</v>
      </c>
      <c r="E372" s="165"/>
      <c r="F372" s="607"/>
      <c r="G372" s="24"/>
      <c r="H372" s="24"/>
      <c r="I372" s="24"/>
      <c r="J372" s="24"/>
      <c r="K372" s="24"/>
      <c r="L372" s="24"/>
      <c r="M372" s="24"/>
      <c r="N372" s="24"/>
      <c r="O372" s="24"/>
      <c r="P372" s="24"/>
      <c r="Q372" s="24"/>
      <c r="R372" s="24"/>
      <c r="S372" s="24"/>
      <c r="T372" s="24"/>
      <c r="U372" s="24"/>
      <c r="V372" s="24"/>
    </row>
    <row r="373" spans="2:22">
      <c r="B373" s="167">
        <v>5641000001</v>
      </c>
      <c r="C373" s="166" t="s">
        <v>2306</v>
      </c>
      <c r="D373" s="235">
        <v>18372.400000000001</v>
      </c>
      <c r="E373" s="165"/>
      <c r="F373" s="607"/>
      <c r="G373" s="24"/>
      <c r="H373" s="24"/>
      <c r="I373" s="24"/>
      <c r="J373" s="24"/>
      <c r="K373" s="24"/>
      <c r="L373" s="24"/>
      <c r="M373" s="24"/>
      <c r="N373" s="24"/>
      <c r="O373" s="24"/>
      <c r="P373" s="24"/>
      <c r="Q373" s="24"/>
      <c r="R373" s="24"/>
      <c r="S373" s="24"/>
      <c r="T373" s="24"/>
      <c r="U373" s="24"/>
      <c r="V373" s="24"/>
    </row>
    <row r="374" spans="2:22">
      <c r="B374" s="167">
        <v>5641000001</v>
      </c>
      <c r="C374" s="166" t="s">
        <v>2306</v>
      </c>
      <c r="D374" s="235">
        <v>18372.400000000001</v>
      </c>
      <c r="E374" s="165"/>
      <c r="F374" s="607"/>
      <c r="G374" s="24"/>
      <c r="H374" s="24"/>
      <c r="I374" s="24"/>
      <c r="J374" s="24"/>
      <c r="K374" s="24"/>
      <c r="L374" s="24"/>
      <c r="M374" s="24"/>
      <c r="N374" s="24"/>
      <c r="O374" s="24"/>
      <c r="P374" s="24"/>
      <c r="Q374" s="24"/>
      <c r="R374" s="24"/>
      <c r="S374" s="24"/>
      <c r="T374" s="24"/>
      <c r="U374" s="24"/>
      <c r="V374" s="24"/>
    </row>
    <row r="375" spans="2:22">
      <c r="B375" s="167">
        <v>5641000001</v>
      </c>
      <c r="C375" s="166" t="s">
        <v>2306</v>
      </c>
      <c r="D375" s="235">
        <v>18372.400000000001</v>
      </c>
      <c r="E375" s="165"/>
      <c r="F375" s="607"/>
      <c r="G375" s="24"/>
      <c r="H375" s="24"/>
      <c r="I375" s="24"/>
      <c r="J375" s="24"/>
      <c r="K375" s="24"/>
      <c r="L375" s="24"/>
      <c r="M375" s="24"/>
      <c r="N375" s="24"/>
      <c r="O375" s="24"/>
      <c r="P375" s="24"/>
      <c r="Q375" s="24"/>
      <c r="R375" s="24"/>
      <c r="S375" s="24"/>
      <c r="T375" s="24"/>
      <c r="U375" s="24"/>
      <c r="V375" s="24"/>
    </row>
    <row r="376" spans="2:22">
      <c r="B376" s="167">
        <v>5641000001</v>
      </c>
      <c r="C376" s="166" t="s">
        <v>2306</v>
      </c>
      <c r="D376" s="235">
        <v>18372.400000000001</v>
      </c>
      <c r="E376" s="165"/>
      <c r="F376" s="607"/>
      <c r="G376" s="24"/>
      <c r="H376" s="24"/>
      <c r="I376" s="24"/>
      <c r="J376" s="24"/>
      <c r="K376" s="24"/>
      <c r="L376" s="24"/>
      <c r="M376" s="24"/>
      <c r="N376" s="24"/>
      <c r="O376" s="24"/>
      <c r="P376" s="24"/>
      <c r="Q376" s="24"/>
      <c r="R376" s="24"/>
      <c r="S376" s="24"/>
      <c r="T376" s="24"/>
      <c r="U376" s="24"/>
      <c r="V376" s="24"/>
    </row>
    <row r="377" spans="2:22">
      <c r="B377" s="167">
        <v>5641000001</v>
      </c>
      <c r="C377" s="166" t="s">
        <v>2306</v>
      </c>
      <c r="D377" s="235">
        <v>18372.400000000001</v>
      </c>
      <c r="E377" s="165"/>
      <c r="F377" s="607"/>
      <c r="G377" s="24"/>
      <c r="H377" s="24"/>
      <c r="I377" s="24"/>
      <c r="J377" s="24"/>
      <c r="K377" s="24"/>
      <c r="L377" s="24"/>
      <c r="M377" s="24"/>
      <c r="N377" s="24"/>
      <c r="O377" s="24"/>
      <c r="P377" s="24"/>
      <c r="Q377" s="24"/>
      <c r="R377" s="24"/>
      <c r="S377" s="24"/>
      <c r="T377" s="24"/>
      <c r="U377" s="24"/>
      <c r="V377" s="24"/>
    </row>
    <row r="378" spans="2:22">
      <c r="B378" s="167">
        <v>5641000001</v>
      </c>
      <c r="C378" s="166" t="s">
        <v>2306</v>
      </c>
      <c r="D378" s="235">
        <v>18372.400000000001</v>
      </c>
      <c r="E378" s="165"/>
      <c r="F378" s="607"/>
      <c r="G378" s="24"/>
      <c r="H378" s="24"/>
      <c r="I378" s="24"/>
      <c r="J378" s="24"/>
      <c r="K378" s="24"/>
      <c r="L378" s="24"/>
      <c r="M378" s="24"/>
      <c r="N378" s="24"/>
      <c r="O378" s="24"/>
      <c r="P378" s="24"/>
      <c r="Q378" s="24"/>
      <c r="R378" s="24"/>
      <c r="S378" s="24"/>
      <c r="T378" s="24"/>
      <c r="U378" s="24"/>
      <c r="V378" s="24"/>
    </row>
    <row r="379" spans="2:22">
      <c r="B379" s="167">
        <v>5641000001</v>
      </c>
      <c r="C379" s="166" t="s">
        <v>2306</v>
      </c>
      <c r="D379" s="235">
        <v>18372.400000000001</v>
      </c>
      <c r="E379" s="165"/>
      <c r="F379" s="607"/>
      <c r="G379" s="24"/>
      <c r="H379" s="24"/>
      <c r="I379" s="24"/>
      <c r="J379" s="24"/>
      <c r="K379" s="24"/>
      <c r="L379" s="24"/>
      <c r="M379" s="24"/>
      <c r="N379" s="24"/>
      <c r="O379" s="24"/>
      <c r="P379" s="24"/>
      <c r="Q379" s="24"/>
      <c r="R379" s="24"/>
      <c r="S379" s="24"/>
      <c r="T379" s="24"/>
      <c r="U379" s="24"/>
      <c r="V379" s="24"/>
    </row>
    <row r="380" spans="2:22">
      <c r="B380" s="167">
        <v>5641000001</v>
      </c>
      <c r="C380" s="166" t="s">
        <v>2306</v>
      </c>
      <c r="D380" s="235">
        <v>18372.400000000001</v>
      </c>
      <c r="E380" s="165"/>
      <c r="F380" s="607"/>
      <c r="G380" s="24"/>
      <c r="H380" s="24"/>
      <c r="I380" s="24"/>
      <c r="J380" s="24"/>
      <c r="K380" s="24"/>
      <c r="L380" s="24"/>
      <c r="M380" s="24"/>
      <c r="N380" s="24"/>
      <c r="O380" s="24"/>
      <c r="P380" s="24"/>
      <c r="Q380" s="24"/>
      <c r="R380" s="24"/>
      <c r="S380" s="24"/>
      <c r="T380" s="24"/>
      <c r="U380" s="24"/>
      <c r="V380" s="24"/>
    </row>
    <row r="381" spans="2:22">
      <c r="B381" s="167">
        <v>5641000001</v>
      </c>
      <c r="C381" s="166" t="s">
        <v>2306</v>
      </c>
      <c r="D381" s="235">
        <v>18372.400000000001</v>
      </c>
      <c r="E381" s="165"/>
      <c r="F381" s="607"/>
      <c r="G381" s="24"/>
      <c r="H381" s="24"/>
      <c r="I381" s="24"/>
      <c r="J381" s="24"/>
      <c r="K381" s="24"/>
      <c r="L381" s="24"/>
      <c r="M381" s="24"/>
      <c r="N381" s="24"/>
      <c r="O381" s="24"/>
      <c r="P381" s="24"/>
      <c r="Q381" s="24"/>
      <c r="R381" s="24"/>
      <c r="S381" s="24"/>
      <c r="T381" s="24"/>
      <c r="U381" s="24"/>
      <c r="V381" s="24"/>
    </row>
    <row r="382" spans="2:22">
      <c r="B382" s="167">
        <v>5641000001</v>
      </c>
      <c r="C382" s="166" t="s">
        <v>2306</v>
      </c>
      <c r="D382" s="235">
        <v>18372.400000000001</v>
      </c>
      <c r="E382" s="165"/>
      <c r="F382" s="607"/>
      <c r="G382" s="24"/>
      <c r="H382" s="24"/>
      <c r="I382" s="24"/>
      <c r="J382" s="24"/>
      <c r="K382" s="24"/>
      <c r="L382" s="24"/>
      <c r="M382" s="24"/>
      <c r="N382" s="24"/>
      <c r="O382" s="24"/>
      <c r="P382" s="24"/>
      <c r="Q382" s="24"/>
      <c r="R382" s="24"/>
      <c r="S382" s="24"/>
      <c r="T382" s="24"/>
      <c r="U382" s="24"/>
      <c r="V382" s="24"/>
    </row>
    <row r="383" spans="2:22">
      <c r="B383" s="167">
        <v>5641000001</v>
      </c>
      <c r="C383" s="166" t="s">
        <v>2306</v>
      </c>
      <c r="D383" s="235">
        <v>18372.400000000001</v>
      </c>
      <c r="E383" s="165"/>
      <c r="F383" s="607"/>
      <c r="G383" s="24"/>
      <c r="H383" s="24"/>
      <c r="I383" s="24"/>
      <c r="J383" s="24"/>
      <c r="K383" s="24"/>
      <c r="L383" s="24"/>
      <c r="M383" s="24"/>
      <c r="N383" s="24"/>
      <c r="O383" s="24"/>
      <c r="P383" s="24"/>
      <c r="Q383" s="24"/>
      <c r="R383" s="24"/>
      <c r="S383" s="24"/>
      <c r="T383" s="24"/>
      <c r="U383" s="24"/>
      <c r="V383" s="24"/>
    </row>
    <row r="384" spans="2:22">
      <c r="B384" s="167">
        <v>5641000001</v>
      </c>
      <c r="C384" s="166" t="s">
        <v>2306</v>
      </c>
      <c r="D384" s="235">
        <v>18372.400000000001</v>
      </c>
      <c r="E384" s="165"/>
      <c r="F384" s="607"/>
      <c r="G384" s="24"/>
      <c r="H384" s="24"/>
      <c r="I384" s="24"/>
      <c r="J384" s="24"/>
      <c r="K384" s="24"/>
      <c r="L384" s="24"/>
      <c r="M384" s="24"/>
      <c r="N384" s="24"/>
      <c r="O384" s="24"/>
      <c r="P384" s="24"/>
      <c r="Q384" s="24"/>
      <c r="R384" s="24"/>
      <c r="S384" s="24"/>
      <c r="T384" s="24"/>
      <c r="U384" s="24"/>
      <c r="V384" s="24"/>
    </row>
    <row r="385" spans="2:22">
      <c r="B385" s="167">
        <v>5641000001</v>
      </c>
      <c r="C385" s="166" t="s">
        <v>2306</v>
      </c>
      <c r="D385" s="235">
        <v>18372.400000000001</v>
      </c>
      <c r="E385" s="165"/>
      <c r="F385" s="607"/>
      <c r="G385" s="24"/>
      <c r="H385" s="24"/>
      <c r="I385" s="24"/>
      <c r="J385" s="24"/>
      <c r="K385" s="24"/>
      <c r="L385" s="24"/>
      <c r="M385" s="24"/>
      <c r="N385" s="24"/>
      <c r="O385" s="24"/>
      <c r="P385" s="24"/>
      <c r="Q385" s="24"/>
      <c r="R385" s="24"/>
      <c r="S385" s="24"/>
      <c r="T385" s="24"/>
      <c r="U385" s="24"/>
      <c r="V385" s="24"/>
    </row>
    <row r="386" spans="2:22">
      <c r="B386" s="167">
        <v>5641000001</v>
      </c>
      <c r="C386" s="166" t="s">
        <v>2306</v>
      </c>
      <c r="D386" s="235">
        <v>18372.400000000001</v>
      </c>
      <c r="E386" s="165"/>
      <c r="F386" s="607"/>
      <c r="G386" s="24"/>
      <c r="H386" s="24"/>
      <c r="I386" s="24"/>
      <c r="J386" s="24"/>
      <c r="K386" s="24"/>
      <c r="L386" s="24"/>
      <c r="M386" s="24"/>
      <c r="N386" s="24"/>
      <c r="O386" s="24"/>
      <c r="P386" s="24"/>
      <c r="Q386" s="24"/>
      <c r="R386" s="24"/>
      <c r="S386" s="24"/>
      <c r="T386" s="24"/>
      <c r="U386" s="24"/>
      <c r="V386" s="24"/>
    </row>
    <row r="387" spans="2:22">
      <c r="B387" s="167">
        <v>5641000001</v>
      </c>
      <c r="C387" s="166" t="s">
        <v>2306</v>
      </c>
      <c r="D387" s="235">
        <v>18372.400000000001</v>
      </c>
      <c r="E387" s="165"/>
      <c r="F387" s="607"/>
      <c r="G387" s="24"/>
      <c r="H387" s="24"/>
      <c r="I387" s="24"/>
      <c r="J387" s="24"/>
      <c r="K387" s="24"/>
      <c r="L387" s="24"/>
      <c r="M387" s="24"/>
      <c r="N387" s="24"/>
      <c r="O387" s="24"/>
      <c r="P387" s="24"/>
      <c r="Q387" s="24"/>
      <c r="R387" s="24"/>
      <c r="S387" s="24"/>
      <c r="T387" s="24"/>
      <c r="U387" s="24"/>
      <c r="V387" s="24"/>
    </row>
    <row r="388" spans="2:22">
      <c r="B388" s="167">
        <v>5641000001</v>
      </c>
      <c r="C388" s="166" t="s">
        <v>2306</v>
      </c>
      <c r="D388" s="235">
        <v>18372.400000000001</v>
      </c>
      <c r="E388" s="165"/>
      <c r="F388" s="607"/>
      <c r="G388" s="24"/>
      <c r="H388" s="24"/>
      <c r="I388" s="24"/>
      <c r="J388" s="24"/>
      <c r="K388" s="24"/>
      <c r="L388" s="24"/>
      <c r="M388" s="24"/>
      <c r="N388" s="24"/>
      <c r="O388" s="24"/>
      <c r="P388" s="24"/>
      <c r="Q388" s="24"/>
      <c r="R388" s="24"/>
      <c r="S388" s="24"/>
      <c r="T388" s="24"/>
      <c r="U388" s="24"/>
      <c r="V388" s="24"/>
    </row>
    <row r="389" spans="2:22">
      <c r="B389" s="167">
        <v>5641000001</v>
      </c>
      <c r="C389" s="166" t="s">
        <v>2306</v>
      </c>
      <c r="D389" s="235">
        <v>18372.400000000001</v>
      </c>
      <c r="E389" s="165"/>
      <c r="F389" s="607"/>
      <c r="G389" s="24"/>
      <c r="H389" s="24"/>
      <c r="I389" s="24"/>
      <c r="J389" s="24"/>
      <c r="K389" s="24"/>
      <c r="L389" s="24"/>
      <c r="M389" s="24"/>
      <c r="N389" s="24"/>
      <c r="O389" s="24"/>
      <c r="P389" s="24"/>
      <c r="Q389" s="24"/>
      <c r="R389" s="24"/>
      <c r="S389" s="24"/>
      <c r="T389" s="24"/>
      <c r="U389" s="24"/>
      <c r="V389" s="24"/>
    </row>
    <row r="390" spans="2:22">
      <c r="B390" s="167">
        <v>5641000001</v>
      </c>
      <c r="C390" s="166" t="s">
        <v>2306</v>
      </c>
      <c r="D390" s="235">
        <v>18372.400000000001</v>
      </c>
      <c r="E390" s="165"/>
      <c r="F390" s="607"/>
      <c r="G390" s="24"/>
      <c r="H390" s="24"/>
      <c r="I390" s="24"/>
      <c r="J390" s="24"/>
      <c r="K390" s="24"/>
      <c r="L390" s="24"/>
      <c r="M390" s="24"/>
      <c r="N390" s="24"/>
      <c r="O390" s="24"/>
      <c r="P390" s="24"/>
      <c r="Q390" s="24"/>
      <c r="R390" s="24"/>
      <c r="S390" s="24"/>
      <c r="T390" s="24"/>
      <c r="U390" s="24"/>
      <c r="V390" s="24"/>
    </row>
    <row r="391" spans="2:22">
      <c r="B391" s="167">
        <v>5641000001</v>
      </c>
      <c r="C391" s="166" t="s">
        <v>2306</v>
      </c>
      <c r="D391" s="235">
        <v>18372.400000000001</v>
      </c>
      <c r="E391" s="165"/>
      <c r="F391" s="607"/>
      <c r="G391" s="24"/>
      <c r="H391" s="24"/>
      <c r="I391" s="24"/>
      <c r="J391" s="24"/>
      <c r="K391" s="24"/>
      <c r="L391" s="24"/>
      <c r="M391" s="24"/>
      <c r="N391" s="24"/>
      <c r="O391" s="24"/>
      <c r="P391" s="24"/>
      <c r="Q391" s="24"/>
      <c r="R391" s="24"/>
      <c r="S391" s="24"/>
      <c r="T391" s="24"/>
      <c r="U391" s="24"/>
      <c r="V391" s="24"/>
    </row>
    <row r="392" spans="2:22">
      <c r="B392" s="167">
        <v>5641000001</v>
      </c>
      <c r="C392" s="166" t="s">
        <v>2306</v>
      </c>
      <c r="D392" s="235">
        <v>18372.400000000001</v>
      </c>
      <c r="E392" s="165"/>
      <c r="F392" s="607"/>
      <c r="G392" s="24"/>
      <c r="H392" s="24"/>
      <c r="I392" s="24"/>
      <c r="J392" s="24"/>
      <c r="K392" s="24"/>
      <c r="L392" s="24"/>
      <c r="M392" s="24"/>
      <c r="N392" s="24"/>
      <c r="O392" s="24"/>
      <c r="P392" s="24"/>
      <c r="Q392" s="24"/>
      <c r="R392" s="24"/>
      <c r="S392" s="24"/>
      <c r="T392" s="24"/>
      <c r="U392" s="24"/>
      <c r="V392" s="24"/>
    </row>
    <row r="393" spans="2:22">
      <c r="B393" s="167">
        <v>5641000001</v>
      </c>
      <c r="C393" s="166" t="s">
        <v>2306</v>
      </c>
      <c r="D393" s="235">
        <v>18372.400000000001</v>
      </c>
      <c r="E393" s="165"/>
      <c r="F393" s="607"/>
      <c r="G393" s="24"/>
      <c r="H393" s="24"/>
      <c r="I393" s="24"/>
      <c r="J393" s="24"/>
      <c r="K393" s="24"/>
      <c r="L393" s="24"/>
      <c r="M393" s="24"/>
      <c r="N393" s="24"/>
      <c r="O393" s="24"/>
      <c r="P393" s="24"/>
      <c r="Q393" s="24"/>
      <c r="R393" s="24"/>
      <c r="S393" s="24"/>
      <c r="T393" s="24"/>
      <c r="U393" s="24"/>
      <c r="V393" s="24"/>
    </row>
    <row r="394" spans="2:22">
      <c r="B394" s="167">
        <v>5641000001</v>
      </c>
      <c r="C394" s="166" t="s">
        <v>2306</v>
      </c>
      <c r="D394" s="235">
        <v>18372.400000000001</v>
      </c>
      <c r="E394" s="165"/>
      <c r="F394" s="607"/>
      <c r="G394" s="24"/>
      <c r="H394" s="24"/>
      <c r="I394" s="24"/>
      <c r="J394" s="24"/>
      <c r="K394" s="24"/>
      <c r="L394" s="24"/>
      <c r="M394" s="24"/>
      <c r="N394" s="24"/>
      <c r="O394" s="24"/>
      <c r="P394" s="24"/>
      <c r="Q394" s="24"/>
      <c r="R394" s="24"/>
      <c r="S394" s="24"/>
      <c r="T394" s="24"/>
      <c r="U394" s="24"/>
      <c r="V394" s="24"/>
    </row>
    <row r="395" spans="2:22">
      <c r="B395" s="167">
        <v>5641000001</v>
      </c>
      <c r="C395" s="166" t="s">
        <v>2306</v>
      </c>
      <c r="D395" s="235">
        <v>18372.400000000001</v>
      </c>
      <c r="E395" s="165"/>
      <c r="F395" s="607"/>
      <c r="G395" s="24"/>
      <c r="H395" s="24"/>
      <c r="I395" s="24"/>
      <c r="J395" s="24"/>
      <c r="K395" s="24"/>
      <c r="L395" s="24"/>
      <c r="M395" s="24"/>
      <c r="N395" s="24"/>
      <c r="O395" s="24"/>
      <c r="P395" s="24"/>
      <c r="Q395" s="24"/>
      <c r="R395" s="24"/>
      <c r="S395" s="24"/>
      <c r="T395" s="24"/>
      <c r="U395" s="24"/>
      <c r="V395" s="24"/>
    </row>
    <row r="396" spans="2:22">
      <c r="B396" s="167">
        <v>5641000001</v>
      </c>
      <c r="C396" s="166" t="s">
        <v>2306</v>
      </c>
      <c r="D396" s="235">
        <v>18372.400000000001</v>
      </c>
      <c r="E396" s="165"/>
      <c r="F396" s="607"/>
      <c r="G396" s="24"/>
      <c r="H396" s="24"/>
      <c r="I396" s="24"/>
      <c r="J396" s="24"/>
      <c r="K396" s="24"/>
      <c r="L396" s="24"/>
      <c r="M396" s="24"/>
      <c r="N396" s="24"/>
      <c r="O396" s="24"/>
      <c r="P396" s="24"/>
      <c r="Q396" s="24"/>
      <c r="R396" s="24"/>
      <c r="S396" s="24"/>
      <c r="T396" s="24"/>
      <c r="U396" s="24"/>
      <c r="V396" s="24"/>
    </row>
    <row r="397" spans="2:22">
      <c r="B397" s="167">
        <v>5641000001</v>
      </c>
      <c r="C397" s="166" t="s">
        <v>2306</v>
      </c>
      <c r="D397" s="235">
        <v>18372.400000000001</v>
      </c>
      <c r="E397" s="165"/>
      <c r="F397" s="607"/>
      <c r="G397" s="24"/>
      <c r="H397" s="24"/>
      <c r="I397" s="24"/>
      <c r="J397" s="24"/>
      <c r="K397" s="24"/>
      <c r="L397" s="24"/>
      <c r="M397" s="24"/>
      <c r="N397" s="24"/>
      <c r="O397" s="24"/>
      <c r="P397" s="24"/>
      <c r="Q397" s="24"/>
      <c r="R397" s="24"/>
      <c r="S397" s="24"/>
      <c r="T397" s="24"/>
      <c r="U397" s="24"/>
      <c r="V397" s="24"/>
    </row>
    <row r="398" spans="2:22">
      <c r="B398" s="167">
        <v>5641000001</v>
      </c>
      <c r="C398" s="166" t="s">
        <v>2306</v>
      </c>
      <c r="D398" s="235">
        <v>18372.400000000001</v>
      </c>
      <c r="E398" s="165"/>
      <c r="F398" s="607"/>
      <c r="G398" s="24"/>
      <c r="H398" s="24"/>
      <c r="I398" s="24"/>
      <c r="J398" s="24"/>
      <c r="K398" s="24"/>
      <c r="L398" s="24"/>
      <c r="M398" s="24"/>
      <c r="N398" s="24"/>
      <c r="O398" s="24"/>
      <c r="P398" s="24"/>
      <c r="Q398" s="24"/>
      <c r="R398" s="24"/>
      <c r="S398" s="24"/>
      <c r="T398" s="24"/>
      <c r="U398" s="24"/>
      <c r="V398" s="24"/>
    </row>
    <row r="399" spans="2:22">
      <c r="B399" s="167">
        <v>5641000001</v>
      </c>
      <c r="C399" s="166" t="s">
        <v>2306</v>
      </c>
      <c r="D399" s="235">
        <v>18372.400000000001</v>
      </c>
      <c r="E399" s="165"/>
      <c r="F399" s="607"/>
      <c r="G399" s="24"/>
      <c r="H399" s="24"/>
      <c r="I399" s="24"/>
      <c r="J399" s="24"/>
      <c r="K399" s="24"/>
      <c r="L399" s="24"/>
      <c r="M399" s="24"/>
      <c r="N399" s="24"/>
      <c r="O399" s="24"/>
      <c r="P399" s="24"/>
      <c r="Q399" s="24"/>
      <c r="R399" s="24"/>
      <c r="S399" s="24"/>
      <c r="T399" s="24"/>
      <c r="U399" s="24"/>
      <c r="V399" s="24"/>
    </row>
    <row r="400" spans="2:22">
      <c r="B400" s="167">
        <v>5641000001</v>
      </c>
      <c r="C400" s="166" t="s">
        <v>2306</v>
      </c>
      <c r="D400" s="235">
        <v>18372.400000000001</v>
      </c>
      <c r="E400" s="165"/>
      <c r="F400" s="607"/>
      <c r="G400" s="24"/>
      <c r="H400" s="24"/>
      <c r="I400" s="24"/>
      <c r="J400" s="24"/>
      <c r="K400" s="24"/>
      <c r="L400" s="24"/>
      <c r="M400" s="24"/>
      <c r="N400" s="24"/>
      <c r="O400" s="24"/>
      <c r="P400" s="24"/>
      <c r="Q400" s="24"/>
      <c r="R400" s="24"/>
      <c r="S400" s="24"/>
      <c r="T400" s="24"/>
      <c r="U400" s="24"/>
      <c r="V400" s="24"/>
    </row>
    <row r="401" spans="2:22">
      <c r="B401" s="167">
        <v>5641000001</v>
      </c>
      <c r="C401" s="166" t="s">
        <v>2306</v>
      </c>
      <c r="D401" s="235">
        <v>18372.400000000001</v>
      </c>
      <c r="E401" s="165"/>
      <c r="F401" s="607"/>
      <c r="G401" s="24"/>
      <c r="H401" s="24"/>
      <c r="I401" s="24"/>
      <c r="J401" s="24"/>
      <c r="K401" s="24"/>
      <c r="L401" s="24"/>
      <c r="M401" s="24"/>
      <c r="N401" s="24"/>
      <c r="O401" s="24"/>
      <c r="P401" s="24"/>
      <c r="Q401" s="24"/>
      <c r="R401" s="24"/>
      <c r="S401" s="24"/>
      <c r="T401" s="24"/>
      <c r="U401" s="24"/>
      <c r="V401" s="24"/>
    </row>
    <row r="402" spans="2:22">
      <c r="B402" s="167">
        <v>5641000001</v>
      </c>
      <c r="C402" s="166" t="s">
        <v>2306</v>
      </c>
      <c r="D402" s="235">
        <v>18372.400000000001</v>
      </c>
      <c r="E402" s="165"/>
      <c r="F402" s="607"/>
      <c r="G402" s="24"/>
      <c r="H402" s="24"/>
      <c r="I402" s="24"/>
      <c r="J402" s="24"/>
      <c r="K402" s="24"/>
      <c r="L402" s="24"/>
      <c r="M402" s="24"/>
      <c r="N402" s="24"/>
      <c r="O402" s="24"/>
      <c r="P402" s="24"/>
      <c r="Q402" s="24"/>
      <c r="R402" s="24"/>
      <c r="S402" s="24"/>
      <c r="T402" s="24"/>
      <c r="U402" s="24"/>
      <c r="V402" s="24"/>
    </row>
    <row r="403" spans="2:22">
      <c r="B403" s="167">
        <v>5641000001</v>
      </c>
      <c r="C403" s="166" t="s">
        <v>2306</v>
      </c>
      <c r="D403" s="235">
        <v>18372.400000000001</v>
      </c>
      <c r="E403" s="165"/>
      <c r="F403" s="607"/>
      <c r="G403" s="24"/>
      <c r="H403" s="24"/>
      <c r="I403" s="24"/>
      <c r="J403" s="24"/>
      <c r="K403" s="24"/>
      <c r="L403" s="24"/>
      <c r="M403" s="24"/>
      <c r="N403" s="24"/>
      <c r="O403" s="24"/>
      <c r="P403" s="24"/>
      <c r="Q403" s="24"/>
      <c r="R403" s="24"/>
      <c r="S403" s="24"/>
      <c r="T403" s="24"/>
      <c r="U403" s="24"/>
      <c r="V403" s="24"/>
    </row>
    <row r="404" spans="2:22">
      <c r="B404" s="167">
        <v>5641000001</v>
      </c>
      <c r="C404" s="166" t="s">
        <v>2306</v>
      </c>
      <c r="D404" s="235">
        <v>18372.400000000001</v>
      </c>
      <c r="E404" s="165"/>
      <c r="F404" s="607"/>
      <c r="G404" s="24"/>
      <c r="H404" s="24"/>
      <c r="I404" s="24"/>
      <c r="J404" s="24"/>
      <c r="K404" s="24"/>
      <c r="L404" s="24"/>
      <c r="M404" s="24"/>
      <c r="N404" s="24"/>
      <c r="O404" s="24"/>
      <c r="P404" s="24"/>
      <c r="Q404" s="24"/>
      <c r="R404" s="24"/>
      <c r="S404" s="24"/>
      <c r="T404" s="24"/>
      <c r="U404" s="24"/>
      <c r="V404" s="24"/>
    </row>
    <row r="405" spans="2:22">
      <c r="B405" s="167">
        <v>5641000001</v>
      </c>
      <c r="C405" s="166" t="s">
        <v>2306</v>
      </c>
      <c r="D405" s="235">
        <v>18372.400000000001</v>
      </c>
      <c r="E405" s="165"/>
      <c r="F405" s="607"/>
      <c r="G405" s="24"/>
      <c r="H405" s="24"/>
      <c r="I405" s="24"/>
      <c r="J405" s="24"/>
      <c r="K405" s="24"/>
      <c r="L405" s="24"/>
      <c r="M405" s="24"/>
      <c r="N405" s="24"/>
      <c r="O405" s="24"/>
      <c r="P405" s="24"/>
      <c r="Q405" s="24"/>
      <c r="R405" s="24"/>
      <c r="S405" s="24"/>
      <c r="T405" s="24"/>
      <c r="U405" s="24"/>
      <c r="V405" s="24"/>
    </row>
    <row r="406" spans="2:22">
      <c r="B406" s="167">
        <v>5641000001</v>
      </c>
      <c r="C406" s="166" t="s">
        <v>2306</v>
      </c>
      <c r="D406" s="235">
        <v>18372.400000000001</v>
      </c>
      <c r="E406" s="165"/>
      <c r="F406" s="607"/>
      <c r="G406" s="24"/>
      <c r="H406" s="24"/>
      <c r="I406" s="24"/>
      <c r="J406" s="24"/>
      <c r="K406" s="24"/>
      <c r="L406" s="24"/>
      <c r="M406" s="24"/>
      <c r="N406" s="24"/>
      <c r="O406" s="24"/>
      <c r="P406" s="24"/>
      <c r="Q406" s="24"/>
      <c r="R406" s="24"/>
      <c r="S406" s="24"/>
      <c r="T406" s="24"/>
      <c r="U406" s="24"/>
      <c r="V406" s="24"/>
    </row>
    <row r="407" spans="2:22">
      <c r="B407" s="167">
        <v>5641000001</v>
      </c>
      <c r="C407" s="166" t="s">
        <v>2306</v>
      </c>
      <c r="D407" s="235">
        <v>18372.400000000001</v>
      </c>
      <c r="E407" s="165"/>
      <c r="F407" s="607"/>
      <c r="G407" s="24"/>
      <c r="H407" s="24"/>
      <c r="I407" s="24"/>
      <c r="J407" s="24"/>
      <c r="K407" s="24"/>
      <c r="L407" s="24"/>
      <c r="M407" s="24"/>
      <c r="N407" s="24"/>
      <c r="O407" s="24"/>
      <c r="P407" s="24"/>
      <c r="Q407" s="24"/>
      <c r="R407" s="24"/>
      <c r="S407" s="24"/>
      <c r="T407" s="24"/>
      <c r="U407" s="24"/>
      <c r="V407" s="24"/>
    </row>
    <row r="408" spans="2:22">
      <c r="B408" s="167">
        <v>5641000001</v>
      </c>
      <c r="C408" s="166" t="s">
        <v>2306</v>
      </c>
      <c r="D408" s="235">
        <v>18372.400000000001</v>
      </c>
      <c r="E408" s="165"/>
      <c r="F408" s="607"/>
      <c r="G408" s="24"/>
      <c r="H408" s="24"/>
      <c r="I408" s="24"/>
      <c r="J408" s="24"/>
      <c r="K408" s="24"/>
      <c r="L408" s="24"/>
      <c r="M408" s="24"/>
      <c r="N408" s="24"/>
      <c r="O408" s="24"/>
      <c r="P408" s="24"/>
      <c r="Q408" s="24"/>
      <c r="R408" s="24"/>
      <c r="S408" s="24"/>
      <c r="T408" s="24"/>
      <c r="U408" s="24"/>
      <c r="V408" s="24"/>
    </row>
    <row r="409" spans="2:22">
      <c r="B409" s="167">
        <v>5641000001</v>
      </c>
      <c r="C409" s="166" t="s">
        <v>2306</v>
      </c>
      <c r="D409" s="235">
        <v>18372.400000000001</v>
      </c>
      <c r="E409" s="165"/>
      <c r="F409" s="607"/>
      <c r="G409" s="24"/>
      <c r="H409" s="24"/>
      <c r="I409" s="24"/>
      <c r="J409" s="24"/>
      <c r="K409" s="24"/>
      <c r="L409" s="24"/>
      <c r="M409" s="24"/>
      <c r="N409" s="24"/>
      <c r="O409" s="24"/>
      <c r="P409" s="24"/>
      <c r="Q409" s="24"/>
      <c r="R409" s="24"/>
      <c r="S409" s="24"/>
      <c r="T409" s="24"/>
      <c r="U409" s="24"/>
      <c r="V409" s="24"/>
    </row>
    <row r="410" spans="2:22">
      <c r="B410" s="167">
        <v>5641000001</v>
      </c>
      <c r="C410" s="166" t="s">
        <v>2306</v>
      </c>
      <c r="D410" s="235">
        <v>18372.400000000001</v>
      </c>
      <c r="E410" s="165"/>
      <c r="F410" s="607"/>
      <c r="G410" s="24"/>
      <c r="H410" s="24"/>
      <c r="I410" s="24"/>
      <c r="J410" s="24"/>
      <c r="K410" s="24"/>
      <c r="L410" s="24"/>
      <c r="M410" s="24"/>
      <c r="N410" s="24"/>
      <c r="O410" s="24"/>
      <c r="P410" s="24"/>
      <c r="Q410" s="24"/>
      <c r="R410" s="24"/>
      <c r="S410" s="24"/>
      <c r="T410" s="24"/>
      <c r="U410" s="24"/>
      <c r="V410" s="24"/>
    </row>
    <row r="411" spans="2:22">
      <c r="B411" s="167">
        <v>5641000001</v>
      </c>
      <c r="C411" s="166" t="s">
        <v>2306</v>
      </c>
      <c r="D411" s="235">
        <v>18372.400000000001</v>
      </c>
      <c r="E411" s="165"/>
      <c r="F411" s="607"/>
      <c r="G411" s="24"/>
      <c r="H411" s="24"/>
      <c r="I411" s="24"/>
      <c r="J411" s="24"/>
      <c r="K411" s="24"/>
      <c r="L411" s="24"/>
      <c r="M411" s="24"/>
      <c r="N411" s="24"/>
      <c r="O411" s="24"/>
      <c r="P411" s="24"/>
      <c r="Q411" s="24"/>
      <c r="R411" s="24"/>
      <c r="S411" s="24"/>
      <c r="T411" s="24"/>
      <c r="U411" s="24"/>
      <c r="V411" s="24"/>
    </row>
    <row r="412" spans="2:22">
      <c r="B412" s="167">
        <v>5641000001</v>
      </c>
      <c r="C412" s="166" t="s">
        <v>2306</v>
      </c>
      <c r="D412" s="235">
        <v>18372.400000000001</v>
      </c>
      <c r="E412" s="165"/>
      <c r="F412" s="607"/>
      <c r="G412" s="24"/>
      <c r="H412" s="24"/>
      <c r="I412" s="24"/>
      <c r="J412" s="24"/>
      <c r="K412" s="24"/>
      <c r="L412" s="24"/>
      <c r="M412" s="24"/>
      <c r="N412" s="24"/>
      <c r="O412" s="24"/>
      <c r="P412" s="24"/>
      <c r="Q412" s="24"/>
      <c r="R412" s="24"/>
      <c r="S412" s="24"/>
      <c r="T412" s="24"/>
      <c r="U412" s="24"/>
      <c r="V412" s="24"/>
    </row>
    <row r="413" spans="2:22">
      <c r="B413" s="167">
        <v>5641000001</v>
      </c>
      <c r="C413" s="166" t="s">
        <v>2306</v>
      </c>
      <c r="D413" s="235">
        <v>18372.400000000001</v>
      </c>
      <c r="E413" s="165"/>
      <c r="F413" s="607"/>
      <c r="G413" s="24"/>
      <c r="H413" s="24"/>
      <c r="I413" s="24"/>
      <c r="J413" s="24"/>
      <c r="K413" s="24"/>
      <c r="L413" s="24"/>
      <c r="M413" s="24"/>
      <c r="N413" s="24"/>
      <c r="O413" s="24"/>
      <c r="P413" s="24"/>
      <c r="Q413" s="24"/>
      <c r="R413" s="24"/>
      <c r="S413" s="24"/>
      <c r="T413" s="24"/>
      <c r="U413" s="24"/>
      <c r="V413" s="24"/>
    </row>
    <row r="414" spans="2:22">
      <c r="B414" s="167">
        <v>5641000001</v>
      </c>
      <c r="C414" s="166" t="s">
        <v>2306</v>
      </c>
      <c r="D414" s="235">
        <v>18372.400000000001</v>
      </c>
      <c r="E414" s="165"/>
      <c r="F414" s="607"/>
      <c r="G414" s="24"/>
      <c r="H414" s="24"/>
      <c r="I414" s="24"/>
      <c r="J414" s="24"/>
      <c r="K414" s="24"/>
      <c r="L414" s="24"/>
      <c r="M414" s="24"/>
      <c r="N414" s="24"/>
      <c r="O414" s="24"/>
      <c r="P414" s="24"/>
      <c r="Q414" s="24"/>
      <c r="R414" s="24"/>
      <c r="S414" s="24"/>
      <c r="T414" s="24"/>
      <c r="U414" s="24"/>
      <c r="V414" s="24"/>
    </row>
    <row r="415" spans="2:22">
      <c r="B415" s="167">
        <v>5641000001</v>
      </c>
      <c r="C415" s="166" t="s">
        <v>2306</v>
      </c>
      <c r="D415" s="235">
        <v>18372.400000000001</v>
      </c>
      <c r="E415" s="165"/>
      <c r="F415" s="607"/>
      <c r="G415" s="24"/>
      <c r="H415" s="24"/>
      <c r="I415" s="24"/>
      <c r="J415" s="24"/>
      <c r="K415" s="24"/>
      <c r="L415" s="24"/>
      <c r="M415" s="24"/>
      <c r="N415" s="24"/>
      <c r="O415" s="24"/>
      <c r="P415" s="24"/>
      <c r="Q415" s="24"/>
      <c r="R415" s="24"/>
      <c r="S415" s="24"/>
      <c r="T415" s="24"/>
      <c r="U415" s="24"/>
      <c r="V415" s="24"/>
    </row>
    <row r="416" spans="2:22">
      <c r="B416" s="167">
        <v>5641000001</v>
      </c>
      <c r="C416" s="166" t="s">
        <v>2306</v>
      </c>
      <c r="D416" s="235">
        <v>18372.400000000001</v>
      </c>
      <c r="E416" s="165"/>
      <c r="F416" s="607"/>
      <c r="G416" s="24"/>
      <c r="H416" s="24"/>
      <c r="I416" s="24"/>
      <c r="J416" s="24"/>
      <c r="K416" s="24"/>
      <c r="L416" s="24"/>
      <c r="M416" s="24"/>
      <c r="N416" s="24"/>
      <c r="O416" s="24"/>
      <c r="P416" s="24"/>
      <c r="Q416" s="24"/>
      <c r="R416" s="24"/>
      <c r="S416" s="24"/>
      <c r="T416" s="24"/>
      <c r="U416" s="24"/>
      <c r="V416" s="24"/>
    </row>
    <row r="417" spans="2:22">
      <c r="B417" s="167">
        <v>5641000001</v>
      </c>
      <c r="C417" s="166" t="s">
        <v>2306</v>
      </c>
      <c r="D417" s="235">
        <v>18372.400000000001</v>
      </c>
      <c r="E417" s="165"/>
      <c r="F417" s="607"/>
      <c r="G417" s="24"/>
      <c r="H417" s="24"/>
      <c r="I417" s="24"/>
      <c r="J417" s="24"/>
      <c r="K417" s="24"/>
      <c r="L417" s="24"/>
      <c r="M417" s="24"/>
      <c r="N417" s="24"/>
      <c r="O417" s="24"/>
      <c r="P417" s="24"/>
      <c r="Q417" s="24"/>
      <c r="R417" s="24"/>
      <c r="S417" s="24"/>
      <c r="T417" s="24"/>
      <c r="U417" s="24"/>
      <c r="V417" s="24"/>
    </row>
    <row r="418" spans="2:22">
      <c r="B418" s="167">
        <v>5641000001</v>
      </c>
      <c r="C418" s="166" t="s">
        <v>2306</v>
      </c>
      <c r="D418" s="235">
        <v>18372.400000000001</v>
      </c>
      <c r="E418" s="165"/>
      <c r="F418" s="607"/>
      <c r="G418" s="24"/>
      <c r="H418" s="24"/>
      <c r="I418" s="24"/>
      <c r="J418" s="24"/>
      <c r="K418" s="24"/>
      <c r="L418" s="24"/>
      <c r="M418" s="24"/>
      <c r="N418" s="24"/>
      <c r="O418" s="24"/>
      <c r="P418" s="24"/>
      <c r="Q418" s="24"/>
      <c r="R418" s="24"/>
      <c r="S418" s="24"/>
      <c r="T418" s="24"/>
      <c r="U418" s="24"/>
      <c r="V418" s="24"/>
    </row>
    <row r="419" spans="2:22">
      <c r="B419" s="167">
        <v>5641000001</v>
      </c>
      <c r="C419" s="166" t="s">
        <v>2306</v>
      </c>
      <c r="D419" s="235">
        <v>18372.400000000001</v>
      </c>
      <c r="E419" s="165"/>
      <c r="F419" s="607"/>
      <c r="G419" s="24"/>
      <c r="H419" s="24"/>
      <c r="I419" s="24"/>
      <c r="J419" s="24"/>
      <c r="K419" s="24"/>
      <c r="L419" s="24"/>
      <c r="M419" s="24"/>
      <c r="N419" s="24"/>
      <c r="O419" s="24"/>
      <c r="P419" s="24"/>
      <c r="Q419" s="24"/>
      <c r="R419" s="24"/>
      <c r="S419" s="24"/>
      <c r="T419" s="24"/>
      <c r="U419" s="24"/>
      <c r="V419" s="24"/>
    </row>
    <row r="420" spans="2:22">
      <c r="B420" s="167">
        <v>5641000001</v>
      </c>
      <c r="C420" s="166" t="s">
        <v>2306</v>
      </c>
      <c r="D420" s="235">
        <v>18372.400000000001</v>
      </c>
      <c r="E420" s="165"/>
      <c r="F420" s="607"/>
      <c r="G420" s="24"/>
      <c r="H420" s="24"/>
      <c r="I420" s="24"/>
      <c r="J420" s="24"/>
      <c r="K420" s="24"/>
      <c r="L420" s="24"/>
      <c r="M420" s="24"/>
      <c r="N420" s="24"/>
      <c r="O420" s="24"/>
      <c r="P420" s="24"/>
      <c r="Q420" s="24"/>
      <c r="R420" s="24"/>
      <c r="S420" s="24"/>
      <c r="T420" s="24"/>
      <c r="U420" s="24"/>
      <c r="V420" s="24"/>
    </row>
    <row r="421" spans="2:22">
      <c r="B421" s="167">
        <v>5641000001</v>
      </c>
      <c r="C421" s="166" t="s">
        <v>2306</v>
      </c>
      <c r="D421" s="235">
        <v>18372.400000000001</v>
      </c>
      <c r="E421" s="165"/>
      <c r="F421" s="607"/>
      <c r="G421" s="24"/>
      <c r="H421" s="24"/>
      <c r="I421" s="24"/>
      <c r="J421" s="24"/>
      <c r="K421" s="24"/>
      <c r="L421" s="24"/>
      <c r="M421" s="24"/>
      <c r="N421" s="24"/>
      <c r="O421" s="24"/>
      <c r="P421" s="24"/>
      <c r="Q421" s="24"/>
      <c r="R421" s="24"/>
      <c r="S421" s="24"/>
      <c r="T421" s="24"/>
      <c r="U421" s="24"/>
      <c r="V421" s="24"/>
    </row>
    <row r="422" spans="2:22">
      <c r="B422" s="167">
        <v>5641000001</v>
      </c>
      <c r="C422" s="166" t="s">
        <v>2306</v>
      </c>
      <c r="D422" s="235">
        <v>18372.400000000001</v>
      </c>
      <c r="E422" s="165"/>
      <c r="F422" s="607"/>
      <c r="G422" s="24"/>
      <c r="H422" s="24"/>
      <c r="I422" s="24"/>
      <c r="J422" s="24"/>
      <c r="K422" s="24"/>
      <c r="L422" s="24"/>
      <c r="M422" s="24"/>
      <c r="N422" s="24"/>
      <c r="O422" s="24"/>
      <c r="P422" s="24"/>
      <c r="Q422" s="24"/>
      <c r="R422" s="24"/>
      <c r="S422" s="24"/>
      <c r="T422" s="24"/>
      <c r="U422" s="24"/>
      <c r="V422" s="24"/>
    </row>
    <row r="423" spans="2:22">
      <c r="B423" s="167">
        <v>5641000001</v>
      </c>
      <c r="C423" s="166" t="s">
        <v>2306</v>
      </c>
      <c r="D423" s="235">
        <v>18372.400000000001</v>
      </c>
      <c r="E423" s="165"/>
      <c r="F423" s="607"/>
      <c r="G423" s="24"/>
      <c r="H423" s="24"/>
      <c r="I423" s="24"/>
      <c r="J423" s="24"/>
      <c r="K423" s="24"/>
      <c r="L423" s="24"/>
      <c r="M423" s="24"/>
      <c r="N423" s="24"/>
      <c r="O423" s="24"/>
      <c r="P423" s="24"/>
      <c r="Q423" s="24"/>
      <c r="R423" s="24"/>
      <c r="S423" s="24"/>
      <c r="T423" s="24"/>
      <c r="U423" s="24"/>
      <c r="V423" s="24"/>
    </row>
    <row r="424" spans="2:22">
      <c r="B424" s="167">
        <v>5641000001</v>
      </c>
      <c r="C424" s="166" t="s">
        <v>2306</v>
      </c>
      <c r="D424" s="235">
        <v>18372.400000000001</v>
      </c>
      <c r="E424" s="165"/>
      <c r="F424" s="607"/>
      <c r="G424" s="24"/>
      <c r="H424" s="24"/>
      <c r="I424" s="24"/>
      <c r="J424" s="24"/>
      <c r="K424" s="24"/>
      <c r="L424" s="24"/>
      <c r="M424" s="24"/>
      <c r="N424" s="24"/>
      <c r="O424" s="24"/>
      <c r="P424" s="24"/>
      <c r="Q424" s="24"/>
      <c r="R424" s="24"/>
      <c r="S424" s="24"/>
      <c r="T424" s="24"/>
      <c r="U424" s="24"/>
      <c r="V424" s="24"/>
    </row>
    <row r="425" spans="2:22">
      <c r="B425" s="167">
        <v>5641000001</v>
      </c>
      <c r="C425" s="166" t="s">
        <v>2306</v>
      </c>
      <c r="D425" s="235">
        <v>18372.400000000001</v>
      </c>
      <c r="E425" s="165"/>
      <c r="F425" s="607"/>
      <c r="G425" s="24"/>
      <c r="H425" s="24"/>
      <c r="I425" s="24"/>
      <c r="J425" s="24"/>
      <c r="K425" s="24"/>
      <c r="L425" s="24"/>
      <c r="M425" s="24"/>
      <c r="N425" s="24"/>
      <c r="O425" s="24"/>
      <c r="P425" s="24"/>
      <c r="Q425" s="24"/>
      <c r="R425" s="24"/>
      <c r="S425" s="24"/>
      <c r="T425" s="24"/>
      <c r="U425" s="24"/>
      <c r="V425" s="24"/>
    </row>
    <row r="426" spans="2:22">
      <c r="B426" s="167">
        <v>5641000001</v>
      </c>
      <c r="C426" s="166" t="s">
        <v>2306</v>
      </c>
      <c r="D426" s="235">
        <v>18372.400000000001</v>
      </c>
      <c r="E426" s="165"/>
      <c r="F426" s="607"/>
      <c r="G426" s="24"/>
      <c r="H426" s="24"/>
      <c r="I426" s="24"/>
      <c r="J426" s="24"/>
      <c r="K426" s="24"/>
      <c r="L426" s="24"/>
      <c r="M426" s="24"/>
      <c r="N426" s="24"/>
      <c r="O426" s="24"/>
      <c r="P426" s="24"/>
      <c r="Q426" s="24"/>
      <c r="R426" s="24"/>
      <c r="S426" s="24"/>
      <c r="T426" s="24"/>
      <c r="U426" s="24"/>
      <c r="V426" s="24"/>
    </row>
    <row r="427" spans="2:22">
      <c r="B427" s="167">
        <v>5641000001</v>
      </c>
      <c r="C427" s="166" t="s">
        <v>2306</v>
      </c>
      <c r="D427" s="235">
        <v>18372.400000000001</v>
      </c>
      <c r="E427" s="165"/>
      <c r="F427" s="607"/>
      <c r="G427" s="24"/>
      <c r="H427" s="24"/>
      <c r="I427" s="24"/>
      <c r="J427" s="24"/>
      <c r="K427" s="24"/>
      <c r="L427" s="24"/>
      <c r="M427" s="24"/>
      <c r="N427" s="24"/>
      <c r="O427" s="24"/>
      <c r="P427" s="24"/>
      <c r="Q427" s="24"/>
      <c r="R427" s="24"/>
      <c r="S427" s="24"/>
      <c r="T427" s="24"/>
      <c r="U427" s="24"/>
      <c r="V427" s="24"/>
    </row>
    <row r="428" spans="2:22">
      <c r="B428" s="167">
        <v>5641000001</v>
      </c>
      <c r="C428" s="166" t="s">
        <v>2306</v>
      </c>
      <c r="D428" s="235">
        <v>18372.400000000001</v>
      </c>
      <c r="E428" s="165"/>
      <c r="F428" s="607"/>
      <c r="G428" s="24"/>
      <c r="H428" s="24"/>
      <c r="I428" s="24"/>
      <c r="J428" s="24"/>
      <c r="K428" s="24"/>
      <c r="L428" s="24"/>
      <c r="M428" s="24"/>
      <c r="N428" s="24"/>
      <c r="O428" s="24"/>
      <c r="P428" s="24"/>
      <c r="Q428" s="24"/>
      <c r="R428" s="24"/>
      <c r="S428" s="24"/>
      <c r="T428" s="24"/>
      <c r="U428" s="24"/>
      <c r="V428" s="24"/>
    </row>
    <row r="429" spans="2:22">
      <c r="B429" s="167">
        <v>5641000001</v>
      </c>
      <c r="C429" s="166" t="s">
        <v>2306</v>
      </c>
      <c r="D429" s="235">
        <v>18372.400000000001</v>
      </c>
      <c r="E429" s="165"/>
      <c r="F429" s="607"/>
      <c r="G429" s="24"/>
      <c r="H429" s="24"/>
      <c r="I429" s="24"/>
      <c r="J429" s="24"/>
      <c r="K429" s="24"/>
      <c r="L429" s="24"/>
      <c r="M429" s="24"/>
      <c r="N429" s="24"/>
      <c r="O429" s="24"/>
      <c r="P429" s="24"/>
      <c r="Q429" s="24"/>
      <c r="R429" s="24"/>
      <c r="S429" s="24"/>
      <c r="T429" s="24"/>
      <c r="U429" s="24"/>
      <c r="V429" s="24"/>
    </row>
    <row r="430" spans="2:22">
      <c r="B430" s="167">
        <v>5641000001</v>
      </c>
      <c r="C430" s="166" t="s">
        <v>2306</v>
      </c>
      <c r="D430" s="235">
        <v>18372.400000000001</v>
      </c>
      <c r="E430" s="165"/>
      <c r="F430" s="607"/>
      <c r="G430" s="24"/>
      <c r="H430" s="24"/>
      <c r="I430" s="24"/>
      <c r="J430" s="24"/>
      <c r="K430" s="24"/>
      <c r="L430" s="24"/>
      <c r="M430" s="24"/>
      <c r="N430" s="24"/>
      <c r="O430" s="24"/>
      <c r="P430" s="24"/>
      <c r="Q430" s="24"/>
      <c r="R430" s="24"/>
      <c r="S430" s="24"/>
      <c r="T430" s="24"/>
      <c r="U430" s="24"/>
      <c r="V430" s="24"/>
    </row>
    <row r="431" spans="2:22">
      <c r="B431" s="167">
        <v>5641000001</v>
      </c>
      <c r="C431" s="166" t="s">
        <v>2306</v>
      </c>
      <c r="D431" s="235">
        <v>18372.400000000001</v>
      </c>
      <c r="E431" s="165"/>
      <c r="F431" s="607"/>
      <c r="G431" s="24"/>
      <c r="H431" s="24"/>
      <c r="I431" s="24"/>
      <c r="J431" s="24"/>
      <c r="K431" s="24"/>
      <c r="L431" s="24"/>
      <c r="M431" s="24"/>
      <c r="N431" s="24"/>
      <c r="O431" s="24"/>
      <c r="P431" s="24"/>
      <c r="Q431" s="24"/>
      <c r="R431" s="24"/>
      <c r="S431" s="24"/>
      <c r="T431" s="24"/>
      <c r="U431" s="24"/>
      <c r="V431" s="24"/>
    </row>
    <row r="432" spans="2:22">
      <c r="B432" s="167">
        <v>5641000001</v>
      </c>
      <c r="C432" s="166" t="s">
        <v>2306</v>
      </c>
      <c r="D432" s="235">
        <v>18372.400000000001</v>
      </c>
      <c r="E432" s="165"/>
      <c r="F432" s="607"/>
      <c r="G432" s="24"/>
      <c r="H432" s="24"/>
      <c r="I432" s="24"/>
      <c r="J432" s="24"/>
      <c r="K432" s="24"/>
      <c r="L432" s="24"/>
      <c r="M432" s="24"/>
      <c r="N432" s="24"/>
      <c r="O432" s="24"/>
      <c r="P432" s="24"/>
      <c r="Q432" s="24"/>
      <c r="R432" s="24"/>
      <c r="S432" s="24"/>
      <c r="T432" s="24"/>
      <c r="U432" s="24"/>
      <c r="V432" s="24"/>
    </row>
    <row r="433" spans="2:22">
      <c r="B433" s="167">
        <v>5641000001</v>
      </c>
      <c r="C433" s="166" t="s">
        <v>2306</v>
      </c>
      <c r="D433" s="235">
        <v>18372.400000000001</v>
      </c>
      <c r="E433" s="165"/>
      <c r="F433" s="607"/>
      <c r="G433" s="24"/>
      <c r="H433" s="24"/>
      <c r="I433" s="24"/>
      <c r="J433" s="24"/>
      <c r="K433" s="24"/>
      <c r="L433" s="24"/>
      <c r="M433" s="24"/>
      <c r="N433" s="24"/>
      <c r="O433" s="24"/>
      <c r="P433" s="24"/>
      <c r="Q433" s="24"/>
      <c r="R433" s="24"/>
      <c r="S433" s="24"/>
      <c r="T433" s="24"/>
      <c r="U433" s="24"/>
      <c r="V433" s="24"/>
    </row>
    <row r="434" spans="2:22">
      <c r="B434" s="167">
        <v>5641000001</v>
      </c>
      <c r="C434" s="166" t="s">
        <v>2306</v>
      </c>
      <c r="D434" s="235">
        <v>18372.400000000001</v>
      </c>
      <c r="E434" s="165"/>
      <c r="F434" s="607"/>
      <c r="G434" s="24"/>
      <c r="H434" s="24"/>
      <c r="I434" s="24"/>
      <c r="J434" s="24"/>
      <c r="K434" s="24"/>
      <c r="L434" s="24"/>
      <c r="M434" s="24"/>
      <c r="N434" s="24"/>
      <c r="O434" s="24"/>
      <c r="P434" s="24"/>
      <c r="Q434" s="24"/>
      <c r="R434" s="24"/>
      <c r="S434" s="24"/>
      <c r="T434" s="24"/>
      <c r="U434" s="24"/>
      <c r="V434" s="24"/>
    </row>
    <row r="435" spans="2:22">
      <c r="B435" s="167">
        <v>5641000001</v>
      </c>
      <c r="C435" s="166" t="s">
        <v>2306</v>
      </c>
      <c r="D435" s="235">
        <v>18372.400000000001</v>
      </c>
      <c r="E435" s="165"/>
      <c r="F435" s="607"/>
      <c r="G435" s="24"/>
      <c r="H435" s="24"/>
      <c r="I435" s="24"/>
      <c r="J435" s="24"/>
      <c r="K435" s="24"/>
      <c r="L435" s="24"/>
      <c r="M435" s="24"/>
      <c r="N435" s="24"/>
      <c r="O435" s="24"/>
      <c r="P435" s="24"/>
      <c r="Q435" s="24"/>
      <c r="R435" s="24"/>
      <c r="S435" s="24"/>
      <c r="T435" s="24"/>
      <c r="U435" s="24"/>
      <c r="V435" s="24"/>
    </row>
    <row r="436" spans="2:22">
      <c r="B436" s="167">
        <v>5641000001</v>
      </c>
      <c r="C436" s="166" t="s">
        <v>2306</v>
      </c>
      <c r="D436" s="235">
        <v>18372.400000000001</v>
      </c>
      <c r="E436" s="165"/>
      <c r="F436" s="607"/>
      <c r="G436" s="24"/>
      <c r="H436" s="24"/>
      <c r="I436" s="24"/>
      <c r="J436" s="24"/>
      <c r="K436" s="24"/>
      <c r="L436" s="24"/>
      <c r="M436" s="24"/>
      <c r="N436" s="24"/>
      <c r="O436" s="24"/>
      <c r="P436" s="24"/>
      <c r="Q436" s="24"/>
      <c r="R436" s="24"/>
      <c r="S436" s="24"/>
      <c r="T436" s="24"/>
      <c r="U436" s="24"/>
      <c r="V436" s="24"/>
    </row>
    <row r="437" spans="2:22">
      <c r="B437" s="167">
        <v>5641000001</v>
      </c>
      <c r="C437" s="166" t="s">
        <v>2306</v>
      </c>
      <c r="D437" s="235">
        <v>18372.400000000001</v>
      </c>
      <c r="E437" s="165"/>
      <c r="F437" s="607"/>
      <c r="G437" s="24"/>
      <c r="H437" s="24"/>
      <c r="I437" s="24"/>
      <c r="J437" s="24"/>
      <c r="K437" s="24"/>
      <c r="L437" s="24"/>
      <c r="M437" s="24"/>
      <c r="N437" s="24"/>
      <c r="O437" s="24"/>
      <c r="P437" s="24"/>
      <c r="Q437" s="24"/>
      <c r="R437" s="24"/>
      <c r="S437" s="24"/>
      <c r="T437" s="24"/>
      <c r="U437" s="24"/>
      <c r="V437" s="24"/>
    </row>
    <row r="438" spans="2:22">
      <c r="B438" s="167">
        <v>5641000001</v>
      </c>
      <c r="C438" s="166" t="s">
        <v>2306</v>
      </c>
      <c r="D438" s="235">
        <v>18372.400000000001</v>
      </c>
      <c r="E438" s="165"/>
      <c r="F438" s="607"/>
      <c r="G438" s="24"/>
      <c r="H438" s="24"/>
      <c r="I438" s="24"/>
      <c r="J438" s="24"/>
      <c r="K438" s="24"/>
      <c r="L438" s="24"/>
      <c r="M438" s="24"/>
      <c r="N438" s="24"/>
      <c r="O438" s="24"/>
      <c r="P438" s="24"/>
      <c r="Q438" s="24"/>
      <c r="R438" s="24"/>
      <c r="S438" s="24"/>
      <c r="T438" s="24"/>
      <c r="U438" s="24"/>
      <c r="V438" s="24"/>
    </row>
    <row r="439" spans="2:22">
      <c r="B439" s="167">
        <v>5641000001</v>
      </c>
      <c r="C439" s="166" t="s">
        <v>2306</v>
      </c>
      <c r="D439" s="235">
        <v>18372.400000000001</v>
      </c>
      <c r="E439" s="165"/>
      <c r="F439" s="607"/>
      <c r="G439" s="24"/>
      <c r="H439" s="24"/>
      <c r="I439" s="24"/>
      <c r="J439" s="24"/>
      <c r="K439" s="24"/>
      <c r="L439" s="24"/>
      <c r="M439" s="24"/>
      <c r="N439" s="24"/>
      <c r="O439" s="24"/>
      <c r="P439" s="24"/>
      <c r="Q439" s="24"/>
      <c r="R439" s="24"/>
      <c r="S439" s="24"/>
      <c r="T439" s="24"/>
      <c r="U439" s="24"/>
      <c r="V439" s="24"/>
    </row>
    <row r="440" spans="2:22">
      <c r="B440" s="167">
        <v>5641000001</v>
      </c>
      <c r="C440" s="166" t="s">
        <v>2306</v>
      </c>
      <c r="D440" s="235">
        <v>18372.400000000001</v>
      </c>
      <c r="E440" s="165"/>
      <c r="F440" s="607"/>
      <c r="G440" s="24"/>
      <c r="H440" s="24"/>
      <c r="I440" s="24"/>
      <c r="J440" s="24"/>
      <c r="K440" s="24"/>
      <c r="L440" s="24"/>
      <c r="M440" s="24"/>
      <c r="N440" s="24"/>
      <c r="O440" s="24"/>
      <c r="P440" s="24"/>
      <c r="Q440" s="24"/>
      <c r="R440" s="24"/>
      <c r="S440" s="24"/>
      <c r="T440" s="24"/>
      <c r="U440" s="24"/>
      <c r="V440" s="24"/>
    </row>
    <row r="441" spans="2:22">
      <c r="B441" s="167">
        <v>5641000001</v>
      </c>
      <c r="C441" s="166" t="s">
        <v>2306</v>
      </c>
      <c r="D441" s="235">
        <v>18372.400000000001</v>
      </c>
      <c r="E441" s="165"/>
      <c r="F441" s="607"/>
      <c r="G441" s="24"/>
      <c r="H441" s="24"/>
      <c r="I441" s="24"/>
      <c r="J441" s="24"/>
      <c r="K441" s="24"/>
      <c r="L441" s="24"/>
      <c r="M441" s="24"/>
      <c r="N441" s="24"/>
      <c r="O441" s="24"/>
      <c r="P441" s="24"/>
      <c r="Q441" s="24"/>
      <c r="R441" s="24"/>
      <c r="S441" s="24"/>
      <c r="T441" s="24"/>
      <c r="U441" s="24"/>
      <c r="V441" s="24"/>
    </row>
    <row r="442" spans="2:22">
      <c r="B442" s="167">
        <v>5641000001</v>
      </c>
      <c r="C442" s="166" t="s">
        <v>2306</v>
      </c>
      <c r="D442" s="235">
        <v>18372.400000000001</v>
      </c>
      <c r="E442" s="165"/>
      <c r="F442" s="607"/>
      <c r="G442" s="24"/>
      <c r="H442" s="24"/>
      <c r="I442" s="24"/>
      <c r="J442" s="24"/>
      <c r="K442" s="24"/>
      <c r="L442" s="24"/>
      <c r="M442" s="24"/>
      <c r="N442" s="24"/>
      <c r="O442" s="24"/>
      <c r="P442" s="24"/>
      <c r="Q442" s="24"/>
      <c r="R442" s="24"/>
      <c r="S442" s="24"/>
      <c r="T442" s="24"/>
      <c r="U442" s="24"/>
      <c r="V442" s="24"/>
    </row>
    <row r="443" spans="2:22">
      <c r="B443" s="167">
        <v>5641000001</v>
      </c>
      <c r="C443" s="166" t="s">
        <v>2306</v>
      </c>
      <c r="D443" s="235">
        <v>18372.400000000001</v>
      </c>
      <c r="E443" s="165"/>
      <c r="F443" s="607"/>
      <c r="G443" s="24"/>
      <c r="H443" s="24"/>
      <c r="I443" s="24"/>
      <c r="J443" s="24"/>
      <c r="K443" s="24"/>
      <c r="L443" s="24"/>
      <c r="M443" s="24"/>
      <c r="N443" s="24"/>
      <c r="O443" s="24"/>
      <c r="P443" s="24"/>
      <c r="Q443" s="24"/>
      <c r="R443" s="24"/>
      <c r="S443" s="24"/>
      <c r="T443" s="24"/>
      <c r="U443" s="24"/>
      <c r="V443" s="24"/>
    </row>
    <row r="444" spans="2:22">
      <c r="B444" s="167">
        <v>5641000001</v>
      </c>
      <c r="C444" s="166" t="s">
        <v>2306</v>
      </c>
      <c r="D444" s="235">
        <v>18372.400000000001</v>
      </c>
      <c r="E444" s="165"/>
      <c r="F444" s="607"/>
      <c r="G444" s="24"/>
      <c r="H444" s="24"/>
      <c r="I444" s="24"/>
      <c r="J444" s="24"/>
      <c r="K444" s="24"/>
      <c r="L444" s="24"/>
      <c r="M444" s="24"/>
      <c r="N444" s="24"/>
      <c r="O444" s="24"/>
      <c r="P444" s="24"/>
      <c r="Q444" s="24"/>
      <c r="R444" s="24"/>
      <c r="S444" s="24"/>
      <c r="T444" s="24"/>
      <c r="U444" s="24"/>
      <c r="V444" s="24"/>
    </row>
    <row r="445" spans="2:22">
      <c r="B445" s="167">
        <v>5641000001</v>
      </c>
      <c r="C445" s="166" t="s">
        <v>2306</v>
      </c>
      <c r="D445" s="235">
        <v>18372.400000000001</v>
      </c>
      <c r="E445" s="165"/>
      <c r="F445" s="607"/>
      <c r="G445" s="24"/>
      <c r="H445" s="24"/>
      <c r="I445" s="24"/>
      <c r="J445" s="24"/>
      <c r="K445" s="24"/>
      <c r="L445" s="24"/>
      <c r="M445" s="24"/>
      <c r="N445" s="24"/>
      <c r="O445" s="24"/>
      <c r="P445" s="24"/>
      <c r="Q445" s="24"/>
      <c r="R445" s="24"/>
      <c r="S445" s="24"/>
      <c r="T445" s="24"/>
      <c r="U445" s="24"/>
      <c r="V445" s="24"/>
    </row>
    <row r="446" spans="2:22">
      <c r="B446" s="167">
        <v>5641000001</v>
      </c>
      <c r="C446" s="166" t="s">
        <v>2306</v>
      </c>
      <c r="D446" s="235">
        <v>18372.400000000001</v>
      </c>
      <c r="E446" s="165"/>
      <c r="F446" s="607"/>
      <c r="G446" s="24"/>
      <c r="H446" s="24"/>
      <c r="I446" s="24"/>
      <c r="J446" s="24"/>
      <c r="K446" s="24"/>
      <c r="L446" s="24"/>
      <c r="M446" s="24"/>
      <c r="N446" s="24"/>
      <c r="O446" s="24"/>
      <c r="P446" s="24"/>
      <c r="Q446" s="24"/>
      <c r="R446" s="24"/>
      <c r="S446" s="24"/>
      <c r="T446" s="24"/>
      <c r="U446" s="24"/>
      <c r="V446" s="24"/>
    </row>
    <row r="447" spans="2:22">
      <c r="B447" s="167">
        <v>5641000001</v>
      </c>
      <c r="C447" s="166" t="s">
        <v>2306</v>
      </c>
      <c r="D447" s="235">
        <v>18372.400000000001</v>
      </c>
      <c r="E447" s="165"/>
      <c r="F447" s="607"/>
      <c r="G447" s="24"/>
      <c r="H447" s="24"/>
      <c r="I447" s="24"/>
      <c r="J447" s="24"/>
      <c r="K447" s="24"/>
      <c r="L447" s="24"/>
      <c r="M447" s="24"/>
      <c r="N447" s="24"/>
      <c r="O447" s="24"/>
      <c r="P447" s="24"/>
      <c r="Q447" s="24"/>
      <c r="R447" s="24"/>
      <c r="S447" s="24"/>
      <c r="T447" s="24"/>
      <c r="U447" s="24"/>
      <c r="V447" s="24"/>
    </row>
    <row r="448" spans="2:22">
      <c r="B448" s="167">
        <v>5641000001</v>
      </c>
      <c r="C448" s="166" t="s">
        <v>2306</v>
      </c>
      <c r="D448" s="235">
        <v>18372.400000000001</v>
      </c>
      <c r="E448" s="165"/>
      <c r="F448" s="607"/>
      <c r="G448" s="24"/>
      <c r="H448" s="24"/>
      <c r="I448" s="24"/>
      <c r="J448" s="24"/>
      <c r="K448" s="24"/>
      <c r="L448" s="24"/>
      <c r="M448" s="24"/>
      <c r="N448" s="24"/>
      <c r="O448" s="24"/>
      <c r="P448" s="24"/>
      <c r="Q448" s="24"/>
      <c r="R448" s="24"/>
      <c r="S448" s="24"/>
      <c r="T448" s="24"/>
      <c r="U448" s="24"/>
      <c r="V448" s="24"/>
    </row>
    <row r="449" spans="2:22">
      <c r="B449" s="167">
        <v>5641000001</v>
      </c>
      <c r="C449" s="166" t="s">
        <v>2306</v>
      </c>
      <c r="D449" s="235">
        <v>18372.400000000001</v>
      </c>
      <c r="E449" s="165"/>
      <c r="F449" s="607"/>
      <c r="G449" s="24"/>
      <c r="H449" s="24"/>
      <c r="I449" s="24"/>
      <c r="J449" s="24"/>
      <c r="K449" s="24"/>
      <c r="L449" s="24"/>
      <c r="M449" s="24"/>
      <c r="N449" s="24"/>
      <c r="O449" s="24"/>
      <c r="P449" s="24"/>
      <c r="Q449" s="24"/>
      <c r="R449" s="24"/>
      <c r="S449" s="24"/>
      <c r="T449" s="24"/>
      <c r="U449" s="24"/>
      <c r="V449" s="24"/>
    </row>
    <row r="450" spans="2:22">
      <c r="B450" s="167">
        <v>5641000001</v>
      </c>
      <c r="C450" s="166" t="s">
        <v>2306</v>
      </c>
      <c r="D450" s="235">
        <v>18372.400000000001</v>
      </c>
      <c r="E450" s="165"/>
      <c r="F450" s="607"/>
      <c r="G450" s="24"/>
      <c r="H450" s="24"/>
      <c r="I450" s="24"/>
      <c r="J450" s="24"/>
      <c r="K450" s="24"/>
      <c r="L450" s="24"/>
      <c r="M450" s="24"/>
      <c r="N450" s="24"/>
      <c r="O450" s="24"/>
      <c r="P450" s="24"/>
      <c r="Q450" s="24"/>
      <c r="R450" s="24"/>
      <c r="S450" s="24"/>
      <c r="T450" s="24"/>
      <c r="U450" s="24"/>
      <c r="V450" s="24"/>
    </row>
    <row r="451" spans="2:22">
      <c r="B451" s="167">
        <v>5641000001</v>
      </c>
      <c r="C451" s="166" t="s">
        <v>2306</v>
      </c>
      <c r="D451" s="235">
        <v>18372.400000000001</v>
      </c>
      <c r="E451" s="165"/>
      <c r="F451" s="607"/>
      <c r="G451" s="24"/>
      <c r="H451" s="24"/>
      <c r="I451" s="24"/>
      <c r="J451" s="24"/>
      <c r="K451" s="24"/>
      <c r="L451" s="24"/>
      <c r="M451" s="24"/>
      <c r="N451" s="24"/>
      <c r="O451" s="24"/>
      <c r="P451" s="24"/>
      <c r="Q451" s="24"/>
      <c r="R451" s="24"/>
      <c r="S451" s="24"/>
      <c r="T451" s="24"/>
      <c r="U451" s="24"/>
      <c r="V451" s="24"/>
    </row>
    <row r="452" spans="2:22">
      <c r="B452" s="167">
        <v>5641000001</v>
      </c>
      <c r="C452" s="166" t="s">
        <v>2306</v>
      </c>
      <c r="D452" s="235">
        <v>18372.400000000001</v>
      </c>
      <c r="E452" s="165"/>
      <c r="F452" s="607"/>
      <c r="G452" s="24"/>
      <c r="H452" s="24"/>
      <c r="I452" s="24"/>
      <c r="J452" s="24"/>
      <c r="K452" s="24"/>
      <c r="L452" s="24"/>
      <c r="M452" s="24"/>
      <c r="N452" s="24"/>
      <c r="O452" s="24"/>
      <c r="P452" s="24"/>
      <c r="Q452" s="24"/>
      <c r="R452" s="24"/>
      <c r="S452" s="24"/>
      <c r="T452" s="24"/>
      <c r="U452" s="24"/>
      <c r="V452" s="24"/>
    </row>
    <row r="453" spans="2:22">
      <c r="B453" s="167">
        <v>5641000001</v>
      </c>
      <c r="C453" s="166" t="s">
        <v>2306</v>
      </c>
      <c r="D453" s="235">
        <v>18372.400000000001</v>
      </c>
      <c r="E453" s="165"/>
      <c r="F453" s="607"/>
      <c r="G453" s="24"/>
      <c r="H453" s="24"/>
      <c r="I453" s="24"/>
      <c r="J453" s="24"/>
      <c r="K453" s="24"/>
      <c r="L453" s="24"/>
      <c r="M453" s="24"/>
      <c r="N453" s="24"/>
      <c r="O453" s="24"/>
      <c r="P453" s="24"/>
      <c r="Q453" s="24"/>
      <c r="R453" s="24"/>
      <c r="S453" s="24"/>
      <c r="T453" s="24"/>
      <c r="U453" s="24"/>
      <c r="V453" s="24"/>
    </row>
    <row r="454" spans="2:22">
      <c r="B454" s="167">
        <v>5641000001</v>
      </c>
      <c r="C454" s="166" t="s">
        <v>2306</v>
      </c>
      <c r="D454" s="235">
        <v>18372.400000000001</v>
      </c>
      <c r="E454" s="165"/>
      <c r="F454" s="607"/>
      <c r="G454" s="24"/>
      <c r="H454" s="24"/>
      <c r="I454" s="24"/>
      <c r="J454" s="24"/>
      <c r="K454" s="24"/>
      <c r="L454" s="24"/>
      <c r="M454" s="24"/>
      <c r="N454" s="24"/>
      <c r="O454" s="24"/>
      <c r="P454" s="24"/>
      <c r="Q454" s="24"/>
      <c r="R454" s="24"/>
      <c r="S454" s="24"/>
      <c r="T454" s="24"/>
      <c r="U454" s="24"/>
      <c r="V454" s="24"/>
    </row>
    <row r="455" spans="2:22">
      <c r="B455" s="167">
        <v>5641000001</v>
      </c>
      <c r="C455" s="166" t="s">
        <v>2306</v>
      </c>
      <c r="D455" s="235">
        <v>18372.400000000001</v>
      </c>
      <c r="E455" s="165"/>
      <c r="F455" s="607"/>
      <c r="G455" s="24"/>
      <c r="H455" s="24"/>
      <c r="I455" s="24"/>
      <c r="J455" s="24"/>
      <c r="K455" s="24"/>
      <c r="L455" s="24"/>
      <c r="M455" s="24"/>
      <c r="N455" s="24"/>
      <c r="O455" s="24"/>
      <c r="P455" s="24"/>
      <c r="Q455" s="24"/>
      <c r="R455" s="24"/>
      <c r="S455" s="24"/>
      <c r="T455" s="24"/>
      <c r="U455" s="24"/>
      <c r="V455" s="24"/>
    </row>
    <row r="456" spans="2:22">
      <c r="B456" s="167">
        <v>5641000001</v>
      </c>
      <c r="C456" s="166" t="s">
        <v>2306</v>
      </c>
      <c r="D456" s="235">
        <v>18372.400000000001</v>
      </c>
      <c r="E456" s="165"/>
      <c r="F456" s="607"/>
      <c r="G456" s="24"/>
      <c r="H456" s="24"/>
      <c r="I456" s="24"/>
      <c r="J456" s="24"/>
      <c r="K456" s="24"/>
      <c r="L456" s="24"/>
      <c r="M456" s="24"/>
      <c r="N456" s="24"/>
      <c r="O456" s="24"/>
      <c r="P456" s="24"/>
      <c r="Q456" s="24"/>
      <c r="R456" s="24"/>
      <c r="S456" s="24"/>
      <c r="T456" s="24"/>
      <c r="U456" s="24"/>
      <c r="V456" s="24"/>
    </row>
    <row r="457" spans="2:22">
      <c r="B457" s="167">
        <v>5641000001</v>
      </c>
      <c r="C457" s="166" t="s">
        <v>2306</v>
      </c>
      <c r="D457" s="235">
        <v>18372.400000000001</v>
      </c>
      <c r="E457" s="165"/>
      <c r="F457" s="607"/>
      <c r="G457" s="24"/>
      <c r="H457" s="24"/>
      <c r="I457" s="24"/>
      <c r="J457" s="24"/>
      <c r="K457" s="24"/>
      <c r="L457" s="24"/>
      <c r="M457" s="24"/>
      <c r="N457" s="24"/>
      <c r="O457" s="24"/>
      <c r="P457" s="24"/>
      <c r="Q457" s="24"/>
      <c r="R457" s="24"/>
      <c r="S457" s="24"/>
      <c r="T457" s="24"/>
      <c r="U457" s="24"/>
      <c r="V457" s="24"/>
    </row>
    <row r="458" spans="2:22">
      <c r="B458" s="167">
        <v>5641000001</v>
      </c>
      <c r="C458" s="166" t="s">
        <v>2306</v>
      </c>
      <c r="D458" s="235">
        <v>18372.400000000001</v>
      </c>
      <c r="E458" s="165"/>
      <c r="F458" s="607"/>
      <c r="G458" s="24"/>
      <c r="H458" s="24"/>
      <c r="I458" s="24"/>
      <c r="J458" s="24"/>
      <c r="K458" s="24"/>
      <c r="L458" s="24"/>
      <c r="M458" s="24"/>
      <c r="N458" s="24"/>
      <c r="O458" s="24"/>
      <c r="P458" s="24"/>
      <c r="Q458" s="24"/>
      <c r="R458" s="24"/>
      <c r="S458" s="24"/>
      <c r="T458" s="24"/>
      <c r="U458" s="24"/>
      <c r="V458" s="24"/>
    </row>
    <row r="459" spans="2:22">
      <c r="B459" s="167">
        <v>5641000001</v>
      </c>
      <c r="C459" s="166" t="s">
        <v>2306</v>
      </c>
      <c r="D459" s="235">
        <v>18372.400000000001</v>
      </c>
      <c r="E459" s="165"/>
      <c r="F459" s="607"/>
      <c r="G459" s="24"/>
      <c r="H459" s="24"/>
      <c r="I459" s="24"/>
      <c r="J459" s="24"/>
      <c r="K459" s="24"/>
      <c r="L459" s="24"/>
      <c r="M459" s="24"/>
      <c r="N459" s="24"/>
      <c r="O459" s="24"/>
      <c r="P459" s="24"/>
      <c r="Q459" s="24"/>
      <c r="R459" s="24"/>
      <c r="S459" s="24"/>
      <c r="T459" s="24"/>
      <c r="U459" s="24"/>
      <c r="V459" s="24"/>
    </row>
    <row r="460" spans="2:22">
      <c r="B460" s="167">
        <v>5641000001</v>
      </c>
      <c r="C460" s="166" t="s">
        <v>2306</v>
      </c>
      <c r="D460" s="235">
        <v>18372.400000000001</v>
      </c>
      <c r="E460" s="165"/>
      <c r="F460" s="607"/>
      <c r="G460" s="24"/>
      <c r="H460" s="24"/>
      <c r="I460" s="24"/>
      <c r="J460" s="24"/>
      <c r="K460" s="24"/>
      <c r="L460" s="24"/>
      <c r="M460" s="24"/>
      <c r="N460" s="24"/>
      <c r="O460" s="24"/>
      <c r="P460" s="24"/>
      <c r="Q460" s="24"/>
      <c r="R460" s="24"/>
      <c r="S460" s="24"/>
      <c r="T460" s="24"/>
      <c r="U460" s="24"/>
      <c r="V460" s="24"/>
    </row>
    <row r="461" spans="2:22">
      <c r="B461" s="167">
        <v>5641000001</v>
      </c>
      <c r="C461" s="166" t="s">
        <v>2306</v>
      </c>
      <c r="D461" s="235">
        <v>18372.400000000001</v>
      </c>
      <c r="E461" s="165"/>
      <c r="F461" s="607"/>
      <c r="G461" s="24"/>
      <c r="H461" s="24"/>
      <c r="I461" s="24"/>
      <c r="J461" s="24"/>
      <c r="K461" s="24"/>
      <c r="L461" s="24"/>
      <c r="M461" s="24"/>
      <c r="N461" s="24"/>
      <c r="O461" s="24"/>
      <c r="P461" s="24"/>
      <c r="Q461" s="24"/>
      <c r="R461" s="24"/>
      <c r="S461" s="24"/>
      <c r="T461" s="24"/>
      <c r="U461" s="24"/>
      <c r="V461" s="24"/>
    </row>
    <row r="462" spans="2:22">
      <c r="B462" s="167">
        <v>5641000001</v>
      </c>
      <c r="C462" s="166" t="s">
        <v>2306</v>
      </c>
      <c r="D462" s="235">
        <v>18372.400000000001</v>
      </c>
      <c r="E462" s="165"/>
      <c r="F462" s="607"/>
      <c r="G462" s="24"/>
      <c r="H462" s="24"/>
      <c r="I462" s="24"/>
      <c r="J462" s="24"/>
      <c r="K462" s="24"/>
      <c r="L462" s="24"/>
      <c r="M462" s="24"/>
      <c r="N462" s="24"/>
      <c r="O462" s="24"/>
      <c r="P462" s="24"/>
      <c r="Q462" s="24"/>
      <c r="R462" s="24"/>
      <c r="S462" s="24"/>
      <c r="T462" s="24"/>
      <c r="U462" s="24"/>
      <c r="V462" s="24"/>
    </row>
    <row r="463" spans="2:22">
      <c r="B463" s="167">
        <v>5641000001</v>
      </c>
      <c r="C463" s="166" t="s">
        <v>2306</v>
      </c>
      <c r="D463" s="235">
        <v>18372.400000000001</v>
      </c>
      <c r="E463" s="165"/>
      <c r="F463" s="607"/>
      <c r="G463" s="24"/>
      <c r="H463" s="24"/>
      <c r="I463" s="24"/>
      <c r="J463" s="24"/>
      <c r="K463" s="24"/>
      <c r="L463" s="24"/>
      <c r="M463" s="24"/>
      <c r="N463" s="24"/>
      <c r="O463" s="24"/>
      <c r="P463" s="24"/>
      <c r="Q463" s="24"/>
      <c r="R463" s="24"/>
      <c r="S463" s="24"/>
      <c r="T463" s="24"/>
      <c r="U463" s="24"/>
      <c r="V463" s="24"/>
    </row>
    <row r="464" spans="2:22">
      <c r="B464" s="167">
        <v>5641000001</v>
      </c>
      <c r="C464" s="166" t="s">
        <v>2306</v>
      </c>
      <c r="D464" s="235">
        <v>18372.400000000001</v>
      </c>
      <c r="E464" s="165"/>
      <c r="F464" s="607"/>
      <c r="G464" s="24"/>
      <c r="H464" s="24"/>
      <c r="I464" s="24"/>
      <c r="J464" s="24"/>
      <c r="K464" s="24"/>
      <c r="L464" s="24"/>
      <c r="M464" s="24"/>
      <c r="N464" s="24"/>
      <c r="O464" s="24"/>
      <c r="P464" s="24"/>
      <c r="Q464" s="24"/>
      <c r="R464" s="24"/>
      <c r="S464" s="24"/>
      <c r="T464" s="24"/>
      <c r="U464" s="24"/>
      <c r="V464" s="24"/>
    </row>
    <row r="465" spans="2:22">
      <c r="B465" s="167">
        <v>5641000001</v>
      </c>
      <c r="C465" s="166" t="s">
        <v>2306</v>
      </c>
      <c r="D465" s="235">
        <v>18372.400000000001</v>
      </c>
      <c r="E465" s="165"/>
      <c r="F465" s="607"/>
      <c r="G465" s="24"/>
      <c r="H465" s="24"/>
      <c r="I465" s="24"/>
      <c r="J465" s="24"/>
      <c r="K465" s="24"/>
      <c r="L465" s="24"/>
      <c r="M465" s="24"/>
      <c r="N465" s="24"/>
      <c r="O465" s="24"/>
      <c r="P465" s="24"/>
      <c r="Q465" s="24"/>
      <c r="R465" s="24"/>
      <c r="S465" s="24"/>
      <c r="T465" s="24"/>
      <c r="U465" s="24"/>
      <c r="V465" s="24"/>
    </row>
    <row r="466" spans="2:22">
      <c r="B466" s="167">
        <v>5641000001</v>
      </c>
      <c r="C466" s="166" t="s">
        <v>2306</v>
      </c>
      <c r="D466" s="235">
        <v>18372.400000000001</v>
      </c>
      <c r="E466" s="165"/>
      <c r="F466" s="607"/>
      <c r="G466" s="24"/>
      <c r="H466" s="24"/>
      <c r="I466" s="24"/>
      <c r="J466" s="24"/>
      <c r="K466" s="24"/>
      <c r="L466" s="24"/>
      <c r="M466" s="24"/>
      <c r="N466" s="24"/>
      <c r="O466" s="24"/>
      <c r="P466" s="24"/>
      <c r="Q466" s="24"/>
      <c r="R466" s="24"/>
      <c r="S466" s="24"/>
      <c r="T466" s="24"/>
      <c r="U466" s="24"/>
      <c r="V466" s="24"/>
    </row>
    <row r="467" spans="2:22">
      <c r="B467" s="167">
        <v>5641000001</v>
      </c>
      <c r="C467" s="166" t="s">
        <v>2306</v>
      </c>
      <c r="D467" s="235">
        <v>18372.400000000001</v>
      </c>
      <c r="E467" s="165"/>
      <c r="F467" s="607"/>
      <c r="G467" s="24"/>
      <c r="H467" s="24"/>
      <c r="I467" s="24"/>
      <c r="J467" s="24"/>
      <c r="K467" s="24"/>
      <c r="L467" s="24"/>
      <c r="M467" s="24"/>
      <c r="N467" s="24"/>
      <c r="O467" s="24"/>
      <c r="P467" s="24"/>
      <c r="Q467" s="24"/>
      <c r="R467" s="24"/>
      <c r="S467" s="24"/>
      <c r="T467" s="24"/>
      <c r="U467" s="24"/>
      <c r="V467" s="24"/>
    </row>
    <row r="468" spans="2:22">
      <c r="B468" s="167">
        <v>5641000001</v>
      </c>
      <c r="C468" s="166" t="s">
        <v>2306</v>
      </c>
      <c r="D468" s="235">
        <v>18372.400000000001</v>
      </c>
      <c r="E468" s="165"/>
      <c r="F468" s="607"/>
      <c r="G468" s="24"/>
      <c r="H468" s="24"/>
      <c r="I468" s="24"/>
      <c r="J468" s="24"/>
      <c r="K468" s="24"/>
      <c r="L468" s="24"/>
      <c r="M468" s="24"/>
      <c r="N468" s="24"/>
      <c r="O468" s="24"/>
      <c r="P468" s="24"/>
      <c r="Q468" s="24"/>
      <c r="R468" s="24"/>
      <c r="S468" s="24"/>
      <c r="T468" s="24"/>
      <c r="U468" s="24"/>
      <c r="V468" s="24"/>
    </row>
    <row r="469" spans="2:22">
      <c r="B469" s="167">
        <v>5641000001</v>
      </c>
      <c r="C469" s="166" t="s">
        <v>2306</v>
      </c>
      <c r="D469" s="235">
        <v>18372.400000000001</v>
      </c>
      <c r="E469" s="165"/>
      <c r="F469" s="607"/>
      <c r="G469" s="24"/>
      <c r="H469" s="24"/>
      <c r="I469" s="24"/>
      <c r="J469" s="24"/>
      <c r="K469" s="24"/>
      <c r="L469" s="24"/>
      <c r="M469" s="24"/>
      <c r="N469" s="24"/>
      <c r="O469" s="24"/>
      <c r="P469" s="24"/>
      <c r="Q469" s="24"/>
      <c r="R469" s="24"/>
      <c r="S469" s="24"/>
      <c r="T469" s="24"/>
      <c r="U469" s="24"/>
      <c r="V469" s="24"/>
    </row>
    <row r="470" spans="2:22">
      <c r="B470" s="167">
        <v>5641000001</v>
      </c>
      <c r="C470" s="166" t="s">
        <v>2306</v>
      </c>
      <c r="D470" s="235">
        <v>18372.400000000001</v>
      </c>
      <c r="E470" s="165"/>
      <c r="F470" s="607"/>
      <c r="G470" s="24"/>
      <c r="H470" s="24"/>
      <c r="I470" s="24"/>
      <c r="J470" s="24"/>
      <c r="K470" s="24"/>
      <c r="L470" s="24"/>
      <c r="M470" s="24"/>
      <c r="N470" s="24"/>
      <c r="O470" s="24"/>
      <c r="P470" s="24"/>
      <c r="Q470" s="24"/>
      <c r="R470" s="24"/>
      <c r="S470" s="24"/>
      <c r="T470" s="24"/>
      <c r="U470" s="24"/>
      <c r="V470" s="24"/>
    </row>
    <row r="471" spans="2:22">
      <c r="B471" s="167">
        <v>5641000001</v>
      </c>
      <c r="C471" s="166" t="s">
        <v>2306</v>
      </c>
      <c r="D471" s="235">
        <v>18372.400000000001</v>
      </c>
      <c r="E471" s="165"/>
      <c r="F471" s="607"/>
      <c r="G471" s="24"/>
      <c r="H471" s="24"/>
      <c r="I471" s="24"/>
      <c r="J471" s="24"/>
      <c r="K471" s="24"/>
      <c r="L471" s="24"/>
      <c r="M471" s="24"/>
      <c r="N471" s="24"/>
      <c r="O471" s="24"/>
      <c r="P471" s="24"/>
      <c r="Q471" s="24"/>
      <c r="R471" s="24"/>
      <c r="S471" s="24"/>
      <c r="T471" s="24"/>
      <c r="U471" s="24"/>
      <c r="V471" s="24"/>
    </row>
    <row r="472" spans="2:22">
      <c r="B472" s="167">
        <v>5641000001</v>
      </c>
      <c r="C472" s="166" t="s">
        <v>2306</v>
      </c>
      <c r="D472" s="235">
        <v>18372.400000000001</v>
      </c>
      <c r="E472" s="165"/>
      <c r="F472" s="607"/>
      <c r="G472" s="24"/>
      <c r="H472" s="24"/>
      <c r="I472" s="24"/>
      <c r="J472" s="24"/>
      <c r="K472" s="24"/>
      <c r="L472" s="24"/>
      <c r="M472" s="24"/>
      <c r="N472" s="24"/>
      <c r="O472" s="24"/>
      <c r="P472" s="24"/>
      <c r="Q472" s="24"/>
      <c r="R472" s="24"/>
      <c r="S472" s="24"/>
      <c r="T472" s="24"/>
      <c r="U472" s="24"/>
      <c r="V472" s="24"/>
    </row>
    <row r="473" spans="2:22">
      <c r="B473" s="167">
        <v>5641000001</v>
      </c>
      <c r="C473" s="166" t="s">
        <v>2306</v>
      </c>
      <c r="D473" s="235">
        <v>18372.400000000001</v>
      </c>
      <c r="E473" s="165"/>
      <c r="F473" s="607"/>
      <c r="G473" s="24"/>
      <c r="H473" s="24"/>
      <c r="I473" s="24"/>
      <c r="J473" s="24"/>
      <c r="K473" s="24"/>
      <c r="L473" s="24"/>
      <c r="M473" s="24"/>
      <c r="N473" s="24"/>
      <c r="O473" s="24"/>
      <c r="P473" s="24"/>
      <c r="Q473" s="24"/>
      <c r="R473" s="24"/>
      <c r="S473" s="24"/>
      <c r="T473" s="24"/>
      <c r="U473" s="24"/>
      <c r="V473" s="24"/>
    </row>
    <row r="474" spans="2:22">
      <c r="B474" s="167">
        <v>5641000001</v>
      </c>
      <c r="C474" s="166" t="s">
        <v>2306</v>
      </c>
      <c r="D474" s="235">
        <v>18372.400000000001</v>
      </c>
      <c r="E474" s="165"/>
      <c r="F474" s="607"/>
      <c r="G474" s="24"/>
      <c r="H474" s="24"/>
      <c r="I474" s="24"/>
      <c r="J474" s="24"/>
      <c r="K474" s="24"/>
      <c r="L474" s="24"/>
      <c r="M474" s="24"/>
      <c r="N474" s="24"/>
      <c r="O474" s="24"/>
      <c r="P474" s="24"/>
      <c r="Q474" s="24"/>
      <c r="R474" s="24"/>
      <c r="S474" s="24"/>
      <c r="T474" s="24"/>
      <c r="U474" s="24"/>
      <c r="V474" s="24"/>
    </row>
    <row r="475" spans="2:22">
      <c r="B475" s="167">
        <v>5641000001</v>
      </c>
      <c r="C475" s="166" t="s">
        <v>2306</v>
      </c>
      <c r="D475" s="235">
        <v>18372.400000000001</v>
      </c>
      <c r="E475" s="165"/>
      <c r="F475" s="607"/>
      <c r="G475" s="24"/>
      <c r="H475" s="24"/>
      <c r="I475" s="24"/>
      <c r="J475" s="24"/>
      <c r="K475" s="24"/>
      <c r="L475" s="24"/>
      <c r="M475" s="24"/>
      <c r="N475" s="24"/>
      <c r="O475" s="24"/>
      <c r="P475" s="24"/>
      <c r="Q475" s="24"/>
      <c r="R475" s="24"/>
      <c r="S475" s="24"/>
      <c r="T475" s="24"/>
      <c r="U475" s="24"/>
      <c r="V475" s="24"/>
    </row>
    <row r="476" spans="2:22">
      <c r="B476" s="167">
        <v>5641000001</v>
      </c>
      <c r="C476" s="166" t="s">
        <v>2306</v>
      </c>
      <c r="D476" s="235">
        <v>18372.400000000001</v>
      </c>
      <c r="E476" s="165"/>
      <c r="F476" s="607"/>
      <c r="G476" s="24"/>
      <c r="H476" s="24"/>
      <c r="I476" s="24"/>
      <c r="J476" s="24"/>
      <c r="K476" s="24"/>
      <c r="L476" s="24"/>
      <c r="M476" s="24"/>
      <c r="N476" s="24"/>
      <c r="O476" s="24"/>
      <c r="P476" s="24"/>
      <c r="Q476" s="24"/>
      <c r="R476" s="24"/>
      <c r="S476" s="24"/>
      <c r="T476" s="24"/>
      <c r="U476" s="24"/>
      <c r="V476" s="24"/>
    </row>
    <row r="477" spans="2:22">
      <c r="B477" s="167">
        <v>5641000001</v>
      </c>
      <c r="C477" s="166" t="s">
        <v>2306</v>
      </c>
      <c r="D477" s="235">
        <v>18372.400000000001</v>
      </c>
      <c r="E477" s="165"/>
      <c r="F477" s="607"/>
      <c r="G477" s="24"/>
      <c r="H477" s="24"/>
      <c r="I477" s="24"/>
      <c r="J477" s="24"/>
      <c r="K477" s="24"/>
      <c r="L477" s="24"/>
      <c r="M477" s="24"/>
      <c r="N477" s="24"/>
      <c r="O477" s="24"/>
      <c r="P477" s="24"/>
      <c r="Q477" s="24"/>
      <c r="R477" s="24"/>
      <c r="S477" s="24"/>
      <c r="T477" s="24"/>
      <c r="U477" s="24"/>
      <c r="V477" s="24"/>
    </row>
    <row r="478" spans="2:22">
      <c r="B478" s="167">
        <v>5641000001</v>
      </c>
      <c r="C478" s="166" t="s">
        <v>2306</v>
      </c>
      <c r="D478" s="235">
        <v>18372.400000000001</v>
      </c>
      <c r="E478" s="165"/>
      <c r="F478" s="607"/>
      <c r="G478" s="24"/>
      <c r="H478" s="24"/>
      <c r="I478" s="24"/>
      <c r="J478" s="24"/>
      <c r="K478" s="24"/>
      <c r="L478" s="24"/>
      <c r="M478" s="24"/>
      <c r="N478" s="24"/>
      <c r="O478" s="24"/>
      <c r="P478" s="24"/>
      <c r="Q478" s="24"/>
      <c r="R478" s="24"/>
      <c r="S478" s="24"/>
      <c r="T478" s="24"/>
      <c r="U478" s="24"/>
      <c r="V478" s="24"/>
    </row>
    <row r="479" spans="2:22">
      <c r="B479" s="167">
        <v>5641000001</v>
      </c>
      <c r="C479" s="166" t="s">
        <v>2306</v>
      </c>
      <c r="D479" s="235">
        <v>18372.400000000001</v>
      </c>
      <c r="E479" s="165"/>
      <c r="F479" s="607"/>
      <c r="G479" s="24"/>
      <c r="H479" s="24"/>
      <c r="I479" s="24"/>
      <c r="J479" s="24"/>
      <c r="K479" s="24"/>
      <c r="L479" s="24"/>
      <c r="M479" s="24"/>
      <c r="N479" s="24"/>
      <c r="O479" s="24"/>
      <c r="P479" s="24"/>
      <c r="Q479" s="24"/>
      <c r="R479" s="24"/>
      <c r="S479" s="24"/>
      <c r="T479" s="24"/>
      <c r="U479" s="24"/>
      <c r="V479" s="24"/>
    </row>
    <row r="480" spans="2:22">
      <c r="B480" s="167">
        <v>5641000001</v>
      </c>
      <c r="C480" s="166" t="s">
        <v>2306</v>
      </c>
      <c r="D480" s="235">
        <v>18372.400000000001</v>
      </c>
      <c r="E480" s="165"/>
      <c r="F480" s="607"/>
      <c r="G480" s="24"/>
      <c r="H480" s="24"/>
      <c r="I480" s="24"/>
      <c r="J480" s="24"/>
      <c r="K480" s="24"/>
      <c r="L480" s="24"/>
      <c r="M480" s="24"/>
      <c r="N480" s="24"/>
      <c r="O480" s="24"/>
      <c r="P480" s="24"/>
      <c r="Q480" s="24"/>
      <c r="R480" s="24"/>
      <c r="S480" s="24"/>
      <c r="T480" s="24"/>
      <c r="U480" s="24"/>
      <c r="V480" s="24"/>
    </row>
    <row r="481" spans="2:22">
      <c r="B481" s="167">
        <v>5641000001</v>
      </c>
      <c r="C481" s="166" t="s">
        <v>2306</v>
      </c>
      <c r="D481" s="235">
        <v>18372.400000000001</v>
      </c>
      <c r="E481" s="165"/>
      <c r="F481" s="607"/>
      <c r="G481" s="24"/>
      <c r="H481" s="24"/>
      <c r="I481" s="24"/>
      <c r="J481" s="24"/>
      <c r="K481" s="24"/>
      <c r="L481" s="24"/>
      <c r="M481" s="24"/>
      <c r="N481" s="24"/>
      <c r="O481" s="24"/>
      <c r="P481" s="24"/>
      <c r="Q481" s="24"/>
      <c r="R481" s="24"/>
      <c r="S481" s="24"/>
      <c r="T481" s="24"/>
      <c r="U481" s="24"/>
      <c r="V481" s="24"/>
    </row>
    <row r="482" spans="2:22">
      <c r="B482" s="167">
        <v>5641000001</v>
      </c>
      <c r="C482" s="166" t="s">
        <v>2306</v>
      </c>
      <c r="D482" s="235">
        <v>18372.400000000001</v>
      </c>
      <c r="E482" s="165"/>
      <c r="F482" s="607"/>
      <c r="G482" s="24"/>
      <c r="H482" s="24"/>
      <c r="I482" s="24"/>
      <c r="J482" s="24"/>
      <c r="K482" s="24"/>
      <c r="L482" s="24"/>
      <c r="M482" s="24"/>
      <c r="N482" s="24"/>
      <c r="O482" s="24"/>
      <c r="P482" s="24"/>
      <c r="Q482" s="24"/>
      <c r="R482" s="24"/>
      <c r="S482" s="24"/>
      <c r="T482" s="24"/>
      <c r="U482" s="24"/>
      <c r="V482" s="24"/>
    </row>
    <row r="483" spans="2:22">
      <c r="B483" s="167">
        <v>5641000001</v>
      </c>
      <c r="C483" s="166" t="s">
        <v>2306</v>
      </c>
      <c r="D483" s="235">
        <v>18372.400000000001</v>
      </c>
      <c r="E483" s="165"/>
      <c r="F483" s="607"/>
      <c r="G483" s="24"/>
      <c r="H483" s="24"/>
      <c r="I483" s="24"/>
      <c r="J483" s="24"/>
      <c r="K483" s="24"/>
      <c r="L483" s="24"/>
      <c r="M483" s="24"/>
      <c r="N483" s="24"/>
      <c r="O483" s="24"/>
      <c r="P483" s="24"/>
      <c r="Q483" s="24"/>
      <c r="R483" s="24"/>
      <c r="S483" s="24"/>
      <c r="T483" s="24"/>
      <c r="U483" s="24"/>
      <c r="V483" s="24"/>
    </row>
    <row r="484" spans="2:22">
      <c r="B484" s="167">
        <v>5641000001</v>
      </c>
      <c r="C484" s="166" t="s">
        <v>2306</v>
      </c>
      <c r="D484" s="235">
        <v>18372.400000000001</v>
      </c>
      <c r="E484" s="165"/>
      <c r="F484" s="607"/>
      <c r="G484" s="24"/>
      <c r="H484" s="24"/>
      <c r="I484" s="24"/>
      <c r="J484" s="24"/>
      <c r="K484" s="24"/>
      <c r="L484" s="24"/>
      <c r="M484" s="24"/>
      <c r="N484" s="24"/>
      <c r="O484" s="24"/>
      <c r="P484" s="24"/>
      <c r="Q484" s="24"/>
      <c r="R484" s="24"/>
      <c r="S484" s="24"/>
      <c r="T484" s="24"/>
      <c r="U484" s="24"/>
      <c r="V484" s="24"/>
    </row>
    <row r="485" spans="2:22">
      <c r="B485" s="167">
        <v>5641000001</v>
      </c>
      <c r="C485" s="166" t="s">
        <v>2306</v>
      </c>
      <c r="D485" s="235">
        <v>18372.400000000001</v>
      </c>
      <c r="E485" s="165"/>
      <c r="F485" s="607"/>
      <c r="G485" s="24"/>
      <c r="H485" s="24"/>
      <c r="I485" s="24"/>
      <c r="J485" s="24"/>
      <c r="K485" s="24"/>
      <c r="L485" s="24"/>
      <c r="M485" s="24"/>
      <c r="N485" s="24"/>
      <c r="O485" s="24"/>
      <c r="P485" s="24"/>
      <c r="Q485" s="24"/>
      <c r="R485" s="24"/>
      <c r="S485" s="24"/>
      <c r="T485" s="24"/>
      <c r="U485" s="24"/>
      <c r="V485" s="24"/>
    </row>
    <row r="486" spans="2:22">
      <c r="B486" s="167">
        <v>5641000001</v>
      </c>
      <c r="C486" s="166" t="s">
        <v>2306</v>
      </c>
      <c r="D486" s="235">
        <v>18372.400000000001</v>
      </c>
      <c r="E486" s="165"/>
      <c r="F486" s="607"/>
      <c r="G486" s="24"/>
      <c r="H486" s="24"/>
      <c r="I486" s="24"/>
      <c r="J486" s="24"/>
      <c r="K486" s="24"/>
      <c r="L486" s="24"/>
      <c r="M486" s="24"/>
      <c r="N486" s="24"/>
      <c r="O486" s="24"/>
      <c r="P486" s="24"/>
      <c r="Q486" s="24"/>
      <c r="R486" s="24"/>
      <c r="S486" s="24"/>
      <c r="T486" s="24"/>
      <c r="U486" s="24"/>
      <c r="V486" s="24"/>
    </row>
    <row r="487" spans="2:22">
      <c r="B487" s="167">
        <v>5641000001</v>
      </c>
      <c r="C487" s="166" t="s">
        <v>2306</v>
      </c>
      <c r="D487" s="235">
        <v>18372.400000000001</v>
      </c>
      <c r="E487" s="165"/>
      <c r="F487" s="607"/>
      <c r="G487" s="24"/>
      <c r="H487" s="24"/>
      <c r="I487" s="24"/>
      <c r="J487" s="24"/>
      <c r="K487" s="24"/>
      <c r="L487" s="24"/>
      <c r="M487" s="24"/>
      <c r="N487" s="24"/>
      <c r="O487" s="24"/>
      <c r="P487" s="24"/>
      <c r="Q487" s="24"/>
      <c r="R487" s="24"/>
      <c r="S487" s="24"/>
      <c r="T487" s="24"/>
      <c r="U487" s="24"/>
      <c r="V487" s="24"/>
    </row>
    <row r="488" spans="2:22">
      <c r="B488" s="167">
        <v>5641000001</v>
      </c>
      <c r="C488" s="166" t="s">
        <v>2306</v>
      </c>
      <c r="D488" s="235">
        <v>18372.400000000001</v>
      </c>
      <c r="E488" s="165"/>
      <c r="F488" s="607"/>
      <c r="G488" s="24"/>
      <c r="H488" s="24"/>
      <c r="I488" s="24"/>
      <c r="J488" s="24"/>
      <c r="K488" s="24"/>
      <c r="L488" s="24"/>
      <c r="M488" s="24"/>
      <c r="N488" s="24"/>
      <c r="O488" s="24"/>
      <c r="P488" s="24"/>
      <c r="Q488" s="24"/>
      <c r="R488" s="24"/>
      <c r="S488" s="24"/>
      <c r="T488" s="24"/>
      <c r="U488" s="24"/>
      <c r="V488" s="24"/>
    </row>
    <row r="489" spans="2:22">
      <c r="B489" s="167">
        <v>5641000001</v>
      </c>
      <c r="C489" s="166" t="s">
        <v>2306</v>
      </c>
      <c r="D489" s="235">
        <v>18372.400000000001</v>
      </c>
      <c r="E489" s="165"/>
      <c r="F489" s="607"/>
      <c r="G489" s="24"/>
      <c r="H489" s="24"/>
      <c r="I489" s="24"/>
      <c r="J489" s="24"/>
      <c r="K489" s="24"/>
      <c r="L489" s="24"/>
      <c r="M489" s="24"/>
      <c r="N489" s="24"/>
      <c r="O489" s="24"/>
      <c r="P489" s="24"/>
      <c r="Q489" s="24"/>
      <c r="R489" s="24"/>
      <c r="S489" s="24"/>
      <c r="T489" s="24"/>
      <c r="U489" s="24"/>
      <c r="V489" s="24"/>
    </row>
    <row r="490" spans="2:22">
      <c r="B490" s="167">
        <v>5641000001</v>
      </c>
      <c r="C490" s="166" t="s">
        <v>2306</v>
      </c>
      <c r="D490" s="235">
        <v>18372.400000000001</v>
      </c>
      <c r="E490" s="165"/>
      <c r="F490" s="607"/>
      <c r="G490" s="24"/>
      <c r="H490" s="24"/>
      <c r="I490" s="24"/>
      <c r="J490" s="24"/>
      <c r="K490" s="24"/>
      <c r="L490" s="24"/>
      <c r="M490" s="24"/>
      <c r="N490" s="24"/>
      <c r="O490" s="24"/>
      <c r="P490" s="24"/>
      <c r="Q490" s="24"/>
      <c r="R490" s="24"/>
      <c r="S490" s="24"/>
      <c r="T490" s="24"/>
      <c r="U490" s="24"/>
      <c r="V490" s="24"/>
    </row>
    <row r="491" spans="2:22">
      <c r="B491" s="167">
        <v>5641000001</v>
      </c>
      <c r="C491" s="166" t="s">
        <v>2306</v>
      </c>
      <c r="D491" s="235">
        <v>18372.400000000001</v>
      </c>
      <c r="E491" s="165"/>
      <c r="F491" s="607"/>
      <c r="G491" s="24"/>
      <c r="H491" s="24"/>
      <c r="I491" s="24"/>
      <c r="J491" s="24"/>
      <c r="K491" s="24"/>
      <c r="L491" s="24"/>
      <c r="M491" s="24"/>
      <c r="N491" s="24"/>
      <c r="O491" s="24"/>
      <c r="P491" s="24"/>
      <c r="Q491" s="24"/>
      <c r="R491" s="24"/>
      <c r="S491" s="24"/>
      <c r="T491" s="24"/>
      <c r="U491" s="24"/>
      <c r="V491" s="24"/>
    </row>
    <row r="492" spans="2:22">
      <c r="B492" s="167">
        <v>5641000001</v>
      </c>
      <c r="C492" s="166" t="s">
        <v>2306</v>
      </c>
      <c r="D492" s="235">
        <v>18372.400000000001</v>
      </c>
      <c r="E492" s="165"/>
      <c r="F492" s="607"/>
      <c r="G492" s="24"/>
      <c r="H492" s="24"/>
      <c r="I492" s="24"/>
      <c r="J492" s="24"/>
      <c r="K492" s="24"/>
      <c r="L492" s="24"/>
      <c r="M492" s="24"/>
      <c r="N492" s="24"/>
      <c r="O492" s="24"/>
      <c r="P492" s="24"/>
      <c r="Q492" s="24"/>
      <c r="R492" s="24"/>
      <c r="S492" s="24"/>
      <c r="T492" s="24"/>
      <c r="U492" s="24"/>
      <c r="V492" s="24"/>
    </row>
    <row r="493" spans="2:22">
      <c r="B493" s="167">
        <v>5641000001</v>
      </c>
      <c r="C493" s="166" t="s">
        <v>2306</v>
      </c>
      <c r="D493" s="235">
        <v>18372.400000000001</v>
      </c>
      <c r="E493" s="165"/>
      <c r="F493" s="607"/>
      <c r="G493" s="24"/>
      <c r="H493" s="24"/>
      <c r="I493" s="24"/>
      <c r="J493" s="24"/>
      <c r="K493" s="24"/>
      <c r="L493" s="24"/>
      <c r="M493" s="24"/>
      <c r="N493" s="24"/>
      <c r="O493" s="24"/>
      <c r="P493" s="24"/>
      <c r="Q493" s="24"/>
      <c r="R493" s="24"/>
      <c r="S493" s="24"/>
      <c r="T493" s="24"/>
      <c r="U493" s="24"/>
      <c r="V493" s="24"/>
    </row>
    <row r="494" spans="2:22">
      <c r="B494" s="167">
        <v>5641000001</v>
      </c>
      <c r="C494" s="166" t="s">
        <v>2306</v>
      </c>
      <c r="D494" s="235">
        <v>18372.400000000001</v>
      </c>
      <c r="E494" s="165"/>
      <c r="F494" s="607"/>
      <c r="G494" s="24"/>
      <c r="H494" s="24"/>
      <c r="I494" s="24"/>
      <c r="J494" s="24"/>
      <c r="K494" s="24"/>
      <c r="L494" s="24"/>
      <c r="M494" s="24"/>
      <c r="N494" s="24"/>
      <c r="O494" s="24"/>
      <c r="P494" s="24"/>
      <c r="Q494" s="24"/>
      <c r="R494" s="24"/>
      <c r="S494" s="24"/>
      <c r="T494" s="24"/>
      <c r="U494" s="24"/>
      <c r="V494" s="24"/>
    </row>
    <row r="495" spans="2:22">
      <c r="B495" s="167">
        <v>5641000001</v>
      </c>
      <c r="C495" s="166" t="s">
        <v>2306</v>
      </c>
      <c r="D495" s="235">
        <v>18372.400000000001</v>
      </c>
      <c r="E495" s="165"/>
      <c r="F495" s="607"/>
      <c r="G495" s="24"/>
      <c r="H495" s="24"/>
      <c r="I495" s="24"/>
      <c r="J495" s="24"/>
      <c r="K495" s="24"/>
      <c r="L495" s="24"/>
      <c r="M495" s="24"/>
      <c r="N495" s="24"/>
      <c r="O495" s="24"/>
      <c r="P495" s="24"/>
      <c r="Q495" s="24"/>
      <c r="R495" s="24"/>
      <c r="S495" s="24"/>
      <c r="T495" s="24"/>
      <c r="U495" s="24"/>
      <c r="V495" s="24"/>
    </row>
    <row r="496" spans="2:22">
      <c r="B496" s="167">
        <v>5641000001</v>
      </c>
      <c r="C496" s="166" t="s">
        <v>2306</v>
      </c>
      <c r="D496" s="235">
        <v>18372.400000000001</v>
      </c>
      <c r="E496" s="165"/>
      <c r="F496" s="607"/>
      <c r="G496" s="24"/>
      <c r="H496" s="24"/>
      <c r="I496" s="24"/>
      <c r="J496" s="24"/>
      <c r="K496" s="24"/>
      <c r="L496" s="24"/>
      <c r="M496" s="24"/>
      <c r="N496" s="24"/>
      <c r="O496" s="24"/>
      <c r="P496" s="24"/>
      <c r="Q496" s="24"/>
      <c r="R496" s="24"/>
      <c r="S496" s="24"/>
      <c r="T496" s="24"/>
      <c r="U496" s="24"/>
      <c r="V496" s="24"/>
    </row>
    <row r="497" spans="2:22">
      <c r="B497" s="167">
        <v>5641000001</v>
      </c>
      <c r="C497" s="166" t="s">
        <v>2306</v>
      </c>
      <c r="D497" s="235">
        <v>18372.400000000001</v>
      </c>
      <c r="E497" s="165"/>
      <c r="F497" s="607"/>
      <c r="G497" s="24"/>
      <c r="H497" s="24"/>
      <c r="I497" s="24"/>
      <c r="J497" s="24"/>
      <c r="K497" s="24"/>
      <c r="L497" s="24"/>
      <c r="M497" s="24"/>
      <c r="N497" s="24"/>
      <c r="O497" s="24"/>
      <c r="P497" s="24"/>
      <c r="Q497" s="24"/>
      <c r="R497" s="24"/>
      <c r="S497" s="24"/>
      <c r="T497" s="24"/>
      <c r="U497" s="24"/>
      <c r="V497" s="24"/>
    </row>
    <row r="498" spans="2:22">
      <c r="B498" s="167">
        <v>5641000001</v>
      </c>
      <c r="C498" s="166" t="s">
        <v>2306</v>
      </c>
      <c r="D498" s="235">
        <v>18372.400000000001</v>
      </c>
      <c r="E498" s="165"/>
      <c r="F498" s="607"/>
      <c r="G498" s="24"/>
      <c r="H498" s="24"/>
      <c r="I498" s="24"/>
      <c r="J498" s="24"/>
      <c r="K498" s="24"/>
      <c r="L498" s="24"/>
      <c r="M498" s="24"/>
      <c r="N498" s="24"/>
      <c r="O498" s="24"/>
      <c r="P498" s="24"/>
      <c r="Q498" s="24"/>
      <c r="R498" s="24"/>
      <c r="S498" s="24"/>
      <c r="T498" s="24"/>
      <c r="U498" s="24"/>
      <c r="V498" s="24"/>
    </row>
    <row r="499" spans="2:22">
      <c r="B499" s="167">
        <v>5641000001</v>
      </c>
      <c r="C499" s="166" t="s">
        <v>2306</v>
      </c>
      <c r="D499" s="235">
        <v>18372.400000000001</v>
      </c>
      <c r="E499" s="165"/>
      <c r="F499" s="607"/>
      <c r="G499" s="24"/>
      <c r="H499" s="24"/>
      <c r="I499" s="24"/>
      <c r="J499" s="24"/>
      <c r="K499" s="24"/>
      <c r="L499" s="24"/>
      <c r="M499" s="24"/>
      <c r="N499" s="24"/>
      <c r="O499" s="24"/>
      <c r="P499" s="24"/>
      <c r="Q499" s="24"/>
      <c r="R499" s="24"/>
      <c r="S499" s="24"/>
      <c r="T499" s="24"/>
      <c r="U499" s="24"/>
      <c r="V499" s="24"/>
    </row>
    <row r="500" spans="2:22">
      <c r="B500" s="167">
        <v>5641000001</v>
      </c>
      <c r="C500" s="166" t="s">
        <v>2306</v>
      </c>
      <c r="D500" s="235">
        <v>18372.400000000001</v>
      </c>
      <c r="E500" s="165"/>
      <c r="F500" s="607"/>
      <c r="G500" s="24"/>
      <c r="H500" s="24"/>
      <c r="I500" s="24"/>
      <c r="J500" s="24"/>
      <c r="K500" s="24"/>
      <c r="L500" s="24"/>
      <c r="M500" s="24"/>
      <c r="N500" s="24"/>
      <c r="O500" s="24"/>
      <c r="P500" s="24"/>
      <c r="Q500" s="24"/>
      <c r="R500" s="24"/>
      <c r="S500" s="24"/>
      <c r="T500" s="24"/>
      <c r="U500" s="24"/>
      <c r="V500" s="24"/>
    </row>
    <row r="501" spans="2:22">
      <c r="B501" s="167">
        <v>5641000001</v>
      </c>
      <c r="C501" s="166" t="s">
        <v>2306</v>
      </c>
      <c r="D501" s="235">
        <v>18372.400000000001</v>
      </c>
      <c r="E501" s="165"/>
      <c r="F501" s="607"/>
      <c r="G501" s="24"/>
      <c r="H501" s="24"/>
      <c r="I501" s="24"/>
      <c r="J501" s="24"/>
      <c r="K501" s="24"/>
      <c r="L501" s="24"/>
      <c r="M501" s="24"/>
      <c r="N501" s="24"/>
      <c r="O501" s="24"/>
      <c r="P501" s="24"/>
      <c r="Q501" s="24"/>
      <c r="R501" s="24"/>
      <c r="S501" s="24"/>
      <c r="T501" s="24"/>
      <c r="U501" s="24"/>
      <c r="V501" s="24"/>
    </row>
    <row r="502" spans="2:22">
      <c r="B502" s="167">
        <v>5641000001</v>
      </c>
      <c r="C502" s="166" t="s">
        <v>2306</v>
      </c>
      <c r="D502" s="235">
        <v>18372.400000000001</v>
      </c>
      <c r="E502" s="165"/>
      <c r="F502" s="607"/>
      <c r="G502" s="24"/>
      <c r="H502" s="24"/>
      <c r="I502" s="24"/>
      <c r="J502" s="24"/>
      <c r="K502" s="24"/>
      <c r="L502" s="24"/>
      <c r="M502" s="24"/>
      <c r="N502" s="24"/>
      <c r="O502" s="24"/>
      <c r="P502" s="24"/>
      <c r="Q502" s="24"/>
      <c r="R502" s="24"/>
      <c r="S502" s="24"/>
      <c r="T502" s="24"/>
      <c r="U502" s="24"/>
      <c r="V502" s="24"/>
    </row>
    <row r="503" spans="2:22">
      <c r="B503" s="167">
        <v>5641000001</v>
      </c>
      <c r="C503" s="166" t="s">
        <v>2306</v>
      </c>
      <c r="D503" s="235">
        <v>18372.400000000001</v>
      </c>
      <c r="E503" s="165"/>
      <c r="F503" s="607"/>
      <c r="G503" s="24"/>
      <c r="H503" s="24"/>
      <c r="I503" s="24"/>
      <c r="J503" s="24"/>
      <c r="K503" s="24"/>
      <c r="L503" s="24"/>
      <c r="M503" s="24"/>
      <c r="N503" s="24"/>
      <c r="O503" s="24"/>
      <c r="P503" s="24"/>
      <c r="Q503" s="24"/>
      <c r="R503" s="24"/>
      <c r="S503" s="24"/>
      <c r="T503" s="24"/>
      <c r="U503" s="24"/>
      <c r="V503" s="24"/>
    </row>
    <row r="504" spans="2:22">
      <c r="B504" s="167">
        <v>5641000001</v>
      </c>
      <c r="C504" s="166" t="s">
        <v>2306</v>
      </c>
      <c r="D504" s="235">
        <v>18372.400000000001</v>
      </c>
      <c r="E504" s="165"/>
      <c r="F504" s="607"/>
      <c r="G504" s="24"/>
      <c r="H504" s="24"/>
      <c r="I504" s="24"/>
      <c r="J504" s="24"/>
      <c r="K504" s="24"/>
      <c r="L504" s="24"/>
      <c r="M504" s="24"/>
      <c r="N504" s="24"/>
      <c r="O504" s="24"/>
      <c r="P504" s="24"/>
      <c r="Q504" s="24"/>
      <c r="R504" s="24"/>
      <c r="S504" s="24"/>
      <c r="T504" s="24"/>
      <c r="U504" s="24"/>
      <c r="V504" s="24"/>
    </row>
    <row r="505" spans="2:22">
      <c r="B505" s="167">
        <v>5641000001</v>
      </c>
      <c r="C505" s="166" t="s">
        <v>2306</v>
      </c>
      <c r="D505" s="235">
        <v>18372.400000000001</v>
      </c>
      <c r="E505" s="165"/>
      <c r="F505" s="607"/>
      <c r="G505" s="24"/>
      <c r="H505" s="24"/>
      <c r="I505" s="24"/>
      <c r="J505" s="24"/>
      <c r="K505" s="24"/>
      <c r="L505" s="24"/>
      <c r="M505" s="24"/>
      <c r="N505" s="24"/>
      <c r="O505" s="24"/>
      <c r="P505" s="24"/>
      <c r="Q505" s="24"/>
      <c r="R505" s="24"/>
      <c r="S505" s="24"/>
      <c r="T505" s="24"/>
      <c r="U505" s="24"/>
      <c r="V505" s="24"/>
    </row>
    <row r="506" spans="2:22">
      <c r="B506" s="167">
        <v>5641000001</v>
      </c>
      <c r="C506" s="166" t="s">
        <v>2306</v>
      </c>
      <c r="D506" s="235">
        <v>18372.400000000001</v>
      </c>
      <c r="E506" s="165"/>
      <c r="F506" s="607"/>
      <c r="G506" s="24"/>
      <c r="H506" s="24"/>
      <c r="I506" s="24"/>
      <c r="J506" s="24"/>
      <c r="K506" s="24"/>
      <c r="L506" s="24"/>
      <c r="M506" s="24"/>
      <c r="N506" s="24"/>
      <c r="O506" s="24"/>
      <c r="P506" s="24"/>
      <c r="Q506" s="24"/>
      <c r="R506" s="24"/>
      <c r="S506" s="24"/>
      <c r="T506" s="24"/>
      <c r="U506" s="24"/>
      <c r="V506" s="24"/>
    </row>
    <row r="507" spans="2:22">
      <c r="B507" s="167">
        <v>5641000001</v>
      </c>
      <c r="C507" s="166" t="s">
        <v>2306</v>
      </c>
      <c r="D507" s="235">
        <v>18372.400000000001</v>
      </c>
      <c r="E507" s="165"/>
      <c r="F507" s="607"/>
      <c r="G507" s="24"/>
      <c r="H507" s="24"/>
      <c r="I507" s="24"/>
      <c r="J507" s="24"/>
      <c r="K507" s="24"/>
      <c r="L507" s="24"/>
      <c r="M507" s="24"/>
      <c r="N507" s="24"/>
      <c r="O507" s="24"/>
      <c r="P507" s="24"/>
      <c r="Q507" s="24"/>
      <c r="R507" s="24"/>
      <c r="S507" s="24"/>
      <c r="T507" s="24"/>
      <c r="U507" s="24"/>
      <c r="V507" s="24"/>
    </row>
    <row r="508" spans="2:22">
      <c r="B508" s="167">
        <v>5641000001</v>
      </c>
      <c r="C508" s="166" t="s">
        <v>2306</v>
      </c>
      <c r="D508" s="235">
        <v>18372.400000000001</v>
      </c>
      <c r="E508" s="165"/>
      <c r="F508" s="607"/>
      <c r="G508" s="24"/>
      <c r="H508" s="24"/>
      <c r="I508" s="24"/>
      <c r="J508" s="24"/>
      <c r="K508" s="24"/>
      <c r="L508" s="24"/>
      <c r="M508" s="24"/>
      <c r="N508" s="24"/>
      <c r="O508" s="24"/>
      <c r="P508" s="24"/>
      <c r="Q508" s="24"/>
      <c r="R508" s="24"/>
      <c r="S508" s="24"/>
      <c r="T508" s="24"/>
      <c r="U508" s="24"/>
      <c r="V508" s="24"/>
    </row>
    <row r="509" spans="2:22">
      <c r="B509" s="167">
        <v>5641000001</v>
      </c>
      <c r="C509" s="166" t="s">
        <v>2306</v>
      </c>
      <c r="D509" s="235">
        <v>18372.400000000001</v>
      </c>
      <c r="E509" s="165"/>
      <c r="F509" s="607"/>
      <c r="G509" s="24"/>
      <c r="H509" s="24"/>
      <c r="I509" s="24"/>
      <c r="J509" s="24"/>
      <c r="K509" s="24"/>
      <c r="L509" s="24"/>
      <c r="M509" s="24"/>
      <c r="N509" s="24"/>
      <c r="O509" s="24"/>
      <c r="P509" s="24"/>
      <c r="Q509" s="24"/>
      <c r="R509" s="24"/>
      <c r="S509" s="24"/>
      <c r="T509" s="24"/>
      <c r="U509" s="24"/>
      <c r="V509" s="24"/>
    </row>
    <row r="510" spans="2:22">
      <c r="B510" s="167">
        <v>5641000001</v>
      </c>
      <c r="C510" s="166" t="s">
        <v>2306</v>
      </c>
      <c r="D510" s="235">
        <v>18372.400000000001</v>
      </c>
      <c r="E510" s="165"/>
      <c r="F510" s="607"/>
      <c r="G510" s="24"/>
      <c r="H510" s="24"/>
      <c r="I510" s="24"/>
      <c r="J510" s="24"/>
      <c r="K510" s="24"/>
      <c r="L510" s="24"/>
      <c r="M510" s="24"/>
      <c r="N510" s="24"/>
      <c r="O510" s="24"/>
      <c r="P510" s="24"/>
      <c r="Q510" s="24"/>
      <c r="R510" s="24"/>
      <c r="S510" s="24"/>
      <c r="T510" s="24"/>
      <c r="U510" s="24"/>
      <c r="V510" s="24"/>
    </row>
    <row r="511" spans="2:22">
      <c r="B511" s="167">
        <v>5641000001</v>
      </c>
      <c r="C511" s="166" t="s">
        <v>2306</v>
      </c>
      <c r="D511" s="235">
        <v>18372.400000000001</v>
      </c>
      <c r="E511" s="165"/>
      <c r="F511" s="607"/>
      <c r="G511" s="24"/>
      <c r="H511" s="24"/>
      <c r="I511" s="24"/>
      <c r="J511" s="24"/>
      <c r="K511" s="24"/>
      <c r="L511" s="24"/>
      <c r="M511" s="24"/>
      <c r="N511" s="24"/>
      <c r="O511" s="24"/>
      <c r="P511" s="24"/>
      <c r="Q511" s="24"/>
      <c r="R511" s="24"/>
      <c r="S511" s="24"/>
      <c r="T511" s="24"/>
      <c r="U511" s="24"/>
      <c r="V511" s="24"/>
    </row>
    <row r="512" spans="2:22">
      <c r="B512" s="167">
        <v>5641000001</v>
      </c>
      <c r="C512" s="166" t="s">
        <v>2306</v>
      </c>
      <c r="D512" s="235">
        <v>18372.400000000001</v>
      </c>
      <c r="E512" s="165"/>
      <c r="F512" s="607"/>
      <c r="G512" s="24"/>
      <c r="H512" s="24"/>
      <c r="I512" s="24"/>
      <c r="J512" s="24"/>
      <c r="K512" s="24"/>
      <c r="L512" s="24"/>
      <c r="M512" s="24"/>
      <c r="N512" s="24"/>
      <c r="O512" s="24"/>
      <c r="P512" s="24"/>
      <c r="Q512" s="24"/>
      <c r="R512" s="24"/>
      <c r="S512" s="24"/>
      <c r="T512" s="24"/>
      <c r="U512" s="24"/>
      <c r="V512" s="24"/>
    </row>
    <row r="513" spans="2:22">
      <c r="B513" s="167">
        <v>5641000001</v>
      </c>
      <c r="C513" s="166" t="s">
        <v>2306</v>
      </c>
      <c r="D513" s="235">
        <v>18372.400000000001</v>
      </c>
      <c r="E513" s="165"/>
      <c r="F513" s="607"/>
      <c r="G513" s="24"/>
      <c r="H513" s="24"/>
      <c r="I513" s="24"/>
      <c r="J513" s="24"/>
      <c r="K513" s="24"/>
      <c r="L513" s="24"/>
      <c r="M513" s="24"/>
      <c r="N513" s="24"/>
      <c r="O513" s="24"/>
      <c r="P513" s="24"/>
      <c r="Q513" s="24"/>
      <c r="R513" s="24"/>
      <c r="S513" s="24"/>
      <c r="T513" s="24"/>
      <c r="U513" s="24"/>
      <c r="V513" s="24"/>
    </row>
    <row r="514" spans="2:22">
      <c r="B514" s="167">
        <v>5641000001</v>
      </c>
      <c r="C514" s="166" t="s">
        <v>2306</v>
      </c>
      <c r="D514" s="235">
        <v>18372.400000000001</v>
      </c>
      <c r="E514" s="165"/>
      <c r="F514" s="607"/>
      <c r="G514" s="24"/>
      <c r="H514" s="24"/>
      <c r="I514" s="24"/>
      <c r="J514" s="24"/>
      <c r="K514" s="24"/>
      <c r="L514" s="24"/>
      <c r="M514" s="24"/>
      <c r="N514" s="24"/>
      <c r="O514" s="24"/>
      <c r="P514" s="24"/>
      <c r="Q514" s="24"/>
      <c r="R514" s="24"/>
      <c r="S514" s="24"/>
      <c r="T514" s="24"/>
      <c r="U514" s="24"/>
      <c r="V514" s="24"/>
    </row>
    <row r="515" spans="2:22">
      <c r="B515" s="167">
        <v>5641000001</v>
      </c>
      <c r="C515" s="166" t="s">
        <v>2306</v>
      </c>
      <c r="D515" s="235">
        <v>18372.400000000001</v>
      </c>
      <c r="E515" s="165"/>
      <c r="F515" s="607"/>
      <c r="G515" s="24"/>
      <c r="H515" s="24"/>
      <c r="I515" s="24"/>
      <c r="J515" s="24"/>
      <c r="K515" s="24"/>
      <c r="L515" s="24"/>
      <c r="M515" s="24"/>
      <c r="N515" s="24"/>
      <c r="O515" s="24"/>
      <c r="P515" s="24"/>
      <c r="Q515" s="24"/>
      <c r="R515" s="24"/>
      <c r="S515" s="24"/>
      <c r="T515" s="24"/>
      <c r="U515" s="24"/>
      <c r="V515" s="24"/>
    </row>
    <row r="516" spans="2:22">
      <c r="B516" s="167">
        <v>5641000001</v>
      </c>
      <c r="C516" s="166" t="s">
        <v>2306</v>
      </c>
      <c r="D516" s="235">
        <v>18372.400000000001</v>
      </c>
      <c r="E516" s="165"/>
      <c r="F516" s="607"/>
      <c r="G516" s="24"/>
      <c r="H516" s="24"/>
      <c r="I516" s="24"/>
      <c r="J516" s="24"/>
      <c r="K516" s="24"/>
      <c r="L516" s="24"/>
      <c r="M516" s="24"/>
      <c r="N516" s="24"/>
      <c r="O516" s="24"/>
      <c r="P516" s="24"/>
      <c r="Q516" s="24"/>
      <c r="R516" s="24"/>
      <c r="S516" s="24"/>
      <c r="T516" s="24"/>
      <c r="U516" s="24"/>
      <c r="V516" s="24"/>
    </row>
    <row r="517" spans="2:22">
      <c r="B517" s="167">
        <v>5641000001</v>
      </c>
      <c r="C517" s="166" t="s">
        <v>2306</v>
      </c>
      <c r="D517" s="235">
        <v>18372.400000000001</v>
      </c>
      <c r="E517" s="165"/>
      <c r="F517" s="607"/>
      <c r="G517" s="24"/>
      <c r="H517" s="24"/>
      <c r="I517" s="24"/>
      <c r="J517" s="24"/>
      <c r="K517" s="24"/>
      <c r="L517" s="24"/>
      <c r="M517" s="24"/>
      <c r="N517" s="24"/>
      <c r="O517" s="24"/>
      <c r="P517" s="24"/>
      <c r="Q517" s="24"/>
      <c r="R517" s="24"/>
      <c r="S517" s="24"/>
      <c r="T517" s="24"/>
      <c r="U517" s="24"/>
      <c r="V517" s="24"/>
    </row>
    <row r="518" spans="2:22">
      <c r="B518" s="167">
        <v>5641000001</v>
      </c>
      <c r="C518" s="166" t="s">
        <v>2306</v>
      </c>
      <c r="D518" s="235">
        <v>18372.400000000001</v>
      </c>
      <c r="E518" s="165"/>
      <c r="F518" s="607"/>
      <c r="G518" s="24"/>
      <c r="H518" s="24"/>
      <c r="I518" s="24"/>
      <c r="J518" s="24"/>
      <c r="K518" s="24"/>
      <c r="L518" s="24"/>
      <c r="M518" s="24"/>
      <c r="N518" s="24"/>
      <c r="O518" s="24"/>
      <c r="P518" s="24"/>
      <c r="Q518" s="24"/>
      <c r="R518" s="24"/>
      <c r="S518" s="24"/>
      <c r="T518" s="24"/>
      <c r="U518" s="24"/>
      <c r="V518" s="24"/>
    </row>
    <row r="519" spans="2:22">
      <c r="B519" s="167">
        <v>5641000001</v>
      </c>
      <c r="C519" s="166" t="s">
        <v>2306</v>
      </c>
      <c r="D519" s="235">
        <v>18372.400000000001</v>
      </c>
      <c r="E519" s="165"/>
      <c r="F519" s="607"/>
      <c r="G519" s="24"/>
      <c r="H519" s="24"/>
      <c r="I519" s="24"/>
      <c r="J519" s="24"/>
      <c r="K519" s="24"/>
      <c r="L519" s="24"/>
      <c r="M519" s="24"/>
      <c r="N519" s="24"/>
      <c r="O519" s="24"/>
      <c r="P519" s="24"/>
      <c r="Q519" s="24"/>
      <c r="R519" s="24"/>
      <c r="S519" s="24"/>
      <c r="T519" s="24"/>
      <c r="U519" s="24"/>
      <c r="V519" s="24"/>
    </row>
    <row r="520" spans="2:22">
      <c r="B520" s="167">
        <v>5641000001</v>
      </c>
      <c r="C520" s="166" t="s">
        <v>2306</v>
      </c>
      <c r="D520" s="235">
        <v>18372.400000000001</v>
      </c>
      <c r="E520" s="165"/>
      <c r="F520" s="607"/>
      <c r="G520" s="24"/>
      <c r="H520" s="24"/>
      <c r="I520" s="24"/>
      <c r="J520" s="24"/>
      <c r="K520" s="24"/>
      <c r="L520" s="24"/>
      <c r="M520" s="24"/>
      <c r="N520" s="24"/>
      <c r="O520" s="24"/>
      <c r="P520" s="24"/>
      <c r="Q520" s="24"/>
      <c r="R520" s="24"/>
      <c r="S520" s="24"/>
      <c r="T520" s="24"/>
      <c r="U520" s="24"/>
      <c r="V520" s="24"/>
    </row>
    <row r="521" spans="2:22">
      <c r="B521" s="167">
        <v>5641000001</v>
      </c>
      <c r="C521" s="166" t="s">
        <v>2306</v>
      </c>
      <c r="D521" s="235">
        <v>18372.400000000001</v>
      </c>
      <c r="E521" s="165"/>
      <c r="F521" s="607"/>
      <c r="G521" s="24"/>
      <c r="H521" s="24"/>
      <c r="I521" s="24"/>
      <c r="J521" s="24"/>
      <c r="K521" s="24"/>
      <c r="L521" s="24"/>
      <c r="M521" s="24"/>
      <c r="N521" s="24"/>
      <c r="O521" s="24"/>
      <c r="P521" s="24"/>
      <c r="Q521" s="24"/>
      <c r="R521" s="24"/>
      <c r="S521" s="24"/>
      <c r="T521" s="24"/>
      <c r="U521" s="24"/>
      <c r="V521" s="24"/>
    </row>
    <row r="522" spans="2:22">
      <c r="B522" s="167">
        <v>5641000001</v>
      </c>
      <c r="C522" s="166" t="s">
        <v>2306</v>
      </c>
      <c r="D522" s="235">
        <v>18372.400000000001</v>
      </c>
      <c r="E522" s="165"/>
      <c r="F522" s="607"/>
      <c r="G522" s="24"/>
      <c r="H522" s="24"/>
      <c r="I522" s="24"/>
      <c r="J522" s="24"/>
      <c r="K522" s="24"/>
      <c r="L522" s="24"/>
      <c r="M522" s="24"/>
      <c r="N522" s="24"/>
      <c r="O522" s="24"/>
      <c r="P522" s="24"/>
      <c r="Q522" s="24"/>
      <c r="R522" s="24"/>
      <c r="S522" s="24"/>
      <c r="T522" s="24"/>
      <c r="U522" s="24"/>
      <c r="V522" s="24"/>
    </row>
    <row r="523" spans="2:22">
      <c r="B523" s="167">
        <v>5641000001</v>
      </c>
      <c r="C523" s="166" t="s">
        <v>2306</v>
      </c>
      <c r="D523" s="235">
        <v>18372.400000000001</v>
      </c>
      <c r="E523" s="165"/>
      <c r="F523" s="607"/>
      <c r="G523" s="24"/>
      <c r="H523" s="24"/>
      <c r="I523" s="24"/>
      <c r="J523" s="24"/>
      <c r="K523" s="24"/>
      <c r="L523" s="24"/>
      <c r="M523" s="24"/>
      <c r="N523" s="24"/>
      <c r="O523" s="24"/>
      <c r="P523" s="24"/>
      <c r="Q523" s="24"/>
      <c r="R523" s="24"/>
      <c r="S523" s="24"/>
      <c r="T523" s="24"/>
      <c r="U523" s="24"/>
      <c r="V523" s="24"/>
    </row>
    <row r="524" spans="2:22">
      <c r="B524" s="167">
        <v>5641000001</v>
      </c>
      <c r="C524" s="166" t="s">
        <v>2306</v>
      </c>
      <c r="D524" s="235">
        <v>18372.400000000001</v>
      </c>
      <c r="E524" s="165"/>
      <c r="F524" s="607"/>
      <c r="G524" s="24"/>
      <c r="H524" s="24"/>
      <c r="I524" s="24"/>
      <c r="J524" s="24"/>
      <c r="K524" s="24"/>
      <c r="L524" s="24"/>
      <c r="M524" s="24"/>
      <c r="N524" s="24"/>
      <c r="O524" s="24"/>
      <c r="P524" s="24"/>
      <c r="Q524" s="24"/>
      <c r="R524" s="24"/>
      <c r="S524" s="24"/>
      <c r="T524" s="24"/>
      <c r="U524" s="24"/>
      <c r="V524" s="24"/>
    </row>
    <row r="525" spans="2:22">
      <c r="B525" s="167">
        <v>5641000001</v>
      </c>
      <c r="C525" s="166" t="s">
        <v>2306</v>
      </c>
      <c r="D525" s="235">
        <v>18372.400000000001</v>
      </c>
      <c r="E525" s="165"/>
      <c r="F525" s="607"/>
      <c r="G525" s="24"/>
      <c r="H525" s="24"/>
      <c r="I525" s="24"/>
      <c r="J525" s="24"/>
      <c r="K525" s="24"/>
      <c r="L525" s="24"/>
      <c r="M525" s="24"/>
      <c r="N525" s="24"/>
      <c r="O525" s="24"/>
      <c r="P525" s="24"/>
      <c r="Q525" s="24"/>
      <c r="R525" s="24"/>
      <c r="S525" s="24"/>
      <c r="T525" s="24"/>
      <c r="U525" s="24"/>
      <c r="V525" s="24"/>
    </row>
    <row r="526" spans="2:22">
      <c r="B526" s="167">
        <v>5641000001</v>
      </c>
      <c r="C526" s="166" t="s">
        <v>2306</v>
      </c>
      <c r="D526" s="235">
        <v>18372.400000000001</v>
      </c>
      <c r="E526" s="165"/>
      <c r="F526" s="607"/>
      <c r="G526" s="24"/>
      <c r="H526" s="24"/>
      <c r="I526" s="24"/>
      <c r="J526" s="24"/>
      <c r="K526" s="24"/>
      <c r="L526" s="24"/>
      <c r="M526" s="24"/>
      <c r="N526" s="24"/>
      <c r="O526" s="24"/>
      <c r="P526" s="24"/>
      <c r="Q526" s="24"/>
      <c r="R526" s="24"/>
      <c r="S526" s="24"/>
      <c r="T526" s="24"/>
      <c r="U526" s="24"/>
      <c r="V526" s="24"/>
    </row>
    <row r="527" spans="2:22">
      <c r="B527" s="167">
        <v>5641000001</v>
      </c>
      <c r="C527" s="166" t="s">
        <v>2306</v>
      </c>
      <c r="D527" s="235">
        <v>18372.400000000001</v>
      </c>
      <c r="E527" s="165"/>
      <c r="F527" s="607"/>
      <c r="G527" s="24"/>
      <c r="H527" s="24"/>
      <c r="I527" s="24"/>
      <c r="J527" s="24"/>
      <c r="K527" s="24"/>
      <c r="L527" s="24"/>
      <c r="M527" s="24"/>
      <c r="N527" s="24"/>
      <c r="O527" s="24"/>
      <c r="P527" s="24"/>
      <c r="Q527" s="24"/>
      <c r="R527" s="24"/>
      <c r="S527" s="24"/>
      <c r="T527" s="24"/>
      <c r="U527" s="24"/>
      <c r="V527" s="24"/>
    </row>
    <row r="528" spans="2:22">
      <c r="B528" s="167">
        <v>5641000001</v>
      </c>
      <c r="C528" s="166" t="s">
        <v>2306</v>
      </c>
      <c r="D528" s="235">
        <v>18372.400000000001</v>
      </c>
      <c r="E528" s="165"/>
      <c r="F528" s="607"/>
      <c r="G528" s="24"/>
      <c r="H528" s="24"/>
      <c r="I528" s="24"/>
      <c r="J528" s="24"/>
      <c r="K528" s="24"/>
      <c r="L528" s="24"/>
      <c r="M528" s="24"/>
      <c r="N528" s="24"/>
      <c r="O528" s="24"/>
      <c r="P528" s="24"/>
      <c r="Q528" s="24"/>
      <c r="R528" s="24"/>
      <c r="S528" s="24"/>
      <c r="T528" s="24"/>
      <c r="U528" s="24"/>
      <c r="V528" s="24"/>
    </row>
    <row r="529" spans="2:22">
      <c r="B529" s="167">
        <v>5641000001</v>
      </c>
      <c r="C529" s="166" t="s">
        <v>2306</v>
      </c>
      <c r="D529" s="235">
        <v>18372.400000000001</v>
      </c>
      <c r="E529" s="165"/>
      <c r="F529" s="607"/>
      <c r="G529" s="24"/>
      <c r="H529" s="24"/>
      <c r="I529" s="24"/>
      <c r="J529" s="24"/>
      <c r="K529" s="24"/>
      <c r="L529" s="24"/>
      <c r="M529" s="24"/>
      <c r="N529" s="24"/>
      <c r="O529" s="24"/>
      <c r="P529" s="24"/>
      <c r="Q529" s="24"/>
      <c r="R529" s="24"/>
      <c r="S529" s="24"/>
      <c r="T529" s="24"/>
      <c r="U529" s="24"/>
      <c r="V529" s="24"/>
    </row>
    <row r="530" spans="2:22">
      <c r="B530" s="167">
        <v>5641000001</v>
      </c>
      <c r="C530" s="166" t="s">
        <v>2306</v>
      </c>
      <c r="D530" s="235">
        <v>18372.400000000001</v>
      </c>
      <c r="E530" s="165"/>
      <c r="F530" s="607"/>
      <c r="G530" s="24"/>
      <c r="H530" s="24"/>
      <c r="I530" s="24"/>
      <c r="J530" s="24"/>
      <c r="K530" s="24"/>
      <c r="L530" s="24"/>
      <c r="M530" s="24"/>
      <c r="N530" s="24"/>
      <c r="O530" s="24"/>
      <c r="P530" s="24"/>
      <c r="Q530" s="24"/>
      <c r="R530" s="24"/>
      <c r="S530" s="24"/>
      <c r="T530" s="24"/>
      <c r="U530" s="24"/>
      <c r="V530" s="24"/>
    </row>
    <row r="531" spans="2:22">
      <c r="B531" s="167">
        <v>5641000001</v>
      </c>
      <c r="C531" s="166" t="s">
        <v>2306</v>
      </c>
      <c r="D531" s="235">
        <v>18372.400000000001</v>
      </c>
      <c r="E531" s="165"/>
      <c r="F531" s="607"/>
      <c r="G531" s="24"/>
      <c r="H531" s="24"/>
      <c r="I531" s="24"/>
      <c r="J531" s="24"/>
      <c r="K531" s="24"/>
      <c r="L531" s="24"/>
      <c r="M531" s="24"/>
      <c r="N531" s="24"/>
      <c r="O531" s="24"/>
      <c r="P531" s="24"/>
      <c r="Q531" s="24"/>
      <c r="R531" s="24"/>
      <c r="S531" s="24"/>
      <c r="T531" s="24"/>
      <c r="U531" s="24"/>
      <c r="V531" s="24"/>
    </row>
    <row r="532" spans="2:22">
      <c r="B532" s="167">
        <v>5641000001</v>
      </c>
      <c r="C532" s="166" t="s">
        <v>2306</v>
      </c>
      <c r="D532" s="235">
        <v>18372.400000000001</v>
      </c>
      <c r="E532" s="165"/>
      <c r="F532" s="607"/>
      <c r="G532" s="24"/>
      <c r="H532" s="24"/>
      <c r="I532" s="24"/>
      <c r="J532" s="24"/>
      <c r="K532" s="24"/>
      <c r="L532" s="24"/>
      <c r="M532" s="24"/>
      <c r="N532" s="24"/>
      <c r="O532" s="24"/>
      <c r="P532" s="24"/>
      <c r="Q532" s="24"/>
      <c r="R532" s="24"/>
      <c r="S532" s="24"/>
      <c r="T532" s="24"/>
      <c r="U532" s="24"/>
      <c r="V532" s="24"/>
    </row>
    <row r="533" spans="2:22">
      <c r="B533" s="167">
        <v>5641000001</v>
      </c>
      <c r="C533" s="166" t="s">
        <v>2306</v>
      </c>
      <c r="D533" s="235">
        <v>18372.400000000001</v>
      </c>
      <c r="E533" s="165"/>
      <c r="F533" s="607"/>
      <c r="G533" s="24"/>
      <c r="H533" s="24"/>
      <c r="I533" s="24"/>
      <c r="J533" s="24"/>
      <c r="K533" s="24"/>
      <c r="L533" s="24"/>
      <c r="M533" s="24"/>
      <c r="N533" s="24"/>
      <c r="O533" s="24"/>
      <c r="P533" s="24"/>
      <c r="Q533" s="24"/>
      <c r="R533" s="24"/>
      <c r="S533" s="24"/>
      <c r="T533" s="24"/>
      <c r="U533" s="24"/>
      <c r="V533" s="24"/>
    </row>
    <row r="534" spans="2:22">
      <c r="B534" s="167">
        <v>5641000001</v>
      </c>
      <c r="C534" s="166" t="s">
        <v>2306</v>
      </c>
      <c r="D534" s="235">
        <v>18372.400000000001</v>
      </c>
      <c r="E534" s="165"/>
      <c r="F534" s="607"/>
      <c r="G534" s="24"/>
      <c r="H534" s="24"/>
      <c r="I534" s="24"/>
      <c r="J534" s="24"/>
      <c r="K534" s="24"/>
      <c r="L534" s="24"/>
      <c r="M534" s="24"/>
      <c r="N534" s="24"/>
      <c r="O534" s="24"/>
      <c r="P534" s="24"/>
      <c r="Q534" s="24"/>
      <c r="R534" s="24"/>
      <c r="S534" s="24"/>
      <c r="T534" s="24"/>
      <c r="U534" s="24"/>
      <c r="V534" s="24"/>
    </row>
    <row r="535" spans="2:22">
      <c r="B535" s="167">
        <v>5641000001</v>
      </c>
      <c r="C535" s="166" t="s">
        <v>2306</v>
      </c>
      <c r="D535" s="235">
        <v>18372.400000000001</v>
      </c>
      <c r="E535" s="165"/>
      <c r="F535" s="607"/>
      <c r="G535" s="24"/>
      <c r="H535" s="24"/>
      <c r="I535" s="24"/>
      <c r="J535" s="24"/>
      <c r="K535" s="24"/>
      <c r="L535" s="24"/>
      <c r="M535" s="24"/>
      <c r="N535" s="24"/>
      <c r="O535" s="24"/>
      <c r="P535" s="24"/>
      <c r="Q535" s="24"/>
      <c r="R535" s="24"/>
      <c r="S535" s="24"/>
      <c r="T535" s="24"/>
      <c r="U535" s="24"/>
      <c r="V535" s="24"/>
    </row>
    <row r="536" spans="2:22">
      <c r="B536" s="167">
        <v>5641000001</v>
      </c>
      <c r="C536" s="166" t="s">
        <v>2306</v>
      </c>
      <c r="D536" s="235">
        <v>18372.400000000001</v>
      </c>
      <c r="E536" s="165"/>
      <c r="F536" s="607"/>
      <c r="G536" s="24"/>
      <c r="H536" s="24"/>
      <c r="I536" s="24"/>
      <c r="J536" s="24"/>
      <c r="K536" s="24"/>
      <c r="L536" s="24"/>
      <c r="M536" s="24"/>
      <c r="N536" s="24"/>
      <c r="O536" s="24"/>
      <c r="P536" s="24"/>
      <c r="Q536" s="24"/>
      <c r="R536" s="24"/>
      <c r="S536" s="24"/>
      <c r="T536" s="24"/>
      <c r="U536" s="24"/>
      <c r="V536" s="24"/>
    </row>
    <row r="537" spans="2:22">
      <c r="B537" s="167">
        <v>5641000001</v>
      </c>
      <c r="C537" s="166" t="s">
        <v>2306</v>
      </c>
      <c r="D537" s="235">
        <v>18372.400000000001</v>
      </c>
      <c r="E537" s="165"/>
      <c r="F537" s="607"/>
      <c r="G537" s="24"/>
      <c r="H537" s="24"/>
      <c r="I537" s="24"/>
      <c r="J537" s="24"/>
      <c r="K537" s="24"/>
      <c r="L537" s="24"/>
      <c r="M537" s="24"/>
      <c r="N537" s="24"/>
      <c r="O537" s="24"/>
      <c r="P537" s="24"/>
      <c r="Q537" s="24"/>
      <c r="R537" s="24"/>
      <c r="S537" s="24"/>
      <c r="T537" s="24"/>
      <c r="U537" s="24"/>
      <c r="V537" s="24"/>
    </row>
    <row r="538" spans="2:22">
      <c r="B538" s="167">
        <v>5641000001</v>
      </c>
      <c r="C538" s="166" t="s">
        <v>2306</v>
      </c>
      <c r="D538" s="235">
        <v>18372.400000000001</v>
      </c>
      <c r="E538" s="165"/>
      <c r="F538" s="607"/>
      <c r="G538" s="24"/>
      <c r="H538" s="24"/>
      <c r="I538" s="24"/>
      <c r="J538" s="24"/>
      <c r="K538" s="24"/>
      <c r="L538" s="24"/>
      <c r="M538" s="24"/>
      <c r="N538" s="24"/>
      <c r="O538" s="24"/>
      <c r="P538" s="24"/>
      <c r="Q538" s="24"/>
      <c r="R538" s="24"/>
      <c r="S538" s="24"/>
      <c r="T538" s="24"/>
      <c r="U538" s="24"/>
      <c r="V538" s="24"/>
    </row>
    <row r="539" spans="2:22">
      <c r="B539" s="167">
        <v>5641000001</v>
      </c>
      <c r="C539" s="166" t="s">
        <v>2306</v>
      </c>
      <c r="D539" s="235">
        <v>18372.400000000001</v>
      </c>
      <c r="E539" s="165"/>
      <c r="F539" s="607"/>
      <c r="G539" s="24"/>
      <c r="H539" s="24"/>
      <c r="I539" s="24"/>
      <c r="J539" s="24"/>
      <c r="K539" s="24"/>
      <c r="L539" s="24"/>
      <c r="M539" s="24"/>
      <c r="N539" s="24"/>
      <c r="O539" s="24"/>
      <c r="P539" s="24"/>
      <c r="Q539" s="24"/>
      <c r="R539" s="24"/>
      <c r="S539" s="24"/>
      <c r="T539" s="24"/>
      <c r="U539" s="24"/>
      <c r="V539" s="24"/>
    </row>
    <row r="540" spans="2:22">
      <c r="B540" s="167">
        <v>5641000001</v>
      </c>
      <c r="C540" s="166" t="s">
        <v>2306</v>
      </c>
      <c r="D540" s="235">
        <v>18372.400000000001</v>
      </c>
      <c r="E540" s="165"/>
      <c r="F540" s="607"/>
      <c r="G540" s="24"/>
      <c r="H540" s="24"/>
      <c r="I540" s="24"/>
      <c r="J540" s="24"/>
      <c r="K540" s="24"/>
      <c r="L540" s="24"/>
      <c r="M540" s="24"/>
      <c r="N540" s="24"/>
      <c r="O540" s="24"/>
      <c r="P540" s="24"/>
      <c r="Q540" s="24"/>
      <c r="R540" s="24"/>
      <c r="S540" s="24"/>
      <c r="T540" s="24"/>
      <c r="U540" s="24"/>
      <c r="V540" s="24"/>
    </row>
    <row r="541" spans="2:22">
      <c r="B541" s="167">
        <v>5641000001</v>
      </c>
      <c r="C541" s="166" t="s">
        <v>2306</v>
      </c>
      <c r="D541" s="235">
        <v>18372.400000000001</v>
      </c>
      <c r="E541" s="165"/>
      <c r="F541" s="607"/>
      <c r="G541" s="24"/>
      <c r="H541" s="24"/>
      <c r="I541" s="24"/>
      <c r="J541" s="24"/>
      <c r="K541" s="24"/>
      <c r="L541" s="24"/>
      <c r="M541" s="24"/>
      <c r="N541" s="24"/>
      <c r="O541" s="24"/>
      <c r="P541" s="24"/>
      <c r="Q541" s="24"/>
      <c r="R541" s="24"/>
      <c r="S541" s="24"/>
      <c r="T541" s="24"/>
      <c r="U541" s="24"/>
      <c r="V541" s="24"/>
    </row>
    <row r="542" spans="2:22">
      <c r="B542" s="167">
        <v>5641000001</v>
      </c>
      <c r="C542" s="166" t="s">
        <v>2306</v>
      </c>
      <c r="D542" s="235">
        <v>18372.400000000001</v>
      </c>
      <c r="E542" s="165"/>
      <c r="F542" s="607"/>
      <c r="G542" s="24"/>
      <c r="H542" s="24"/>
      <c r="I542" s="24"/>
      <c r="J542" s="24"/>
      <c r="K542" s="24"/>
      <c r="L542" s="24"/>
      <c r="M542" s="24"/>
      <c r="N542" s="24"/>
      <c r="O542" s="24"/>
      <c r="P542" s="24"/>
      <c r="Q542" s="24"/>
      <c r="R542" s="24"/>
      <c r="S542" s="24"/>
      <c r="T542" s="24"/>
      <c r="U542" s="24"/>
      <c r="V542" s="24"/>
    </row>
    <row r="543" spans="2:22">
      <c r="B543" s="167">
        <v>5641000001</v>
      </c>
      <c r="C543" s="166" t="s">
        <v>2306</v>
      </c>
      <c r="D543" s="235">
        <v>18372.400000000001</v>
      </c>
      <c r="E543" s="165"/>
      <c r="F543" s="607"/>
      <c r="G543" s="24"/>
      <c r="H543" s="24"/>
      <c r="I543" s="24"/>
      <c r="J543" s="24"/>
      <c r="K543" s="24"/>
      <c r="L543" s="24"/>
      <c r="M543" s="24"/>
      <c r="N543" s="24"/>
      <c r="O543" s="24"/>
      <c r="P543" s="24"/>
      <c r="Q543" s="24"/>
      <c r="R543" s="24"/>
      <c r="S543" s="24"/>
      <c r="T543" s="24"/>
      <c r="U543" s="24"/>
      <c r="V543" s="24"/>
    </row>
    <row r="544" spans="2:22">
      <c r="B544" s="167">
        <v>5641000001</v>
      </c>
      <c r="C544" s="166" t="s">
        <v>2307</v>
      </c>
      <c r="D544" s="235">
        <v>116999.92</v>
      </c>
      <c r="E544" s="165"/>
      <c r="F544" s="607"/>
      <c r="G544" s="24"/>
      <c r="H544" s="24"/>
      <c r="I544" s="24"/>
      <c r="J544" s="24"/>
      <c r="K544" s="24"/>
      <c r="L544" s="24"/>
      <c r="M544" s="24"/>
      <c r="N544" s="24"/>
      <c r="O544" s="24"/>
      <c r="P544" s="24"/>
      <c r="Q544" s="24"/>
      <c r="R544" s="24"/>
      <c r="S544" s="24"/>
      <c r="T544" s="24"/>
      <c r="U544" s="24"/>
      <c r="V544" s="24"/>
    </row>
    <row r="545" spans="2:22">
      <c r="B545" s="167">
        <v>5641000001</v>
      </c>
      <c r="C545" s="166" t="s">
        <v>2308</v>
      </c>
      <c r="D545" s="235">
        <v>26707.200000000001</v>
      </c>
      <c r="E545" s="165"/>
      <c r="F545" s="607"/>
      <c r="G545" s="24"/>
      <c r="H545" s="24"/>
      <c r="I545" s="24"/>
      <c r="J545" s="24"/>
      <c r="K545" s="24"/>
      <c r="L545" s="24"/>
      <c r="M545" s="24"/>
      <c r="N545" s="24"/>
      <c r="O545" s="24"/>
      <c r="P545" s="24"/>
      <c r="Q545" s="24"/>
      <c r="R545" s="24"/>
      <c r="S545" s="24"/>
      <c r="T545" s="24"/>
      <c r="U545" s="24"/>
      <c r="V545" s="24"/>
    </row>
    <row r="546" spans="2:22">
      <c r="B546" s="167">
        <v>5641000001</v>
      </c>
      <c r="C546" s="166" t="s">
        <v>2308</v>
      </c>
      <c r="D546" s="235">
        <v>26707.200000000001</v>
      </c>
      <c r="E546" s="165"/>
      <c r="F546" s="607"/>
      <c r="G546" s="24"/>
      <c r="H546" s="24"/>
      <c r="I546" s="24"/>
      <c r="J546" s="24"/>
      <c r="K546" s="24"/>
      <c r="L546" s="24"/>
      <c r="M546" s="24"/>
      <c r="N546" s="24"/>
      <c r="O546" s="24"/>
      <c r="P546" s="24"/>
      <c r="Q546" s="24"/>
      <c r="R546" s="24"/>
      <c r="S546" s="24"/>
      <c r="T546" s="24"/>
      <c r="U546" s="24"/>
      <c r="V546" s="24"/>
    </row>
    <row r="547" spans="2:22">
      <c r="B547" s="167">
        <v>5641000001</v>
      </c>
      <c r="C547" s="166" t="s">
        <v>2308</v>
      </c>
      <c r="D547" s="235" t="s">
        <v>2309</v>
      </c>
      <c r="E547" s="165"/>
      <c r="F547" s="607"/>
      <c r="G547" s="24"/>
      <c r="H547" s="24"/>
      <c r="I547" s="24"/>
      <c r="J547" s="24"/>
      <c r="K547" s="24"/>
      <c r="L547" s="24"/>
      <c r="M547" s="24"/>
      <c r="N547" s="24"/>
      <c r="O547" s="24"/>
      <c r="P547" s="24"/>
      <c r="Q547" s="24"/>
      <c r="R547" s="24"/>
      <c r="S547" s="24"/>
      <c r="T547" s="24"/>
      <c r="U547" s="24"/>
      <c r="V547" s="24"/>
    </row>
    <row r="548" spans="2:22">
      <c r="B548" s="167">
        <v>5641000001</v>
      </c>
      <c r="C548" s="166" t="s">
        <v>2308</v>
      </c>
      <c r="D548" s="235">
        <v>26707</v>
      </c>
      <c r="E548" s="165"/>
      <c r="F548" s="607"/>
      <c r="G548" s="24"/>
      <c r="H548" s="24"/>
      <c r="I548" s="24"/>
      <c r="J548" s="24"/>
      <c r="K548" s="24"/>
      <c r="L548" s="24"/>
      <c r="M548" s="24"/>
      <c r="N548" s="24"/>
      <c r="O548" s="24"/>
      <c r="P548" s="24"/>
      <c r="Q548" s="24"/>
      <c r="R548" s="24"/>
      <c r="S548" s="24"/>
      <c r="T548" s="24"/>
      <c r="U548" s="24"/>
      <c r="V548" s="24"/>
    </row>
    <row r="549" spans="2:22">
      <c r="B549" s="167">
        <v>5641000001</v>
      </c>
      <c r="C549" s="166" t="s">
        <v>2308</v>
      </c>
      <c r="D549" s="235">
        <v>26707</v>
      </c>
      <c r="E549" s="165"/>
      <c r="F549" s="607"/>
      <c r="G549" s="24"/>
      <c r="H549" s="24"/>
      <c r="I549" s="24"/>
      <c r="J549" s="24"/>
      <c r="K549" s="24"/>
      <c r="L549" s="24"/>
      <c r="M549" s="24"/>
      <c r="N549" s="24"/>
      <c r="O549" s="24"/>
      <c r="P549" s="24"/>
      <c r="Q549" s="24"/>
      <c r="R549" s="24"/>
      <c r="S549" s="24"/>
      <c r="T549" s="24"/>
      <c r="U549" s="24"/>
      <c r="V549" s="24"/>
    </row>
    <row r="550" spans="2:22">
      <c r="B550" s="167">
        <v>5641000001</v>
      </c>
      <c r="C550" s="166" t="s">
        <v>2308</v>
      </c>
      <c r="D550" s="235">
        <v>26707</v>
      </c>
      <c r="E550" s="165"/>
      <c r="F550" s="607"/>
      <c r="G550" s="24"/>
      <c r="H550" s="24"/>
      <c r="I550" s="24"/>
      <c r="J550" s="24"/>
      <c r="K550" s="24"/>
      <c r="L550" s="24"/>
      <c r="M550" s="24"/>
      <c r="N550" s="24"/>
      <c r="O550" s="24"/>
      <c r="P550" s="24"/>
      <c r="Q550" s="24"/>
      <c r="R550" s="24"/>
      <c r="S550" s="24"/>
      <c r="T550" s="24"/>
      <c r="U550" s="24"/>
      <c r="V550" s="24"/>
    </row>
    <row r="551" spans="2:22">
      <c r="B551" s="167">
        <v>5641000001</v>
      </c>
      <c r="C551" s="166" t="s">
        <v>2308</v>
      </c>
      <c r="D551" s="235">
        <v>26707</v>
      </c>
      <c r="E551" s="165"/>
      <c r="F551" s="607"/>
      <c r="G551" s="24"/>
      <c r="H551" s="24"/>
      <c r="I551" s="24"/>
      <c r="J551" s="24"/>
      <c r="K551" s="24"/>
      <c r="L551" s="24"/>
      <c r="M551" s="24"/>
      <c r="N551" s="24"/>
      <c r="O551" s="24"/>
      <c r="P551" s="24"/>
      <c r="Q551" s="24"/>
      <c r="R551" s="24"/>
      <c r="S551" s="24"/>
      <c r="T551" s="24"/>
      <c r="U551" s="24"/>
      <c r="V551" s="24"/>
    </row>
    <row r="552" spans="2:22">
      <c r="B552" s="167">
        <v>5641000001</v>
      </c>
      <c r="C552" s="166" t="s">
        <v>2308</v>
      </c>
      <c r="D552" s="235">
        <v>26707</v>
      </c>
      <c r="E552" s="165"/>
      <c r="F552" s="607"/>
      <c r="G552" s="24"/>
      <c r="H552" s="24"/>
      <c r="I552" s="24"/>
      <c r="J552" s="24"/>
      <c r="K552" s="24"/>
      <c r="L552" s="24"/>
      <c r="M552" s="24"/>
      <c r="N552" s="24"/>
      <c r="O552" s="24"/>
      <c r="P552" s="24"/>
      <c r="Q552" s="24"/>
      <c r="R552" s="24"/>
      <c r="S552" s="24"/>
      <c r="T552" s="24"/>
      <c r="U552" s="24"/>
      <c r="V552" s="24"/>
    </row>
    <row r="553" spans="2:22">
      <c r="B553" s="167">
        <v>5641000001</v>
      </c>
      <c r="C553" s="166" t="s">
        <v>2308</v>
      </c>
      <c r="D553" s="235">
        <v>26707</v>
      </c>
      <c r="E553" s="165"/>
      <c r="F553" s="607"/>
      <c r="G553" s="24"/>
      <c r="H553" s="24"/>
      <c r="I553" s="24"/>
      <c r="J553" s="24"/>
      <c r="K553" s="24"/>
      <c r="L553" s="24"/>
      <c r="M553" s="24"/>
      <c r="N553" s="24"/>
      <c r="O553" s="24"/>
      <c r="P553" s="24"/>
      <c r="Q553" s="24"/>
      <c r="R553" s="24"/>
      <c r="S553" s="24"/>
      <c r="T553" s="24"/>
      <c r="U553" s="24"/>
      <c r="V553" s="24"/>
    </row>
    <row r="554" spans="2:22">
      <c r="B554" s="167">
        <v>5641000001</v>
      </c>
      <c r="C554" s="166" t="s">
        <v>2308</v>
      </c>
      <c r="D554" s="235">
        <v>26707</v>
      </c>
      <c r="E554" s="165"/>
      <c r="F554" s="607"/>
      <c r="G554" s="24"/>
      <c r="H554" s="24"/>
      <c r="I554" s="24"/>
      <c r="J554" s="24"/>
      <c r="K554" s="24"/>
      <c r="L554" s="24"/>
      <c r="M554" s="24"/>
      <c r="N554" s="24"/>
      <c r="O554" s="24"/>
      <c r="P554" s="24"/>
      <c r="Q554" s="24"/>
      <c r="R554" s="24"/>
      <c r="S554" s="24"/>
      <c r="T554" s="24"/>
      <c r="U554" s="24"/>
      <c r="V554" s="24"/>
    </row>
    <row r="555" spans="2:22">
      <c r="B555" s="167">
        <v>5641000001</v>
      </c>
      <c r="C555" s="166" t="s">
        <v>2308</v>
      </c>
      <c r="D555" s="235">
        <v>26707</v>
      </c>
      <c r="E555" s="165"/>
      <c r="F555" s="607"/>
      <c r="G555" s="24"/>
      <c r="H555" s="24"/>
      <c r="I555" s="24"/>
      <c r="J555" s="24"/>
      <c r="K555" s="24"/>
      <c r="L555" s="24"/>
      <c r="M555" s="24"/>
      <c r="N555" s="24"/>
      <c r="O555" s="24"/>
      <c r="P555" s="24"/>
      <c r="Q555" s="24"/>
      <c r="R555" s="24"/>
      <c r="S555" s="24"/>
      <c r="T555" s="24"/>
      <c r="U555" s="24"/>
      <c r="V555" s="24"/>
    </row>
    <row r="556" spans="2:22">
      <c r="B556" s="167">
        <v>5641000001</v>
      </c>
      <c r="C556" s="166" t="s">
        <v>2308</v>
      </c>
      <c r="D556" s="235">
        <v>26707</v>
      </c>
      <c r="E556" s="165"/>
      <c r="F556" s="607"/>
      <c r="G556" s="24"/>
      <c r="H556" s="24"/>
      <c r="I556" s="24"/>
      <c r="J556" s="24"/>
      <c r="K556" s="24"/>
      <c r="L556" s="24"/>
      <c r="M556" s="24"/>
      <c r="N556" s="24"/>
      <c r="O556" s="24"/>
      <c r="P556" s="24"/>
      <c r="Q556" s="24"/>
      <c r="R556" s="24"/>
      <c r="S556" s="24"/>
      <c r="T556" s="24"/>
      <c r="U556" s="24"/>
      <c r="V556" s="24"/>
    </row>
    <row r="557" spans="2:22">
      <c r="B557" s="167">
        <v>5641000001</v>
      </c>
      <c r="C557" s="166" t="s">
        <v>2310</v>
      </c>
      <c r="D557" s="235">
        <v>25775</v>
      </c>
      <c r="E557" s="165"/>
      <c r="F557" s="607"/>
      <c r="G557" s="24"/>
      <c r="H557" s="24"/>
      <c r="I557" s="24"/>
      <c r="J557" s="24"/>
      <c r="K557" s="24"/>
      <c r="L557" s="24"/>
      <c r="M557" s="24"/>
      <c r="N557" s="24"/>
      <c r="O557" s="24"/>
      <c r="P557" s="24"/>
      <c r="Q557" s="24"/>
      <c r="R557" s="24"/>
      <c r="S557" s="24"/>
      <c r="T557" s="24"/>
      <c r="U557" s="24"/>
      <c r="V557" s="24"/>
    </row>
    <row r="558" spans="2:22">
      <c r="B558" s="167">
        <v>5641000001</v>
      </c>
      <c r="C558" s="166" t="s">
        <v>2310</v>
      </c>
      <c r="D558" s="235">
        <v>25775</v>
      </c>
      <c r="E558" s="165"/>
      <c r="F558" s="607"/>
      <c r="G558" s="24"/>
      <c r="H558" s="24"/>
      <c r="I558" s="24"/>
      <c r="J558" s="24"/>
      <c r="K558" s="24"/>
      <c r="L558" s="24"/>
      <c r="M558" s="24"/>
      <c r="N558" s="24"/>
      <c r="O558" s="24"/>
      <c r="P558" s="24"/>
      <c r="Q558" s="24"/>
      <c r="R558" s="24"/>
      <c r="S558" s="24"/>
      <c r="T558" s="24"/>
      <c r="U558" s="24"/>
      <c r="V558" s="24"/>
    </row>
    <row r="559" spans="2:22">
      <c r="B559" s="167">
        <v>5641000001</v>
      </c>
      <c r="C559" s="166" t="s">
        <v>2310</v>
      </c>
      <c r="D559" s="235">
        <v>25775</v>
      </c>
      <c r="E559" s="165"/>
      <c r="F559" s="607"/>
      <c r="G559" s="24"/>
      <c r="H559" s="24"/>
      <c r="I559" s="24"/>
      <c r="J559" s="24"/>
      <c r="K559" s="24"/>
      <c r="L559" s="24"/>
      <c r="M559" s="24"/>
      <c r="N559" s="24"/>
      <c r="O559" s="24"/>
      <c r="P559" s="24"/>
      <c r="Q559" s="24"/>
      <c r="R559" s="24"/>
      <c r="S559" s="24"/>
      <c r="T559" s="24"/>
      <c r="U559" s="24"/>
      <c r="V559" s="24"/>
    </row>
    <row r="560" spans="2:22">
      <c r="B560" s="167">
        <v>5641000001</v>
      </c>
      <c r="C560" s="166" t="s">
        <v>2311</v>
      </c>
      <c r="D560" s="235">
        <v>16143</v>
      </c>
      <c r="E560" s="165"/>
      <c r="F560" s="607"/>
      <c r="G560" s="24"/>
      <c r="H560" s="24"/>
      <c r="I560" s="24"/>
      <c r="J560" s="24"/>
      <c r="K560" s="24"/>
      <c r="L560" s="24"/>
      <c r="M560" s="24"/>
      <c r="N560" s="24"/>
      <c r="O560" s="24"/>
      <c r="P560" s="24"/>
      <c r="Q560" s="24"/>
      <c r="R560" s="24"/>
      <c r="S560" s="24"/>
      <c r="T560" s="24"/>
      <c r="U560" s="24"/>
      <c r="V560" s="24"/>
    </row>
    <row r="561" spans="2:22">
      <c r="B561" s="167">
        <v>5641000001</v>
      </c>
      <c r="C561" s="166" t="s">
        <v>2311</v>
      </c>
      <c r="D561" s="235">
        <v>16143</v>
      </c>
      <c r="E561" s="165"/>
      <c r="F561" s="607"/>
      <c r="G561" s="24"/>
      <c r="H561" s="24"/>
      <c r="I561" s="24"/>
      <c r="J561" s="24"/>
      <c r="K561" s="24"/>
      <c r="L561" s="24"/>
      <c r="M561" s="24"/>
      <c r="N561" s="24"/>
      <c r="O561" s="24"/>
      <c r="P561" s="24"/>
      <c r="Q561" s="24"/>
      <c r="R561" s="24"/>
      <c r="S561" s="24"/>
      <c r="T561" s="24"/>
      <c r="U561" s="24"/>
      <c r="V561" s="24"/>
    </row>
    <row r="562" spans="2:22">
      <c r="B562" s="167">
        <v>5641000001</v>
      </c>
      <c r="C562" s="166" t="s">
        <v>2311</v>
      </c>
      <c r="D562" s="235">
        <v>16143</v>
      </c>
      <c r="E562" s="165"/>
      <c r="F562" s="607"/>
      <c r="G562" s="24"/>
      <c r="H562" s="24"/>
      <c r="I562" s="24"/>
      <c r="J562" s="24"/>
      <c r="K562" s="24"/>
      <c r="L562" s="24"/>
      <c r="M562" s="24"/>
      <c r="N562" s="24"/>
      <c r="O562" s="24"/>
      <c r="P562" s="24"/>
      <c r="Q562" s="24"/>
      <c r="R562" s="24"/>
      <c r="S562" s="24"/>
      <c r="T562" s="24"/>
      <c r="U562" s="24"/>
      <c r="V562" s="24"/>
    </row>
    <row r="563" spans="2:22">
      <c r="B563" s="167">
        <v>5641000001</v>
      </c>
      <c r="C563" s="166" t="s">
        <v>2312</v>
      </c>
      <c r="D563" s="235">
        <v>11700</v>
      </c>
      <c r="E563" s="165"/>
      <c r="F563" s="607"/>
      <c r="G563" s="24"/>
      <c r="H563" s="24"/>
      <c r="I563" s="24"/>
      <c r="J563" s="24"/>
      <c r="K563" s="24"/>
      <c r="L563" s="24"/>
      <c r="M563" s="24"/>
      <c r="N563" s="24"/>
      <c r="O563" s="24"/>
      <c r="P563" s="24"/>
      <c r="Q563" s="24"/>
      <c r="R563" s="24"/>
      <c r="S563" s="24"/>
      <c r="T563" s="24"/>
      <c r="U563" s="24"/>
      <c r="V563" s="24"/>
    </row>
    <row r="564" spans="2:22">
      <c r="B564" s="167">
        <v>5641000001</v>
      </c>
      <c r="C564" s="166" t="s">
        <v>2313</v>
      </c>
      <c r="D564" s="235">
        <v>23065.35</v>
      </c>
      <c r="E564" s="165"/>
      <c r="F564" s="607"/>
      <c r="G564" s="24"/>
      <c r="H564" s="24"/>
      <c r="I564" s="24"/>
      <c r="J564" s="24"/>
      <c r="K564" s="24"/>
      <c r="L564" s="24"/>
      <c r="M564" s="24"/>
      <c r="N564" s="24"/>
      <c r="O564" s="24"/>
      <c r="P564" s="24"/>
      <c r="Q564" s="24"/>
      <c r="R564" s="24"/>
      <c r="S564" s="24"/>
      <c r="T564" s="24"/>
      <c r="U564" s="24"/>
      <c r="V564" s="24"/>
    </row>
    <row r="565" spans="2:22">
      <c r="B565" s="167">
        <v>5641000001</v>
      </c>
      <c r="C565" s="166" t="s">
        <v>2313</v>
      </c>
      <c r="D565" s="235">
        <v>23065</v>
      </c>
      <c r="E565" s="165"/>
      <c r="F565" s="607"/>
      <c r="G565" s="24"/>
      <c r="H565" s="24"/>
      <c r="I565" s="24"/>
      <c r="J565" s="24"/>
      <c r="K565" s="24"/>
      <c r="L565" s="24"/>
      <c r="M565" s="24"/>
      <c r="N565" s="24"/>
      <c r="O565" s="24"/>
      <c r="P565" s="24"/>
      <c r="Q565" s="24"/>
      <c r="R565" s="24"/>
      <c r="S565" s="24"/>
      <c r="T565" s="24"/>
      <c r="U565" s="24"/>
      <c r="V565" s="24"/>
    </row>
    <row r="566" spans="2:22">
      <c r="B566" s="167">
        <v>5641000001</v>
      </c>
      <c r="C566" s="166" t="s">
        <v>2314</v>
      </c>
      <c r="D566" s="235">
        <v>67663</v>
      </c>
      <c r="E566" s="165"/>
      <c r="F566" s="607"/>
      <c r="G566" s="24"/>
      <c r="H566" s="24"/>
      <c r="I566" s="24"/>
      <c r="J566" s="24"/>
      <c r="K566" s="24"/>
      <c r="L566" s="24"/>
      <c r="M566" s="24"/>
      <c r="N566" s="24"/>
      <c r="O566" s="24"/>
      <c r="P566" s="24"/>
      <c r="Q566" s="24"/>
      <c r="R566" s="24"/>
      <c r="S566" s="24"/>
      <c r="T566" s="24"/>
      <c r="U566" s="24"/>
      <c r="V566" s="24"/>
    </row>
    <row r="567" spans="2:22">
      <c r="B567" s="167">
        <v>5641000001</v>
      </c>
      <c r="C567" s="166" t="s">
        <v>2315</v>
      </c>
      <c r="D567" s="235">
        <v>14553</v>
      </c>
      <c r="E567" s="165"/>
      <c r="F567" s="607"/>
      <c r="G567" s="24"/>
      <c r="H567" s="24"/>
      <c r="I567" s="24"/>
      <c r="J567" s="24"/>
      <c r="K567" s="24"/>
      <c r="L567" s="24"/>
      <c r="M567" s="24"/>
      <c r="N567" s="24"/>
      <c r="O567" s="24"/>
      <c r="P567" s="24"/>
      <c r="Q567" s="24"/>
      <c r="R567" s="24"/>
      <c r="S567" s="24"/>
      <c r="T567" s="24"/>
      <c r="U567" s="24"/>
      <c r="V567" s="24"/>
    </row>
    <row r="568" spans="2:22">
      <c r="B568" s="167">
        <v>5641000001</v>
      </c>
      <c r="C568" s="166" t="s">
        <v>2316</v>
      </c>
      <c r="D568" s="235">
        <v>12655</v>
      </c>
      <c r="E568" s="165"/>
      <c r="F568" s="607"/>
      <c r="G568" s="24"/>
      <c r="H568" s="24"/>
      <c r="I568" s="24"/>
      <c r="J568" s="24"/>
      <c r="K568" s="24"/>
      <c r="L568" s="24"/>
      <c r="M568" s="24"/>
      <c r="N568" s="24"/>
      <c r="O568" s="24"/>
      <c r="P568" s="24"/>
      <c r="Q568" s="24"/>
      <c r="R568" s="24"/>
      <c r="S568" s="24"/>
      <c r="T568" s="24"/>
      <c r="U568" s="24"/>
      <c r="V568" s="24"/>
    </row>
    <row r="569" spans="2:22">
      <c r="B569" s="167">
        <v>5641000001</v>
      </c>
      <c r="C569" s="166" t="s">
        <v>2317</v>
      </c>
      <c r="D569" s="235">
        <v>20299</v>
      </c>
      <c r="E569" s="165"/>
      <c r="F569" s="607"/>
      <c r="G569" s="24"/>
      <c r="H569" s="24"/>
      <c r="I569" s="24"/>
      <c r="J569" s="24"/>
      <c r="K569" s="24"/>
      <c r="L569" s="24"/>
      <c r="M569" s="24"/>
      <c r="N569" s="24"/>
      <c r="O569" s="24"/>
      <c r="P569" s="24"/>
      <c r="Q569" s="24"/>
      <c r="R569" s="24"/>
      <c r="S569" s="24"/>
      <c r="T569" s="24"/>
      <c r="U569" s="24"/>
      <c r="V569" s="24"/>
    </row>
    <row r="570" spans="2:22">
      <c r="B570" s="167">
        <v>5641000001</v>
      </c>
      <c r="C570" s="166" t="s">
        <v>2318</v>
      </c>
      <c r="D570" s="235">
        <v>30309</v>
      </c>
      <c r="E570" s="165"/>
      <c r="F570" s="607"/>
      <c r="G570" s="24"/>
      <c r="H570" s="24"/>
      <c r="I570" s="24"/>
      <c r="J570" s="24"/>
      <c r="K570" s="24"/>
      <c r="L570" s="24"/>
      <c r="M570" s="24"/>
      <c r="N570" s="24"/>
      <c r="O570" s="24"/>
      <c r="P570" s="24"/>
      <c r="Q570" s="24"/>
      <c r="R570" s="24"/>
      <c r="S570" s="24"/>
      <c r="T570" s="24"/>
      <c r="U570" s="24"/>
      <c r="V570" s="24"/>
    </row>
    <row r="571" spans="2:22">
      <c r="B571" s="167">
        <v>5641000001</v>
      </c>
      <c r="C571" s="166" t="s">
        <v>2319</v>
      </c>
      <c r="D571" s="235">
        <v>11277</v>
      </c>
      <c r="E571" s="165"/>
      <c r="F571" s="607"/>
      <c r="G571" s="24"/>
      <c r="H571" s="24"/>
      <c r="I571" s="24"/>
      <c r="J571" s="24"/>
      <c r="K571" s="24"/>
      <c r="L571" s="24"/>
      <c r="M571" s="24"/>
      <c r="N571" s="24"/>
      <c r="O571" s="24"/>
      <c r="P571" s="24"/>
      <c r="Q571" s="24"/>
      <c r="R571" s="24"/>
      <c r="S571" s="24"/>
      <c r="T571" s="24"/>
      <c r="U571" s="24"/>
      <c r="V571" s="24"/>
    </row>
    <row r="572" spans="2:22">
      <c r="B572" s="167">
        <v>5641000001</v>
      </c>
      <c r="C572" s="166" t="s">
        <v>2320</v>
      </c>
      <c r="D572" s="235">
        <v>11404</v>
      </c>
      <c r="E572" s="165"/>
      <c r="F572" s="607"/>
      <c r="G572" s="24"/>
      <c r="H572" s="24"/>
      <c r="I572" s="24"/>
      <c r="J572" s="24"/>
      <c r="K572" s="24"/>
      <c r="L572" s="24"/>
      <c r="M572" s="24"/>
      <c r="N572" s="24"/>
      <c r="O572" s="24"/>
      <c r="P572" s="24"/>
      <c r="Q572" s="24"/>
      <c r="R572" s="24"/>
      <c r="S572" s="24"/>
      <c r="T572" s="24"/>
      <c r="U572" s="24"/>
      <c r="V572" s="24"/>
    </row>
    <row r="573" spans="2:22">
      <c r="B573" s="167">
        <v>5641000001</v>
      </c>
      <c r="C573" s="166" t="s">
        <v>2321</v>
      </c>
      <c r="D573" s="235">
        <v>7391</v>
      </c>
      <c r="E573" s="165"/>
      <c r="F573" s="607"/>
      <c r="G573" s="24"/>
      <c r="H573" s="24"/>
      <c r="I573" s="24"/>
      <c r="J573" s="24"/>
      <c r="K573" s="24"/>
      <c r="L573" s="24"/>
      <c r="M573" s="24"/>
      <c r="N573" s="24"/>
      <c r="O573" s="24"/>
      <c r="P573" s="24"/>
      <c r="Q573" s="24"/>
      <c r="R573" s="24"/>
      <c r="S573" s="24"/>
      <c r="T573" s="24"/>
      <c r="U573" s="24"/>
      <c r="V573" s="24"/>
    </row>
    <row r="574" spans="2:22">
      <c r="B574" s="167">
        <v>5641000001</v>
      </c>
      <c r="C574" s="166" t="s">
        <v>2322</v>
      </c>
      <c r="D574" s="235">
        <v>15840</v>
      </c>
      <c r="E574" s="165"/>
      <c r="F574" s="607"/>
      <c r="G574" s="24"/>
      <c r="H574" s="24"/>
      <c r="I574" s="24"/>
      <c r="J574" s="24"/>
      <c r="K574" s="24"/>
      <c r="L574" s="24"/>
      <c r="M574" s="24"/>
      <c r="N574" s="24"/>
      <c r="O574" s="24"/>
      <c r="P574" s="24"/>
      <c r="Q574" s="24"/>
      <c r="R574" s="24"/>
      <c r="S574" s="24"/>
      <c r="T574" s="24"/>
      <c r="U574" s="24"/>
      <c r="V574" s="24"/>
    </row>
    <row r="575" spans="2:22">
      <c r="B575" s="167">
        <v>5641000001</v>
      </c>
      <c r="C575" s="166" t="s">
        <v>2322</v>
      </c>
      <c r="D575" s="235">
        <v>15840</v>
      </c>
      <c r="E575" s="165"/>
      <c r="F575" s="607"/>
      <c r="G575" s="24"/>
      <c r="H575" s="24"/>
      <c r="I575" s="24"/>
      <c r="J575" s="24"/>
      <c r="K575" s="24"/>
      <c r="L575" s="24"/>
      <c r="M575" s="24"/>
      <c r="N575" s="24"/>
      <c r="O575" s="24"/>
      <c r="P575" s="24"/>
      <c r="Q575" s="24"/>
      <c r="R575" s="24"/>
      <c r="S575" s="24"/>
      <c r="T575" s="24"/>
      <c r="U575" s="24"/>
      <c r="V575" s="24"/>
    </row>
    <row r="576" spans="2:22">
      <c r="B576" s="167">
        <v>5641000001</v>
      </c>
      <c r="C576" s="166" t="s">
        <v>2323</v>
      </c>
      <c r="D576" s="235">
        <v>10555</v>
      </c>
      <c r="E576" s="165"/>
      <c r="F576" s="607"/>
      <c r="G576" s="24"/>
      <c r="H576" s="24"/>
      <c r="I576" s="24"/>
      <c r="J576" s="24"/>
      <c r="K576" s="24"/>
      <c r="L576" s="24"/>
      <c r="M576" s="24"/>
      <c r="N576" s="24"/>
      <c r="O576" s="24"/>
      <c r="P576" s="24"/>
      <c r="Q576" s="24"/>
      <c r="R576" s="24"/>
      <c r="S576" s="24"/>
      <c r="T576" s="24"/>
      <c r="U576" s="24"/>
      <c r="V576" s="24"/>
    </row>
    <row r="577" spans="2:22">
      <c r="B577" s="167">
        <v>5641000001</v>
      </c>
      <c r="C577" s="166" t="s">
        <v>2323</v>
      </c>
      <c r="D577" s="235">
        <v>10555</v>
      </c>
      <c r="E577" s="165"/>
      <c r="F577" s="607"/>
      <c r="G577" s="24"/>
      <c r="H577" s="24"/>
      <c r="I577" s="24"/>
      <c r="J577" s="24"/>
      <c r="K577" s="24"/>
      <c r="L577" s="24"/>
      <c r="M577" s="24"/>
      <c r="N577" s="24"/>
      <c r="O577" s="24"/>
      <c r="P577" s="24"/>
      <c r="Q577" s="24"/>
      <c r="R577" s="24"/>
      <c r="S577" s="24"/>
      <c r="T577" s="24"/>
      <c r="U577" s="24"/>
      <c r="V577" s="24"/>
    </row>
    <row r="578" spans="2:22">
      <c r="B578" s="167">
        <v>5641000001</v>
      </c>
      <c r="C578" s="166" t="s">
        <v>2323</v>
      </c>
      <c r="D578" s="235">
        <v>10555</v>
      </c>
      <c r="E578" s="165"/>
      <c r="F578" s="607"/>
      <c r="G578" s="24"/>
      <c r="H578" s="24"/>
      <c r="I578" s="24"/>
      <c r="J578" s="24"/>
      <c r="K578" s="24"/>
      <c r="L578" s="24"/>
      <c r="M578" s="24"/>
      <c r="N578" s="24"/>
      <c r="O578" s="24"/>
      <c r="P578" s="24"/>
      <c r="Q578" s="24"/>
      <c r="R578" s="24"/>
      <c r="S578" s="24"/>
      <c r="T578" s="24"/>
      <c r="U578" s="24"/>
      <c r="V578" s="24"/>
    </row>
    <row r="579" spans="2:22">
      <c r="B579" s="167">
        <v>5641000001</v>
      </c>
      <c r="C579" s="166" t="s">
        <v>2324</v>
      </c>
      <c r="D579" s="235" t="s">
        <v>2325</v>
      </c>
      <c r="E579" s="165"/>
      <c r="F579" s="607"/>
      <c r="G579" s="24"/>
      <c r="H579" s="24"/>
      <c r="I579" s="24"/>
      <c r="J579" s="24"/>
      <c r="K579" s="24"/>
      <c r="L579" s="24"/>
      <c r="M579" s="24"/>
      <c r="N579" s="24"/>
      <c r="O579" s="24"/>
      <c r="P579" s="24"/>
      <c r="Q579" s="24"/>
      <c r="R579" s="24"/>
      <c r="S579" s="24"/>
      <c r="T579" s="24"/>
      <c r="U579" s="24"/>
      <c r="V579" s="24"/>
    </row>
    <row r="580" spans="2:22">
      <c r="B580" s="167">
        <v>5641000001</v>
      </c>
      <c r="C580" s="166" t="s">
        <v>2326</v>
      </c>
      <c r="D580" s="235" t="s">
        <v>2327</v>
      </c>
      <c r="E580" s="165"/>
      <c r="F580" s="607"/>
      <c r="G580" s="24"/>
      <c r="H580" s="24"/>
      <c r="I580" s="24"/>
      <c r="J580" s="24"/>
      <c r="K580" s="24"/>
      <c r="L580" s="24"/>
      <c r="M580" s="24"/>
      <c r="N580" s="24"/>
      <c r="O580" s="24"/>
      <c r="P580" s="24"/>
      <c r="Q580" s="24"/>
      <c r="R580" s="24"/>
      <c r="S580" s="24"/>
      <c r="T580" s="24"/>
      <c r="U580" s="24"/>
      <c r="V580" s="24"/>
    </row>
    <row r="581" spans="2:22">
      <c r="B581" s="167">
        <v>5641000001</v>
      </c>
      <c r="C581" s="166" t="s">
        <v>2328</v>
      </c>
      <c r="D581" s="235" t="s">
        <v>2329</v>
      </c>
      <c r="E581" s="165"/>
      <c r="F581" s="607"/>
      <c r="G581" s="24"/>
      <c r="H581" s="24"/>
      <c r="I581" s="24"/>
      <c r="J581" s="24"/>
      <c r="K581" s="24"/>
      <c r="L581" s="24"/>
      <c r="M581" s="24"/>
      <c r="N581" s="24"/>
      <c r="O581" s="24"/>
      <c r="P581" s="24"/>
      <c r="Q581" s="24"/>
      <c r="R581" s="24"/>
      <c r="S581" s="24"/>
      <c r="T581" s="24"/>
      <c r="U581" s="24"/>
      <c r="V581" s="24"/>
    </row>
    <row r="582" spans="2:22">
      <c r="B582" s="167">
        <v>5641000001</v>
      </c>
      <c r="C582" s="166" t="s">
        <v>2330</v>
      </c>
      <c r="D582" s="235" t="s">
        <v>2331</v>
      </c>
      <c r="E582" s="165"/>
      <c r="F582" s="607"/>
      <c r="G582" s="24"/>
      <c r="H582" s="24"/>
      <c r="I582" s="24"/>
      <c r="J582" s="24"/>
      <c r="K582" s="24"/>
      <c r="L582" s="24"/>
      <c r="M582" s="24"/>
      <c r="N582" s="24"/>
      <c r="O582" s="24"/>
      <c r="P582" s="24"/>
      <c r="Q582" s="24"/>
      <c r="R582" s="24"/>
      <c r="S582" s="24"/>
      <c r="T582" s="24"/>
      <c r="U582" s="24"/>
      <c r="V582" s="24"/>
    </row>
    <row r="583" spans="2:22">
      <c r="B583" s="167">
        <v>5641000001</v>
      </c>
      <c r="C583" s="166" t="s">
        <v>2330</v>
      </c>
      <c r="D583" s="235" t="s">
        <v>2331</v>
      </c>
      <c r="E583" s="165"/>
      <c r="F583" s="607"/>
      <c r="G583" s="24"/>
      <c r="H583" s="24"/>
      <c r="I583" s="24"/>
      <c r="J583" s="24"/>
      <c r="K583" s="24"/>
      <c r="L583" s="24"/>
      <c r="M583" s="24"/>
      <c r="N583" s="24"/>
      <c r="O583" s="24"/>
      <c r="P583" s="24"/>
      <c r="Q583" s="24"/>
      <c r="R583" s="24"/>
      <c r="S583" s="24"/>
      <c r="T583" s="24"/>
      <c r="U583" s="24"/>
      <c r="V583" s="24"/>
    </row>
    <row r="584" spans="2:22">
      <c r="B584" s="167">
        <v>5641000001</v>
      </c>
      <c r="C584" s="166" t="s">
        <v>2330</v>
      </c>
      <c r="D584" s="235" t="s">
        <v>2331</v>
      </c>
      <c r="E584" s="165"/>
      <c r="F584" s="607"/>
      <c r="G584" s="24"/>
      <c r="H584" s="24"/>
      <c r="I584" s="24"/>
      <c r="J584" s="24"/>
      <c r="K584" s="24"/>
      <c r="L584" s="24"/>
      <c r="M584" s="24"/>
      <c r="N584" s="24"/>
      <c r="O584" s="24"/>
      <c r="P584" s="24"/>
      <c r="Q584" s="24"/>
      <c r="R584" s="24"/>
      <c r="S584" s="24"/>
      <c r="T584" s="24"/>
      <c r="U584" s="24"/>
      <c r="V584" s="24"/>
    </row>
    <row r="585" spans="2:22">
      <c r="B585" s="167">
        <v>5641000001</v>
      </c>
      <c r="C585" s="166" t="s">
        <v>2332</v>
      </c>
      <c r="D585" s="235" t="s">
        <v>2333</v>
      </c>
      <c r="E585" s="165"/>
      <c r="F585" s="607"/>
      <c r="G585" s="24"/>
      <c r="H585" s="24"/>
      <c r="I585" s="24"/>
      <c r="J585" s="24"/>
      <c r="K585" s="24"/>
      <c r="L585" s="24"/>
      <c r="M585" s="24"/>
      <c r="N585" s="24"/>
      <c r="O585" s="24"/>
      <c r="P585" s="24"/>
      <c r="Q585" s="24"/>
      <c r="R585" s="24"/>
      <c r="S585" s="24"/>
      <c r="T585" s="24"/>
      <c r="U585" s="24"/>
      <c r="V585" s="24"/>
    </row>
    <row r="586" spans="2:22">
      <c r="B586" s="167">
        <v>5641000001</v>
      </c>
      <c r="C586" s="166" t="s">
        <v>2332</v>
      </c>
      <c r="D586" s="235" t="s">
        <v>2333</v>
      </c>
      <c r="E586" s="165"/>
      <c r="F586" s="607"/>
      <c r="G586" s="24"/>
      <c r="H586" s="24"/>
      <c r="I586" s="24"/>
      <c r="J586" s="24"/>
      <c r="K586" s="24"/>
      <c r="L586" s="24"/>
      <c r="M586" s="24"/>
      <c r="N586" s="24"/>
      <c r="O586" s="24"/>
      <c r="P586" s="24"/>
      <c r="Q586" s="24"/>
      <c r="R586" s="24"/>
      <c r="S586" s="24"/>
      <c r="T586" s="24"/>
      <c r="U586" s="24"/>
      <c r="V586" s="24"/>
    </row>
    <row r="587" spans="2:22">
      <c r="B587" s="167">
        <v>5641000001</v>
      </c>
      <c r="C587" s="166" t="s">
        <v>2332</v>
      </c>
      <c r="D587" s="235" t="s">
        <v>2333</v>
      </c>
      <c r="E587" s="165"/>
      <c r="F587" s="607"/>
      <c r="G587" s="24"/>
      <c r="H587" s="24"/>
      <c r="I587" s="24"/>
      <c r="J587" s="24"/>
      <c r="K587" s="24"/>
      <c r="L587" s="24"/>
      <c r="M587" s="24"/>
      <c r="N587" s="24"/>
      <c r="O587" s="24"/>
      <c r="P587" s="24"/>
      <c r="Q587" s="24"/>
      <c r="R587" s="24"/>
      <c r="S587" s="24"/>
      <c r="T587" s="24"/>
      <c r="U587" s="24"/>
      <c r="V587" s="24"/>
    </row>
    <row r="588" spans="2:22">
      <c r="B588" s="167">
        <v>5641000001</v>
      </c>
      <c r="C588" s="166" t="s">
        <v>2332</v>
      </c>
      <c r="D588" s="235" t="s">
        <v>2334</v>
      </c>
      <c r="E588" s="165"/>
      <c r="F588" s="607"/>
      <c r="G588" s="24"/>
      <c r="H588" s="24"/>
      <c r="I588" s="24"/>
      <c r="J588" s="24"/>
      <c r="K588" s="24"/>
      <c r="L588" s="24"/>
      <c r="M588" s="24"/>
      <c r="N588" s="24"/>
      <c r="O588" s="24"/>
      <c r="P588" s="24"/>
      <c r="Q588" s="24"/>
      <c r="R588" s="24"/>
      <c r="S588" s="24"/>
      <c r="T588" s="24"/>
      <c r="U588" s="24"/>
      <c r="V588" s="24"/>
    </row>
    <row r="589" spans="2:22">
      <c r="B589" s="167">
        <v>5641000001</v>
      </c>
      <c r="C589" s="166" t="s">
        <v>2332</v>
      </c>
      <c r="D589" s="235" t="s">
        <v>2335</v>
      </c>
      <c r="E589" s="165"/>
      <c r="F589" s="607"/>
      <c r="G589" s="24"/>
      <c r="H589" s="24"/>
      <c r="I589" s="24"/>
      <c r="J589" s="24"/>
      <c r="K589" s="24"/>
      <c r="L589" s="24"/>
      <c r="M589" s="24"/>
      <c r="N589" s="24"/>
      <c r="O589" s="24"/>
      <c r="P589" s="24"/>
      <c r="Q589" s="24"/>
      <c r="R589" s="24"/>
      <c r="S589" s="24"/>
      <c r="T589" s="24"/>
      <c r="U589" s="24"/>
      <c r="V589" s="24"/>
    </row>
    <row r="590" spans="2:22">
      <c r="B590" s="167">
        <v>5641000001</v>
      </c>
      <c r="C590" s="166" t="s">
        <v>2332</v>
      </c>
      <c r="D590" s="235" t="s">
        <v>2336</v>
      </c>
      <c r="E590" s="165"/>
      <c r="F590" s="607"/>
      <c r="G590" s="24"/>
      <c r="H590" s="24"/>
      <c r="I590" s="24"/>
      <c r="J590" s="24"/>
      <c r="K590" s="24"/>
      <c r="L590" s="24"/>
      <c r="M590" s="24"/>
      <c r="N590" s="24"/>
      <c r="O590" s="24"/>
      <c r="P590" s="24"/>
      <c r="Q590" s="24"/>
      <c r="R590" s="24"/>
      <c r="S590" s="24"/>
      <c r="T590" s="24"/>
      <c r="U590" s="24"/>
      <c r="V590" s="24"/>
    </row>
    <row r="591" spans="2:22">
      <c r="B591" s="167">
        <v>5641000001</v>
      </c>
      <c r="C591" s="166" t="s">
        <v>2332</v>
      </c>
      <c r="D591" s="235" t="s">
        <v>2337</v>
      </c>
      <c r="E591" s="165"/>
      <c r="F591" s="607"/>
      <c r="G591" s="24"/>
      <c r="H591" s="24"/>
      <c r="I591" s="24"/>
      <c r="J591" s="24"/>
      <c r="K591" s="24"/>
      <c r="L591" s="24"/>
      <c r="M591" s="24"/>
      <c r="N591" s="24"/>
      <c r="O591" s="24"/>
      <c r="P591" s="24"/>
      <c r="Q591" s="24"/>
      <c r="R591" s="24"/>
      <c r="S591" s="24"/>
      <c r="T591" s="24"/>
      <c r="U591" s="24"/>
      <c r="V591" s="24"/>
    </row>
    <row r="592" spans="2:22">
      <c r="B592" s="167">
        <v>5641000001</v>
      </c>
      <c r="C592" s="166" t="s">
        <v>2332</v>
      </c>
      <c r="D592" s="235" t="s">
        <v>2338</v>
      </c>
      <c r="E592" s="165"/>
      <c r="F592" s="607"/>
      <c r="G592" s="24"/>
      <c r="H592" s="24"/>
      <c r="I592" s="24"/>
      <c r="J592" s="24"/>
      <c r="K592" s="24"/>
      <c r="L592" s="24"/>
      <c r="M592" s="24"/>
      <c r="N592" s="24"/>
      <c r="O592" s="24"/>
      <c r="P592" s="24"/>
      <c r="Q592" s="24"/>
      <c r="R592" s="24"/>
      <c r="S592" s="24"/>
      <c r="T592" s="24"/>
      <c r="U592" s="24"/>
      <c r="V592" s="24"/>
    </row>
    <row r="593" spans="2:22">
      <c r="B593" s="167">
        <v>5641000001</v>
      </c>
      <c r="C593" s="166" t="s">
        <v>2332</v>
      </c>
      <c r="D593" s="235" t="s">
        <v>2339</v>
      </c>
      <c r="E593" s="165"/>
      <c r="F593" s="607"/>
      <c r="G593" s="24"/>
      <c r="H593" s="24"/>
      <c r="I593" s="24"/>
      <c r="J593" s="24"/>
      <c r="K593" s="24"/>
      <c r="L593" s="24"/>
      <c r="M593" s="24"/>
      <c r="N593" s="24"/>
      <c r="O593" s="24"/>
      <c r="P593" s="24"/>
      <c r="Q593" s="24"/>
      <c r="R593" s="24"/>
      <c r="S593" s="24"/>
      <c r="T593" s="24"/>
      <c r="U593" s="24"/>
      <c r="V593" s="24"/>
    </row>
    <row r="594" spans="2:22">
      <c r="B594" s="167">
        <v>5641000001</v>
      </c>
      <c r="C594" s="166" t="s">
        <v>2332</v>
      </c>
      <c r="D594" s="235" t="s">
        <v>2340</v>
      </c>
      <c r="E594" s="165"/>
      <c r="F594" s="607"/>
      <c r="G594" s="24"/>
      <c r="H594" s="24"/>
      <c r="I594" s="24"/>
      <c r="J594" s="24"/>
      <c r="K594" s="24"/>
      <c r="L594" s="24"/>
      <c r="M594" s="24"/>
      <c r="N594" s="24"/>
      <c r="O594" s="24"/>
      <c r="P594" s="24"/>
      <c r="Q594" s="24"/>
      <c r="R594" s="24"/>
      <c r="S594" s="24"/>
      <c r="T594" s="24"/>
      <c r="U594" s="24"/>
      <c r="V594" s="24"/>
    </row>
    <row r="595" spans="2:22">
      <c r="B595" s="167">
        <v>5641000001</v>
      </c>
      <c r="C595" s="166" t="s">
        <v>2332</v>
      </c>
      <c r="D595" s="235" t="s">
        <v>2341</v>
      </c>
      <c r="E595" s="165"/>
      <c r="F595" s="607"/>
      <c r="G595" s="24"/>
      <c r="H595" s="24"/>
      <c r="I595" s="24"/>
      <c r="J595" s="24"/>
      <c r="K595" s="24"/>
      <c r="L595" s="24"/>
      <c r="M595" s="24"/>
      <c r="N595" s="24"/>
      <c r="O595" s="24"/>
      <c r="P595" s="24"/>
      <c r="Q595" s="24"/>
      <c r="R595" s="24"/>
      <c r="S595" s="24"/>
      <c r="T595" s="24"/>
      <c r="U595" s="24"/>
      <c r="V595" s="24"/>
    </row>
    <row r="596" spans="2:22">
      <c r="B596" s="167">
        <v>5641000001</v>
      </c>
      <c r="C596" s="166" t="s">
        <v>2332</v>
      </c>
      <c r="D596" s="235" t="s">
        <v>2342</v>
      </c>
      <c r="E596" s="165"/>
      <c r="F596" s="607"/>
      <c r="G596" s="24"/>
      <c r="H596" s="24"/>
      <c r="I596" s="24"/>
      <c r="J596" s="24"/>
      <c r="K596" s="24"/>
      <c r="L596" s="24"/>
      <c r="M596" s="24"/>
      <c r="N596" s="24"/>
      <c r="O596" s="24"/>
      <c r="P596" s="24"/>
      <c r="Q596" s="24"/>
      <c r="R596" s="24"/>
      <c r="S596" s="24"/>
      <c r="T596" s="24"/>
      <c r="U596" s="24"/>
      <c r="V596" s="24"/>
    </row>
    <row r="597" spans="2:22">
      <c r="B597" s="167">
        <v>5641000001</v>
      </c>
      <c r="C597" s="166" t="s">
        <v>2332</v>
      </c>
      <c r="D597" s="235" t="s">
        <v>2343</v>
      </c>
      <c r="E597" s="165"/>
      <c r="F597" s="607"/>
      <c r="G597" s="24"/>
      <c r="H597" s="24"/>
      <c r="I597" s="24"/>
      <c r="J597" s="24"/>
      <c r="K597" s="24"/>
      <c r="L597" s="24"/>
      <c r="M597" s="24"/>
      <c r="N597" s="24"/>
      <c r="O597" s="24"/>
      <c r="P597" s="24"/>
      <c r="Q597" s="24"/>
      <c r="R597" s="24"/>
      <c r="S597" s="24"/>
      <c r="T597" s="24"/>
      <c r="U597" s="24"/>
      <c r="V597" s="24"/>
    </row>
    <row r="598" spans="2:22">
      <c r="B598" s="167">
        <v>5641000001</v>
      </c>
      <c r="C598" s="166" t="s">
        <v>2332</v>
      </c>
      <c r="D598" s="235" t="s">
        <v>2344</v>
      </c>
      <c r="E598" s="165"/>
      <c r="F598" s="607"/>
      <c r="G598" s="24"/>
      <c r="H598" s="24"/>
      <c r="I598" s="24"/>
      <c r="J598" s="24"/>
      <c r="K598" s="24"/>
      <c r="L598" s="24"/>
      <c r="M598" s="24"/>
      <c r="N598" s="24"/>
      <c r="O598" s="24"/>
      <c r="P598" s="24"/>
      <c r="Q598" s="24"/>
      <c r="R598" s="24"/>
      <c r="S598" s="24"/>
      <c r="T598" s="24"/>
      <c r="U598" s="24"/>
      <c r="V598" s="24"/>
    </row>
    <row r="599" spans="2:22">
      <c r="B599" s="167">
        <v>5641000001</v>
      </c>
      <c r="C599" s="166" t="s">
        <v>2332</v>
      </c>
      <c r="D599" s="235" t="s">
        <v>2345</v>
      </c>
      <c r="E599" s="165"/>
      <c r="F599" s="607"/>
      <c r="G599" s="24"/>
      <c r="H599" s="24"/>
      <c r="I599" s="24"/>
      <c r="J599" s="24"/>
      <c r="K599" s="24"/>
      <c r="L599" s="24"/>
      <c r="M599" s="24"/>
      <c r="N599" s="24"/>
      <c r="O599" s="24"/>
      <c r="P599" s="24"/>
      <c r="Q599" s="24"/>
      <c r="R599" s="24"/>
      <c r="S599" s="24"/>
      <c r="T599" s="24"/>
      <c r="U599" s="24"/>
      <c r="V599" s="24"/>
    </row>
    <row r="600" spans="2:22">
      <c r="B600" s="167">
        <v>5641000001</v>
      </c>
      <c r="C600" s="166" t="s">
        <v>2332</v>
      </c>
      <c r="D600" s="235" t="s">
        <v>2346</v>
      </c>
      <c r="E600" s="165"/>
      <c r="F600" s="607"/>
      <c r="G600" s="24"/>
      <c r="H600" s="24"/>
      <c r="I600" s="24"/>
      <c r="J600" s="24"/>
      <c r="K600" s="24"/>
      <c r="L600" s="24"/>
      <c r="M600" s="24"/>
      <c r="N600" s="24"/>
      <c r="O600" s="24"/>
      <c r="P600" s="24"/>
      <c r="Q600" s="24"/>
      <c r="R600" s="24"/>
      <c r="S600" s="24"/>
      <c r="T600" s="24"/>
      <c r="U600" s="24"/>
      <c r="V600" s="24"/>
    </row>
    <row r="601" spans="2:22">
      <c r="B601" s="167">
        <v>5641000001</v>
      </c>
      <c r="C601" s="166" t="s">
        <v>2332</v>
      </c>
      <c r="D601" s="235" t="s">
        <v>2347</v>
      </c>
      <c r="E601" s="165"/>
      <c r="F601" s="607"/>
      <c r="G601" s="24"/>
      <c r="H601" s="24"/>
      <c r="I601" s="24"/>
      <c r="J601" s="24"/>
      <c r="K601" s="24"/>
      <c r="L601" s="24"/>
      <c r="M601" s="24"/>
      <c r="N601" s="24"/>
      <c r="O601" s="24"/>
      <c r="P601" s="24"/>
      <c r="Q601" s="24"/>
      <c r="R601" s="24"/>
      <c r="S601" s="24"/>
      <c r="T601" s="24"/>
      <c r="U601" s="24"/>
      <c r="V601" s="24"/>
    </row>
    <row r="602" spans="2:22">
      <c r="B602" s="167">
        <v>5641000001</v>
      </c>
      <c r="C602" s="166" t="s">
        <v>2332</v>
      </c>
      <c r="D602" s="235" t="s">
        <v>2348</v>
      </c>
      <c r="E602" s="165"/>
      <c r="F602" s="607"/>
      <c r="G602" s="24"/>
      <c r="H602" s="24"/>
      <c r="I602" s="24"/>
      <c r="J602" s="24"/>
      <c r="K602" s="24"/>
      <c r="L602" s="24"/>
      <c r="M602" s="24"/>
      <c r="N602" s="24"/>
      <c r="O602" s="24"/>
      <c r="P602" s="24"/>
      <c r="Q602" s="24"/>
      <c r="R602" s="24"/>
      <c r="S602" s="24"/>
      <c r="T602" s="24"/>
      <c r="U602" s="24"/>
      <c r="V602" s="24"/>
    </row>
    <row r="603" spans="2:22">
      <c r="B603" s="167">
        <v>5641000001</v>
      </c>
      <c r="C603" s="166" t="s">
        <v>2332</v>
      </c>
      <c r="D603" s="235" t="s">
        <v>2349</v>
      </c>
      <c r="E603" s="165"/>
      <c r="F603" s="607"/>
      <c r="G603" s="24"/>
      <c r="H603" s="24"/>
      <c r="I603" s="24"/>
      <c r="J603" s="24"/>
      <c r="K603" s="24"/>
      <c r="L603" s="24"/>
      <c r="M603" s="24"/>
      <c r="N603" s="24"/>
      <c r="O603" s="24"/>
      <c r="P603" s="24"/>
      <c r="Q603" s="24"/>
      <c r="R603" s="24"/>
      <c r="S603" s="24"/>
      <c r="T603" s="24"/>
      <c r="U603" s="24"/>
      <c r="V603" s="24"/>
    </row>
    <row r="604" spans="2:22">
      <c r="B604" s="167">
        <v>5641000001</v>
      </c>
      <c r="C604" s="166" t="s">
        <v>2332</v>
      </c>
      <c r="D604" s="235" t="s">
        <v>2350</v>
      </c>
      <c r="E604" s="165"/>
      <c r="F604" s="607"/>
      <c r="G604" s="24"/>
      <c r="H604" s="24"/>
      <c r="I604" s="24"/>
      <c r="J604" s="24"/>
      <c r="K604" s="24"/>
      <c r="L604" s="24"/>
      <c r="M604" s="24"/>
      <c r="N604" s="24"/>
      <c r="O604" s="24"/>
      <c r="P604" s="24"/>
      <c r="Q604" s="24"/>
      <c r="R604" s="24"/>
      <c r="S604" s="24"/>
      <c r="T604" s="24"/>
      <c r="U604" s="24"/>
      <c r="V604" s="24"/>
    </row>
    <row r="605" spans="2:22">
      <c r="B605" s="167">
        <v>5641000001</v>
      </c>
      <c r="C605" s="166" t="s">
        <v>2332</v>
      </c>
      <c r="D605" s="235" t="s">
        <v>2351</v>
      </c>
      <c r="E605" s="165"/>
      <c r="F605" s="607"/>
      <c r="G605" s="24"/>
      <c r="H605" s="24"/>
      <c r="I605" s="24"/>
      <c r="J605" s="24"/>
      <c r="K605" s="24"/>
      <c r="L605" s="24"/>
      <c r="M605" s="24"/>
      <c r="N605" s="24"/>
      <c r="O605" s="24"/>
      <c r="P605" s="24"/>
      <c r="Q605" s="24"/>
      <c r="R605" s="24"/>
      <c r="S605" s="24"/>
      <c r="T605" s="24"/>
      <c r="U605" s="24"/>
      <c r="V605" s="24"/>
    </row>
    <row r="606" spans="2:22">
      <c r="B606" s="167">
        <v>5641000001</v>
      </c>
      <c r="C606" s="166" t="s">
        <v>2332</v>
      </c>
      <c r="D606" s="235" t="s">
        <v>2352</v>
      </c>
      <c r="E606" s="165"/>
      <c r="F606" s="607"/>
      <c r="G606" s="24"/>
      <c r="H606" s="24"/>
      <c r="I606" s="24"/>
      <c r="J606" s="24"/>
      <c r="K606" s="24"/>
      <c r="L606" s="24"/>
      <c r="M606" s="24"/>
      <c r="N606" s="24"/>
      <c r="O606" s="24"/>
      <c r="P606" s="24"/>
      <c r="Q606" s="24"/>
      <c r="R606" s="24"/>
      <c r="S606" s="24"/>
      <c r="T606" s="24"/>
      <c r="U606" s="24"/>
      <c r="V606" s="24"/>
    </row>
    <row r="607" spans="2:22">
      <c r="B607" s="167">
        <v>5641000001</v>
      </c>
      <c r="C607" s="166" t="s">
        <v>2332</v>
      </c>
      <c r="D607" s="235" t="s">
        <v>2353</v>
      </c>
      <c r="E607" s="165"/>
      <c r="F607" s="607"/>
      <c r="G607" s="24"/>
      <c r="H607" s="24"/>
      <c r="I607" s="24"/>
      <c r="J607" s="24"/>
      <c r="K607" s="24"/>
      <c r="L607" s="24"/>
      <c r="M607" s="24"/>
      <c r="N607" s="24"/>
      <c r="O607" s="24"/>
      <c r="P607" s="24"/>
      <c r="Q607" s="24"/>
      <c r="R607" s="24"/>
      <c r="S607" s="24"/>
      <c r="T607" s="24"/>
      <c r="U607" s="24"/>
      <c r="V607" s="24"/>
    </row>
    <row r="608" spans="2:22">
      <c r="B608" s="167">
        <v>5641000001</v>
      </c>
      <c r="C608" s="166" t="s">
        <v>2332</v>
      </c>
      <c r="D608" s="235" t="s">
        <v>2354</v>
      </c>
      <c r="E608" s="165"/>
      <c r="F608" s="607"/>
      <c r="G608" s="24"/>
      <c r="H608" s="24"/>
      <c r="I608" s="24"/>
      <c r="J608" s="24"/>
      <c r="K608" s="24"/>
      <c r="L608" s="24"/>
      <c r="M608" s="24"/>
      <c r="N608" s="24"/>
      <c r="O608" s="24"/>
      <c r="P608" s="24"/>
      <c r="Q608" s="24"/>
      <c r="R608" s="24"/>
      <c r="S608" s="24"/>
      <c r="T608" s="24"/>
      <c r="U608" s="24"/>
      <c r="V608" s="24"/>
    </row>
    <row r="609" spans="2:22">
      <c r="B609" s="167">
        <v>5641000001</v>
      </c>
      <c r="C609" s="166" t="s">
        <v>2332</v>
      </c>
      <c r="D609" s="235" t="s">
        <v>2355</v>
      </c>
      <c r="E609" s="165"/>
      <c r="F609" s="607"/>
      <c r="G609" s="24"/>
      <c r="H609" s="24"/>
      <c r="I609" s="24"/>
      <c r="J609" s="24"/>
      <c r="K609" s="24"/>
      <c r="L609" s="24"/>
      <c r="M609" s="24"/>
      <c r="N609" s="24"/>
      <c r="O609" s="24"/>
      <c r="P609" s="24"/>
      <c r="Q609" s="24"/>
      <c r="R609" s="24"/>
      <c r="S609" s="24"/>
      <c r="T609" s="24"/>
      <c r="U609" s="24"/>
      <c r="V609" s="24"/>
    </row>
    <row r="610" spans="2:22">
      <c r="B610" s="167">
        <v>5641000001</v>
      </c>
      <c r="C610" s="166" t="s">
        <v>2332</v>
      </c>
      <c r="D610" s="235" t="s">
        <v>2356</v>
      </c>
      <c r="E610" s="165"/>
      <c r="F610" s="607"/>
      <c r="G610" s="24"/>
      <c r="H610" s="24"/>
      <c r="I610" s="24"/>
      <c r="J610" s="24"/>
      <c r="K610" s="24"/>
      <c r="L610" s="24"/>
      <c r="M610" s="24"/>
      <c r="N610" s="24"/>
      <c r="O610" s="24"/>
      <c r="P610" s="24"/>
      <c r="Q610" s="24"/>
      <c r="R610" s="24"/>
      <c r="S610" s="24"/>
      <c r="T610" s="24"/>
      <c r="U610" s="24"/>
      <c r="V610" s="24"/>
    </row>
    <row r="611" spans="2:22">
      <c r="B611" s="167">
        <v>5641000001</v>
      </c>
      <c r="C611" s="166" t="s">
        <v>2332</v>
      </c>
      <c r="D611" s="235" t="s">
        <v>2357</v>
      </c>
      <c r="E611" s="165"/>
      <c r="F611" s="607"/>
      <c r="G611" s="24"/>
      <c r="H611" s="24"/>
      <c r="I611" s="24"/>
      <c r="J611" s="24"/>
      <c r="K611" s="24"/>
      <c r="L611" s="24"/>
      <c r="M611" s="24"/>
      <c r="N611" s="24"/>
      <c r="O611" s="24"/>
      <c r="P611" s="24"/>
      <c r="Q611" s="24"/>
      <c r="R611" s="24"/>
      <c r="S611" s="24"/>
      <c r="T611" s="24"/>
      <c r="U611" s="24"/>
      <c r="V611" s="24"/>
    </row>
    <row r="612" spans="2:22">
      <c r="B612" s="167">
        <v>5641000001</v>
      </c>
      <c r="C612" s="166" t="s">
        <v>2332</v>
      </c>
      <c r="D612" s="235" t="s">
        <v>2358</v>
      </c>
      <c r="E612" s="165"/>
      <c r="F612" s="607"/>
      <c r="G612" s="24"/>
      <c r="H612" s="24"/>
      <c r="I612" s="24"/>
      <c r="J612" s="24"/>
      <c r="K612" s="24"/>
      <c r="L612" s="24"/>
      <c r="M612" s="24"/>
      <c r="N612" s="24"/>
      <c r="O612" s="24"/>
      <c r="P612" s="24"/>
      <c r="Q612" s="24"/>
      <c r="R612" s="24"/>
      <c r="S612" s="24"/>
      <c r="T612" s="24"/>
      <c r="U612" s="24"/>
      <c r="V612" s="24"/>
    </row>
    <row r="613" spans="2:22">
      <c r="B613" s="167">
        <v>5641000001</v>
      </c>
      <c r="C613" s="166" t="s">
        <v>2332</v>
      </c>
      <c r="D613" s="235" t="s">
        <v>2359</v>
      </c>
      <c r="E613" s="165"/>
      <c r="F613" s="607"/>
      <c r="G613" s="24"/>
      <c r="H613" s="24"/>
      <c r="I613" s="24"/>
      <c r="J613" s="24"/>
      <c r="K613" s="24"/>
      <c r="L613" s="24"/>
      <c r="M613" s="24"/>
      <c r="N613" s="24"/>
      <c r="O613" s="24"/>
      <c r="P613" s="24"/>
      <c r="Q613" s="24"/>
      <c r="R613" s="24"/>
      <c r="S613" s="24"/>
      <c r="T613" s="24"/>
      <c r="U613" s="24"/>
      <c r="V613" s="24"/>
    </row>
    <row r="614" spans="2:22">
      <c r="B614" s="167">
        <v>5641000001</v>
      </c>
      <c r="C614" s="166" t="s">
        <v>2332</v>
      </c>
      <c r="D614" s="235" t="s">
        <v>2360</v>
      </c>
      <c r="E614" s="165"/>
      <c r="F614" s="607"/>
      <c r="G614" s="24"/>
      <c r="H614" s="24"/>
      <c r="I614" s="24"/>
      <c r="J614" s="24"/>
      <c r="K614" s="24"/>
      <c r="L614" s="24"/>
      <c r="M614" s="24"/>
      <c r="N614" s="24"/>
      <c r="O614" s="24"/>
      <c r="P614" s="24"/>
      <c r="Q614" s="24"/>
      <c r="R614" s="24"/>
      <c r="S614" s="24"/>
      <c r="T614" s="24"/>
      <c r="U614" s="24"/>
      <c r="V614" s="24"/>
    </row>
    <row r="615" spans="2:22">
      <c r="B615" s="167">
        <v>5641000001</v>
      </c>
      <c r="C615" s="166" t="s">
        <v>2361</v>
      </c>
      <c r="D615" s="235" t="s">
        <v>2362</v>
      </c>
      <c r="E615" s="165"/>
      <c r="F615" s="607"/>
      <c r="G615" s="24"/>
      <c r="H615" s="24"/>
      <c r="I615" s="24"/>
      <c r="J615" s="24"/>
      <c r="K615" s="24"/>
      <c r="L615" s="24"/>
      <c r="M615" s="24"/>
      <c r="N615" s="24"/>
      <c r="O615" s="24"/>
      <c r="P615" s="24"/>
      <c r="Q615" s="24"/>
      <c r="R615" s="24"/>
      <c r="S615" s="24"/>
      <c r="T615" s="24"/>
      <c r="U615" s="24"/>
      <c r="V615" s="24"/>
    </row>
    <row r="616" spans="2:22">
      <c r="B616" s="167">
        <v>5641000001</v>
      </c>
      <c r="C616" s="166" t="s">
        <v>2363</v>
      </c>
      <c r="D616" s="235" t="s">
        <v>2364</v>
      </c>
      <c r="E616" s="165"/>
      <c r="F616" s="607"/>
      <c r="G616" s="24"/>
      <c r="H616" s="24"/>
      <c r="I616" s="24"/>
      <c r="J616" s="24"/>
      <c r="K616" s="24"/>
      <c r="L616" s="24"/>
      <c r="M616" s="24"/>
      <c r="N616" s="24"/>
      <c r="O616" s="24"/>
      <c r="P616" s="24"/>
      <c r="Q616" s="24"/>
      <c r="R616" s="24"/>
      <c r="S616" s="24"/>
      <c r="T616" s="24"/>
      <c r="U616" s="24"/>
      <c r="V616" s="24"/>
    </row>
    <row r="617" spans="2:22">
      <c r="B617" s="167">
        <v>5641000001</v>
      </c>
      <c r="C617" s="166" t="s">
        <v>2365</v>
      </c>
      <c r="D617" s="235" t="s">
        <v>2366</v>
      </c>
      <c r="E617" s="165"/>
      <c r="F617" s="607"/>
      <c r="G617" s="24"/>
      <c r="H617" s="24"/>
      <c r="I617" s="24"/>
      <c r="J617" s="24"/>
      <c r="K617" s="24"/>
      <c r="L617" s="24"/>
      <c r="M617" s="24"/>
      <c r="N617" s="24"/>
      <c r="O617" s="24"/>
      <c r="P617" s="24"/>
      <c r="Q617" s="24"/>
      <c r="R617" s="24"/>
      <c r="S617" s="24"/>
      <c r="T617" s="24"/>
      <c r="U617" s="24"/>
      <c r="V617" s="24"/>
    </row>
    <row r="618" spans="2:22">
      <c r="B618" s="167">
        <v>5641000001</v>
      </c>
      <c r="C618" s="166" t="s">
        <v>2367</v>
      </c>
      <c r="D618" s="235" t="s">
        <v>2368</v>
      </c>
      <c r="E618" s="165"/>
      <c r="F618" s="607"/>
      <c r="G618" s="24"/>
      <c r="H618" s="24"/>
      <c r="I618" s="24"/>
      <c r="J618" s="24"/>
      <c r="K618" s="24"/>
      <c r="L618" s="24"/>
      <c r="M618" s="24"/>
      <c r="N618" s="24"/>
      <c r="O618" s="24"/>
      <c r="P618" s="24"/>
      <c r="Q618" s="24"/>
      <c r="R618" s="24"/>
      <c r="S618" s="24"/>
      <c r="T618" s="24"/>
      <c r="U618" s="24"/>
      <c r="V618" s="24"/>
    </row>
    <row r="619" spans="2:22">
      <c r="B619" s="167">
        <v>5641000001</v>
      </c>
      <c r="C619" s="166" t="s">
        <v>2369</v>
      </c>
      <c r="D619" s="235" t="s">
        <v>2370</v>
      </c>
      <c r="E619" s="165"/>
      <c r="F619" s="607"/>
      <c r="G619" s="24"/>
      <c r="H619" s="24"/>
      <c r="I619" s="24"/>
      <c r="J619" s="24"/>
      <c r="K619" s="24"/>
      <c r="L619" s="24"/>
      <c r="M619" s="24"/>
      <c r="N619" s="24"/>
      <c r="O619" s="24"/>
      <c r="P619" s="24"/>
      <c r="Q619" s="24"/>
      <c r="R619" s="24"/>
      <c r="S619" s="24"/>
      <c r="T619" s="24"/>
      <c r="U619" s="24"/>
      <c r="V619" s="24"/>
    </row>
    <row r="620" spans="2:22">
      <c r="B620" s="167">
        <v>5641000001</v>
      </c>
      <c r="C620" s="166" t="s">
        <v>2371</v>
      </c>
      <c r="D620" s="235" t="s">
        <v>2372</v>
      </c>
      <c r="E620" s="165"/>
      <c r="F620" s="607"/>
      <c r="G620" s="24"/>
      <c r="H620" s="24"/>
      <c r="I620" s="24"/>
      <c r="J620" s="24"/>
      <c r="K620" s="24"/>
      <c r="L620" s="24"/>
      <c r="M620" s="24"/>
      <c r="N620" s="24"/>
      <c r="O620" s="24"/>
      <c r="P620" s="24"/>
      <c r="Q620" s="24"/>
      <c r="R620" s="24"/>
      <c r="S620" s="24"/>
      <c r="T620" s="24"/>
      <c r="U620" s="24"/>
      <c r="V620" s="24"/>
    </row>
    <row r="621" spans="2:22">
      <c r="B621" s="167">
        <v>5641000001</v>
      </c>
      <c r="C621" s="166" t="s">
        <v>2371</v>
      </c>
      <c r="D621" s="235" t="s">
        <v>2372</v>
      </c>
      <c r="E621" s="165"/>
      <c r="F621" s="607"/>
      <c r="G621" s="24"/>
      <c r="H621" s="24"/>
      <c r="I621" s="24"/>
      <c r="J621" s="24"/>
      <c r="K621" s="24"/>
      <c r="L621" s="24"/>
      <c r="M621" s="24"/>
      <c r="N621" s="24"/>
      <c r="O621" s="24"/>
      <c r="P621" s="24"/>
      <c r="Q621" s="24"/>
      <c r="R621" s="24"/>
      <c r="S621" s="24"/>
      <c r="T621" s="24"/>
      <c r="U621" s="24"/>
      <c r="V621" s="24"/>
    </row>
    <row r="622" spans="2:22">
      <c r="B622" s="167">
        <v>5641000001</v>
      </c>
      <c r="C622" s="166" t="s">
        <v>2371</v>
      </c>
      <c r="D622" s="235" t="s">
        <v>2372</v>
      </c>
      <c r="E622" s="165"/>
      <c r="F622" s="607"/>
      <c r="G622" s="24"/>
      <c r="H622" s="24"/>
      <c r="I622" s="24"/>
      <c r="J622" s="24"/>
      <c r="K622" s="24"/>
      <c r="L622" s="24"/>
      <c r="M622" s="24"/>
      <c r="N622" s="24"/>
      <c r="O622" s="24"/>
      <c r="P622" s="24"/>
      <c r="Q622" s="24"/>
      <c r="R622" s="24"/>
      <c r="S622" s="24"/>
      <c r="T622" s="24"/>
      <c r="U622" s="24"/>
      <c r="V622" s="24"/>
    </row>
    <row r="623" spans="2:22">
      <c r="B623" s="167">
        <v>5641000001</v>
      </c>
      <c r="C623" s="166" t="s">
        <v>2373</v>
      </c>
      <c r="D623" s="235" t="s">
        <v>2374</v>
      </c>
      <c r="E623" s="165"/>
      <c r="F623" s="607"/>
      <c r="G623" s="24"/>
      <c r="H623" s="24"/>
      <c r="I623" s="24"/>
      <c r="J623" s="24"/>
      <c r="K623" s="24"/>
      <c r="L623" s="24"/>
      <c r="M623" s="24"/>
      <c r="N623" s="24"/>
      <c r="O623" s="24"/>
      <c r="P623" s="24"/>
      <c r="Q623" s="24"/>
      <c r="R623" s="24"/>
      <c r="S623" s="24"/>
      <c r="T623" s="24"/>
      <c r="U623" s="24"/>
      <c r="V623" s="24"/>
    </row>
    <row r="624" spans="2:22">
      <c r="B624" s="167">
        <v>5641000001</v>
      </c>
      <c r="C624" s="166" t="s">
        <v>2375</v>
      </c>
      <c r="D624" s="235" t="s">
        <v>2376</v>
      </c>
      <c r="E624" s="165"/>
      <c r="F624" s="607"/>
      <c r="G624" s="24"/>
      <c r="H624" s="24"/>
      <c r="I624" s="24"/>
      <c r="J624" s="24"/>
      <c r="K624" s="24"/>
      <c r="L624" s="24"/>
      <c r="M624" s="24"/>
      <c r="N624" s="24"/>
      <c r="O624" s="24"/>
      <c r="P624" s="24"/>
      <c r="Q624" s="24"/>
      <c r="R624" s="24"/>
      <c r="S624" s="24"/>
      <c r="T624" s="24"/>
      <c r="U624" s="24"/>
      <c r="V624" s="24"/>
    </row>
    <row r="625" spans="2:22">
      <c r="B625" s="167">
        <v>5641000001</v>
      </c>
      <c r="C625" s="166" t="s">
        <v>2375</v>
      </c>
      <c r="D625" s="235" t="s">
        <v>2377</v>
      </c>
      <c r="E625" s="165"/>
      <c r="F625" s="607"/>
      <c r="G625" s="24"/>
      <c r="H625" s="24"/>
      <c r="I625" s="24"/>
      <c r="J625" s="24"/>
      <c r="K625" s="24"/>
      <c r="L625" s="24"/>
      <c r="M625" s="24"/>
      <c r="N625" s="24"/>
      <c r="O625" s="24"/>
      <c r="P625" s="24"/>
      <c r="Q625" s="24"/>
      <c r="R625" s="24"/>
      <c r="S625" s="24"/>
      <c r="T625" s="24"/>
      <c r="U625" s="24"/>
      <c r="V625" s="24"/>
    </row>
    <row r="626" spans="2:22">
      <c r="B626" s="167">
        <v>5641000001</v>
      </c>
      <c r="C626" s="166" t="s">
        <v>2375</v>
      </c>
      <c r="D626" s="235" t="s">
        <v>2378</v>
      </c>
      <c r="E626" s="165"/>
      <c r="F626" s="607"/>
      <c r="G626" s="24"/>
      <c r="H626" s="24"/>
      <c r="I626" s="24"/>
      <c r="J626" s="24"/>
      <c r="K626" s="24"/>
      <c r="L626" s="24"/>
      <c r="M626" s="24"/>
      <c r="N626" s="24"/>
      <c r="O626" s="24"/>
      <c r="P626" s="24"/>
      <c r="Q626" s="24"/>
      <c r="R626" s="24"/>
      <c r="S626" s="24"/>
      <c r="T626" s="24"/>
      <c r="U626" s="24"/>
      <c r="V626" s="24"/>
    </row>
    <row r="627" spans="2:22">
      <c r="B627" s="167">
        <v>5641000001</v>
      </c>
      <c r="C627" s="166" t="s">
        <v>2375</v>
      </c>
      <c r="D627" s="235" t="s">
        <v>2379</v>
      </c>
      <c r="E627" s="165"/>
      <c r="F627" s="607"/>
      <c r="G627" s="24"/>
      <c r="H627" s="24"/>
      <c r="I627" s="24"/>
      <c r="J627" s="24"/>
      <c r="K627" s="24"/>
      <c r="L627" s="24"/>
      <c r="M627" s="24"/>
      <c r="N627" s="24"/>
      <c r="O627" s="24"/>
      <c r="P627" s="24"/>
      <c r="Q627" s="24"/>
      <c r="R627" s="24"/>
      <c r="S627" s="24"/>
      <c r="T627" s="24"/>
      <c r="U627" s="24"/>
      <c r="V627" s="24"/>
    </row>
    <row r="628" spans="2:22">
      <c r="B628" s="167">
        <v>5641000001</v>
      </c>
      <c r="C628" s="166" t="s">
        <v>2375</v>
      </c>
      <c r="D628" s="235" t="s">
        <v>2380</v>
      </c>
      <c r="E628" s="165"/>
      <c r="F628" s="607"/>
      <c r="G628" s="24"/>
      <c r="H628" s="24"/>
      <c r="I628" s="24"/>
      <c r="J628" s="24"/>
      <c r="K628" s="24"/>
      <c r="L628" s="24"/>
      <c r="M628" s="24"/>
      <c r="N628" s="24"/>
      <c r="O628" s="24"/>
      <c r="P628" s="24"/>
      <c r="Q628" s="24"/>
      <c r="R628" s="24"/>
      <c r="S628" s="24"/>
      <c r="T628" s="24"/>
      <c r="U628" s="24"/>
      <c r="V628" s="24"/>
    </row>
    <row r="629" spans="2:22">
      <c r="B629" s="167">
        <v>5641000001</v>
      </c>
      <c r="C629" s="166" t="s">
        <v>2375</v>
      </c>
      <c r="D629" s="235" t="s">
        <v>2381</v>
      </c>
      <c r="E629" s="165"/>
      <c r="F629" s="607"/>
      <c r="G629" s="24"/>
      <c r="H629" s="24"/>
      <c r="I629" s="24"/>
      <c r="J629" s="24"/>
      <c r="K629" s="24"/>
      <c r="L629" s="24"/>
      <c r="M629" s="24"/>
      <c r="N629" s="24"/>
      <c r="O629" s="24"/>
      <c r="P629" s="24"/>
      <c r="Q629" s="24"/>
      <c r="R629" s="24"/>
      <c r="S629" s="24"/>
      <c r="T629" s="24"/>
      <c r="U629" s="24"/>
      <c r="V629" s="24"/>
    </row>
    <row r="630" spans="2:22">
      <c r="B630" s="167">
        <v>5641000001</v>
      </c>
      <c r="C630" s="166" t="s">
        <v>2375</v>
      </c>
      <c r="D630" s="235" t="s">
        <v>2382</v>
      </c>
      <c r="E630" s="165"/>
      <c r="F630" s="607"/>
      <c r="G630" s="24"/>
      <c r="H630" s="24"/>
      <c r="I630" s="24"/>
      <c r="J630" s="24"/>
      <c r="K630" s="24"/>
      <c r="L630" s="24"/>
      <c r="M630" s="24"/>
      <c r="N630" s="24"/>
      <c r="O630" s="24"/>
      <c r="P630" s="24"/>
      <c r="Q630" s="24"/>
      <c r="R630" s="24"/>
      <c r="S630" s="24"/>
      <c r="T630" s="24"/>
      <c r="U630" s="24"/>
      <c r="V630" s="24"/>
    </row>
    <row r="631" spans="2:22">
      <c r="B631" s="167">
        <v>5641000001</v>
      </c>
      <c r="C631" s="166" t="s">
        <v>2375</v>
      </c>
      <c r="D631" s="235" t="s">
        <v>2383</v>
      </c>
      <c r="E631" s="165"/>
      <c r="F631" s="607"/>
      <c r="G631" s="24"/>
      <c r="H631" s="24"/>
      <c r="I631" s="24"/>
      <c r="J631" s="24"/>
      <c r="K631" s="24"/>
      <c r="L631" s="24"/>
      <c r="M631" s="24"/>
      <c r="N631" s="24"/>
      <c r="O631" s="24"/>
      <c r="P631" s="24"/>
      <c r="Q631" s="24"/>
      <c r="R631" s="24"/>
      <c r="S631" s="24"/>
      <c r="T631" s="24"/>
      <c r="U631" s="24"/>
      <c r="V631" s="24"/>
    </row>
    <row r="632" spans="2:22">
      <c r="B632" s="167">
        <v>5641000001</v>
      </c>
      <c r="C632" s="166" t="s">
        <v>2375</v>
      </c>
      <c r="D632" s="235" t="s">
        <v>2384</v>
      </c>
      <c r="E632" s="165"/>
      <c r="F632" s="607"/>
      <c r="G632" s="24"/>
      <c r="H632" s="24"/>
      <c r="I632" s="24"/>
      <c r="J632" s="24"/>
      <c r="K632" s="24"/>
      <c r="L632" s="24"/>
      <c r="M632" s="24"/>
      <c r="N632" s="24"/>
      <c r="O632" s="24"/>
      <c r="P632" s="24"/>
      <c r="Q632" s="24"/>
      <c r="R632" s="24"/>
      <c r="S632" s="24"/>
      <c r="T632" s="24"/>
      <c r="U632" s="24"/>
      <c r="V632" s="24"/>
    </row>
    <row r="633" spans="2:22">
      <c r="B633" s="167">
        <v>5641000001</v>
      </c>
      <c r="C633" s="166" t="s">
        <v>2375</v>
      </c>
      <c r="D633" s="235" t="s">
        <v>2385</v>
      </c>
      <c r="E633" s="165"/>
      <c r="F633" s="607"/>
      <c r="G633" s="24"/>
      <c r="H633" s="24"/>
      <c r="I633" s="24"/>
      <c r="J633" s="24"/>
      <c r="K633" s="24"/>
      <c r="L633" s="24"/>
      <c r="M633" s="24"/>
      <c r="N633" s="24"/>
      <c r="O633" s="24"/>
      <c r="P633" s="24"/>
      <c r="Q633" s="24"/>
      <c r="R633" s="24"/>
      <c r="S633" s="24"/>
      <c r="T633" s="24"/>
      <c r="U633" s="24"/>
      <c r="V633" s="24"/>
    </row>
    <row r="634" spans="2:22">
      <c r="B634" s="167">
        <v>5641000001</v>
      </c>
      <c r="C634" s="166" t="s">
        <v>2375</v>
      </c>
      <c r="D634" s="235" t="s">
        <v>2386</v>
      </c>
      <c r="E634" s="165"/>
      <c r="F634" s="607"/>
      <c r="G634" s="24"/>
      <c r="H634" s="24"/>
      <c r="I634" s="24"/>
      <c r="J634" s="24"/>
      <c r="K634" s="24"/>
      <c r="L634" s="24"/>
      <c r="M634" s="24"/>
      <c r="N634" s="24"/>
      <c r="O634" s="24"/>
      <c r="P634" s="24"/>
      <c r="Q634" s="24"/>
      <c r="R634" s="24"/>
      <c r="S634" s="24"/>
      <c r="T634" s="24"/>
      <c r="U634" s="24"/>
      <c r="V634" s="24"/>
    </row>
    <row r="635" spans="2:22">
      <c r="B635" s="167">
        <v>5641000001</v>
      </c>
      <c r="C635" s="166" t="s">
        <v>2375</v>
      </c>
      <c r="D635" s="235" t="s">
        <v>2387</v>
      </c>
      <c r="E635" s="165"/>
      <c r="F635" s="607"/>
      <c r="G635" s="24"/>
      <c r="H635" s="24"/>
      <c r="I635" s="24"/>
      <c r="J635" s="24"/>
      <c r="K635" s="24"/>
      <c r="L635" s="24"/>
      <c r="M635" s="24"/>
      <c r="N635" s="24"/>
      <c r="O635" s="24"/>
      <c r="P635" s="24"/>
      <c r="Q635" s="24"/>
      <c r="R635" s="24"/>
      <c r="S635" s="24"/>
      <c r="T635" s="24"/>
      <c r="U635" s="24"/>
      <c r="V635" s="24"/>
    </row>
    <row r="636" spans="2:22">
      <c r="B636" s="167">
        <v>5641000001</v>
      </c>
      <c r="C636" s="166" t="s">
        <v>2375</v>
      </c>
      <c r="D636" s="235" t="s">
        <v>2388</v>
      </c>
      <c r="E636" s="165"/>
      <c r="F636" s="607"/>
      <c r="G636" s="24"/>
      <c r="H636" s="24"/>
      <c r="I636" s="24"/>
      <c r="J636" s="24"/>
      <c r="K636" s="24"/>
      <c r="L636" s="24"/>
      <c r="M636" s="24"/>
      <c r="N636" s="24"/>
      <c r="O636" s="24"/>
      <c r="P636" s="24"/>
      <c r="Q636" s="24"/>
      <c r="R636" s="24"/>
      <c r="S636" s="24"/>
      <c r="T636" s="24"/>
      <c r="U636" s="24"/>
      <c r="V636" s="24"/>
    </row>
    <row r="637" spans="2:22">
      <c r="B637" s="167">
        <v>5641000001</v>
      </c>
      <c r="C637" s="166" t="s">
        <v>2375</v>
      </c>
      <c r="D637" s="235" t="s">
        <v>2389</v>
      </c>
      <c r="E637" s="165"/>
      <c r="F637" s="607"/>
      <c r="G637" s="24"/>
      <c r="H637" s="24"/>
      <c r="I637" s="24"/>
      <c r="J637" s="24"/>
      <c r="K637" s="24"/>
      <c r="L637" s="24"/>
      <c r="M637" s="24"/>
      <c r="N637" s="24"/>
      <c r="O637" s="24"/>
      <c r="P637" s="24"/>
      <c r="Q637" s="24"/>
      <c r="R637" s="24"/>
      <c r="S637" s="24"/>
      <c r="T637" s="24"/>
      <c r="U637" s="24"/>
      <c r="V637" s="24"/>
    </row>
    <row r="638" spans="2:22">
      <c r="B638" s="167">
        <v>5641000001</v>
      </c>
      <c r="C638" s="166" t="s">
        <v>2375</v>
      </c>
      <c r="D638" s="235" t="s">
        <v>2390</v>
      </c>
      <c r="E638" s="165"/>
      <c r="F638" s="607"/>
      <c r="G638" s="24"/>
      <c r="H638" s="24"/>
      <c r="I638" s="24"/>
      <c r="J638" s="24"/>
      <c r="K638" s="24"/>
      <c r="L638" s="24"/>
      <c r="M638" s="24"/>
      <c r="N638" s="24"/>
      <c r="O638" s="24"/>
      <c r="P638" s="24"/>
      <c r="Q638" s="24"/>
      <c r="R638" s="24"/>
      <c r="S638" s="24"/>
      <c r="T638" s="24"/>
      <c r="U638" s="24"/>
      <c r="V638" s="24"/>
    </row>
    <row r="639" spans="2:22">
      <c r="B639" s="167">
        <v>5641000001</v>
      </c>
      <c r="C639" s="166" t="s">
        <v>2375</v>
      </c>
      <c r="D639" s="235" t="s">
        <v>2391</v>
      </c>
      <c r="E639" s="165"/>
      <c r="F639" s="607"/>
      <c r="G639" s="24"/>
      <c r="H639" s="24"/>
      <c r="I639" s="24"/>
      <c r="J639" s="24"/>
      <c r="K639" s="24"/>
      <c r="L639" s="24"/>
      <c r="M639" s="24"/>
      <c r="N639" s="24"/>
      <c r="O639" s="24"/>
      <c r="P639" s="24"/>
      <c r="Q639" s="24"/>
      <c r="R639" s="24"/>
      <c r="S639" s="24"/>
      <c r="T639" s="24"/>
      <c r="U639" s="24"/>
      <c r="V639" s="24"/>
    </row>
    <row r="640" spans="2:22">
      <c r="B640" s="167">
        <v>5641000001</v>
      </c>
      <c r="C640" s="166" t="s">
        <v>2375</v>
      </c>
      <c r="D640" s="235" t="s">
        <v>2392</v>
      </c>
      <c r="E640" s="165"/>
      <c r="F640" s="607"/>
      <c r="G640" s="24"/>
      <c r="H640" s="24"/>
      <c r="I640" s="24"/>
      <c r="J640" s="24"/>
      <c r="K640" s="24"/>
      <c r="L640" s="24"/>
      <c r="M640" s="24"/>
      <c r="N640" s="24"/>
      <c r="O640" s="24"/>
      <c r="P640" s="24"/>
      <c r="Q640" s="24"/>
      <c r="R640" s="24"/>
      <c r="S640" s="24"/>
      <c r="T640" s="24"/>
      <c r="U640" s="24"/>
      <c r="V640" s="24"/>
    </row>
    <row r="641" spans="2:22">
      <c r="B641" s="167">
        <v>5641000001</v>
      </c>
      <c r="C641" s="166" t="s">
        <v>2375</v>
      </c>
      <c r="D641" s="235" t="s">
        <v>2393</v>
      </c>
      <c r="E641" s="165"/>
      <c r="F641" s="607"/>
      <c r="G641" s="24"/>
      <c r="H641" s="24"/>
      <c r="I641" s="24"/>
      <c r="J641" s="24"/>
      <c r="K641" s="24"/>
      <c r="L641" s="24"/>
      <c r="M641" s="24"/>
      <c r="N641" s="24"/>
      <c r="O641" s="24"/>
      <c r="P641" s="24"/>
      <c r="Q641" s="24"/>
      <c r="R641" s="24"/>
      <c r="S641" s="24"/>
      <c r="T641" s="24"/>
      <c r="U641" s="24"/>
      <c r="V641" s="24"/>
    </row>
    <row r="642" spans="2:22">
      <c r="B642" s="167">
        <v>5641000001</v>
      </c>
      <c r="C642" s="166" t="s">
        <v>2375</v>
      </c>
      <c r="D642" s="235" t="s">
        <v>2394</v>
      </c>
      <c r="E642" s="165"/>
      <c r="F642" s="607"/>
      <c r="G642" s="24"/>
      <c r="H642" s="24"/>
      <c r="I642" s="24"/>
      <c r="J642" s="24"/>
      <c r="K642" s="24"/>
      <c r="L642" s="24"/>
      <c r="M642" s="24"/>
      <c r="N642" s="24"/>
      <c r="O642" s="24"/>
      <c r="P642" s="24"/>
      <c r="Q642" s="24"/>
      <c r="R642" s="24"/>
      <c r="S642" s="24"/>
      <c r="T642" s="24"/>
      <c r="U642" s="24"/>
      <c r="V642" s="24"/>
    </row>
    <row r="643" spans="2:22">
      <c r="B643" s="167">
        <v>5641000001</v>
      </c>
      <c r="C643" s="166" t="s">
        <v>2375</v>
      </c>
      <c r="D643" s="235" t="s">
        <v>2395</v>
      </c>
      <c r="E643" s="165"/>
      <c r="F643" s="607"/>
      <c r="G643" s="24"/>
      <c r="H643" s="24"/>
      <c r="I643" s="24"/>
      <c r="J643" s="24"/>
      <c r="K643" s="24"/>
      <c r="L643" s="24"/>
      <c r="M643" s="24"/>
      <c r="N643" s="24"/>
      <c r="O643" s="24"/>
      <c r="P643" s="24"/>
      <c r="Q643" s="24"/>
      <c r="R643" s="24"/>
      <c r="S643" s="24"/>
      <c r="T643" s="24"/>
      <c r="U643" s="24"/>
      <c r="V643" s="24"/>
    </row>
    <row r="644" spans="2:22">
      <c r="B644" s="167">
        <v>5641000001</v>
      </c>
      <c r="C644" s="166" t="s">
        <v>2375</v>
      </c>
      <c r="D644" s="235" t="s">
        <v>2396</v>
      </c>
      <c r="E644" s="165"/>
      <c r="F644" s="607"/>
      <c r="G644" s="24"/>
      <c r="H644" s="24"/>
      <c r="I644" s="24"/>
      <c r="J644" s="24"/>
      <c r="K644" s="24"/>
      <c r="L644" s="24"/>
      <c r="M644" s="24"/>
      <c r="N644" s="24"/>
      <c r="O644" s="24"/>
      <c r="P644" s="24"/>
      <c r="Q644" s="24"/>
      <c r="R644" s="24"/>
      <c r="S644" s="24"/>
      <c r="T644" s="24"/>
      <c r="U644" s="24"/>
      <c r="V644" s="24"/>
    </row>
    <row r="645" spans="2:22">
      <c r="B645" s="167">
        <v>5641000001</v>
      </c>
      <c r="C645" s="166" t="s">
        <v>2375</v>
      </c>
      <c r="D645" s="235" t="s">
        <v>2397</v>
      </c>
      <c r="E645" s="165"/>
      <c r="F645" s="607"/>
      <c r="G645" s="24"/>
      <c r="H645" s="24"/>
      <c r="I645" s="24"/>
      <c r="J645" s="24"/>
      <c r="K645" s="24"/>
      <c r="L645" s="24"/>
      <c r="M645" s="24"/>
      <c r="N645" s="24"/>
      <c r="O645" s="24"/>
      <c r="P645" s="24"/>
      <c r="Q645" s="24"/>
      <c r="R645" s="24"/>
      <c r="S645" s="24"/>
      <c r="T645" s="24"/>
      <c r="U645" s="24"/>
      <c r="V645" s="24"/>
    </row>
    <row r="646" spans="2:22">
      <c r="B646" s="167">
        <v>5641000001</v>
      </c>
      <c r="C646" s="166" t="s">
        <v>2375</v>
      </c>
      <c r="D646" s="235" t="s">
        <v>2398</v>
      </c>
      <c r="E646" s="165"/>
      <c r="F646" s="607"/>
      <c r="G646" s="24"/>
      <c r="H646" s="24"/>
      <c r="I646" s="24"/>
      <c r="J646" s="24"/>
      <c r="K646" s="24"/>
      <c r="L646" s="24"/>
      <c r="M646" s="24"/>
      <c r="N646" s="24"/>
      <c r="O646" s="24"/>
      <c r="P646" s="24"/>
      <c r="Q646" s="24"/>
      <c r="R646" s="24"/>
      <c r="S646" s="24"/>
      <c r="T646" s="24"/>
      <c r="U646" s="24"/>
      <c r="V646" s="24"/>
    </row>
    <row r="647" spans="2:22">
      <c r="B647" s="167">
        <v>5641000001</v>
      </c>
      <c r="C647" s="166" t="s">
        <v>2375</v>
      </c>
      <c r="D647" s="235" t="s">
        <v>2399</v>
      </c>
      <c r="E647" s="165"/>
      <c r="F647" s="607"/>
      <c r="G647" s="24"/>
      <c r="H647" s="24"/>
      <c r="I647" s="24"/>
      <c r="J647" s="24"/>
      <c r="K647" s="24"/>
      <c r="L647" s="24"/>
      <c r="M647" s="24"/>
      <c r="N647" s="24"/>
      <c r="O647" s="24"/>
      <c r="P647" s="24"/>
      <c r="Q647" s="24"/>
      <c r="R647" s="24"/>
      <c r="S647" s="24"/>
      <c r="T647" s="24"/>
      <c r="U647" s="24"/>
      <c r="V647" s="24"/>
    </row>
    <row r="648" spans="2:22">
      <c r="B648" s="167">
        <v>5641000001</v>
      </c>
      <c r="C648" s="166" t="s">
        <v>2375</v>
      </c>
      <c r="D648" s="235" t="s">
        <v>2400</v>
      </c>
      <c r="E648" s="165"/>
      <c r="F648" s="607"/>
      <c r="G648" s="24"/>
      <c r="H648" s="24"/>
      <c r="I648" s="24"/>
      <c r="J648" s="24"/>
      <c r="K648" s="24"/>
      <c r="L648" s="24"/>
      <c r="M648" s="24"/>
      <c r="N648" s="24"/>
      <c r="O648" s="24"/>
      <c r="P648" s="24"/>
      <c r="Q648" s="24"/>
      <c r="R648" s="24"/>
      <c r="S648" s="24"/>
      <c r="T648" s="24"/>
      <c r="U648" s="24"/>
      <c r="V648" s="24"/>
    </row>
    <row r="649" spans="2:22">
      <c r="B649" s="167">
        <v>5641000001</v>
      </c>
      <c r="C649" s="166" t="s">
        <v>2375</v>
      </c>
      <c r="D649" s="235" t="s">
        <v>2401</v>
      </c>
      <c r="E649" s="165"/>
      <c r="F649" s="607"/>
      <c r="G649" s="24"/>
      <c r="H649" s="24"/>
      <c r="I649" s="24"/>
      <c r="J649" s="24"/>
      <c r="K649" s="24"/>
      <c r="L649" s="24"/>
      <c r="M649" s="24"/>
      <c r="N649" s="24"/>
      <c r="O649" s="24"/>
      <c r="P649" s="24"/>
      <c r="Q649" s="24"/>
      <c r="R649" s="24"/>
      <c r="S649" s="24"/>
      <c r="T649" s="24"/>
      <c r="U649" s="24"/>
      <c r="V649" s="24"/>
    </row>
    <row r="650" spans="2:22">
      <c r="B650" s="167">
        <v>5641000001</v>
      </c>
      <c r="C650" s="166" t="s">
        <v>2375</v>
      </c>
      <c r="D650" s="235" t="s">
        <v>2402</v>
      </c>
      <c r="E650" s="165"/>
      <c r="F650" s="607"/>
      <c r="G650" s="24"/>
      <c r="H650" s="24"/>
      <c r="I650" s="24"/>
      <c r="J650" s="24"/>
      <c r="K650" s="24"/>
      <c r="L650" s="24"/>
      <c r="M650" s="24"/>
      <c r="N650" s="24"/>
      <c r="O650" s="24"/>
      <c r="P650" s="24"/>
      <c r="Q650" s="24"/>
      <c r="R650" s="24"/>
      <c r="S650" s="24"/>
      <c r="T650" s="24"/>
      <c r="U650" s="24"/>
      <c r="V650" s="24"/>
    </row>
    <row r="651" spans="2:22">
      <c r="B651" s="167">
        <v>5641000001</v>
      </c>
      <c r="C651" s="166" t="s">
        <v>2375</v>
      </c>
      <c r="D651" s="235" t="s">
        <v>2403</v>
      </c>
      <c r="E651" s="165"/>
      <c r="F651" s="607"/>
      <c r="G651" s="24"/>
      <c r="H651" s="24"/>
      <c r="I651" s="24"/>
      <c r="J651" s="24"/>
      <c r="K651" s="24"/>
      <c r="L651" s="24"/>
      <c r="M651" s="24"/>
      <c r="N651" s="24"/>
      <c r="O651" s="24"/>
      <c r="P651" s="24"/>
      <c r="Q651" s="24"/>
      <c r="R651" s="24"/>
      <c r="S651" s="24"/>
      <c r="T651" s="24"/>
      <c r="U651" s="24"/>
      <c r="V651" s="24"/>
    </row>
    <row r="652" spans="2:22">
      <c r="B652" s="167">
        <v>5641000001</v>
      </c>
      <c r="C652" s="166" t="s">
        <v>2375</v>
      </c>
      <c r="D652" s="235" t="s">
        <v>2404</v>
      </c>
      <c r="E652" s="165"/>
      <c r="F652" s="607"/>
      <c r="G652" s="24"/>
      <c r="H652" s="24"/>
      <c r="I652" s="24"/>
      <c r="J652" s="24"/>
      <c r="K652" s="24"/>
      <c r="L652" s="24"/>
      <c r="M652" s="24"/>
      <c r="N652" s="24"/>
      <c r="O652" s="24"/>
      <c r="P652" s="24"/>
      <c r="Q652" s="24"/>
      <c r="R652" s="24"/>
      <c r="S652" s="24"/>
      <c r="T652" s="24"/>
      <c r="U652" s="24"/>
      <c r="V652" s="24"/>
    </row>
    <row r="653" spans="2:22">
      <c r="B653" s="167">
        <v>5641000001</v>
      </c>
      <c r="C653" s="166" t="s">
        <v>2375</v>
      </c>
      <c r="D653" s="235" t="s">
        <v>2405</v>
      </c>
      <c r="E653" s="165"/>
      <c r="F653" s="607"/>
      <c r="G653" s="24"/>
      <c r="H653" s="24"/>
      <c r="I653" s="24"/>
      <c r="J653" s="24"/>
      <c r="K653" s="24"/>
      <c r="L653" s="24"/>
      <c r="M653" s="24"/>
      <c r="N653" s="24"/>
      <c r="O653" s="24"/>
      <c r="P653" s="24"/>
      <c r="Q653" s="24"/>
      <c r="R653" s="24"/>
      <c r="S653" s="24"/>
      <c r="T653" s="24"/>
      <c r="U653" s="24"/>
      <c r="V653" s="24"/>
    </row>
    <row r="654" spans="2:22">
      <c r="B654" s="167">
        <v>5641000001</v>
      </c>
      <c r="C654" s="166" t="s">
        <v>2375</v>
      </c>
      <c r="D654" s="235" t="s">
        <v>2406</v>
      </c>
      <c r="E654" s="165"/>
      <c r="F654" s="607"/>
      <c r="G654" s="24"/>
      <c r="H654" s="24"/>
      <c r="I654" s="24"/>
      <c r="J654" s="24"/>
      <c r="K654" s="24"/>
      <c r="L654" s="24"/>
      <c r="M654" s="24"/>
      <c r="N654" s="24"/>
      <c r="O654" s="24"/>
      <c r="P654" s="24"/>
      <c r="Q654" s="24"/>
      <c r="R654" s="24"/>
      <c r="S654" s="24"/>
      <c r="T654" s="24"/>
      <c r="U654" s="24"/>
      <c r="V654" s="24"/>
    </row>
    <row r="655" spans="2:22">
      <c r="B655" s="167">
        <v>5641000001</v>
      </c>
      <c r="C655" s="166" t="s">
        <v>2375</v>
      </c>
      <c r="D655" s="235" t="s">
        <v>2407</v>
      </c>
      <c r="E655" s="165"/>
      <c r="F655" s="607"/>
      <c r="G655" s="24"/>
      <c r="H655" s="24"/>
      <c r="I655" s="24"/>
      <c r="J655" s="24"/>
      <c r="K655" s="24"/>
      <c r="L655" s="24"/>
      <c r="M655" s="24"/>
      <c r="N655" s="24"/>
      <c r="O655" s="24"/>
      <c r="P655" s="24"/>
      <c r="Q655" s="24"/>
      <c r="R655" s="24"/>
      <c r="S655" s="24"/>
      <c r="T655" s="24"/>
      <c r="U655" s="24"/>
      <c r="V655" s="24"/>
    </row>
    <row r="656" spans="2:22">
      <c r="B656" s="167">
        <v>5641000001</v>
      </c>
      <c r="C656" s="166" t="s">
        <v>2375</v>
      </c>
      <c r="D656" s="235" t="s">
        <v>2408</v>
      </c>
      <c r="E656" s="165"/>
      <c r="F656" s="607"/>
      <c r="G656" s="24"/>
      <c r="H656" s="24"/>
      <c r="I656" s="24"/>
      <c r="J656" s="24"/>
      <c r="K656" s="24"/>
      <c r="L656" s="24"/>
      <c r="M656" s="24"/>
      <c r="N656" s="24"/>
      <c r="O656" s="24"/>
      <c r="P656" s="24"/>
      <c r="Q656" s="24"/>
      <c r="R656" s="24"/>
      <c r="S656" s="24"/>
      <c r="T656" s="24"/>
      <c r="U656" s="24"/>
      <c r="V656" s="24"/>
    </row>
    <row r="657" spans="2:22">
      <c r="B657" s="167">
        <v>5641000001</v>
      </c>
      <c r="C657" s="166" t="s">
        <v>2375</v>
      </c>
      <c r="D657" s="235" t="s">
        <v>2409</v>
      </c>
      <c r="E657" s="165"/>
      <c r="F657" s="607"/>
      <c r="G657" s="24"/>
      <c r="H657" s="24"/>
      <c r="I657" s="24"/>
      <c r="J657" s="24"/>
      <c r="K657" s="24"/>
      <c r="L657" s="24"/>
      <c r="M657" s="24"/>
      <c r="N657" s="24"/>
      <c r="O657" s="24"/>
      <c r="P657" s="24"/>
      <c r="Q657" s="24"/>
      <c r="R657" s="24"/>
      <c r="S657" s="24"/>
      <c r="T657" s="24"/>
      <c r="U657" s="24"/>
      <c r="V657" s="24"/>
    </row>
    <row r="658" spans="2:22">
      <c r="B658" s="167">
        <v>5641000001</v>
      </c>
      <c r="C658" s="166" t="s">
        <v>2375</v>
      </c>
      <c r="D658" s="235" t="s">
        <v>2410</v>
      </c>
      <c r="E658" s="165"/>
      <c r="F658" s="607"/>
      <c r="G658" s="24"/>
      <c r="H658" s="24"/>
      <c r="I658" s="24"/>
      <c r="J658" s="24"/>
      <c r="K658" s="24"/>
      <c r="L658" s="24"/>
      <c r="M658" s="24"/>
      <c r="N658" s="24"/>
      <c r="O658" s="24"/>
      <c r="P658" s="24"/>
      <c r="Q658" s="24"/>
      <c r="R658" s="24"/>
      <c r="S658" s="24"/>
      <c r="T658" s="24"/>
      <c r="U658" s="24"/>
      <c r="V658" s="24"/>
    </row>
    <row r="659" spans="2:22">
      <c r="B659" s="167">
        <v>5641000001</v>
      </c>
      <c r="C659" s="166" t="s">
        <v>2375</v>
      </c>
      <c r="D659" s="235" t="s">
        <v>2411</v>
      </c>
      <c r="E659" s="165"/>
      <c r="F659" s="607"/>
      <c r="G659" s="24"/>
      <c r="H659" s="24"/>
      <c r="I659" s="24"/>
      <c r="J659" s="24"/>
      <c r="K659" s="24"/>
      <c r="L659" s="24"/>
      <c r="M659" s="24"/>
      <c r="N659" s="24"/>
      <c r="O659" s="24"/>
      <c r="P659" s="24"/>
      <c r="Q659" s="24"/>
      <c r="R659" s="24"/>
      <c r="S659" s="24"/>
      <c r="T659" s="24"/>
      <c r="U659" s="24"/>
      <c r="V659" s="24"/>
    </row>
    <row r="660" spans="2:22">
      <c r="B660" s="167">
        <v>5641000001</v>
      </c>
      <c r="C660" s="166" t="s">
        <v>2375</v>
      </c>
      <c r="D660" s="235" t="s">
        <v>2412</v>
      </c>
      <c r="E660" s="165"/>
      <c r="F660" s="607"/>
      <c r="G660" s="24"/>
      <c r="H660" s="24"/>
      <c r="I660" s="24"/>
      <c r="J660" s="24"/>
      <c r="K660" s="24"/>
      <c r="L660" s="24"/>
      <c r="M660" s="24"/>
      <c r="N660" s="24"/>
      <c r="O660" s="24"/>
      <c r="P660" s="24"/>
      <c r="Q660" s="24"/>
      <c r="R660" s="24"/>
      <c r="S660" s="24"/>
      <c r="T660" s="24"/>
      <c r="U660" s="24"/>
      <c r="V660" s="24"/>
    </row>
    <row r="661" spans="2:22">
      <c r="B661" s="167">
        <v>5641000001</v>
      </c>
      <c r="C661" s="166" t="s">
        <v>2375</v>
      </c>
      <c r="D661" s="235" t="s">
        <v>2413</v>
      </c>
      <c r="E661" s="165"/>
      <c r="F661" s="607"/>
      <c r="G661" s="24"/>
      <c r="H661" s="24"/>
      <c r="I661" s="24"/>
      <c r="J661" s="24"/>
      <c r="K661" s="24"/>
      <c r="L661" s="24"/>
      <c r="M661" s="24"/>
      <c r="N661" s="24"/>
      <c r="O661" s="24"/>
      <c r="P661" s="24"/>
      <c r="Q661" s="24"/>
      <c r="R661" s="24"/>
      <c r="S661" s="24"/>
      <c r="T661" s="24"/>
      <c r="U661" s="24"/>
      <c r="V661" s="24"/>
    </row>
    <row r="662" spans="2:22">
      <c r="B662" s="167">
        <v>5641000001</v>
      </c>
      <c r="C662" s="166" t="s">
        <v>2375</v>
      </c>
      <c r="D662" s="235" t="s">
        <v>2414</v>
      </c>
      <c r="E662" s="165"/>
      <c r="F662" s="607"/>
      <c r="G662" s="24"/>
      <c r="H662" s="24"/>
      <c r="I662" s="24"/>
      <c r="J662" s="24"/>
      <c r="K662" s="24"/>
      <c r="L662" s="24"/>
      <c r="M662" s="24"/>
      <c r="N662" s="24"/>
      <c r="O662" s="24"/>
      <c r="P662" s="24"/>
      <c r="Q662" s="24"/>
      <c r="R662" s="24"/>
      <c r="S662" s="24"/>
      <c r="T662" s="24"/>
      <c r="U662" s="24"/>
      <c r="V662" s="24"/>
    </row>
    <row r="663" spans="2:22">
      <c r="B663" s="167">
        <v>5641000001</v>
      </c>
      <c r="C663" s="166" t="s">
        <v>2375</v>
      </c>
      <c r="D663" s="235" t="s">
        <v>2415</v>
      </c>
      <c r="E663" s="165"/>
      <c r="F663" s="607"/>
      <c r="G663" s="24"/>
      <c r="H663" s="24"/>
      <c r="I663" s="24"/>
      <c r="J663" s="24"/>
      <c r="K663" s="24"/>
      <c r="L663" s="24"/>
      <c r="M663" s="24"/>
      <c r="N663" s="24"/>
      <c r="O663" s="24"/>
      <c r="P663" s="24"/>
      <c r="Q663" s="24"/>
      <c r="R663" s="24"/>
      <c r="S663" s="24"/>
      <c r="T663" s="24"/>
      <c r="U663" s="24"/>
      <c r="V663" s="24"/>
    </row>
    <row r="664" spans="2:22">
      <c r="B664" s="167">
        <v>5641000001</v>
      </c>
      <c r="C664" s="166" t="s">
        <v>2375</v>
      </c>
      <c r="D664" s="235" t="s">
        <v>2416</v>
      </c>
      <c r="E664" s="165"/>
      <c r="F664" s="607"/>
      <c r="G664" s="24"/>
      <c r="H664" s="24"/>
      <c r="I664" s="24"/>
      <c r="J664" s="24"/>
      <c r="K664" s="24"/>
      <c r="L664" s="24"/>
      <c r="M664" s="24"/>
      <c r="N664" s="24"/>
      <c r="O664" s="24"/>
      <c r="P664" s="24"/>
      <c r="Q664" s="24"/>
      <c r="R664" s="24"/>
      <c r="S664" s="24"/>
      <c r="T664" s="24"/>
      <c r="U664" s="24"/>
      <c r="V664" s="24"/>
    </row>
    <row r="665" spans="2:22">
      <c r="B665" s="167">
        <v>5641000001</v>
      </c>
      <c r="C665" s="166" t="s">
        <v>2375</v>
      </c>
      <c r="D665" s="235" t="s">
        <v>2417</v>
      </c>
      <c r="E665" s="165"/>
      <c r="F665" s="607"/>
      <c r="G665" s="24"/>
      <c r="H665" s="24"/>
      <c r="I665" s="24"/>
      <c r="J665" s="24"/>
      <c r="K665" s="24"/>
      <c r="L665" s="24"/>
      <c r="M665" s="24"/>
      <c r="N665" s="24"/>
      <c r="O665" s="24"/>
      <c r="P665" s="24"/>
      <c r="Q665" s="24"/>
      <c r="R665" s="24"/>
      <c r="S665" s="24"/>
      <c r="T665" s="24"/>
      <c r="U665" s="24"/>
      <c r="V665" s="24"/>
    </row>
    <row r="666" spans="2:22">
      <c r="B666" s="167">
        <v>5641000001</v>
      </c>
      <c r="C666" s="166" t="s">
        <v>2375</v>
      </c>
      <c r="D666" s="235" t="s">
        <v>2418</v>
      </c>
      <c r="E666" s="165"/>
      <c r="F666" s="607"/>
      <c r="G666" s="24"/>
      <c r="H666" s="24"/>
      <c r="I666" s="24"/>
      <c r="J666" s="24"/>
      <c r="K666" s="24"/>
      <c r="L666" s="24"/>
      <c r="M666" s="24"/>
      <c r="N666" s="24"/>
      <c r="O666" s="24"/>
      <c r="P666" s="24"/>
      <c r="Q666" s="24"/>
      <c r="R666" s="24"/>
      <c r="S666" s="24"/>
      <c r="T666" s="24"/>
      <c r="U666" s="24"/>
      <c r="V666" s="24"/>
    </row>
    <row r="667" spans="2:22">
      <c r="B667" s="167">
        <v>5641000001</v>
      </c>
      <c r="C667" s="166" t="s">
        <v>2375</v>
      </c>
      <c r="D667" s="235" t="s">
        <v>2419</v>
      </c>
      <c r="E667" s="165"/>
      <c r="F667" s="607"/>
      <c r="G667" s="24"/>
      <c r="H667" s="24"/>
      <c r="I667" s="24"/>
      <c r="J667" s="24"/>
      <c r="K667" s="24"/>
      <c r="L667" s="24"/>
      <c r="M667" s="24"/>
      <c r="N667" s="24"/>
      <c r="O667" s="24"/>
      <c r="P667" s="24"/>
      <c r="Q667" s="24"/>
      <c r="R667" s="24"/>
      <c r="S667" s="24"/>
      <c r="T667" s="24"/>
      <c r="U667" s="24"/>
      <c r="V667" s="24"/>
    </row>
    <row r="668" spans="2:22">
      <c r="B668" s="167">
        <v>5641000001</v>
      </c>
      <c r="C668" s="166" t="s">
        <v>2375</v>
      </c>
      <c r="D668" s="235" t="s">
        <v>2420</v>
      </c>
      <c r="E668" s="165"/>
      <c r="F668" s="607"/>
      <c r="G668" s="24"/>
      <c r="H668" s="24"/>
      <c r="I668" s="24"/>
      <c r="J668" s="24"/>
      <c r="K668" s="24"/>
      <c r="L668" s="24"/>
      <c r="M668" s="24"/>
      <c r="N668" s="24"/>
      <c r="O668" s="24"/>
      <c r="P668" s="24"/>
      <c r="Q668" s="24"/>
      <c r="R668" s="24"/>
      <c r="S668" s="24"/>
      <c r="T668" s="24"/>
      <c r="U668" s="24"/>
      <c r="V668" s="24"/>
    </row>
    <row r="669" spans="2:22">
      <c r="B669" s="167">
        <v>5641000001</v>
      </c>
      <c r="C669" s="166" t="s">
        <v>2375</v>
      </c>
      <c r="D669" s="235" t="s">
        <v>2421</v>
      </c>
      <c r="E669" s="165"/>
      <c r="F669" s="607"/>
      <c r="G669" s="24"/>
      <c r="H669" s="24"/>
      <c r="I669" s="24"/>
      <c r="J669" s="24"/>
      <c r="K669" s="24"/>
      <c r="L669" s="24"/>
      <c r="M669" s="24"/>
      <c r="N669" s="24"/>
      <c r="O669" s="24"/>
      <c r="P669" s="24"/>
      <c r="Q669" s="24"/>
      <c r="R669" s="24"/>
      <c r="S669" s="24"/>
      <c r="T669" s="24"/>
      <c r="U669" s="24"/>
      <c r="V669" s="24"/>
    </row>
    <row r="670" spans="2:22">
      <c r="B670" s="167">
        <v>5641000001</v>
      </c>
      <c r="C670" s="166" t="s">
        <v>2375</v>
      </c>
      <c r="D670" s="235" t="s">
        <v>2422</v>
      </c>
      <c r="E670" s="165"/>
      <c r="F670" s="607"/>
      <c r="G670" s="24"/>
      <c r="H670" s="24"/>
      <c r="I670" s="24"/>
      <c r="J670" s="24"/>
      <c r="K670" s="24"/>
      <c r="L670" s="24"/>
      <c r="M670" s="24"/>
      <c r="N670" s="24"/>
      <c r="O670" s="24"/>
      <c r="P670" s="24"/>
      <c r="Q670" s="24"/>
      <c r="R670" s="24"/>
      <c r="S670" s="24"/>
      <c r="T670" s="24"/>
      <c r="U670" s="24"/>
      <c r="V670" s="24"/>
    </row>
    <row r="671" spans="2:22">
      <c r="B671" s="167">
        <v>5641000001</v>
      </c>
      <c r="C671" s="166" t="s">
        <v>2375</v>
      </c>
      <c r="D671" s="235" t="s">
        <v>2423</v>
      </c>
      <c r="E671" s="165"/>
      <c r="F671" s="607"/>
      <c r="G671" s="24"/>
      <c r="H671" s="24"/>
      <c r="I671" s="24"/>
      <c r="J671" s="24"/>
      <c r="K671" s="24"/>
      <c r="L671" s="24"/>
      <c r="M671" s="24"/>
      <c r="N671" s="24"/>
      <c r="O671" s="24"/>
      <c r="P671" s="24"/>
      <c r="Q671" s="24"/>
      <c r="R671" s="24"/>
      <c r="S671" s="24"/>
      <c r="T671" s="24"/>
      <c r="U671" s="24"/>
      <c r="V671" s="24"/>
    </row>
    <row r="672" spans="2:22">
      <c r="B672" s="167">
        <v>5641000001</v>
      </c>
      <c r="C672" s="166" t="s">
        <v>2375</v>
      </c>
      <c r="D672" s="235" t="s">
        <v>2424</v>
      </c>
      <c r="E672" s="165"/>
      <c r="F672" s="607"/>
      <c r="G672" s="24"/>
      <c r="H672" s="24"/>
      <c r="I672" s="24"/>
      <c r="J672" s="24"/>
      <c r="K672" s="24"/>
      <c r="L672" s="24"/>
      <c r="M672" s="24"/>
      <c r="N672" s="24"/>
      <c r="O672" s="24"/>
      <c r="P672" s="24"/>
      <c r="Q672" s="24"/>
      <c r="R672" s="24"/>
      <c r="S672" s="24"/>
      <c r="T672" s="24"/>
      <c r="U672" s="24"/>
      <c r="V672" s="24"/>
    </row>
    <row r="673" spans="2:22">
      <c r="B673" s="167">
        <v>5641000001</v>
      </c>
      <c r="C673" s="166" t="s">
        <v>2375</v>
      </c>
      <c r="D673" s="235" t="s">
        <v>2425</v>
      </c>
      <c r="E673" s="165"/>
      <c r="F673" s="607"/>
      <c r="G673" s="24"/>
      <c r="H673" s="24"/>
      <c r="I673" s="24"/>
      <c r="J673" s="24"/>
      <c r="K673" s="24"/>
      <c r="L673" s="24"/>
      <c r="M673" s="24"/>
      <c r="N673" s="24"/>
      <c r="O673" s="24"/>
      <c r="P673" s="24"/>
      <c r="Q673" s="24"/>
      <c r="R673" s="24"/>
      <c r="S673" s="24"/>
      <c r="T673" s="24"/>
      <c r="U673" s="24"/>
      <c r="V673" s="24"/>
    </row>
    <row r="674" spans="2:22">
      <c r="B674" s="167">
        <v>5641000001</v>
      </c>
      <c r="C674" s="166" t="s">
        <v>2375</v>
      </c>
      <c r="D674" s="235" t="s">
        <v>2426</v>
      </c>
      <c r="E674" s="165"/>
      <c r="F674" s="607"/>
      <c r="G674" s="24"/>
      <c r="H674" s="24"/>
      <c r="I674" s="24"/>
      <c r="J674" s="24"/>
      <c r="K674" s="24"/>
      <c r="L674" s="24"/>
      <c r="M674" s="24"/>
      <c r="N674" s="24"/>
      <c r="O674" s="24"/>
      <c r="P674" s="24"/>
      <c r="Q674" s="24"/>
      <c r="R674" s="24"/>
      <c r="S674" s="24"/>
      <c r="T674" s="24"/>
      <c r="U674" s="24"/>
      <c r="V674" s="24"/>
    </row>
    <row r="675" spans="2:22">
      <c r="B675" s="167">
        <v>5641000001</v>
      </c>
      <c r="C675" s="166" t="s">
        <v>2375</v>
      </c>
      <c r="D675" s="235" t="s">
        <v>2427</v>
      </c>
      <c r="E675" s="165"/>
      <c r="F675" s="607"/>
      <c r="G675" s="24"/>
      <c r="H675" s="24"/>
      <c r="I675" s="24"/>
      <c r="J675" s="24"/>
      <c r="K675" s="24"/>
      <c r="L675" s="24"/>
      <c r="M675" s="24"/>
      <c r="N675" s="24"/>
      <c r="O675" s="24"/>
      <c r="P675" s="24"/>
      <c r="Q675" s="24"/>
      <c r="R675" s="24"/>
      <c r="S675" s="24"/>
      <c r="T675" s="24"/>
      <c r="U675" s="24"/>
      <c r="V675" s="24"/>
    </row>
    <row r="676" spans="2:22">
      <c r="B676" s="167">
        <v>5641000001</v>
      </c>
      <c r="C676" s="166" t="s">
        <v>2375</v>
      </c>
      <c r="D676" s="235" t="s">
        <v>2428</v>
      </c>
      <c r="E676" s="165"/>
      <c r="F676" s="607"/>
      <c r="G676" s="24"/>
      <c r="H676" s="24"/>
      <c r="I676" s="24"/>
      <c r="J676" s="24"/>
      <c r="K676" s="24"/>
      <c r="L676" s="24"/>
      <c r="M676" s="24"/>
      <c r="N676" s="24"/>
      <c r="O676" s="24"/>
      <c r="P676" s="24"/>
      <c r="Q676" s="24"/>
      <c r="R676" s="24"/>
      <c r="S676" s="24"/>
      <c r="T676" s="24"/>
      <c r="U676" s="24"/>
      <c r="V676" s="24"/>
    </row>
    <row r="677" spans="2:22">
      <c r="B677" s="167">
        <v>5641000001</v>
      </c>
      <c r="C677" s="166" t="s">
        <v>2375</v>
      </c>
      <c r="D677" s="235" t="s">
        <v>2429</v>
      </c>
      <c r="E677" s="165"/>
      <c r="F677" s="607"/>
      <c r="G677" s="24"/>
      <c r="H677" s="24"/>
      <c r="I677" s="24"/>
      <c r="J677" s="24"/>
      <c r="K677" s="24"/>
      <c r="L677" s="24"/>
      <c r="M677" s="24"/>
      <c r="N677" s="24"/>
      <c r="O677" s="24"/>
      <c r="P677" s="24"/>
      <c r="Q677" s="24"/>
      <c r="R677" s="24"/>
      <c r="S677" s="24"/>
      <c r="T677" s="24"/>
      <c r="U677" s="24"/>
      <c r="V677" s="24"/>
    </row>
    <row r="678" spans="2:22">
      <c r="B678" s="167">
        <v>5641000001</v>
      </c>
      <c r="C678" s="166" t="s">
        <v>2375</v>
      </c>
      <c r="D678" s="235" t="s">
        <v>2430</v>
      </c>
      <c r="E678" s="165"/>
      <c r="F678" s="607"/>
      <c r="G678" s="24"/>
      <c r="H678" s="24"/>
      <c r="I678" s="24"/>
      <c r="J678" s="24"/>
      <c r="K678" s="24"/>
      <c r="L678" s="24"/>
      <c r="M678" s="24"/>
      <c r="N678" s="24"/>
      <c r="O678" s="24"/>
      <c r="P678" s="24"/>
      <c r="Q678" s="24"/>
      <c r="R678" s="24"/>
      <c r="S678" s="24"/>
      <c r="T678" s="24"/>
      <c r="U678" s="24"/>
      <c r="V678" s="24"/>
    </row>
    <row r="679" spans="2:22">
      <c r="B679" s="167">
        <v>5641000001</v>
      </c>
      <c r="C679" s="166" t="s">
        <v>2375</v>
      </c>
      <c r="D679" s="235" t="s">
        <v>2431</v>
      </c>
      <c r="E679" s="165"/>
      <c r="F679" s="607"/>
      <c r="G679" s="24"/>
      <c r="H679" s="24"/>
      <c r="I679" s="24"/>
      <c r="J679" s="24"/>
      <c r="K679" s="24"/>
      <c r="L679" s="24"/>
      <c r="M679" s="24"/>
      <c r="N679" s="24"/>
      <c r="O679" s="24"/>
      <c r="P679" s="24"/>
      <c r="Q679" s="24"/>
      <c r="R679" s="24"/>
      <c r="S679" s="24"/>
      <c r="T679" s="24"/>
      <c r="U679" s="24"/>
      <c r="V679" s="24"/>
    </row>
    <row r="680" spans="2:22">
      <c r="B680" s="167">
        <v>5641000001</v>
      </c>
      <c r="C680" s="166" t="s">
        <v>2375</v>
      </c>
      <c r="D680" s="235" t="s">
        <v>2432</v>
      </c>
      <c r="E680" s="165"/>
      <c r="F680" s="607"/>
      <c r="G680" s="24"/>
      <c r="H680" s="24"/>
      <c r="I680" s="24"/>
      <c r="J680" s="24"/>
      <c r="K680" s="24"/>
      <c r="L680" s="24"/>
      <c r="M680" s="24"/>
      <c r="N680" s="24"/>
      <c r="O680" s="24"/>
      <c r="P680" s="24"/>
      <c r="Q680" s="24"/>
      <c r="R680" s="24"/>
      <c r="S680" s="24"/>
      <c r="T680" s="24"/>
      <c r="U680" s="24"/>
      <c r="V680" s="24"/>
    </row>
    <row r="681" spans="2:22">
      <c r="B681" s="167">
        <v>5641000001</v>
      </c>
      <c r="C681" s="166" t="s">
        <v>2375</v>
      </c>
      <c r="D681" s="235" t="s">
        <v>2433</v>
      </c>
      <c r="E681" s="165"/>
      <c r="F681" s="607"/>
      <c r="G681" s="24"/>
      <c r="H681" s="24"/>
      <c r="I681" s="24"/>
      <c r="J681" s="24"/>
      <c r="K681" s="24"/>
      <c r="L681" s="24"/>
      <c r="M681" s="24"/>
      <c r="N681" s="24"/>
      <c r="O681" s="24"/>
      <c r="P681" s="24"/>
      <c r="Q681" s="24"/>
      <c r="R681" s="24"/>
      <c r="S681" s="24"/>
      <c r="T681" s="24"/>
      <c r="U681" s="24"/>
      <c r="V681" s="24"/>
    </row>
    <row r="682" spans="2:22">
      <c r="B682" s="167">
        <v>5641000001</v>
      </c>
      <c r="C682" s="166" t="s">
        <v>2375</v>
      </c>
      <c r="D682" s="235" t="s">
        <v>2434</v>
      </c>
      <c r="E682" s="165"/>
      <c r="F682" s="607"/>
      <c r="G682" s="24"/>
      <c r="H682" s="24"/>
      <c r="I682" s="24"/>
      <c r="J682" s="24"/>
      <c r="K682" s="24"/>
      <c r="L682" s="24"/>
      <c r="M682" s="24"/>
      <c r="N682" s="24"/>
      <c r="O682" s="24"/>
      <c r="P682" s="24"/>
      <c r="Q682" s="24"/>
      <c r="R682" s="24"/>
      <c r="S682" s="24"/>
      <c r="T682" s="24"/>
      <c r="U682" s="24"/>
      <c r="V682" s="24"/>
    </row>
    <row r="683" spans="2:22">
      <c r="B683" s="167">
        <v>5641000001</v>
      </c>
      <c r="C683" s="166" t="s">
        <v>2375</v>
      </c>
      <c r="D683" s="235" t="s">
        <v>2435</v>
      </c>
      <c r="E683" s="165"/>
      <c r="F683" s="607"/>
      <c r="G683" s="24"/>
      <c r="H683" s="24"/>
      <c r="I683" s="24"/>
      <c r="J683" s="24"/>
      <c r="K683" s="24"/>
      <c r="L683" s="24"/>
      <c r="M683" s="24"/>
      <c r="N683" s="24"/>
      <c r="O683" s="24"/>
      <c r="P683" s="24"/>
      <c r="Q683" s="24"/>
      <c r="R683" s="24"/>
      <c r="S683" s="24"/>
      <c r="T683" s="24"/>
      <c r="U683" s="24"/>
      <c r="V683" s="24"/>
    </row>
    <row r="684" spans="2:22">
      <c r="B684" s="167">
        <v>5641000001</v>
      </c>
      <c r="C684" s="166" t="s">
        <v>2375</v>
      </c>
      <c r="D684" s="235" t="s">
        <v>2436</v>
      </c>
      <c r="E684" s="165"/>
      <c r="F684" s="607"/>
      <c r="G684" s="24"/>
      <c r="H684" s="24"/>
      <c r="I684" s="24"/>
      <c r="J684" s="24"/>
      <c r="K684" s="24"/>
      <c r="L684" s="24"/>
      <c r="M684" s="24"/>
      <c r="N684" s="24"/>
      <c r="O684" s="24"/>
      <c r="P684" s="24"/>
      <c r="Q684" s="24"/>
      <c r="R684" s="24"/>
      <c r="S684" s="24"/>
      <c r="T684" s="24"/>
      <c r="U684" s="24"/>
      <c r="V684" s="24"/>
    </row>
    <row r="685" spans="2:22">
      <c r="B685" s="167">
        <v>5641000001</v>
      </c>
      <c r="C685" s="166" t="s">
        <v>2375</v>
      </c>
      <c r="D685" s="235" t="s">
        <v>2437</v>
      </c>
      <c r="E685" s="165"/>
      <c r="F685" s="607"/>
      <c r="G685" s="24"/>
      <c r="H685" s="24"/>
      <c r="I685" s="24"/>
      <c r="J685" s="24"/>
      <c r="K685" s="24"/>
      <c r="L685" s="24"/>
      <c r="M685" s="24"/>
      <c r="N685" s="24"/>
      <c r="O685" s="24"/>
      <c r="P685" s="24"/>
      <c r="Q685" s="24"/>
      <c r="R685" s="24"/>
      <c r="S685" s="24"/>
      <c r="T685" s="24"/>
      <c r="U685" s="24"/>
      <c r="V685" s="24"/>
    </row>
    <row r="686" spans="2:22">
      <c r="B686" s="167">
        <v>5641000001</v>
      </c>
      <c r="C686" s="166" t="s">
        <v>2375</v>
      </c>
      <c r="D686" s="235" t="s">
        <v>2438</v>
      </c>
      <c r="E686" s="165"/>
      <c r="F686" s="607"/>
      <c r="G686" s="24"/>
      <c r="H686" s="24"/>
      <c r="I686" s="24"/>
      <c r="J686" s="24"/>
      <c r="K686" s="24"/>
      <c r="L686" s="24"/>
      <c r="M686" s="24"/>
      <c r="N686" s="24"/>
      <c r="O686" s="24"/>
      <c r="P686" s="24"/>
      <c r="Q686" s="24"/>
      <c r="R686" s="24"/>
      <c r="S686" s="24"/>
      <c r="T686" s="24"/>
      <c r="U686" s="24"/>
      <c r="V686" s="24"/>
    </row>
    <row r="687" spans="2:22">
      <c r="B687" s="167">
        <v>5641000001</v>
      </c>
      <c r="C687" s="166" t="s">
        <v>2375</v>
      </c>
      <c r="D687" s="235" t="s">
        <v>2439</v>
      </c>
      <c r="E687" s="165"/>
      <c r="F687" s="607"/>
      <c r="G687" s="24"/>
      <c r="H687" s="24"/>
      <c r="I687" s="24"/>
      <c r="J687" s="24"/>
      <c r="K687" s="24"/>
      <c r="L687" s="24"/>
      <c r="M687" s="24"/>
      <c r="N687" s="24"/>
      <c r="O687" s="24"/>
      <c r="P687" s="24"/>
      <c r="Q687" s="24"/>
      <c r="R687" s="24"/>
      <c r="S687" s="24"/>
      <c r="T687" s="24"/>
      <c r="U687" s="24"/>
      <c r="V687" s="24"/>
    </row>
    <row r="688" spans="2:22">
      <c r="B688" s="167">
        <v>5641000001</v>
      </c>
      <c r="C688" s="166" t="s">
        <v>2375</v>
      </c>
      <c r="D688" s="235" t="s">
        <v>2440</v>
      </c>
      <c r="E688" s="165"/>
      <c r="F688" s="607"/>
      <c r="G688" s="24"/>
      <c r="H688" s="24"/>
      <c r="I688" s="24"/>
      <c r="J688" s="24"/>
      <c r="K688" s="24"/>
      <c r="L688" s="24"/>
      <c r="M688" s="24"/>
      <c r="N688" s="24"/>
      <c r="O688" s="24"/>
      <c r="P688" s="24"/>
      <c r="Q688" s="24"/>
      <c r="R688" s="24"/>
      <c r="S688" s="24"/>
      <c r="T688" s="24"/>
      <c r="U688" s="24"/>
      <c r="V688" s="24"/>
    </row>
    <row r="689" spans="2:22">
      <c r="B689" s="167">
        <v>5641000001</v>
      </c>
      <c r="C689" s="166" t="s">
        <v>2375</v>
      </c>
      <c r="D689" s="235" t="s">
        <v>2441</v>
      </c>
      <c r="E689" s="165"/>
      <c r="F689" s="607"/>
      <c r="G689" s="24"/>
      <c r="H689" s="24"/>
      <c r="I689" s="24"/>
      <c r="J689" s="24"/>
      <c r="K689" s="24"/>
      <c r="L689" s="24"/>
      <c r="M689" s="24"/>
      <c r="N689" s="24"/>
      <c r="O689" s="24"/>
      <c r="P689" s="24"/>
      <c r="Q689" s="24"/>
      <c r="R689" s="24"/>
      <c r="S689" s="24"/>
      <c r="T689" s="24"/>
      <c r="U689" s="24"/>
      <c r="V689" s="24"/>
    </row>
    <row r="690" spans="2:22">
      <c r="B690" s="167">
        <v>5641000001</v>
      </c>
      <c r="C690" s="166" t="s">
        <v>2375</v>
      </c>
      <c r="D690" s="235" t="s">
        <v>2442</v>
      </c>
      <c r="E690" s="165"/>
      <c r="F690" s="607"/>
      <c r="G690" s="24"/>
      <c r="H690" s="24"/>
      <c r="I690" s="24"/>
      <c r="J690" s="24"/>
      <c r="K690" s="24"/>
      <c r="L690" s="24"/>
      <c r="M690" s="24"/>
      <c r="N690" s="24"/>
      <c r="O690" s="24"/>
      <c r="P690" s="24"/>
      <c r="Q690" s="24"/>
      <c r="R690" s="24"/>
      <c r="S690" s="24"/>
      <c r="T690" s="24"/>
      <c r="U690" s="24"/>
      <c r="V690" s="24"/>
    </row>
    <row r="691" spans="2:22">
      <c r="B691" s="167">
        <v>5641000001</v>
      </c>
      <c r="C691" s="166" t="s">
        <v>2375</v>
      </c>
      <c r="D691" s="235" t="s">
        <v>2443</v>
      </c>
      <c r="E691" s="165"/>
      <c r="F691" s="607"/>
      <c r="G691" s="24"/>
      <c r="H691" s="24"/>
      <c r="I691" s="24"/>
      <c r="J691" s="24"/>
      <c r="K691" s="24"/>
      <c r="L691" s="24"/>
      <c r="M691" s="24"/>
      <c r="N691" s="24"/>
      <c r="O691" s="24"/>
      <c r="P691" s="24"/>
      <c r="Q691" s="24"/>
      <c r="R691" s="24"/>
      <c r="S691" s="24"/>
      <c r="T691" s="24"/>
      <c r="U691" s="24"/>
      <c r="V691" s="24"/>
    </row>
    <row r="692" spans="2:22">
      <c r="B692" s="167">
        <v>5641000001</v>
      </c>
      <c r="C692" s="166" t="s">
        <v>2375</v>
      </c>
      <c r="D692" s="235" t="s">
        <v>2444</v>
      </c>
      <c r="E692" s="165"/>
      <c r="F692" s="607"/>
      <c r="G692" s="24"/>
      <c r="H692" s="24"/>
      <c r="I692" s="24"/>
      <c r="J692" s="24"/>
      <c r="K692" s="24"/>
      <c r="L692" s="24"/>
      <c r="M692" s="24"/>
      <c r="N692" s="24"/>
      <c r="O692" s="24"/>
      <c r="P692" s="24"/>
      <c r="Q692" s="24"/>
      <c r="R692" s="24"/>
      <c r="S692" s="24"/>
      <c r="T692" s="24"/>
      <c r="U692" s="24"/>
      <c r="V692" s="24"/>
    </row>
    <row r="693" spans="2:22">
      <c r="B693" s="167">
        <v>5641000001</v>
      </c>
      <c r="C693" s="166" t="s">
        <v>2375</v>
      </c>
      <c r="D693" s="235" t="s">
        <v>2445</v>
      </c>
      <c r="E693" s="165"/>
      <c r="F693" s="607"/>
      <c r="G693" s="24"/>
      <c r="H693" s="24"/>
      <c r="I693" s="24"/>
      <c r="J693" s="24"/>
      <c r="K693" s="24"/>
      <c r="L693" s="24"/>
      <c r="M693" s="24"/>
      <c r="N693" s="24"/>
      <c r="O693" s="24"/>
      <c r="P693" s="24"/>
      <c r="Q693" s="24"/>
      <c r="R693" s="24"/>
      <c r="S693" s="24"/>
      <c r="T693" s="24"/>
      <c r="U693" s="24"/>
      <c r="V693" s="24"/>
    </row>
    <row r="694" spans="2:22">
      <c r="B694" s="167">
        <v>5641000001</v>
      </c>
      <c r="C694" s="166" t="s">
        <v>2375</v>
      </c>
      <c r="D694" s="235" t="s">
        <v>2446</v>
      </c>
      <c r="E694" s="165"/>
      <c r="F694" s="607"/>
      <c r="G694" s="24"/>
      <c r="H694" s="24"/>
      <c r="I694" s="24"/>
      <c r="J694" s="24"/>
      <c r="K694" s="24"/>
      <c r="L694" s="24"/>
      <c r="M694" s="24"/>
      <c r="N694" s="24"/>
      <c r="O694" s="24"/>
      <c r="P694" s="24"/>
      <c r="Q694" s="24"/>
      <c r="R694" s="24"/>
      <c r="S694" s="24"/>
      <c r="T694" s="24"/>
      <c r="U694" s="24"/>
      <c r="V694" s="24"/>
    </row>
    <row r="695" spans="2:22">
      <c r="B695" s="167">
        <v>5641000001</v>
      </c>
      <c r="C695" s="166" t="s">
        <v>2375</v>
      </c>
      <c r="D695" s="235" t="s">
        <v>2447</v>
      </c>
      <c r="E695" s="165"/>
      <c r="F695" s="607"/>
      <c r="G695" s="24"/>
      <c r="H695" s="24"/>
      <c r="I695" s="24"/>
      <c r="J695" s="24"/>
      <c r="K695" s="24"/>
      <c r="L695" s="24"/>
      <c r="M695" s="24"/>
      <c r="N695" s="24"/>
      <c r="O695" s="24"/>
      <c r="P695" s="24"/>
      <c r="Q695" s="24"/>
      <c r="R695" s="24"/>
      <c r="S695" s="24"/>
      <c r="T695" s="24"/>
      <c r="U695" s="24"/>
      <c r="V695" s="24"/>
    </row>
    <row r="696" spans="2:22">
      <c r="B696" s="167">
        <v>5641000001</v>
      </c>
      <c r="C696" s="166" t="s">
        <v>2375</v>
      </c>
      <c r="D696" s="235" t="s">
        <v>2448</v>
      </c>
      <c r="E696" s="165"/>
      <c r="F696" s="607"/>
      <c r="G696" s="24"/>
      <c r="H696" s="24"/>
      <c r="I696" s="24"/>
      <c r="J696" s="24"/>
      <c r="K696" s="24"/>
      <c r="L696" s="24"/>
      <c r="M696" s="24"/>
      <c r="N696" s="24"/>
      <c r="O696" s="24"/>
      <c r="P696" s="24"/>
      <c r="Q696" s="24"/>
      <c r="R696" s="24"/>
      <c r="S696" s="24"/>
      <c r="T696" s="24"/>
      <c r="U696" s="24"/>
      <c r="V696" s="24"/>
    </row>
    <row r="697" spans="2:22">
      <c r="B697" s="167">
        <v>5641000001</v>
      </c>
      <c r="C697" s="166" t="s">
        <v>2375</v>
      </c>
      <c r="D697" s="235" t="s">
        <v>2449</v>
      </c>
      <c r="E697" s="165"/>
      <c r="F697" s="607"/>
      <c r="G697" s="24"/>
      <c r="H697" s="24"/>
      <c r="I697" s="24"/>
      <c r="J697" s="24"/>
      <c r="K697" s="24"/>
      <c r="L697" s="24"/>
      <c r="M697" s="24"/>
      <c r="N697" s="24"/>
      <c r="O697" s="24"/>
      <c r="P697" s="24"/>
      <c r="Q697" s="24"/>
      <c r="R697" s="24"/>
      <c r="S697" s="24"/>
      <c r="T697" s="24"/>
      <c r="U697" s="24"/>
      <c r="V697" s="24"/>
    </row>
    <row r="698" spans="2:22">
      <c r="B698" s="167">
        <v>5641000001</v>
      </c>
      <c r="C698" s="166" t="s">
        <v>2375</v>
      </c>
      <c r="D698" s="235" t="s">
        <v>2450</v>
      </c>
      <c r="E698" s="165"/>
      <c r="F698" s="607"/>
      <c r="G698" s="24"/>
      <c r="H698" s="24"/>
      <c r="I698" s="24"/>
      <c r="J698" s="24"/>
      <c r="K698" s="24"/>
      <c r="L698" s="24"/>
      <c r="M698" s="24"/>
      <c r="N698" s="24"/>
      <c r="O698" s="24"/>
      <c r="P698" s="24"/>
      <c r="Q698" s="24"/>
      <c r="R698" s="24"/>
      <c r="S698" s="24"/>
      <c r="T698" s="24"/>
      <c r="U698" s="24"/>
      <c r="V698" s="24"/>
    </row>
    <row r="699" spans="2:22">
      <c r="B699" s="167">
        <v>5641000001</v>
      </c>
      <c r="C699" s="166" t="s">
        <v>2375</v>
      </c>
      <c r="D699" s="235" t="s">
        <v>2451</v>
      </c>
      <c r="E699" s="165"/>
      <c r="F699" s="607"/>
      <c r="G699" s="24"/>
      <c r="H699" s="24"/>
      <c r="I699" s="24"/>
      <c r="J699" s="24"/>
      <c r="K699" s="24"/>
      <c r="L699" s="24"/>
      <c r="M699" s="24"/>
      <c r="N699" s="24"/>
      <c r="O699" s="24"/>
      <c r="P699" s="24"/>
      <c r="Q699" s="24"/>
      <c r="R699" s="24"/>
      <c r="S699" s="24"/>
      <c r="T699" s="24"/>
      <c r="U699" s="24"/>
      <c r="V699" s="24"/>
    </row>
    <row r="700" spans="2:22">
      <c r="B700" s="167">
        <v>5641000001</v>
      </c>
      <c r="C700" s="166" t="s">
        <v>2375</v>
      </c>
      <c r="D700" s="235" t="s">
        <v>2452</v>
      </c>
      <c r="E700" s="165"/>
      <c r="F700" s="607"/>
      <c r="G700" s="24"/>
      <c r="H700" s="24"/>
      <c r="I700" s="24"/>
      <c r="J700" s="24"/>
      <c r="K700" s="24"/>
      <c r="L700" s="24"/>
      <c r="M700" s="24"/>
      <c r="N700" s="24"/>
      <c r="O700" s="24"/>
      <c r="P700" s="24"/>
      <c r="Q700" s="24"/>
      <c r="R700" s="24"/>
      <c r="S700" s="24"/>
      <c r="T700" s="24"/>
      <c r="U700" s="24"/>
      <c r="V700" s="24"/>
    </row>
    <row r="701" spans="2:22">
      <c r="B701" s="167">
        <v>5641000001</v>
      </c>
      <c r="C701" s="166" t="s">
        <v>2375</v>
      </c>
      <c r="D701" s="235" t="s">
        <v>2453</v>
      </c>
      <c r="E701" s="165"/>
      <c r="F701" s="607"/>
      <c r="G701" s="24"/>
      <c r="H701" s="24"/>
      <c r="I701" s="24"/>
      <c r="J701" s="24"/>
      <c r="K701" s="24"/>
      <c r="L701" s="24"/>
      <c r="M701" s="24"/>
      <c r="N701" s="24"/>
      <c r="O701" s="24"/>
      <c r="P701" s="24"/>
      <c r="Q701" s="24"/>
      <c r="R701" s="24"/>
      <c r="S701" s="24"/>
      <c r="T701" s="24"/>
      <c r="U701" s="24"/>
      <c r="V701" s="24"/>
    </row>
    <row r="702" spans="2:22">
      <c r="B702" s="167">
        <v>5641000001</v>
      </c>
      <c r="C702" s="166" t="s">
        <v>2375</v>
      </c>
      <c r="D702" s="235" t="s">
        <v>2454</v>
      </c>
      <c r="E702" s="165"/>
      <c r="F702" s="607"/>
      <c r="G702" s="24"/>
      <c r="H702" s="24"/>
      <c r="I702" s="24"/>
      <c r="J702" s="24"/>
      <c r="K702" s="24"/>
      <c r="L702" s="24"/>
      <c r="M702" s="24"/>
      <c r="N702" s="24"/>
      <c r="O702" s="24"/>
      <c r="P702" s="24"/>
      <c r="Q702" s="24"/>
      <c r="R702" s="24"/>
      <c r="S702" s="24"/>
      <c r="T702" s="24"/>
      <c r="U702" s="24"/>
      <c r="V702" s="24"/>
    </row>
    <row r="703" spans="2:22">
      <c r="B703" s="167">
        <v>5641000001</v>
      </c>
      <c r="C703" s="166" t="s">
        <v>2375</v>
      </c>
      <c r="D703" s="235" t="s">
        <v>2455</v>
      </c>
      <c r="E703" s="165"/>
      <c r="F703" s="607"/>
      <c r="G703" s="24"/>
      <c r="H703" s="24"/>
      <c r="I703" s="24"/>
      <c r="J703" s="24"/>
      <c r="K703" s="24"/>
      <c r="L703" s="24"/>
      <c r="M703" s="24"/>
      <c r="N703" s="24"/>
      <c r="O703" s="24"/>
      <c r="P703" s="24"/>
      <c r="Q703" s="24"/>
      <c r="R703" s="24"/>
      <c r="S703" s="24"/>
      <c r="T703" s="24"/>
      <c r="U703" s="24"/>
      <c r="V703" s="24"/>
    </row>
    <row r="704" spans="2:22">
      <c r="B704" s="167">
        <v>5641000001</v>
      </c>
      <c r="C704" s="166" t="s">
        <v>2375</v>
      </c>
      <c r="D704" s="235" t="s">
        <v>2456</v>
      </c>
      <c r="E704" s="165"/>
      <c r="F704" s="607"/>
      <c r="G704" s="24"/>
      <c r="H704" s="24"/>
      <c r="I704" s="24"/>
      <c r="J704" s="24"/>
      <c r="K704" s="24"/>
      <c r="L704" s="24"/>
      <c r="M704" s="24"/>
      <c r="N704" s="24"/>
      <c r="O704" s="24"/>
      <c r="P704" s="24"/>
      <c r="Q704" s="24"/>
      <c r="R704" s="24"/>
      <c r="S704" s="24"/>
      <c r="T704" s="24"/>
      <c r="U704" s="24"/>
      <c r="V704" s="24"/>
    </row>
    <row r="705" spans="2:22">
      <c r="B705" s="167">
        <v>5641000001</v>
      </c>
      <c r="C705" s="166" t="s">
        <v>2375</v>
      </c>
      <c r="D705" s="235" t="s">
        <v>2457</v>
      </c>
      <c r="E705" s="165"/>
      <c r="F705" s="607"/>
      <c r="G705" s="24"/>
      <c r="H705" s="24"/>
      <c r="I705" s="24"/>
      <c r="J705" s="24"/>
      <c r="K705" s="24"/>
      <c r="L705" s="24"/>
      <c r="M705" s="24"/>
      <c r="N705" s="24"/>
      <c r="O705" s="24"/>
      <c r="P705" s="24"/>
      <c r="Q705" s="24"/>
      <c r="R705" s="24"/>
      <c r="S705" s="24"/>
      <c r="T705" s="24"/>
      <c r="U705" s="24"/>
      <c r="V705" s="24"/>
    </row>
    <row r="706" spans="2:22">
      <c r="B706" s="167">
        <v>5641000001</v>
      </c>
      <c r="C706" s="166" t="s">
        <v>2375</v>
      </c>
      <c r="D706" s="235" t="s">
        <v>2458</v>
      </c>
      <c r="E706" s="165"/>
      <c r="F706" s="607"/>
      <c r="G706" s="24"/>
      <c r="H706" s="24"/>
      <c r="I706" s="24"/>
      <c r="J706" s="24"/>
      <c r="K706" s="24"/>
      <c r="L706" s="24"/>
      <c r="M706" s="24"/>
      <c r="N706" s="24"/>
      <c r="O706" s="24"/>
      <c r="P706" s="24"/>
      <c r="Q706" s="24"/>
      <c r="R706" s="24"/>
      <c r="S706" s="24"/>
      <c r="T706" s="24"/>
      <c r="U706" s="24"/>
      <c r="V706" s="24"/>
    </row>
    <row r="707" spans="2:22">
      <c r="B707" s="167">
        <v>5641000001</v>
      </c>
      <c r="C707" s="166" t="s">
        <v>2375</v>
      </c>
      <c r="D707" s="235" t="s">
        <v>2459</v>
      </c>
      <c r="E707" s="165"/>
      <c r="F707" s="607"/>
      <c r="G707" s="24"/>
      <c r="H707" s="24"/>
      <c r="I707" s="24"/>
      <c r="J707" s="24"/>
      <c r="K707" s="24"/>
      <c r="L707" s="24"/>
      <c r="M707" s="24"/>
      <c r="N707" s="24"/>
      <c r="O707" s="24"/>
      <c r="P707" s="24"/>
      <c r="Q707" s="24"/>
      <c r="R707" s="24"/>
      <c r="S707" s="24"/>
      <c r="T707" s="24"/>
      <c r="U707" s="24"/>
      <c r="V707" s="24"/>
    </row>
    <row r="708" spans="2:22">
      <c r="B708" s="167">
        <v>5641000001</v>
      </c>
      <c r="C708" s="166" t="s">
        <v>2375</v>
      </c>
      <c r="D708" s="235" t="s">
        <v>2460</v>
      </c>
      <c r="E708" s="165"/>
      <c r="F708" s="607"/>
      <c r="G708" s="24"/>
      <c r="H708" s="24"/>
      <c r="I708" s="24"/>
      <c r="J708" s="24"/>
      <c r="K708" s="24"/>
      <c r="L708" s="24"/>
      <c r="M708" s="24"/>
      <c r="N708" s="24"/>
      <c r="O708" s="24"/>
      <c r="P708" s="24"/>
      <c r="Q708" s="24"/>
      <c r="R708" s="24"/>
      <c r="S708" s="24"/>
      <c r="T708" s="24"/>
      <c r="U708" s="24"/>
      <c r="V708" s="24"/>
    </row>
    <row r="709" spans="2:22">
      <c r="B709" s="167">
        <v>5641000001</v>
      </c>
      <c r="C709" s="166" t="s">
        <v>2375</v>
      </c>
      <c r="D709" s="235" t="s">
        <v>2461</v>
      </c>
      <c r="E709" s="165"/>
      <c r="F709" s="607"/>
      <c r="G709" s="24"/>
      <c r="H709" s="24"/>
      <c r="I709" s="24"/>
      <c r="J709" s="24"/>
      <c r="K709" s="24"/>
      <c r="L709" s="24"/>
      <c r="M709" s="24"/>
      <c r="N709" s="24"/>
      <c r="O709" s="24"/>
      <c r="P709" s="24"/>
      <c r="Q709" s="24"/>
      <c r="R709" s="24"/>
      <c r="S709" s="24"/>
      <c r="T709" s="24"/>
      <c r="U709" s="24"/>
      <c r="V709" s="24"/>
    </row>
    <row r="710" spans="2:22">
      <c r="B710" s="167">
        <v>5641000001</v>
      </c>
      <c r="C710" s="166" t="s">
        <v>2375</v>
      </c>
      <c r="D710" s="235" t="s">
        <v>2462</v>
      </c>
      <c r="E710" s="165"/>
      <c r="F710" s="607"/>
      <c r="G710" s="24"/>
      <c r="H710" s="24"/>
      <c r="I710" s="24"/>
      <c r="J710" s="24"/>
      <c r="K710" s="24"/>
      <c r="L710" s="24"/>
      <c r="M710" s="24"/>
      <c r="N710" s="24"/>
      <c r="O710" s="24"/>
      <c r="P710" s="24"/>
      <c r="Q710" s="24"/>
      <c r="R710" s="24"/>
      <c r="S710" s="24"/>
      <c r="T710" s="24"/>
      <c r="U710" s="24"/>
      <c r="V710" s="24"/>
    </row>
    <row r="711" spans="2:22">
      <c r="B711" s="167">
        <v>5641000001</v>
      </c>
      <c r="C711" s="166" t="s">
        <v>2375</v>
      </c>
      <c r="D711" s="235" t="s">
        <v>2463</v>
      </c>
      <c r="E711" s="165"/>
      <c r="F711" s="607"/>
      <c r="G711" s="24"/>
      <c r="H711" s="24"/>
      <c r="I711" s="24"/>
      <c r="J711" s="24"/>
      <c r="K711" s="24"/>
      <c r="L711" s="24"/>
      <c r="M711" s="24"/>
      <c r="N711" s="24"/>
      <c r="O711" s="24"/>
      <c r="P711" s="24"/>
      <c r="Q711" s="24"/>
      <c r="R711" s="24"/>
      <c r="S711" s="24"/>
      <c r="T711" s="24"/>
      <c r="U711" s="24"/>
      <c r="V711" s="24"/>
    </row>
    <row r="712" spans="2:22">
      <c r="B712" s="167">
        <v>5641000001</v>
      </c>
      <c r="C712" s="166" t="s">
        <v>2375</v>
      </c>
      <c r="D712" s="235" t="s">
        <v>2464</v>
      </c>
      <c r="E712" s="165"/>
      <c r="F712" s="607"/>
      <c r="G712" s="24"/>
      <c r="H712" s="24"/>
      <c r="I712" s="24"/>
      <c r="J712" s="24"/>
      <c r="K712" s="24"/>
      <c r="L712" s="24"/>
      <c r="M712" s="24"/>
      <c r="N712" s="24"/>
      <c r="O712" s="24"/>
      <c r="P712" s="24"/>
      <c r="Q712" s="24"/>
      <c r="R712" s="24"/>
      <c r="S712" s="24"/>
      <c r="T712" s="24"/>
      <c r="U712" s="24"/>
      <c r="V712" s="24"/>
    </row>
    <row r="713" spans="2:22">
      <c r="B713" s="167">
        <v>5641000001</v>
      </c>
      <c r="C713" s="166" t="s">
        <v>2375</v>
      </c>
      <c r="D713" s="235" t="s">
        <v>2465</v>
      </c>
      <c r="E713" s="165"/>
      <c r="F713" s="607"/>
      <c r="G713" s="24"/>
      <c r="H713" s="24"/>
      <c r="I713" s="24"/>
      <c r="J713" s="24"/>
      <c r="K713" s="24"/>
      <c r="L713" s="24"/>
      <c r="M713" s="24"/>
      <c r="N713" s="24"/>
      <c r="O713" s="24"/>
      <c r="P713" s="24"/>
      <c r="Q713" s="24"/>
      <c r="R713" s="24"/>
      <c r="S713" s="24"/>
      <c r="T713" s="24"/>
      <c r="U713" s="24"/>
      <c r="V713" s="24"/>
    </row>
    <row r="714" spans="2:22">
      <c r="B714" s="167">
        <v>5641000001</v>
      </c>
      <c r="C714" s="166" t="s">
        <v>2375</v>
      </c>
      <c r="D714" s="235" t="s">
        <v>2466</v>
      </c>
      <c r="E714" s="165"/>
      <c r="F714" s="607"/>
      <c r="G714" s="24"/>
      <c r="H714" s="24"/>
      <c r="I714" s="24"/>
      <c r="J714" s="24"/>
      <c r="K714" s="24"/>
      <c r="L714" s="24"/>
      <c r="M714" s="24"/>
      <c r="N714" s="24"/>
      <c r="O714" s="24"/>
      <c r="P714" s="24"/>
      <c r="Q714" s="24"/>
      <c r="R714" s="24"/>
      <c r="S714" s="24"/>
      <c r="T714" s="24"/>
      <c r="U714" s="24"/>
      <c r="V714" s="24"/>
    </row>
    <row r="715" spans="2:22">
      <c r="B715" s="167">
        <v>5641000001</v>
      </c>
      <c r="C715" s="166" t="s">
        <v>2375</v>
      </c>
      <c r="D715" s="235" t="s">
        <v>2467</v>
      </c>
      <c r="E715" s="165"/>
      <c r="F715" s="607"/>
      <c r="G715" s="24"/>
      <c r="H715" s="24"/>
      <c r="I715" s="24"/>
      <c r="J715" s="24"/>
      <c r="K715" s="24"/>
      <c r="L715" s="24"/>
      <c r="M715" s="24"/>
      <c r="N715" s="24"/>
      <c r="O715" s="24"/>
      <c r="P715" s="24"/>
      <c r="Q715" s="24"/>
      <c r="R715" s="24"/>
      <c r="S715" s="24"/>
      <c r="T715" s="24"/>
      <c r="U715" s="24"/>
      <c r="V715" s="24"/>
    </row>
    <row r="716" spans="2:22">
      <c r="B716" s="167">
        <v>5641000001</v>
      </c>
      <c r="C716" s="166" t="s">
        <v>2375</v>
      </c>
      <c r="D716" s="235" t="s">
        <v>2468</v>
      </c>
      <c r="E716" s="165"/>
      <c r="F716" s="607"/>
      <c r="G716" s="24"/>
      <c r="H716" s="24"/>
      <c r="I716" s="24"/>
      <c r="J716" s="24"/>
      <c r="K716" s="24"/>
      <c r="L716" s="24"/>
      <c r="M716" s="24"/>
      <c r="N716" s="24"/>
      <c r="O716" s="24"/>
      <c r="P716" s="24"/>
      <c r="Q716" s="24"/>
      <c r="R716" s="24"/>
      <c r="S716" s="24"/>
      <c r="T716" s="24"/>
      <c r="U716" s="24"/>
      <c r="V716" s="24"/>
    </row>
    <row r="717" spans="2:22">
      <c r="B717" s="167">
        <v>5641000001</v>
      </c>
      <c r="C717" s="166" t="s">
        <v>2375</v>
      </c>
      <c r="D717" s="235" t="s">
        <v>2469</v>
      </c>
      <c r="E717" s="165"/>
      <c r="F717" s="607"/>
      <c r="G717" s="24"/>
      <c r="H717" s="24"/>
      <c r="I717" s="24"/>
      <c r="J717" s="24"/>
      <c r="K717" s="24"/>
      <c r="L717" s="24"/>
      <c r="M717" s="24"/>
      <c r="N717" s="24"/>
      <c r="O717" s="24"/>
      <c r="P717" s="24"/>
      <c r="Q717" s="24"/>
      <c r="R717" s="24"/>
      <c r="S717" s="24"/>
      <c r="T717" s="24"/>
      <c r="U717" s="24"/>
      <c r="V717" s="24"/>
    </row>
    <row r="718" spans="2:22">
      <c r="B718" s="167">
        <v>5641000001</v>
      </c>
      <c r="C718" s="166" t="s">
        <v>2375</v>
      </c>
      <c r="D718" s="235" t="s">
        <v>2470</v>
      </c>
      <c r="E718" s="165"/>
      <c r="F718" s="607"/>
      <c r="G718" s="24"/>
      <c r="H718" s="24"/>
      <c r="I718" s="24"/>
      <c r="J718" s="24"/>
      <c r="K718" s="24"/>
      <c r="L718" s="24"/>
      <c r="M718" s="24"/>
      <c r="N718" s="24"/>
      <c r="O718" s="24"/>
      <c r="P718" s="24"/>
      <c r="Q718" s="24"/>
      <c r="R718" s="24"/>
      <c r="S718" s="24"/>
      <c r="T718" s="24"/>
      <c r="U718" s="24"/>
      <c r="V718" s="24"/>
    </row>
    <row r="719" spans="2:22">
      <c r="B719" s="167">
        <v>5641000001</v>
      </c>
      <c r="C719" s="166" t="s">
        <v>2375</v>
      </c>
      <c r="D719" s="235" t="s">
        <v>2471</v>
      </c>
      <c r="E719" s="165"/>
      <c r="F719" s="607"/>
      <c r="G719" s="24"/>
      <c r="H719" s="24"/>
      <c r="I719" s="24"/>
      <c r="J719" s="24"/>
      <c r="K719" s="24"/>
      <c r="L719" s="24"/>
      <c r="M719" s="24"/>
      <c r="N719" s="24"/>
      <c r="O719" s="24"/>
      <c r="P719" s="24"/>
      <c r="Q719" s="24"/>
      <c r="R719" s="24"/>
      <c r="S719" s="24"/>
      <c r="T719" s="24"/>
      <c r="U719" s="24"/>
      <c r="V719" s="24"/>
    </row>
    <row r="720" spans="2:22">
      <c r="B720" s="167">
        <v>5641000001</v>
      </c>
      <c r="C720" s="166" t="s">
        <v>2375</v>
      </c>
      <c r="D720" s="235" t="s">
        <v>2472</v>
      </c>
      <c r="E720" s="165"/>
      <c r="F720" s="607"/>
      <c r="G720" s="24"/>
      <c r="H720" s="24"/>
      <c r="I720" s="24"/>
      <c r="J720" s="24"/>
      <c r="K720" s="24"/>
      <c r="L720" s="24"/>
      <c r="M720" s="24"/>
      <c r="N720" s="24"/>
      <c r="O720" s="24"/>
      <c r="P720" s="24"/>
      <c r="Q720" s="24"/>
      <c r="R720" s="24"/>
      <c r="S720" s="24"/>
      <c r="T720" s="24"/>
      <c r="U720" s="24"/>
      <c r="V720" s="24"/>
    </row>
    <row r="721" spans="2:22">
      <c r="B721" s="167">
        <v>5641000001</v>
      </c>
      <c r="C721" s="166" t="s">
        <v>2375</v>
      </c>
      <c r="D721" s="235" t="s">
        <v>2473</v>
      </c>
      <c r="E721" s="165"/>
      <c r="F721" s="607"/>
      <c r="G721" s="24"/>
      <c r="H721" s="24"/>
      <c r="I721" s="24"/>
      <c r="J721" s="24"/>
      <c r="K721" s="24"/>
      <c r="L721" s="24"/>
      <c r="M721" s="24"/>
      <c r="N721" s="24"/>
      <c r="O721" s="24"/>
      <c r="P721" s="24"/>
      <c r="Q721" s="24"/>
      <c r="R721" s="24"/>
      <c r="S721" s="24"/>
      <c r="T721" s="24"/>
      <c r="U721" s="24"/>
      <c r="V721" s="24"/>
    </row>
    <row r="722" spans="2:22">
      <c r="B722" s="167">
        <v>5641000001</v>
      </c>
      <c r="C722" s="166" t="s">
        <v>2375</v>
      </c>
      <c r="D722" s="235" t="s">
        <v>2474</v>
      </c>
      <c r="E722" s="165"/>
      <c r="F722" s="607"/>
      <c r="G722" s="24"/>
      <c r="H722" s="24"/>
      <c r="I722" s="24"/>
      <c r="J722" s="24"/>
      <c r="K722" s="24"/>
      <c r="L722" s="24"/>
      <c r="M722" s="24"/>
      <c r="N722" s="24"/>
      <c r="O722" s="24"/>
      <c r="P722" s="24"/>
      <c r="Q722" s="24"/>
      <c r="R722" s="24"/>
      <c r="S722" s="24"/>
      <c r="T722" s="24"/>
      <c r="U722" s="24"/>
      <c r="V722" s="24"/>
    </row>
    <row r="723" spans="2:22">
      <c r="B723" s="167">
        <v>5641000001</v>
      </c>
      <c r="C723" s="166" t="s">
        <v>2375</v>
      </c>
      <c r="D723" s="235" t="s">
        <v>2475</v>
      </c>
      <c r="E723" s="165"/>
      <c r="F723" s="607"/>
      <c r="G723" s="24"/>
      <c r="H723" s="24"/>
      <c r="I723" s="24"/>
      <c r="J723" s="24"/>
      <c r="K723" s="24"/>
      <c r="L723" s="24"/>
      <c r="M723" s="24"/>
      <c r="N723" s="24"/>
      <c r="O723" s="24"/>
      <c r="P723" s="24"/>
      <c r="Q723" s="24"/>
      <c r="R723" s="24"/>
      <c r="S723" s="24"/>
      <c r="T723" s="24"/>
      <c r="U723" s="24"/>
      <c r="V723" s="24"/>
    </row>
    <row r="724" spans="2:22">
      <c r="B724" s="167">
        <v>5641000001</v>
      </c>
      <c r="C724" s="166" t="s">
        <v>2375</v>
      </c>
      <c r="D724" s="235" t="s">
        <v>2386</v>
      </c>
      <c r="E724" s="165"/>
      <c r="F724" s="607"/>
      <c r="G724" s="24"/>
      <c r="H724" s="24"/>
      <c r="I724" s="24"/>
      <c r="J724" s="24"/>
      <c r="K724" s="24"/>
      <c r="L724" s="24"/>
      <c r="M724" s="24"/>
      <c r="N724" s="24"/>
      <c r="O724" s="24"/>
      <c r="P724" s="24"/>
      <c r="Q724" s="24"/>
      <c r="R724" s="24"/>
      <c r="S724" s="24"/>
      <c r="T724" s="24"/>
      <c r="U724" s="24"/>
      <c r="V724" s="24"/>
    </row>
    <row r="725" spans="2:22">
      <c r="B725" s="167">
        <v>5641000001</v>
      </c>
      <c r="C725" s="166" t="s">
        <v>2476</v>
      </c>
      <c r="D725" s="235" t="s">
        <v>2477</v>
      </c>
      <c r="E725" s="165"/>
      <c r="F725" s="607"/>
      <c r="G725" s="24"/>
      <c r="H725" s="24"/>
      <c r="I725" s="24"/>
      <c r="J725" s="24"/>
      <c r="K725" s="24"/>
      <c r="L725" s="24"/>
      <c r="M725" s="24"/>
      <c r="N725" s="24"/>
      <c r="O725" s="24"/>
      <c r="P725" s="24"/>
      <c r="Q725" s="24"/>
      <c r="R725" s="24"/>
      <c r="S725" s="24"/>
      <c r="T725" s="24"/>
      <c r="U725" s="24"/>
      <c r="V725" s="24"/>
    </row>
    <row r="726" spans="2:22">
      <c r="B726" s="167">
        <v>5641000001</v>
      </c>
      <c r="C726" s="166" t="s">
        <v>2478</v>
      </c>
      <c r="D726" s="235" t="s">
        <v>2479</v>
      </c>
      <c r="E726" s="165"/>
      <c r="F726" s="607"/>
      <c r="G726" s="24"/>
      <c r="H726" s="24"/>
      <c r="I726" s="24"/>
      <c r="J726" s="24"/>
      <c r="K726" s="24"/>
      <c r="L726" s="24"/>
      <c r="M726" s="24"/>
      <c r="N726" s="24"/>
      <c r="O726" s="24"/>
      <c r="P726" s="24"/>
      <c r="Q726" s="24"/>
      <c r="R726" s="24"/>
      <c r="S726" s="24"/>
      <c r="T726" s="24"/>
      <c r="U726" s="24"/>
      <c r="V726" s="24"/>
    </row>
    <row r="727" spans="2:22">
      <c r="B727" s="167">
        <v>5641000001</v>
      </c>
      <c r="C727" s="166" t="s">
        <v>2478</v>
      </c>
      <c r="D727" s="235" t="s">
        <v>2479</v>
      </c>
      <c r="E727" s="165"/>
      <c r="F727" s="607"/>
      <c r="G727" s="24"/>
      <c r="H727" s="24"/>
      <c r="I727" s="24"/>
      <c r="J727" s="24"/>
      <c r="K727" s="24"/>
      <c r="L727" s="24"/>
      <c r="M727" s="24"/>
      <c r="N727" s="24"/>
      <c r="O727" s="24"/>
      <c r="P727" s="24"/>
      <c r="Q727" s="24"/>
      <c r="R727" s="24"/>
      <c r="S727" s="24"/>
      <c r="T727" s="24"/>
      <c r="U727" s="24"/>
      <c r="V727" s="24"/>
    </row>
    <row r="728" spans="2:22">
      <c r="B728" s="167">
        <v>5641000001</v>
      </c>
      <c r="C728" s="166" t="s">
        <v>2480</v>
      </c>
      <c r="D728" s="235" t="s">
        <v>2481</v>
      </c>
      <c r="E728" s="165"/>
      <c r="F728" s="607"/>
      <c r="G728" s="24"/>
      <c r="H728" s="24"/>
      <c r="I728" s="24"/>
      <c r="J728" s="24"/>
      <c r="K728" s="24"/>
      <c r="L728" s="24"/>
      <c r="M728" s="24"/>
      <c r="N728" s="24"/>
      <c r="O728" s="24"/>
      <c r="P728" s="24"/>
      <c r="Q728" s="24"/>
      <c r="R728" s="24"/>
      <c r="S728" s="24"/>
      <c r="T728" s="24"/>
      <c r="U728" s="24"/>
      <c r="V728" s="24"/>
    </row>
    <row r="729" spans="2:22">
      <c r="B729" s="167">
        <v>5641000001</v>
      </c>
      <c r="C729" s="166" t="s">
        <v>2482</v>
      </c>
      <c r="D729" s="235" t="s">
        <v>2481</v>
      </c>
      <c r="E729" s="165"/>
      <c r="F729" s="607"/>
      <c r="G729" s="24"/>
      <c r="H729" s="24"/>
      <c r="I729" s="24"/>
      <c r="J729" s="24"/>
      <c r="K729" s="24"/>
      <c r="L729" s="24"/>
      <c r="M729" s="24"/>
      <c r="N729" s="24"/>
      <c r="O729" s="24"/>
      <c r="P729" s="24"/>
      <c r="Q729" s="24"/>
      <c r="R729" s="24"/>
      <c r="S729" s="24"/>
      <c r="T729" s="24"/>
      <c r="U729" s="24"/>
      <c r="V729" s="24"/>
    </row>
    <row r="730" spans="2:22">
      <c r="B730" s="167">
        <v>5641000001</v>
      </c>
      <c r="C730" s="166" t="s">
        <v>2483</v>
      </c>
      <c r="D730" s="235" t="s">
        <v>2484</v>
      </c>
      <c r="E730" s="165"/>
      <c r="F730" s="607"/>
      <c r="G730" s="24"/>
      <c r="H730" s="24"/>
      <c r="I730" s="24"/>
      <c r="J730" s="24"/>
      <c r="K730" s="24"/>
      <c r="L730" s="24"/>
      <c r="M730" s="24"/>
      <c r="N730" s="24"/>
      <c r="O730" s="24"/>
      <c r="P730" s="24"/>
      <c r="Q730" s="24"/>
      <c r="R730" s="24"/>
      <c r="S730" s="24"/>
      <c r="T730" s="24"/>
      <c r="U730" s="24"/>
      <c r="V730" s="24"/>
    </row>
    <row r="731" spans="2:22">
      <c r="B731" s="167">
        <v>5641000001</v>
      </c>
      <c r="C731" s="166" t="s">
        <v>2485</v>
      </c>
      <c r="D731" s="235" t="s">
        <v>2486</v>
      </c>
      <c r="E731" s="165"/>
      <c r="F731" s="607"/>
      <c r="G731" s="24"/>
      <c r="H731" s="24"/>
      <c r="I731" s="24"/>
      <c r="J731" s="24"/>
      <c r="K731" s="24"/>
      <c r="L731" s="24"/>
      <c r="M731" s="24"/>
      <c r="N731" s="24"/>
      <c r="O731" s="24"/>
      <c r="P731" s="24"/>
      <c r="Q731" s="24"/>
      <c r="R731" s="24"/>
      <c r="S731" s="24"/>
      <c r="T731" s="24"/>
      <c r="U731" s="24"/>
      <c r="V731" s="24"/>
    </row>
    <row r="732" spans="2:22">
      <c r="B732" s="167">
        <v>5641000001</v>
      </c>
      <c r="C732" s="166" t="s">
        <v>2487</v>
      </c>
      <c r="D732" s="235" t="s">
        <v>2488</v>
      </c>
      <c r="E732" s="165"/>
      <c r="F732" s="607"/>
      <c r="G732" s="24"/>
      <c r="H732" s="24"/>
      <c r="I732" s="24"/>
      <c r="J732" s="24"/>
      <c r="K732" s="24"/>
      <c r="L732" s="24"/>
      <c r="M732" s="24"/>
      <c r="N732" s="24"/>
      <c r="O732" s="24"/>
      <c r="P732" s="24"/>
      <c r="Q732" s="24"/>
      <c r="R732" s="24"/>
      <c r="S732" s="24"/>
      <c r="T732" s="24"/>
      <c r="U732" s="24"/>
      <c r="V732" s="24"/>
    </row>
    <row r="733" spans="2:22">
      <c r="B733" s="167">
        <v>5641000001</v>
      </c>
      <c r="C733" s="166" t="s">
        <v>2487</v>
      </c>
      <c r="D733" s="235" t="s">
        <v>2488</v>
      </c>
      <c r="E733" s="165"/>
      <c r="F733" s="607"/>
      <c r="G733" s="24"/>
      <c r="H733" s="24"/>
      <c r="I733" s="24"/>
      <c r="J733" s="24"/>
      <c r="K733" s="24"/>
      <c r="L733" s="24"/>
      <c r="M733" s="24"/>
      <c r="N733" s="24"/>
      <c r="O733" s="24"/>
      <c r="P733" s="24"/>
      <c r="Q733" s="24"/>
      <c r="R733" s="24"/>
      <c r="S733" s="24"/>
      <c r="T733" s="24"/>
      <c r="U733" s="24"/>
      <c r="V733" s="24"/>
    </row>
    <row r="734" spans="2:22">
      <c r="B734" s="167">
        <v>5641000001</v>
      </c>
      <c r="C734" s="166" t="s">
        <v>2489</v>
      </c>
      <c r="D734" s="235" t="s">
        <v>2490</v>
      </c>
      <c r="E734" s="165"/>
      <c r="F734" s="607"/>
      <c r="G734" s="24"/>
      <c r="H734" s="24"/>
      <c r="I734" s="24"/>
      <c r="J734" s="24"/>
      <c r="K734" s="24"/>
      <c r="L734" s="24"/>
      <c r="M734" s="24"/>
      <c r="N734" s="24"/>
      <c r="O734" s="24"/>
      <c r="P734" s="24"/>
      <c r="Q734" s="24"/>
      <c r="R734" s="24"/>
      <c r="S734" s="24"/>
      <c r="T734" s="24"/>
      <c r="U734" s="24"/>
      <c r="V734" s="24"/>
    </row>
    <row r="735" spans="2:22">
      <c r="B735" s="167">
        <v>5641000001</v>
      </c>
      <c r="C735" s="166" t="s">
        <v>2489</v>
      </c>
      <c r="D735" s="235" t="s">
        <v>2490</v>
      </c>
      <c r="E735" s="165"/>
      <c r="F735" s="607"/>
      <c r="G735" s="24"/>
      <c r="H735" s="24"/>
      <c r="I735" s="24"/>
      <c r="J735" s="24"/>
      <c r="K735" s="24"/>
      <c r="L735" s="24"/>
      <c r="M735" s="24"/>
      <c r="N735" s="24"/>
      <c r="O735" s="24"/>
      <c r="P735" s="24"/>
      <c r="Q735" s="24"/>
      <c r="R735" s="24"/>
      <c r="S735" s="24"/>
      <c r="T735" s="24"/>
      <c r="U735" s="24"/>
      <c r="V735" s="24"/>
    </row>
    <row r="736" spans="2:22">
      <c r="B736" s="167">
        <v>5641000001</v>
      </c>
      <c r="C736" s="166" t="s">
        <v>2491</v>
      </c>
      <c r="D736" s="235" t="s">
        <v>2492</v>
      </c>
      <c r="E736" s="165"/>
      <c r="F736" s="607"/>
      <c r="G736" s="24"/>
      <c r="H736" s="24"/>
      <c r="I736" s="24"/>
      <c r="J736" s="24"/>
      <c r="K736" s="24"/>
      <c r="L736" s="24"/>
      <c r="M736" s="24"/>
      <c r="N736" s="24"/>
      <c r="O736" s="24"/>
      <c r="P736" s="24"/>
      <c r="Q736" s="24"/>
      <c r="R736" s="24"/>
      <c r="S736" s="24"/>
      <c r="T736" s="24"/>
      <c r="U736" s="24"/>
      <c r="V736" s="24"/>
    </row>
    <row r="737" spans="2:22">
      <c r="B737" s="167">
        <v>5641000001</v>
      </c>
      <c r="C737" s="166" t="s">
        <v>2493</v>
      </c>
      <c r="D737" s="235" t="s">
        <v>2494</v>
      </c>
      <c r="E737" s="165"/>
      <c r="F737" s="607"/>
      <c r="G737" s="24"/>
      <c r="H737" s="24"/>
      <c r="I737" s="24"/>
      <c r="J737" s="24"/>
      <c r="K737" s="24"/>
      <c r="L737" s="24"/>
      <c r="M737" s="24"/>
      <c r="N737" s="24"/>
      <c r="O737" s="24"/>
      <c r="P737" s="24"/>
      <c r="Q737" s="24"/>
      <c r="R737" s="24"/>
      <c r="S737" s="24"/>
      <c r="T737" s="24"/>
      <c r="U737" s="24"/>
      <c r="V737" s="24"/>
    </row>
    <row r="738" spans="2:22">
      <c r="B738" s="167">
        <v>5641000001</v>
      </c>
      <c r="C738" s="166" t="s">
        <v>2495</v>
      </c>
      <c r="D738" s="235" t="s">
        <v>2496</v>
      </c>
      <c r="E738" s="165"/>
      <c r="F738" s="607"/>
      <c r="G738" s="24"/>
      <c r="H738" s="24"/>
      <c r="I738" s="24"/>
      <c r="J738" s="24"/>
      <c r="K738" s="24"/>
      <c r="L738" s="24"/>
      <c r="M738" s="24"/>
      <c r="N738" s="24"/>
      <c r="O738" s="24"/>
      <c r="P738" s="24"/>
      <c r="Q738" s="24"/>
      <c r="R738" s="24"/>
      <c r="S738" s="24"/>
      <c r="T738" s="24"/>
      <c r="U738" s="24"/>
      <c r="V738" s="24"/>
    </row>
    <row r="739" spans="2:22">
      <c r="B739" s="167">
        <v>5641000001</v>
      </c>
      <c r="C739" s="166" t="s">
        <v>2495</v>
      </c>
      <c r="D739" s="235" t="s">
        <v>2497</v>
      </c>
      <c r="E739" s="165"/>
      <c r="F739" s="607"/>
      <c r="G739" s="24"/>
      <c r="H739" s="24"/>
      <c r="I739" s="24"/>
      <c r="J739" s="24"/>
      <c r="K739" s="24"/>
      <c r="L739" s="24"/>
      <c r="M739" s="24"/>
      <c r="N739" s="24"/>
      <c r="O739" s="24"/>
      <c r="P739" s="24"/>
      <c r="Q739" s="24"/>
      <c r="R739" s="24"/>
      <c r="S739" s="24"/>
      <c r="T739" s="24"/>
      <c r="U739" s="24"/>
      <c r="V739" s="24"/>
    </row>
    <row r="740" spans="2:22">
      <c r="B740" s="167">
        <v>5641000001</v>
      </c>
      <c r="C740" s="166" t="s">
        <v>2495</v>
      </c>
      <c r="D740" s="235" t="s">
        <v>2498</v>
      </c>
      <c r="E740" s="165"/>
      <c r="F740" s="607"/>
      <c r="G740" s="24"/>
      <c r="H740" s="24"/>
      <c r="I740" s="24"/>
      <c r="J740" s="24"/>
      <c r="K740" s="24"/>
      <c r="L740" s="24"/>
      <c r="M740" s="24"/>
      <c r="N740" s="24"/>
      <c r="O740" s="24"/>
      <c r="P740" s="24"/>
      <c r="Q740" s="24"/>
      <c r="R740" s="24"/>
      <c r="S740" s="24"/>
      <c r="T740" s="24"/>
      <c r="U740" s="24"/>
      <c r="V740" s="24"/>
    </row>
    <row r="741" spans="2:22">
      <c r="B741" s="167">
        <v>5641000001</v>
      </c>
      <c r="C741" s="166" t="s">
        <v>2495</v>
      </c>
      <c r="D741" s="235" t="s">
        <v>2499</v>
      </c>
      <c r="E741" s="165"/>
      <c r="F741" s="607"/>
      <c r="G741" s="24"/>
      <c r="H741" s="24"/>
      <c r="I741" s="24"/>
      <c r="J741" s="24"/>
      <c r="K741" s="24"/>
      <c r="L741" s="24"/>
      <c r="M741" s="24"/>
      <c r="N741" s="24"/>
      <c r="O741" s="24"/>
      <c r="P741" s="24"/>
      <c r="Q741" s="24"/>
      <c r="R741" s="24"/>
      <c r="S741" s="24"/>
      <c r="T741" s="24"/>
      <c r="U741" s="24"/>
      <c r="V741" s="24"/>
    </row>
    <row r="742" spans="2:22">
      <c r="B742" s="167">
        <v>5641000001</v>
      </c>
      <c r="C742" s="166" t="s">
        <v>2495</v>
      </c>
      <c r="D742" s="235" t="s">
        <v>2500</v>
      </c>
      <c r="E742" s="165"/>
      <c r="F742" s="607"/>
      <c r="G742" s="24"/>
      <c r="H742" s="24"/>
      <c r="I742" s="24"/>
      <c r="J742" s="24"/>
      <c r="K742" s="24"/>
      <c r="L742" s="24"/>
      <c r="M742" s="24"/>
      <c r="N742" s="24"/>
      <c r="O742" s="24"/>
      <c r="P742" s="24"/>
      <c r="Q742" s="24"/>
      <c r="R742" s="24"/>
      <c r="S742" s="24"/>
      <c r="T742" s="24"/>
      <c r="U742" s="24"/>
      <c r="V742" s="24"/>
    </row>
    <row r="743" spans="2:22">
      <c r="B743" s="167">
        <v>5641000001</v>
      </c>
      <c r="C743" s="166" t="s">
        <v>2495</v>
      </c>
      <c r="D743" s="235" t="s">
        <v>2501</v>
      </c>
      <c r="E743" s="165"/>
      <c r="F743" s="607"/>
      <c r="G743" s="24"/>
      <c r="H743" s="24"/>
      <c r="I743" s="24"/>
      <c r="J743" s="24"/>
      <c r="K743" s="24"/>
      <c r="L743" s="24"/>
      <c r="M743" s="24"/>
      <c r="N743" s="24"/>
      <c r="O743" s="24"/>
      <c r="P743" s="24"/>
      <c r="Q743" s="24"/>
      <c r="R743" s="24"/>
      <c r="S743" s="24"/>
      <c r="T743" s="24"/>
      <c r="U743" s="24"/>
      <c r="V743" s="24"/>
    </row>
    <row r="744" spans="2:22">
      <c r="B744" s="167">
        <v>5641000001</v>
      </c>
      <c r="C744" s="166" t="s">
        <v>2495</v>
      </c>
      <c r="D744" s="235" t="s">
        <v>2502</v>
      </c>
      <c r="E744" s="165"/>
      <c r="F744" s="607"/>
      <c r="G744" s="24"/>
      <c r="H744" s="24"/>
      <c r="I744" s="24"/>
      <c r="J744" s="24"/>
      <c r="K744" s="24"/>
      <c r="L744" s="24"/>
      <c r="M744" s="24"/>
      <c r="N744" s="24"/>
      <c r="O744" s="24"/>
      <c r="P744" s="24"/>
      <c r="Q744" s="24"/>
      <c r="R744" s="24"/>
      <c r="S744" s="24"/>
      <c r="T744" s="24"/>
      <c r="U744" s="24"/>
      <c r="V744" s="24"/>
    </row>
    <row r="745" spans="2:22">
      <c r="B745" s="167">
        <v>5641000001</v>
      </c>
      <c r="C745" s="166" t="s">
        <v>2495</v>
      </c>
      <c r="D745" s="235" t="s">
        <v>2503</v>
      </c>
      <c r="E745" s="165"/>
      <c r="F745" s="607"/>
      <c r="G745" s="24"/>
      <c r="H745" s="24"/>
      <c r="I745" s="24"/>
      <c r="J745" s="24"/>
      <c r="K745" s="24"/>
      <c r="L745" s="24"/>
      <c r="M745" s="24"/>
      <c r="N745" s="24"/>
      <c r="O745" s="24"/>
      <c r="P745" s="24"/>
      <c r="Q745" s="24"/>
      <c r="R745" s="24"/>
      <c r="S745" s="24"/>
      <c r="T745" s="24"/>
      <c r="U745" s="24"/>
      <c r="V745" s="24"/>
    </row>
    <row r="746" spans="2:22">
      <c r="B746" s="167">
        <v>5641000001</v>
      </c>
      <c r="C746" s="166" t="s">
        <v>2495</v>
      </c>
      <c r="D746" s="235" t="s">
        <v>2504</v>
      </c>
      <c r="E746" s="165"/>
      <c r="F746" s="607"/>
      <c r="G746" s="24"/>
      <c r="H746" s="24"/>
      <c r="I746" s="24"/>
      <c r="J746" s="24"/>
      <c r="K746" s="24"/>
      <c r="L746" s="24"/>
      <c r="M746" s="24"/>
      <c r="N746" s="24"/>
      <c r="O746" s="24"/>
      <c r="P746" s="24"/>
      <c r="Q746" s="24"/>
      <c r="R746" s="24"/>
      <c r="S746" s="24"/>
      <c r="T746" s="24"/>
      <c r="U746" s="24"/>
      <c r="V746" s="24"/>
    </row>
    <row r="747" spans="2:22">
      <c r="B747" s="167">
        <v>5641000001</v>
      </c>
      <c r="C747" s="166" t="s">
        <v>2495</v>
      </c>
      <c r="D747" s="235" t="s">
        <v>2505</v>
      </c>
      <c r="E747" s="165"/>
      <c r="F747" s="607"/>
      <c r="G747" s="24"/>
      <c r="H747" s="24"/>
      <c r="I747" s="24"/>
      <c r="J747" s="24"/>
      <c r="K747" s="24"/>
      <c r="L747" s="24"/>
      <c r="M747" s="24"/>
      <c r="N747" s="24"/>
      <c r="O747" s="24"/>
      <c r="P747" s="24"/>
      <c r="Q747" s="24"/>
      <c r="R747" s="24"/>
      <c r="S747" s="24"/>
      <c r="T747" s="24"/>
      <c r="U747" s="24"/>
      <c r="V747" s="24"/>
    </row>
    <row r="748" spans="2:22">
      <c r="B748" s="167">
        <v>5641000001</v>
      </c>
      <c r="C748" s="166" t="s">
        <v>2495</v>
      </c>
      <c r="D748" s="235" t="s">
        <v>2506</v>
      </c>
      <c r="E748" s="165"/>
      <c r="F748" s="607"/>
      <c r="G748" s="24"/>
      <c r="H748" s="24"/>
      <c r="I748" s="24"/>
      <c r="J748" s="24"/>
      <c r="K748" s="24"/>
      <c r="L748" s="24"/>
      <c r="M748" s="24"/>
      <c r="N748" s="24"/>
      <c r="O748" s="24"/>
      <c r="P748" s="24"/>
      <c r="Q748" s="24"/>
      <c r="R748" s="24"/>
      <c r="S748" s="24"/>
      <c r="T748" s="24"/>
      <c r="U748" s="24"/>
      <c r="V748" s="24"/>
    </row>
    <row r="749" spans="2:22">
      <c r="B749" s="167">
        <v>5641000001</v>
      </c>
      <c r="C749" s="166" t="s">
        <v>2495</v>
      </c>
      <c r="D749" s="235" t="s">
        <v>2507</v>
      </c>
      <c r="E749" s="165"/>
      <c r="F749" s="607"/>
      <c r="G749" s="24"/>
      <c r="H749" s="24"/>
      <c r="I749" s="24"/>
      <c r="J749" s="24"/>
      <c r="K749" s="24"/>
      <c r="L749" s="24"/>
      <c r="M749" s="24"/>
      <c r="N749" s="24"/>
      <c r="O749" s="24"/>
      <c r="P749" s="24"/>
      <c r="Q749" s="24"/>
      <c r="R749" s="24"/>
      <c r="S749" s="24"/>
      <c r="T749" s="24"/>
      <c r="U749" s="24"/>
      <c r="V749" s="24"/>
    </row>
    <row r="750" spans="2:22">
      <c r="B750" s="167">
        <v>5641000001</v>
      </c>
      <c r="C750" s="166" t="s">
        <v>2495</v>
      </c>
      <c r="D750" s="235" t="s">
        <v>2508</v>
      </c>
      <c r="E750" s="165"/>
      <c r="F750" s="607"/>
      <c r="G750" s="24"/>
      <c r="H750" s="24"/>
      <c r="I750" s="24"/>
      <c r="J750" s="24"/>
      <c r="K750" s="24"/>
      <c r="L750" s="24"/>
      <c r="M750" s="24"/>
      <c r="N750" s="24"/>
      <c r="O750" s="24"/>
      <c r="P750" s="24"/>
      <c r="Q750" s="24"/>
      <c r="R750" s="24"/>
      <c r="S750" s="24"/>
      <c r="T750" s="24"/>
      <c r="U750" s="24"/>
      <c r="V750" s="24"/>
    </row>
    <row r="751" spans="2:22">
      <c r="B751" s="167">
        <v>5641000001</v>
      </c>
      <c r="C751" s="166" t="s">
        <v>2495</v>
      </c>
      <c r="D751" s="235" t="s">
        <v>2509</v>
      </c>
      <c r="E751" s="165"/>
      <c r="F751" s="607"/>
      <c r="G751" s="24"/>
      <c r="H751" s="24"/>
      <c r="I751" s="24"/>
      <c r="J751" s="24"/>
      <c r="K751" s="24"/>
      <c r="L751" s="24"/>
      <c r="M751" s="24"/>
      <c r="N751" s="24"/>
      <c r="O751" s="24"/>
      <c r="P751" s="24"/>
      <c r="Q751" s="24"/>
      <c r="R751" s="24"/>
      <c r="S751" s="24"/>
      <c r="T751" s="24"/>
      <c r="U751" s="24"/>
      <c r="V751" s="24"/>
    </row>
    <row r="752" spans="2:22">
      <c r="B752" s="167">
        <v>5641000001</v>
      </c>
      <c r="C752" s="166" t="s">
        <v>2495</v>
      </c>
      <c r="D752" s="235" t="s">
        <v>2510</v>
      </c>
      <c r="E752" s="165"/>
      <c r="F752" s="607"/>
      <c r="G752" s="24"/>
      <c r="H752" s="24"/>
      <c r="I752" s="24"/>
      <c r="J752" s="24"/>
      <c r="K752" s="24"/>
      <c r="L752" s="24"/>
      <c r="M752" s="24"/>
      <c r="N752" s="24"/>
      <c r="O752" s="24"/>
      <c r="P752" s="24"/>
      <c r="Q752" s="24"/>
      <c r="R752" s="24"/>
      <c r="S752" s="24"/>
      <c r="T752" s="24"/>
      <c r="U752" s="24"/>
      <c r="V752" s="24"/>
    </row>
    <row r="753" spans="2:22">
      <c r="B753" s="167">
        <v>5641000001</v>
      </c>
      <c r="C753" s="166" t="s">
        <v>2495</v>
      </c>
      <c r="D753" s="235" t="s">
        <v>2511</v>
      </c>
      <c r="E753" s="165"/>
      <c r="F753" s="607"/>
      <c r="G753" s="24"/>
      <c r="H753" s="24"/>
      <c r="I753" s="24"/>
      <c r="J753" s="24"/>
      <c r="K753" s="24"/>
      <c r="L753" s="24"/>
      <c r="M753" s="24"/>
      <c r="N753" s="24"/>
      <c r="O753" s="24"/>
      <c r="P753" s="24"/>
      <c r="Q753" s="24"/>
      <c r="R753" s="24"/>
      <c r="S753" s="24"/>
      <c r="T753" s="24"/>
      <c r="U753" s="24"/>
      <c r="V753" s="24"/>
    </row>
    <row r="754" spans="2:22">
      <c r="B754" s="167">
        <v>5641000001</v>
      </c>
      <c r="C754" s="166" t="s">
        <v>2495</v>
      </c>
      <c r="D754" s="235" t="s">
        <v>2512</v>
      </c>
      <c r="E754" s="165"/>
      <c r="F754" s="607"/>
      <c r="G754" s="24"/>
      <c r="H754" s="24"/>
      <c r="I754" s="24"/>
      <c r="J754" s="24"/>
      <c r="K754" s="24"/>
      <c r="L754" s="24"/>
      <c r="M754" s="24"/>
      <c r="N754" s="24"/>
      <c r="O754" s="24"/>
      <c r="P754" s="24"/>
      <c r="Q754" s="24"/>
      <c r="R754" s="24"/>
      <c r="S754" s="24"/>
      <c r="T754" s="24"/>
      <c r="U754" s="24"/>
      <c r="V754" s="24"/>
    </row>
    <row r="755" spans="2:22">
      <c r="B755" s="167">
        <v>5641000001</v>
      </c>
      <c r="C755" s="166" t="s">
        <v>2513</v>
      </c>
      <c r="D755" s="235" t="s">
        <v>2514</v>
      </c>
      <c r="E755" s="165"/>
      <c r="F755" s="607"/>
      <c r="G755" s="24"/>
      <c r="H755" s="24"/>
      <c r="I755" s="24"/>
      <c r="J755" s="24"/>
      <c r="K755" s="24"/>
      <c r="L755" s="24"/>
      <c r="M755" s="24"/>
      <c r="N755" s="24"/>
      <c r="O755" s="24"/>
      <c r="P755" s="24"/>
      <c r="Q755" s="24"/>
      <c r="R755" s="24"/>
      <c r="S755" s="24"/>
      <c r="T755" s="24"/>
      <c r="U755" s="24"/>
      <c r="V755" s="24"/>
    </row>
    <row r="756" spans="2:22">
      <c r="B756" s="167">
        <v>5641000001</v>
      </c>
      <c r="C756" s="166" t="s">
        <v>2515</v>
      </c>
      <c r="D756" s="235" t="s">
        <v>2516</v>
      </c>
      <c r="E756" s="165"/>
      <c r="F756" s="607"/>
      <c r="G756" s="24"/>
      <c r="H756" s="24"/>
      <c r="I756" s="24"/>
      <c r="J756" s="24"/>
      <c r="K756" s="24"/>
      <c r="L756" s="24"/>
      <c r="M756" s="24"/>
      <c r="N756" s="24"/>
      <c r="O756" s="24"/>
      <c r="P756" s="24"/>
      <c r="Q756" s="24"/>
      <c r="R756" s="24"/>
      <c r="S756" s="24"/>
      <c r="T756" s="24"/>
      <c r="U756" s="24"/>
      <c r="V756" s="24"/>
    </row>
    <row r="757" spans="2:22">
      <c r="B757" s="167">
        <v>5641000001</v>
      </c>
      <c r="C757" s="166" t="s">
        <v>2517</v>
      </c>
      <c r="D757" s="235" t="s">
        <v>2518</v>
      </c>
      <c r="E757" s="165"/>
      <c r="F757" s="607"/>
      <c r="G757" s="24"/>
      <c r="H757" s="24"/>
      <c r="I757" s="24"/>
      <c r="J757" s="24"/>
      <c r="K757" s="24"/>
      <c r="L757" s="24"/>
      <c r="M757" s="24"/>
      <c r="N757" s="24"/>
      <c r="O757" s="24"/>
      <c r="P757" s="24"/>
      <c r="Q757" s="24"/>
      <c r="R757" s="24"/>
      <c r="S757" s="24"/>
      <c r="T757" s="24"/>
      <c r="U757" s="24"/>
      <c r="V757" s="24"/>
    </row>
    <row r="758" spans="2:22">
      <c r="B758" s="167">
        <v>5641000001</v>
      </c>
      <c r="C758" s="166" t="s">
        <v>2519</v>
      </c>
      <c r="D758" s="235" t="s">
        <v>2520</v>
      </c>
      <c r="E758" s="165"/>
      <c r="F758" s="607"/>
      <c r="G758" s="24"/>
      <c r="H758" s="24"/>
      <c r="I758" s="24"/>
      <c r="J758" s="24"/>
      <c r="K758" s="24"/>
      <c r="L758" s="24"/>
      <c r="M758" s="24"/>
      <c r="N758" s="24"/>
      <c r="O758" s="24"/>
      <c r="P758" s="24"/>
      <c r="Q758" s="24"/>
      <c r="R758" s="24"/>
      <c r="S758" s="24"/>
      <c r="T758" s="24"/>
      <c r="U758" s="24"/>
      <c r="V758" s="24"/>
    </row>
    <row r="759" spans="2:22">
      <c r="B759" s="167">
        <v>5641000001</v>
      </c>
      <c r="C759" s="166" t="s">
        <v>2521</v>
      </c>
      <c r="D759" s="235" t="s">
        <v>2522</v>
      </c>
      <c r="E759" s="165"/>
      <c r="F759" s="607"/>
      <c r="G759" s="24"/>
      <c r="H759" s="24"/>
      <c r="I759" s="24"/>
      <c r="J759" s="24"/>
      <c r="K759" s="24"/>
      <c r="L759" s="24"/>
      <c r="M759" s="24"/>
      <c r="N759" s="24"/>
      <c r="O759" s="24"/>
      <c r="P759" s="24"/>
      <c r="Q759" s="24"/>
      <c r="R759" s="24"/>
      <c r="S759" s="24"/>
      <c r="T759" s="24"/>
      <c r="U759" s="24"/>
      <c r="V759" s="24"/>
    </row>
    <row r="760" spans="2:22">
      <c r="B760" s="167">
        <v>5641000001</v>
      </c>
      <c r="C760" s="166" t="s">
        <v>2523</v>
      </c>
      <c r="D760" s="235" t="s">
        <v>2524</v>
      </c>
      <c r="E760" s="165"/>
      <c r="F760" s="607"/>
      <c r="G760" s="24"/>
      <c r="H760" s="24"/>
      <c r="I760" s="24"/>
      <c r="J760" s="24"/>
      <c r="K760" s="24"/>
      <c r="L760" s="24"/>
      <c r="M760" s="24"/>
      <c r="N760" s="24"/>
      <c r="O760" s="24"/>
      <c r="P760" s="24"/>
      <c r="Q760" s="24"/>
      <c r="R760" s="24"/>
      <c r="S760" s="24"/>
      <c r="T760" s="24"/>
      <c r="U760" s="24"/>
      <c r="V760" s="24"/>
    </row>
    <row r="761" spans="2:22">
      <c r="B761" s="167">
        <v>5641000001</v>
      </c>
      <c r="C761" s="166" t="s">
        <v>2525</v>
      </c>
      <c r="D761" s="235" t="s">
        <v>2526</v>
      </c>
      <c r="E761" s="165"/>
      <c r="F761" s="607"/>
      <c r="G761" s="24"/>
      <c r="H761" s="24"/>
      <c r="I761" s="24"/>
      <c r="J761" s="24"/>
      <c r="K761" s="24"/>
      <c r="L761" s="24"/>
      <c r="M761" s="24"/>
      <c r="N761" s="24"/>
      <c r="O761" s="24"/>
      <c r="P761" s="24"/>
      <c r="Q761" s="24"/>
      <c r="R761" s="24"/>
      <c r="S761" s="24"/>
      <c r="T761" s="24"/>
      <c r="U761" s="24"/>
      <c r="V761" s="24"/>
    </row>
    <row r="762" spans="2:22">
      <c r="B762" s="167">
        <v>5641000001</v>
      </c>
      <c r="C762" s="166" t="s">
        <v>2527</v>
      </c>
      <c r="D762" s="235" t="s">
        <v>2528</v>
      </c>
      <c r="E762" s="165"/>
      <c r="F762" s="607"/>
      <c r="G762" s="24"/>
      <c r="H762" s="24"/>
      <c r="I762" s="24"/>
      <c r="J762" s="24"/>
      <c r="K762" s="24"/>
      <c r="L762" s="24"/>
      <c r="M762" s="24"/>
      <c r="N762" s="24"/>
      <c r="O762" s="24"/>
      <c r="P762" s="24"/>
      <c r="Q762" s="24"/>
      <c r="R762" s="24"/>
      <c r="S762" s="24"/>
      <c r="T762" s="24"/>
      <c r="U762" s="24"/>
      <c r="V762" s="24"/>
    </row>
    <row r="763" spans="2:22">
      <c r="B763" s="167">
        <v>5641000001</v>
      </c>
      <c r="C763" s="166" t="s">
        <v>2527</v>
      </c>
      <c r="D763" s="235" t="s">
        <v>2528</v>
      </c>
      <c r="E763" s="165"/>
      <c r="F763" s="607"/>
      <c r="G763" s="24"/>
      <c r="H763" s="24"/>
      <c r="I763" s="24"/>
      <c r="J763" s="24"/>
      <c r="K763" s="24"/>
      <c r="L763" s="24"/>
      <c r="M763" s="24"/>
      <c r="N763" s="24"/>
      <c r="O763" s="24"/>
      <c r="P763" s="24"/>
      <c r="Q763" s="24"/>
      <c r="R763" s="24"/>
      <c r="S763" s="24"/>
      <c r="T763" s="24"/>
      <c r="U763" s="24"/>
      <c r="V763" s="24"/>
    </row>
    <row r="764" spans="2:22">
      <c r="B764" s="167">
        <v>5641000001</v>
      </c>
      <c r="C764" s="166" t="s">
        <v>2529</v>
      </c>
      <c r="D764" s="235" t="s">
        <v>2530</v>
      </c>
      <c r="E764" s="165"/>
      <c r="F764" s="607"/>
      <c r="G764" s="24"/>
      <c r="H764" s="24"/>
      <c r="I764" s="24"/>
      <c r="J764" s="24"/>
      <c r="K764" s="24"/>
      <c r="L764" s="24"/>
      <c r="M764" s="24"/>
      <c r="N764" s="24"/>
      <c r="O764" s="24"/>
      <c r="P764" s="24"/>
      <c r="Q764" s="24"/>
      <c r="R764" s="24"/>
      <c r="S764" s="24"/>
      <c r="T764" s="24"/>
      <c r="U764" s="24"/>
      <c r="V764" s="24"/>
    </row>
    <row r="765" spans="2:22">
      <c r="B765" s="167">
        <v>5641000001</v>
      </c>
      <c r="C765" s="166" t="s">
        <v>2531</v>
      </c>
      <c r="D765" s="235" t="s">
        <v>2532</v>
      </c>
      <c r="E765" s="165"/>
      <c r="F765" s="607"/>
      <c r="G765" s="24"/>
      <c r="H765" s="24"/>
      <c r="I765" s="24"/>
      <c r="J765" s="24"/>
      <c r="K765" s="24"/>
      <c r="L765" s="24"/>
      <c r="M765" s="24"/>
      <c r="N765" s="24"/>
      <c r="O765" s="24"/>
      <c r="P765" s="24"/>
      <c r="Q765" s="24"/>
      <c r="R765" s="24"/>
      <c r="S765" s="24"/>
      <c r="T765" s="24"/>
      <c r="U765" s="24"/>
      <c r="V765" s="24"/>
    </row>
    <row r="766" spans="2:22">
      <c r="B766" s="167">
        <v>5641000001</v>
      </c>
      <c r="C766" s="166" t="s">
        <v>2533</v>
      </c>
      <c r="D766" s="235" t="s">
        <v>2534</v>
      </c>
      <c r="E766" s="165"/>
      <c r="F766" s="607"/>
      <c r="G766" s="24"/>
      <c r="H766" s="24"/>
      <c r="I766" s="24"/>
      <c r="J766" s="24"/>
      <c r="K766" s="24"/>
      <c r="L766" s="24"/>
      <c r="M766" s="24"/>
      <c r="N766" s="24"/>
      <c r="O766" s="24"/>
      <c r="P766" s="24"/>
      <c r="Q766" s="24"/>
      <c r="R766" s="24"/>
      <c r="S766" s="24"/>
      <c r="T766" s="24"/>
      <c r="U766" s="24"/>
      <c r="V766" s="24"/>
    </row>
    <row r="767" spans="2:22">
      <c r="B767" s="167">
        <v>5641000001</v>
      </c>
      <c r="C767" s="166" t="s">
        <v>2535</v>
      </c>
      <c r="D767" s="235" t="s">
        <v>2536</v>
      </c>
      <c r="E767" s="165"/>
      <c r="F767" s="607"/>
      <c r="G767" s="24"/>
      <c r="H767" s="24"/>
      <c r="I767" s="24"/>
      <c r="J767" s="24"/>
      <c r="K767" s="24"/>
      <c r="L767" s="24"/>
      <c r="M767" s="24"/>
      <c r="N767" s="24"/>
      <c r="O767" s="24"/>
      <c r="P767" s="24"/>
      <c r="Q767" s="24"/>
      <c r="R767" s="24"/>
      <c r="S767" s="24"/>
      <c r="T767" s="24"/>
      <c r="U767" s="24"/>
      <c r="V767" s="24"/>
    </row>
    <row r="768" spans="2:22">
      <c r="B768" s="167">
        <v>5641000001</v>
      </c>
      <c r="C768" s="166" t="s">
        <v>2537</v>
      </c>
      <c r="D768" s="235" t="s">
        <v>2538</v>
      </c>
      <c r="E768" s="165"/>
      <c r="F768" s="607"/>
      <c r="G768" s="24"/>
      <c r="H768" s="24"/>
      <c r="I768" s="24"/>
      <c r="J768" s="24"/>
      <c r="K768" s="24"/>
      <c r="L768" s="24"/>
      <c r="M768" s="24"/>
      <c r="N768" s="24"/>
      <c r="O768" s="24"/>
      <c r="P768" s="24"/>
      <c r="Q768" s="24"/>
      <c r="R768" s="24"/>
      <c r="S768" s="24"/>
      <c r="T768" s="24"/>
      <c r="U768" s="24"/>
      <c r="V768" s="24"/>
    </row>
    <row r="769" spans="2:22">
      <c r="B769" s="167">
        <v>5641000001</v>
      </c>
      <c r="C769" s="166" t="s">
        <v>2539</v>
      </c>
      <c r="D769" s="235" t="s">
        <v>2540</v>
      </c>
      <c r="E769" s="165"/>
      <c r="F769" s="607"/>
      <c r="G769" s="24"/>
      <c r="H769" s="24"/>
      <c r="I769" s="24"/>
      <c r="J769" s="24"/>
      <c r="K769" s="24"/>
      <c r="L769" s="24"/>
      <c r="M769" s="24"/>
      <c r="N769" s="24"/>
      <c r="O769" s="24"/>
      <c r="P769" s="24"/>
      <c r="Q769" s="24"/>
      <c r="R769" s="24"/>
      <c r="S769" s="24"/>
      <c r="T769" s="24"/>
      <c r="U769" s="24"/>
      <c r="V769" s="24"/>
    </row>
    <row r="770" spans="2:22">
      <c r="B770" s="167">
        <v>5641000001</v>
      </c>
      <c r="C770" s="166" t="s">
        <v>2539</v>
      </c>
      <c r="D770" s="235" t="s">
        <v>2541</v>
      </c>
      <c r="E770" s="165"/>
      <c r="F770" s="607"/>
      <c r="G770" s="24"/>
      <c r="H770" s="24"/>
      <c r="I770" s="24"/>
      <c r="J770" s="24"/>
      <c r="K770" s="24"/>
      <c r="L770" s="24"/>
      <c r="M770" s="24"/>
      <c r="N770" s="24"/>
      <c r="O770" s="24"/>
      <c r="P770" s="24"/>
      <c r="Q770" s="24"/>
      <c r="R770" s="24"/>
      <c r="S770" s="24"/>
      <c r="T770" s="24"/>
      <c r="U770" s="24"/>
      <c r="V770" s="24"/>
    </row>
    <row r="771" spans="2:22">
      <c r="B771" s="167">
        <v>5641000001</v>
      </c>
      <c r="C771" s="166" t="s">
        <v>2539</v>
      </c>
      <c r="D771" s="235" t="s">
        <v>2542</v>
      </c>
      <c r="E771" s="165"/>
      <c r="F771" s="607"/>
      <c r="G771" s="24"/>
      <c r="H771" s="24"/>
      <c r="I771" s="24"/>
      <c r="J771" s="24"/>
      <c r="K771" s="24"/>
      <c r="L771" s="24"/>
      <c r="M771" s="24"/>
      <c r="N771" s="24"/>
      <c r="O771" s="24"/>
      <c r="P771" s="24"/>
      <c r="Q771" s="24"/>
      <c r="R771" s="24"/>
      <c r="S771" s="24"/>
      <c r="T771" s="24"/>
      <c r="U771" s="24"/>
      <c r="V771" s="24"/>
    </row>
    <row r="772" spans="2:22">
      <c r="B772" s="167">
        <v>5641000001</v>
      </c>
      <c r="C772" s="166" t="s">
        <v>2539</v>
      </c>
      <c r="D772" s="235" t="s">
        <v>2543</v>
      </c>
      <c r="E772" s="165"/>
      <c r="F772" s="607"/>
      <c r="G772" s="24"/>
      <c r="H772" s="24"/>
      <c r="I772" s="24"/>
      <c r="J772" s="24"/>
      <c r="K772" s="24"/>
      <c r="L772" s="24"/>
      <c r="M772" s="24"/>
      <c r="N772" s="24"/>
      <c r="O772" s="24"/>
      <c r="P772" s="24"/>
      <c r="Q772" s="24"/>
      <c r="R772" s="24"/>
      <c r="S772" s="24"/>
      <c r="T772" s="24"/>
      <c r="U772" s="24"/>
      <c r="V772" s="24"/>
    </row>
    <row r="773" spans="2:22">
      <c r="B773" s="167">
        <v>5641000001</v>
      </c>
      <c r="C773" s="166" t="s">
        <v>2544</v>
      </c>
      <c r="D773" s="235" t="s">
        <v>2545</v>
      </c>
      <c r="E773" s="165"/>
      <c r="F773" s="607"/>
      <c r="G773" s="24"/>
      <c r="H773" s="24"/>
      <c r="I773" s="24"/>
      <c r="J773" s="24"/>
      <c r="K773" s="24"/>
      <c r="L773" s="24"/>
      <c r="M773" s="24"/>
      <c r="N773" s="24"/>
      <c r="O773" s="24"/>
      <c r="P773" s="24"/>
      <c r="Q773" s="24"/>
      <c r="R773" s="24"/>
      <c r="S773" s="24"/>
      <c r="T773" s="24"/>
      <c r="U773" s="24"/>
      <c r="V773" s="24"/>
    </row>
    <row r="774" spans="2:22">
      <c r="B774" s="167">
        <v>5641000001</v>
      </c>
      <c r="C774" s="166" t="s">
        <v>2531</v>
      </c>
      <c r="D774" s="235" t="s">
        <v>2546</v>
      </c>
      <c r="E774" s="165"/>
      <c r="F774" s="607"/>
      <c r="G774" s="24"/>
      <c r="H774" s="24"/>
      <c r="I774" s="24"/>
      <c r="J774" s="24"/>
      <c r="K774" s="24"/>
      <c r="L774" s="24"/>
      <c r="M774" s="24"/>
      <c r="N774" s="24"/>
      <c r="O774" s="24"/>
      <c r="P774" s="24"/>
      <c r="Q774" s="24"/>
      <c r="R774" s="24"/>
      <c r="S774" s="24"/>
      <c r="T774" s="24"/>
      <c r="U774" s="24"/>
      <c r="V774" s="24"/>
    </row>
    <row r="775" spans="2:22">
      <c r="B775" s="167">
        <v>5641000001</v>
      </c>
      <c r="C775" s="166" t="s">
        <v>2531</v>
      </c>
      <c r="D775" s="235" t="s">
        <v>2547</v>
      </c>
      <c r="E775" s="165"/>
      <c r="F775" s="607"/>
      <c r="G775" s="24"/>
      <c r="H775" s="24"/>
      <c r="I775" s="24"/>
      <c r="J775" s="24"/>
      <c r="K775" s="24"/>
      <c r="L775" s="24"/>
      <c r="M775" s="24"/>
      <c r="N775" s="24"/>
      <c r="O775" s="24"/>
      <c r="P775" s="24"/>
      <c r="Q775" s="24"/>
      <c r="R775" s="24"/>
      <c r="S775" s="24"/>
      <c r="T775" s="24"/>
      <c r="U775" s="24"/>
      <c r="V775" s="24"/>
    </row>
    <row r="776" spans="2:22">
      <c r="B776" s="167">
        <v>5641000001</v>
      </c>
      <c r="C776" s="166" t="s">
        <v>2531</v>
      </c>
      <c r="D776" s="235" t="s">
        <v>2548</v>
      </c>
      <c r="E776" s="165"/>
      <c r="F776" s="607"/>
      <c r="G776" s="24"/>
      <c r="H776" s="24"/>
      <c r="I776" s="24"/>
      <c r="J776" s="24"/>
      <c r="K776" s="24"/>
      <c r="L776" s="24"/>
      <c r="M776" s="24"/>
      <c r="N776" s="24"/>
      <c r="O776" s="24"/>
      <c r="P776" s="24"/>
      <c r="Q776" s="24"/>
      <c r="R776" s="24"/>
      <c r="S776" s="24"/>
      <c r="T776" s="24"/>
      <c r="U776" s="24"/>
      <c r="V776" s="24"/>
    </row>
    <row r="777" spans="2:22">
      <c r="B777" s="167">
        <v>5641000001</v>
      </c>
      <c r="C777" s="166" t="s">
        <v>2549</v>
      </c>
      <c r="D777" s="235" t="s">
        <v>2550</v>
      </c>
      <c r="E777" s="165"/>
      <c r="F777" s="607"/>
      <c r="G777" s="24"/>
      <c r="H777" s="24"/>
      <c r="I777" s="24"/>
      <c r="J777" s="24"/>
      <c r="K777" s="24"/>
      <c r="L777" s="24"/>
      <c r="M777" s="24"/>
      <c r="N777" s="24"/>
      <c r="O777" s="24"/>
      <c r="P777" s="24"/>
      <c r="Q777" s="24"/>
      <c r="R777" s="24"/>
      <c r="S777" s="24"/>
      <c r="T777" s="24"/>
      <c r="U777" s="24"/>
      <c r="V777" s="24"/>
    </row>
    <row r="778" spans="2:22">
      <c r="B778" s="167">
        <v>5641000001</v>
      </c>
      <c r="C778" s="166" t="s">
        <v>2551</v>
      </c>
      <c r="D778" s="235" t="s">
        <v>2552</v>
      </c>
      <c r="E778" s="165"/>
      <c r="F778" s="607"/>
      <c r="G778" s="24"/>
      <c r="H778" s="24"/>
      <c r="I778" s="24"/>
      <c r="J778" s="24"/>
      <c r="K778" s="24"/>
      <c r="L778" s="24"/>
      <c r="M778" s="24"/>
      <c r="N778" s="24"/>
      <c r="O778" s="24"/>
      <c r="P778" s="24"/>
      <c r="Q778" s="24"/>
      <c r="R778" s="24"/>
      <c r="S778" s="24"/>
      <c r="T778" s="24"/>
      <c r="U778" s="24"/>
      <c r="V778" s="24"/>
    </row>
    <row r="779" spans="2:22">
      <c r="B779" s="167">
        <v>5641000001</v>
      </c>
      <c r="C779" s="166" t="s">
        <v>2553</v>
      </c>
      <c r="D779" s="235" t="s">
        <v>2554</v>
      </c>
      <c r="E779" s="165"/>
      <c r="F779" s="607"/>
      <c r="G779" s="24"/>
      <c r="H779" s="24"/>
      <c r="I779" s="24"/>
      <c r="J779" s="24"/>
      <c r="K779" s="24"/>
      <c r="L779" s="24"/>
      <c r="M779" s="24"/>
      <c r="N779" s="24"/>
      <c r="O779" s="24"/>
      <c r="P779" s="24"/>
      <c r="Q779" s="24"/>
      <c r="R779" s="24"/>
      <c r="S779" s="24"/>
      <c r="T779" s="24"/>
      <c r="U779" s="24"/>
      <c r="V779" s="24"/>
    </row>
    <row r="780" spans="2:22">
      <c r="B780" s="167">
        <v>5641000001</v>
      </c>
      <c r="C780" s="166" t="s">
        <v>2555</v>
      </c>
      <c r="D780" s="235" t="s">
        <v>2556</v>
      </c>
      <c r="E780" s="165"/>
      <c r="F780" s="607"/>
      <c r="G780" s="24"/>
      <c r="H780" s="24"/>
      <c r="I780" s="24"/>
      <c r="J780" s="24"/>
      <c r="K780" s="24"/>
      <c r="L780" s="24"/>
      <c r="M780" s="24"/>
      <c r="N780" s="24"/>
      <c r="O780" s="24"/>
      <c r="P780" s="24"/>
      <c r="Q780" s="24"/>
      <c r="R780" s="24"/>
      <c r="S780" s="24"/>
      <c r="T780" s="24"/>
      <c r="U780" s="24"/>
      <c r="V780" s="24"/>
    </row>
    <row r="781" spans="2:22">
      <c r="B781" s="167">
        <v>5641000001</v>
      </c>
      <c r="C781" s="166" t="s">
        <v>2557</v>
      </c>
      <c r="D781" s="235" t="s">
        <v>2558</v>
      </c>
      <c r="E781" s="165"/>
      <c r="F781" s="607"/>
      <c r="G781" s="24"/>
      <c r="H781" s="24"/>
      <c r="I781" s="24"/>
      <c r="J781" s="24"/>
      <c r="K781" s="24"/>
      <c r="L781" s="24"/>
      <c r="M781" s="24"/>
      <c r="N781" s="24"/>
      <c r="O781" s="24"/>
      <c r="P781" s="24"/>
      <c r="Q781" s="24"/>
      <c r="R781" s="24"/>
      <c r="S781" s="24"/>
      <c r="T781" s="24"/>
      <c r="U781" s="24"/>
      <c r="V781" s="24"/>
    </row>
    <row r="782" spans="2:22">
      <c r="B782" s="167">
        <v>5641000001</v>
      </c>
      <c r="C782" s="166" t="s">
        <v>2557</v>
      </c>
      <c r="D782" s="235" t="s">
        <v>2559</v>
      </c>
      <c r="E782" s="165"/>
      <c r="F782" s="607"/>
      <c r="G782" s="24"/>
      <c r="H782" s="24"/>
      <c r="I782" s="24"/>
      <c r="J782" s="24"/>
      <c r="K782" s="24"/>
      <c r="L782" s="24"/>
      <c r="M782" s="24"/>
      <c r="N782" s="24"/>
      <c r="O782" s="24"/>
      <c r="P782" s="24"/>
      <c r="Q782" s="24"/>
      <c r="R782" s="24"/>
      <c r="S782" s="24"/>
      <c r="T782" s="24"/>
      <c r="U782" s="24"/>
      <c r="V782" s="24"/>
    </row>
    <row r="783" spans="2:22">
      <c r="B783" s="167">
        <v>5641000001</v>
      </c>
      <c r="C783" s="166" t="s">
        <v>2557</v>
      </c>
      <c r="D783" s="235" t="s">
        <v>2560</v>
      </c>
      <c r="E783" s="165"/>
      <c r="F783" s="607"/>
      <c r="G783" s="24"/>
      <c r="H783" s="24"/>
      <c r="I783" s="24"/>
      <c r="J783" s="24"/>
      <c r="K783" s="24"/>
      <c r="L783" s="24"/>
      <c r="M783" s="24"/>
      <c r="N783" s="24"/>
      <c r="O783" s="24"/>
      <c r="P783" s="24"/>
      <c r="Q783" s="24"/>
      <c r="R783" s="24"/>
      <c r="S783" s="24"/>
      <c r="T783" s="24"/>
      <c r="U783" s="24"/>
      <c r="V783" s="24"/>
    </row>
    <row r="784" spans="2:22">
      <c r="B784" s="167">
        <v>5641000001</v>
      </c>
      <c r="C784" s="166" t="s">
        <v>2557</v>
      </c>
      <c r="D784" s="235" t="s">
        <v>2561</v>
      </c>
      <c r="E784" s="165"/>
      <c r="F784" s="607"/>
      <c r="G784" s="24"/>
      <c r="H784" s="24"/>
      <c r="I784" s="24"/>
      <c r="J784" s="24"/>
      <c r="K784" s="24"/>
      <c r="L784" s="24"/>
      <c r="M784" s="24"/>
      <c r="N784" s="24"/>
      <c r="O784" s="24"/>
      <c r="P784" s="24"/>
      <c r="Q784" s="24"/>
      <c r="R784" s="24"/>
      <c r="S784" s="24"/>
      <c r="T784" s="24"/>
      <c r="U784" s="24"/>
      <c r="V784" s="24"/>
    </row>
    <row r="785" spans="2:22">
      <c r="B785" s="167">
        <v>5641000001</v>
      </c>
      <c r="C785" s="166" t="s">
        <v>2557</v>
      </c>
      <c r="D785" s="235" t="s">
        <v>2562</v>
      </c>
      <c r="E785" s="165"/>
      <c r="F785" s="607"/>
      <c r="G785" s="24"/>
      <c r="H785" s="24"/>
      <c r="I785" s="24"/>
      <c r="J785" s="24"/>
      <c r="K785" s="24"/>
      <c r="L785" s="24"/>
      <c r="M785" s="24"/>
      <c r="N785" s="24"/>
      <c r="O785" s="24"/>
      <c r="P785" s="24"/>
      <c r="Q785" s="24"/>
      <c r="R785" s="24"/>
      <c r="S785" s="24"/>
      <c r="T785" s="24"/>
      <c r="U785" s="24"/>
      <c r="V785" s="24"/>
    </row>
    <row r="786" spans="2:22">
      <c r="B786" s="167">
        <v>5641000001</v>
      </c>
      <c r="C786" s="166" t="s">
        <v>2557</v>
      </c>
      <c r="D786" s="235" t="s">
        <v>2563</v>
      </c>
      <c r="E786" s="165"/>
      <c r="F786" s="607"/>
      <c r="G786" s="24"/>
      <c r="H786" s="24"/>
      <c r="I786" s="24"/>
      <c r="J786" s="24"/>
      <c r="K786" s="24"/>
      <c r="L786" s="24"/>
      <c r="M786" s="24"/>
      <c r="N786" s="24"/>
      <c r="O786" s="24"/>
      <c r="P786" s="24"/>
      <c r="Q786" s="24"/>
      <c r="R786" s="24"/>
      <c r="S786" s="24"/>
      <c r="T786" s="24"/>
      <c r="U786" s="24"/>
      <c r="V786" s="24"/>
    </row>
    <row r="787" spans="2:22">
      <c r="B787" s="167">
        <v>5641000001</v>
      </c>
      <c r="C787" s="166" t="s">
        <v>2557</v>
      </c>
      <c r="D787" s="235" t="s">
        <v>2564</v>
      </c>
      <c r="E787" s="165"/>
      <c r="F787" s="607"/>
      <c r="G787" s="24"/>
      <c r="H787" s="24"/>
      <c r="I787" s="24"/>
      <c r="J787" s="24"/>
      <c r="K787" s="24"/>
      <c r="L787" s="24"/>
      <c r="M787" s="24"/>
      <c r="N787" s="24"/>
      <c r="O787" s="24"/>
      <c r="P787" s="24"/>
      <c r="Q787" s="24"/>
      <c r="R787" s="24"/>
      <c r="S787" s="24"/>
      <c r="T787" s="24"/>
      <c r="U787" s="24"/>
      <c r="V787" s="24"/>
    </row>
    <row r="788" spans="2:22">
      <c r="B788" s="167">
        <v>5641000001</v>
      </c>
      <c r="C788" s="166" t="s">
        <v>2557</v>
      </c>
      <c r="D788" s="235" t="s">
        <v>2565</v>
      </c>
      <c r="E788" s="165"/>
      <c r="F788" s="607"/>
      <c r="G788" s="24"/>
      <c r="H788" s="24"/>
      <c r="I788" s="24"/>
      <c r="J788" s="24"/>
      <c r="K788" s="24"/>
      <c r="L788" s="24"/>
      <c r="M788" s="24"/>
      <c r="N788" s="24"/>
      <c r="O788" s="24"/>
      <c r="P788" s="24"/>
      <c r="Q788" s="24"/>
      <c r="R788" s="24"/>
      <c r="S788" s="24"/>
      <c r="T788" s="24"/>
      <c r="U788" s="24"/>
      <c r="V788" s="24"/>
    </row>
    <row r="789" spans="2:22">
      <c r="B789" s="167">
        <v>5641000001</v>
      </c>
      <c r="C789" s="166" t="s">
        <v>2557</v>
      </c>
      <c r="D789" s="235" t="s">
        <v>2566</v>
      </c>
      <c r="E789" s="165"/>
      <c r="F789" s="607"/>
      <c r="G789" s="24"/>
      <c r="H789" s="24"/>
      <c r="I789" s="24"/>
      <c r="J789" s="24"/>
      <c r="K789" s="24"/>
      <c r="L789" s="24"/>
      <c r="M789" s="24"/>
      <c r="N789" s="24"/>
      <c r="O789" s="24"/>
      <c r="P789" s="24"/>
      <c r="Q789" s="24"/>
      <c r="R789" s="24"/>
      <c r="S789" s="24"/>
      <c r="T789" s="24"/>
      <c r="U789" s="24"/>
      <c r="V789" s="24"/>
    </row>
    <row r="790" spans="2:22">
      <c r="B790" s="167">
        <v>5641000001</v>
      </c>
      <c r="C790" s="166" t="s">
        <v>2567</v>
      </c>
      <c r="D790" s="235" t="s">
        <v>2568</v>
      </c>
      <c r="E790" s="165"/>
      <c r="F790" s="607"/>
      <c r="G790" s="24"/>
      <c r="H790" s="24"/>
      <c r="I790" s="24"/>
      <c r="J790" s="24"/>
      <c r="K790" s="24"/>
      <c r="L790" s="24"/>
      <c r="M790" s="24"/>
      <c r="N790" s="24"/>
      <c r="O790" s="24"/>
      <c r="P790" s="24"/>
      <c r="Q790" s="24"/>
      <c r="R790" s="24"/>
      <c r="S790" s="24"/>
      <c r="T790" s="24"/>
      <c r="U790" s="24"/>
      <c r="V790" s="24"/>
    </row>
    <row r="791" spans="2:22">
      <c r="B791" s="167">
        <v>5641000001</v>
      </c>
      <c r="C791" s="166" t="s">
        <v>2569</v>
      </c>
      <c r="D791" s="235" t="s">
        <v>2570</v>
      </c>
      <c r="E791" s="165"/>
      <c r="F791" s="607"/>
      <c r="G791" s="24"/>
      <c r="H791" s="24"/>
      <c r="I791" s="24"/>
      <c r="J791" s="24"/>
      <c r="K791" s="24"/>
      <c r="L791" s="24"/>
      <c r="M791" s="24"/>
      <c r="N791" s="24"/>
      <c r="O791" s="24"/>
      <c r="P791" s="24"/>
      <c r="Q791" s="24"/>
      <c r="R791" s="24"/>
      <c r="S791" s="24"/>
      <c r="T791" s="24"/>
      <c r="U791" s="24"/>
      <c r="V791" s="24"/>
    </row>
    <row r="792" spans="2:22">
      <c r="B792" s="167">
        <v>5641000001</v>
      </c>
      <c r="C792" s="166" t="s">
        <v>2569</v>
      </c>
      <c r="D792" s="235" t="s">
        <v>2571</v>
      </c>
      <c r="E792" s="165"/>
      <c r="F792" s="607"/>
      <c r="G792" s="24"/>
      <c r="H792" s="24"/>
      <c r="I792" s="24"/>
      <c r="J792" s="24"/>
      <c r="K792" s="24"/>
      <c r="L792" s="24"/>
      <c r="M792" s="24"/>
      <c r="N792" s="24"/>
      <c r="O792" s="24"/>
      <c r="P792" s="24"/>
      <c r="Q792" s="24"/>
      <c r="R792" s="24"/>
      <c r="S792" s="24"/>
      <c r="T792" s="24"/>
      <c r="U792" s="24"/>
      <c r="V792" s="24"/>
    </row>
    <row r="793" spans="2:22">
      <c r="B793" s="167">
        <v>5641000001</v>
      </c>
      <c r="C793" s="166" t="s">
        <v>2569</v>
      </c>
      <c r="D793" s="235" t="s">
        <v>2572</v>
      </c>
      <c r="E793" s="165"/>
      <c r="F793" s="607"/>
      <c r="G793" s="24"/>
      <c r="H793" s="24"/>
      <c r="I793" s="24"/>
      <c r="J793" s="24"/>
      <c r="K793" s="24"/>
      <c r="L793" s="24"/>
      <c r="M793" s="24"/>
      <c r="N793" s="24"/>
      <c r="O793" s="24"/>
      <c r="P793" s="24"/>
      <c r="Q793" s="24"/>
      <c r="R793" s="24"/>
      <c r="S793" s="24"/>
      <c r="T793" s="24"/>
      <c r="U793" s="24"/>
      <c r="V793" s="24"/>
    </row>
    <row r="794" spans="2:22">
      <c r="B794" s="167">
        <v>5641000001</v>
      </c>
      <c r="C794" s="166" t="s">
        <v>2569</v>
      </c>
      <c r="D794" s="235" t="s">
        <v>2573</v>
      </c>
      <c r="E794" s="165"/>
      <c r="F794" s="607"/>
      <c r="G794" s="24"/>
      <c r="H794" s="24"/>
      <c r="I794" s="24"/>
      <c r="J794" s="24"/>
      <c r="K794" s="24"/>
      <c r="L794" s="24"/>
      <c r="M794" s="24"/>
      <c r="N794" s="24"/>
      <c r="O794" s="24"/>
      <c r="P794" s="24"/>
      <c r="Q794" s="24"/>
      <c r="R794" s="24"/>
      <c r="S794" s="24"/>
      <c r="T794" s="24"/>
      <c r="U794" s="24"/>
      <c r="V794" s="24"/>
    </row>
    <row r="795" spans="2:22">
      <c r="B795" s="167">
        <v>5641000001</v>
      </c>
      <c r="C795" s="166" t="s">
        <v>2569</v>
      </c>
      <c r="D795" s="235" t="s">
        <v>2574</v>
      </c>
      <c r="E795" s="165"/>
      <c r="F795" s="607"/>
      <c r="G795" s="24"/>
      <c r="H795" s="24"/>
      <c r="I795" s="24"/>
      <c r="J795" s="24"/>
      <c r="K795" s="24"/>
      <c r="L795" s="24"/>
      <c r="M795" s="24"/>
      <c r="N795" s="24"/>
      <c r="O795" s="24"/>
      <c r="P795" s="24"/>
      <c r="Q795" s="24"/>
      <c r="R795" s="24"/>
      <c r="S795" s="24"/>
      <c r="T795" s="24"/>
      <c r="U795" s="24"/>
      <c r="V795" s="24"/>
    </row>
    <row r="796" spans="2:22">
      <c r="B796" s="167">
        <v>5641000001</v>
      </c>
      <c r="C796" s="166" t="s">
        <v>2569</v>
      </c>
      <c r="D796" s="235" t="s">
        <v>2575</v>
      </c>
      <c r="E796" s="165"/>
      <c r="F796" s="607"/>
      <c r="G796" s="24"/>
      <c r="H796" s="24"/>
      <c r="I796" s="24"/>
      <c r="J796" s="24"/>
      <c r="K796" s="24"/>
      <c r="L796" s="24"/>
      <c r="M796" s="24"/>
      <c r="N796" s="24"/>
      <c r="O796" s="24"/>
      <c r="P796" s="24"/>
      <c r="Q796" s="24"/>
      <c r="R796" s="24"/>
      <c r="S796" s="24"/>
      <c r="T796" s="24"/>
      <c r="U796" s="24"/>
      <c r="V796" s="24"/>
    </row>
    <row r="797" spans="2:22">
      <c r="B797" s="167">
        <v>5641000001</v>
      </c>
      <c r="C797" s="166" t="s">
        <v>2569</v>
      </c>
      <c r="D797" s="235" t="s">
        <v>2576</v>
      </c>
      <c r="E797" s="165"/>
      <c r="F797" s="607"/>
      <c r="G797" s="24"/>
      <c r="H797" s="24"/>
      <c r="I797" s="24"/>
      <c r="J797" s="24"/>
      <c r="K797" s="24"/>
      <c r="L797" s="24"/>
      <c r="M797" s="24"/>
      <c r="N797" s="24"/>
      <c r="O797" s="24"/>
      <c r="P797" s="24"/>
      <c r="Q797" s="24"/>
      <c r="R797" s="24"/>
      <c r="S797" s="24"/>
      <c r="T797" s="24"/>
      <c r="U797" s="24"/>
      <c r="V797" s="24"/>
    </row>
    <row r="798" spans="2:22">
      <c r="B798" s="167">
        <v>5641000001</v>
      </c>
      <c r="C798" s="166" t="s">
        <v>2569</v>
      </c>
      <c r="D798" s="235" t="s">
        <v>2577</v>
      </c>
      <c r="E798" s="165"/>
      <c r="F798" s="607"/>
      <c r="G798" s="24"/>
      <c r="H798" s="24"/>
      <c r="I798" s="24"/>
      <c r="J798" s="24"/>
      <c r="K798" s="24"/>
      <c r="L798" s="24"/>
      <c r="M798" s="24"/>
      <c r="N798" s="24"/>
      <c r="O798" s="24"/>
      <c r="P798" s="24"/>
      <c r="Q798" s="24"/>
      <c r="R798" s="24"/>
      <c r="S798" s="24"/>
      <c r="T798" s="24"/>
      <c r="U798" s="24"/>
      <c r="V798" s="24"/>
    </row>
    <row r="799" spans="2:22">
      <c r="B799" s="167">
        <v>5641000001</v>
      </c>
      <c r="C799" s="166" t="s">
        <v>2569</v>
      </c>
      <c r="D799" s="235" t="s">
        <v>2578</v>
      </c>
      <c r="E799" s="165"/>
      <c r="F799" s="607"/>
      <c r="G799" s="24"/>
      <c r="H799" s="24"/>
      <c r="I799" s="24"/>
      <c r="J799" s="24"/>
      <c r="K799" s="24"/>
      <c r="L799" s="24"/>
      <c r="M799" s="24"/>
      <c r="N799" s="24"/>
      <c r="O799" s="24"/>
      <c r="P799" s="24"/>
      <c r="Q799" s="24"/>
      <c r="R799" s="24"/>
      <c r="S799" s="24"/>
      <c r="T799" s="24"/>
      <c r="U799" s="24"/>
      <c r="V799" s="24"/>
    </row>
    <row r="800" spans="2:22">
      <c r="B800" s="167">
        <v>5641000001</v>
      </c>
      <c r="C800" s="166" t="s">
        <v>2569</v>
      </c>
      <c r="D800" s="235" t="s">
        <v>2579</v>
      </c>
      <c r="E800" s="165"/>
      <c r="F800" s="607"/>
      <c r="G800" s="24"/>
      <c r="H800" s="24"/>
      <c r="I800" s="24"/>
      <c r="J800" s="24"/>
      <c r="K800" s="24"/>
      <c r="L800" s="24"/>
      <c r="M800" s="24"/>
      <c r="N800" s="24"/>
      <c r="O800" s="24"/>
      <c r="P800" s="24"/>
      <c r="Q800" s="24"/>
      <c r="R800" s="24"/>
      <c r="S800" s="24"/>
      <c r="T800" s="24"/>
      <c r="U800" s="24"/>
      <c r="V800" s="24"/>
    </row>
    <row r="801" spans="2:22">
      <c r="B801" s="167">
        <v>5641000001</v>
      </c>
      <c r="C801" s="166" t="s">
        <v>2569</v>
      </c>
      <c r="D801" s="235" t="s">
        <v>2580</v>
      </c>
      <c r="E801" s="165"/>
      <c r="F801" s="607"/>
      <c r="G801" s="24"/>
      <c r="H801" s="24"/>
      <c r="I801" s="24"/>
      <c r="J801" s="24"/>
      <c r="K801" s="24"/>
      <c r="L801" s="24"/>
      <c r="M801" s="24"/>
      <c r="N801" s="24"/>
      <c r="O801" s="24"/>
      <c r="P801" s="24"/>
      <c r="Q801" s="24"/>
      <c r="R801" s="24"/>
      <c r="S801" s="24"/>
      <c r="T801" s="24"/>
      <c r="U801" s="24"/>
      <c r="V801" s="24"/>
    </row>
    <row r="802" spans="2:22">
      <c r="B802" s="167">
        <v>5641000001</v>
      </c>
      <c r="C802" s="166" t="s">
        <v>2569</v>
      </c>
      <c r="D802" s="235" t="s">
        <v>2581</v>
      </c>
      <c r="E802" s="165"/>
      <c r="F802" s="607"/>
      <c r="G802" s="24"/>
      <c r="H802" s="24"/>
      <c r="I802" s="24"/>
      <c r="J802" s="24"/>
      <c r="K802" s="24"/>
      <c r="L802" s="24"/>
      <c r="M802" s="24"/>
      <c r="N802" s="24"/>
      <c r="O802" s="24"/>
      <c r="P802" s="24"/>
      <c r="Q802" s="24"/>
      <c r="R802" s="24"/>
      <c r="S802" s="24"/>
      <c r="T802" s="24"/>
      <c r="U802" s="24"/>
      <c r="V802" s="24"/>
    </row>
    <row r="803" spans="2:22">
      <c r="B803" s="167">
        <v>5641000001</v>
      </c>
      <c r="C803" s="166" t="s">
        <v>2569</v>
      </c>
      <c r="D803" s="235" t="s">
        <v>2582</v>
      </c>
      <c r="E803" s="165"/>
      <c r="F803" s="607"/>
      <c r="G803" s="24"/>
      <c r="H803" s="24"/>
      <c r="I803" s="24"/>
      <c r="J803" s="24"/>
      <c r="K803" s="24"/>
      <c r="L803" s="24"/>
      <c r="M803" s="24"/>
      <c r="N803" s="24"/>
      <c r="O803" s="24"/>
      <c r="P803" s="24"/>
      <c r="Q803" s="24"/>
      <c r="R803" s="24"/>
      <c r="S803" s="24"/>
      <c r="T803" s="24"/>
      <c r="U803" s="24"/>
      <c r="V803" s="24"/>
    </row>
    <row r="804" spans="2:22">
      <c r="B804" s="167">
        <v>5641000001</v>
      </c>
      <c r="C804" s="166" t="s">
        <v>2569</v>
      </c>
      <c r="D804" s="235" t="s">
        <v>2583</v>
      </c>
      <c r="E804" s="165"/>
      <c r="F804" s="607"/>
      <c r="G804" s="24"/>
      <c r="H804" s="24"/>
      <c r="I804" s="24"/>
      <c r="J804" s="24"/>
      <c r="K804" s="24"/>
      <c r="L804" s="24"/>
      <c r="M804" s="24"/>
      <c r="N804" s="24"/>
      <c r="O804" s="24"/>
      <c r="P804" s="24"/>
      <c r="Q804" s="24"/>
      <c r="R804" s="24"/>
      <c r="S804" s="24"/>
      <c r="T804" s="24"/>
      <c r="U804" s="24"/>
      <c r="V804" s="24"/>
    </row>
    <row r="805" spans="2:22">
      <c r="B805" s="167">
        <v>5641000001</v>
      </c>
      <c r="C805" s="166" t="s">
        <v>2569</v>
      </c>
      <c r="D805" s="235" t="s">
        <v>2584</v>
      </c>
      <c r="E805" s="165"/>
      <c r="F805" s="607"/>
      <c r="G805" s="24"/>
      <c r="H805" s="24"/>
      <c r="I805" s="24"/>
      <c r="J805" s="24"/>
      <c r="K805" s="24"/>
      <c r="L805" s="24"/>
      <c r="M805" s="24"/>
      <c r="N805" s="24"/>
      <c r="O805" s="24"/>
      <c r="P805" s="24"/>
      <c r="Q805" s="24"/>
      <c r="R805" s="24"/>
      <c r="S805" s="24"/>
      <c r="T805" s="24"/>
      <c r="U805" s="24"/>
      <c r="V805" s="24"/>
    </row>
    <row r="806" spans="2:22">
      <c r="B806" s="167">
        <v>5641000001</v>
      </c>
      <c r="C806" s="166" t="s">
        <v>2569</v>
      </c>
      <c r="D806" s="235" t="s">
        <v>2585</v>
      </c>
      <c r="E806" s="165"/>
      <c r="F806" s="607"/>
      <c r="G806" s="24"/>
      <c r="H806" s="24"/>
      <c r="I806" s="24"/>
      <c r="J806" s="24"/>
      <c r="K806" s="24"/>
      <c r="L806" s="24"/>
      <c r="M806" s="24"/>
      <c r="N806" s="24"/>
      <c r="O806" s="24"/>
      <c r="P806" s="24"/>
      <c r="Q806" s="24"/>
      <c r="R806" s="24"/>
      <c r="S806" s="24"/>
      <c r="T806" s="24"/>
      <c r="U806" s="24"/>
      <c r="V806" s="24"/>
    </row>
    <row r="807" spans="2:22">
      <c r="B807" s="167">
        <v>5641000001</v>
      </c>
      <c r="C807" s="166" t="s">
        <v>2569</v>
      </c>
      <c r="D807" s="235" t="s">
        <v>2586</v>
      </c>
      <c r="E807" s="165"/>
      <c r="F807" s="607"/>
      <c r="G807" s="24"/>
      <c r="H807" s="24"/>
      <c r="I807" s="24"/>
      <c r="J807" s="24"/>
      <c r="K807" s="24"/>
      <c r="L807" s="24"/>
      <c r="M807" s="24"/>
      <c r="N807" s="24"/>
      <c r="O807" s="24"/>
      <c r="P807" s="24"/>
      <c r="Q807" s="24"/>
      <c r="R807" s="24"/>
      <c r="S807" s="24"/>
      <c r="T807" s="24"/>
      <c r="U807" s="24"/>
      <c r="V807" s="24"/>
    </row>
    <row r="808" spans="2:22">
      <c r="B808" s="167">
        <v>5641000001</v>
      </c>
      <c r="C808" s="166" t="s">
        <v>2569</v>
      </c>
      <c r="D808" s="235" t="s">
        <v>2587</v>
      </c>
      <c r="E808" s="165"/>
      <c r="F808" s="607"/>
      <c r="G808" s="24"/>
      <c r="H808" s="24"/>
      <c r="I808" s="24"/>
      <c r="J808" s="24"/>
      <c r="K808" s="24"/>
      <c r="L808" s="24"/>
      <c r="M808" s="24"/>
      <c r="N808" s="24"/>
      <c r="O808" s="24"/>
      <c r="P808" s="24"/>
      <c r="Q808" s="24"/>
      <c r="R808" s="24"/>
      <c r="S808" s="24"/>
      <c r="T808" s="24"/>
      <c r="U808" s="24"/>
      <c r="V808" s="24"/>
    </row>
    <row r="809" spans="2:22">
      <c r="B809" s="167">
        <v>5641000001</v>
      </c>
      <c r="C809" s="166" t="s">
        <v>2569</v>
      </c>
      <c r="D809" s="235" t="s">
        <v>2588</v>
      </c>
      <c r="E809" s="165"/>
      <c r="F809" s="607"/>
      <c r="G809" s="24"/>
      <c r="H809" s="24"/>
      <c r="I809" s="24"/>
      <c r="J809" s="24"/>
      <c r="K809" s="24"/>
      <c r="L809" s="24"/>
      <c r="M809" s="24"/>
      <c r="N809" s="24"/>
      <c r="O809" s="24"/>
      <c r="P809" s="24"/>
      <c r="Q809" s="24"/>
      <c r="R809" s="24"/>
      <c r="S809" s="24"/>
      <c r="T809" s="24"/>
      <c r="U809" s="24"/>
      <c r="V809" s="24"/>
    </row>
    <row r="810" spans="2:22">
      <c r="B810" s="167">
        <v>5641000001</v>
      </c>
      <c r="C810" s="166" t="s">
        <v>2569</v>
      </c>
      <c r="D810" s="235" t="s">
        <v>2589</v>
      </c>
      <c r="E810" s="165"/>
      <c r="F810" s="607"/>
      <c r="G810" s="24"/>
      <c r="H810" s="24"/>
      <c r="I810" s="24"/>
      <c r="J810" s="24"/>
      <c r="K810" s="24"/>
      <c r="L810" s="24"/>
      <c r="M810" s="24"/>
      <c r="N810" s="24"/>
      <c r="O810" s="24"/>
      <c r="P810" s="24"/>
      <c r="Q810" s="24"/>
      <c r="R810" s="24"/>
      <c r="S810" s="24"/>
      <c r="T810" s="24"/>
      <c r="U810" s="24"/>
      <c r="V810" s="24"/>
    </row>
    <row r="811" spans="2:22">
      <c r="B811" s="167">
        <v>5641000001</v>
      </c>
      <c r="C811" s="166" t="s">
        <v>2569</v>
      </c>
      <c r="D811" s="235" t="s">
        <v>2590</v>
      </c>
      <c r="E811" s="165"/>
      <c r="F811" s="607"/>
      <c r="G811" s="24"/>
      <c r="H811" s="24"/>
      <c r="I811" s="24"/>
      <c r="J811" s="24"/>
      <c r="K811" s="24"/>
      <c r="L811" s="24"/>
      <c r="M811" s="24"/>
      <c r="N811" s="24"/>
      <c r="O811" s="24"/>
      <c r="P811" s="24"/>
      <c r="Q811" s="24"/>
      <c r="R811" s="24"/>
      <c r="S811" s="24"/>
      <c r="T811" s="24"/>
      <c r="U811" s="24"/>
      <c r="V811" s="24"/>
    </row>
    <row r="812" spans="2:22">
      <c r="B812" s="167">
        <v>5641000001</v>
      </c>
      <c r="C812" s="166" t="s">
        <v>2569</v>
      </c>
      <c r="D812" s="235" t="s">
        <v>2591</v>
      </c>
      <c r="E812" s="165"/>
      <c r="F812" s="607"/>
      <c r="G812" s="24"/>
      <c r="H812" s="24"/>
      <c r="I812" s="24"/>
      <c r="J812" s="24"/>
      <c r="K812" s="24"/>
      <c r="L812" s="24"/>
      <c r="M812" s="24"/>
      <c r="N812" s="24"/>
      <c r="O812" s="24"/>
      <c r="P812" s="24"/>
      <c r="Q812" s="24"/>
      <c r="R812" s="24"/>
      <c r="S812" s="24"/>
      <c r="T812" s="24"/>
      <c r="U812" s="24"/>
      <c r="V812" s="24"/>
    </row>
    <row r="813" spans="2:22">
      <c r="B813" s="167">
        <v>5641000001</v>
      </c>
      <c r="C813" s="166" t="s">
        <v>2592</v>
      </c>
      <c r="D813" s="235" t="s">
        <v>2593</v>
      </c>
      <c r="E813" s="165"/>
      <c r="F813" s="607"/>
      <c r="G813" s="24"/>
      <c r="H813" s="24"/>
      <c r="I813" s="24"/>
      <c r="J813" s="24"/>
      <c r="K813" s="24"/>
      <c r="L813" s="24"/>
      <c r="M813" s="24"/>
      <c r="N813" s="24"/>
      <c r="O813" s="24"/>
      <c r="P813" s="24"/>
      <c r="Q813" s="24"/>
      <c r="R813" s="24"/>
      <c r="S813" s="24"/>
      <c r="T813" s="24"/>
      <c r="U813" s="24"/>
      <c r="V813" s="24"/>
    </row>
    <row r="814" spans="2:22">
      <c r="B814" s="167">
        <v>5641000001</v>
      </c>
      <c r="C814" s="166" t="s">
        <v>2594</v>
      </c>
      <c r="D814" s="235" t="s">
        <v>2595</v>
      </c>
      <c r="E814" s="165"/>
      <c r="F814" s="607"/>
      <c r="G814" s="24"/>
      <c r="H814" s="24"/>
      <c r="I814" s="24"/>
      <c r="J814" s="24"/>
      <c r="K814" s="24"/>
      <c r="L814" s="24"/>
      <c r="M814" s="24"/>
      <c r="N814" s="24"/>
      <c r="O814" s="24"/>
      <c r="P814" s="24"/>
      <c r="Q814" s="24"/>
      <c r="R814" s="24"/>
      <c r="S814" s="24"/>
      <c r="T814" s="24"/>
      <c r="U814" s="24"/>
      <c r="V814" s="24"/>
    </row>
    <row r="815" spans="2:22">
      <c r="B815" s="167">
        <v>5641000001</v>
      </c>
      <c r="C815" s="166" t="s">
        <v>2594</v>
      </c>
      <c r="D815" s="235" t="s">
        <v>2596</v>
      </c>
      <c r="E815" s="165"/>
      <c r="F815" s="607"/>
      <c r="G815" s="24"/>
      <c r="H815" s="24"/>
      <c r="I815" s="24"/>
      <c r="J815" s="24"/>
      <c r="K815" s="24"/>
      <c r="L815" s="24"/>
      <c r="M815" s="24"/>
      <c r="N815" s="24"/>
      <c r="O815" s="24"/>
      <c r="P815" s="24"/>
      <c r="Q815" s="24"/>
      <c r="R815" s="24"/>
      <c r="S815" s="24"/>
      <c r="T815" s="24"/>
      <c r="U815" s="24"/>
      <c r="V815" s="24"/>
    </row>
    <row r="816" spans="2:22">
      <c r="B816" s="167">
        <v>5641000001</v>
      </c>
      <c r="C816" s="166" t="s">
        <v>2594</v>
      </c>
      <c r="D816" s="235" t="s">
        <v>2597</v>
      </c>
      <c r="E816" s="165"/>
      <c r="F816" s="607"/>
      <c r="G816" s="24"/>
      <c r="H816" s="24"/>
      <c r="I816" s="24"/>
      <c r="J816" s="24"/>
      <c r="K816" s="24"/>
      <c r="L816" s="24"/>
      <c r="M816" s="24"/>
      <c r="N816" s="24"/>
      <c r="O816" s="24"/>
      <c r="P816" s="24"/>
      <c r="Q816" s="24"/>
      <c r="R816" s="24"/>
      <c r="S816" s="24"/>
      <c r="T816" s="24"/>
      <c r="U816" s="24"/>
      <c r="V816" s="24"/>
    </row>
    <row r="817" spans="2:22">
      <c r="B817" s="167">
        <v>5641000001</v>
      </c>
      <c r="C817" s="166" t="s">
        <v>2594</v>
      </c>
      <c r="D817" s="235" t="s">
        <v>2598</v>
      </c>
      <c r="E817" s="165"/>
      <c r="F817" s="607"/>
      <c r="G817" s="24"/>
      <c r="H817" s="24"/>
      <c r="I817" s="24"/>
      <c r="J817" s="24"/>
      <c r="K817" s="24"/>
      <c r="L817" s="24"/>
      <c r="M817" s="24"/>
      <c r="N817" s="24"/>
      <c r="O817" s="24"/>
      <c r="P817" s="24"/>
      <c r="Q817" s="24"/>
      <c r="R817" s="24"/>
      <c r="S817" s="24"/>
      <c r="T817" s="24"/>
      <c r="U817" s="24"/>
      <c r="V817" s="24"/>
    </row>
    <row r="818" spans="2:22">
      <c r="B818" s="167">
        <v>5641000001</v>
      </c>
      <c r="C818" s="166" t="s">
        <v>2599</v>
      </c>
      <c r="D818" s="235" t="s">
        <v>2600</v>
      </c>
      <c r="E818" s="165"/>
      <c r="F818" s="607"/>
      <c r="G818" s="24"/>
      <c r="H818" s="24"/>
      <c r="I818" s="24"/>
      <c r="J818" s="24"/>
      <c r="K818" s="24"/>
      <c r="L818" s="24"/>
      <c r="M818" s="24"/>
      <c r="N818" s="24"/>
      <c r="O818" s="24"/>
      <c r="P818" s="24"/>
      <c r="Q818" s="24"/>
      <c r="R818" s="24"/>
      <c r="S818" s="24"/>
      <c r="T818" s="24"/>
      <c r="U818" s="24"/>
      <c r="V818" s="24"/>
    </row>
    <row r="819" spans="2:22">
      <c r="B819" s="167">
        <v>5641000001</v>
      </c>
      <c r="C819" s="166" t="s">
        <v>2601</v>
      </c>
      <c r="D819" s="235" t="s">
        <v>2602</v>
      </c>
      <c r="E819" s="165"/>
      <c r="F819" s="607"/>
      <c r="G819" s="24"/>
      <c r="H819" s="24"/>
      <c r="I819" s="24"/>
      <c r="J819" s="24"/>
      <c r="K819" s="24"/>
      <c r="L819" s="24"/>
      <c r="M819" s="24"/>
      <c r="N819" s="24"/>
      <c r="O819" s="24"/>
      <c r="P819" s="24"/>
      <c r="Q819" s="24"/>
      <c r="R819" s="24"/>
      <c r="S819" s="24"/>
      <c r="T819" s="24"/>
      <c r="U819" s="24"/>
      <c r="V819" s="24"/>
    </row>
    <row r="820" spans="2:22">
      <c r="B820" s="167">
        <v>5641000001</v>
      </c>
      <c r="C820" s="166" t="s">
        <v>2603</v>
      </c>
      <c r="D820" s="235" t="s">
        <v>2604</v>
      </c>
      <c r="E820" s="165"/>
      <c r="F820" s="607"/>
      <c r="G820" s="24"/>
      <c r="H820" s="24"/>
      <c r="I820" s="24"/>
      <c r="J820" s="24"/>
      <c r="K820" s="24"/>
      <c r="L820" s="24"/>
      <c r="M820" s="24"/>
      <c r="N820" s="24"/>
      <c r="O820" s="24"/>
      <c r="P820" s="24"/>
      <c r="Q820" s="24"/>
      <c r="R820" s="24"/>
      <c r="S820" s="24"/>
      <c r="T820" s="24"/>
      <c r="U820" s="24"/>
      <c r="V820" s="24"/>
    </row>
    <row r="821" spans="2:22">
      <c r="B821" s="167">
        <v>5641000001</v>
      </c>
      <c r="C821" s="166" t="s">
        <v>2605</v>
      </c>
      <c r="D821" s="235" t="s">
        <v>2606</v>
      </c>
      <c r="E821" s="165"/>
      <c r="F821" s="607"/>
      <c r="G821" s="24"/>
      <c r="H821" s="24"/>
      <c r="I821" s="24"/>
      <c r="J821" s="24"/>
      <c r="K821" s="24"/>
      <c r="L821" s="24"/>
      <c r="M821" s="24"/>
      <c r="N821" s="24"/>
      <c r="O821" s="24"/>
      <c r="P821" s="24"/>
      <c r="Q821" s="24"/>
      <c r="R821" s="24"/>
      <c r="S821" s="24"/>
      <c r="T821" s="24"/>
      <c r="U821" s="24"/>
      <c r="V821" s="24"/>
    </row>
    <row r="822" spans="2:22">
      <c r="B822" s="167">
        <v>5641000001</v>
      </c>
      <c r="C822" s="166" t="s">
        <v>2605</v>
      </c>
      <c r="D822" s="235" t="s">
        <v>2606</v>
      </c>
      <c r="E822" s="165"/>
      <c r="F822" s="607"/>
      <c r="G822" s="24"/>
      <c r="H822" s="24"/>
      <c r="I822" s="24"/>
      <c r="J822" s="24"/>
      <c r="K822" s="24"/>
      <c r="L822" s="24"/>
      <c r="M822" s="24"/>
      <c r="N822" s="24"/>
      <c r="O822" s="24"/>
      <c r="P822" s="24"/>
      <c r="Q822" s="24"/>
      <c r="R822" s="24"/>
      <c r="S822" s="24"/>
      <c r="T822" s="24"/>
      <c r="U822" s="24"/>
      <c r="V822" s="24"/>
    </row>
    <row r="823" spans="2:22">
      <c r="B823" s="167">
        <v>5641000001</v>
      </c>
      <c r="C823" s="166" t="s">
        <v>2605</v>
      </c>
      <c r="D823" s="235" t="s">
        <v>2606</v>
      </c>
      <c r="E823" s="165"/>
      <c r="F823" s="607"/>
      <c r="G823" s="24"/>
      <c r="H823" s="24"/>
      <c r="I823" s="24"/>
      <c r="J823" s="24"/>
      <c r="K823" s="24"/>
      <c r="L823" s="24"/>
      <c r="M823" s="24"/>
      <c r="N823" s="24"/>
      <c r="O823" s="24"/>
      <c r="P823" s="24"/>
      <c r="Q823" s="24"/>
      <c r="R823" s="24"/>
      <c r="S823" s="24"/>
      <c r="T823" s="24"/>
      <c r="U823" s="24"/>
      <c r="V823" s="24"/>
    </row>
    <row r="824" spans="2:22">
      <c r="B824" s="167">
        <v>5641000001</v>
      </c>
      <c r="C824" s="166" t="s">
        <v>2607</v>
      </c>
      <c r="D824" s="235" t="s">
        <v>2608</v>
      </c>
      <c r="E824" s="165"/>
      <c r="F824" s="607"/>
      <c r="G824" s="24"/>
      <c r="H824" s="24"/>
      <c r="I824" s="24"/>
      <c r="J824" s="24"/>
      <c r="K824" s="24"/>
      <c r="L824" s="24"/>
      <c r="M824" s="24"/>
      <c r="N824" s="24"/>
      <c r="O824" s="24"/>
      <c r="P824" s="24"/>
      <c r="Q824" s="24"/>
      <c r="R824" s="24"/>
      <c r="S824" s="24"/>
      <c r="T824" s="24"/>
      <c r="U824" s="24"/>
      <c r="V824" s="24"/>
    </row>
    <row r="825" spans="2:22">
      <c r="B825" s="167">
        <v>5641000001</v>
      </c>
      <c r="C825" s="166" t="s">
        <v>2609</v>
      </c>
      <c r="D825" s="235" t="s">
        <v>2610</v>
      </c>
      <c r="E825" s="165"/>
      <c r="F825" s="607"/>
      <c r="G825" s="24"/>
      <c r="H825" s="24"/>
      <c r="I825" s="24"/>
      <c r="J825" s="24"/>
      <c r="K825" s="24"/>
      <c r="L825" s="24"/>
      <c r="M825" s="24"/>
      <c r="N825" s="24"/>
      <c r="O825" s="24"/>
      <c r="P825" s="24"/>
      <c r="Q825" s="24"/>
      <c r="R825" s="24"/>
      <c r="S825" s="24"/>
      <c r="T825" s="24"/>
      <c r="U825" s="24"/>
      <c r="V825" s="24"/>
    </row>
    <row r="826" spans="2:22">
      <c r="B826" s="167">
        <v>5641000001</v>
      </c>
      <c r="C826" s="166" t="s">
        <v>2611</v>
      </c>
      <c r="D826" s="235" t="s">
        <v>2612</v>
      </c>
      <c r="E826" s="165"/>
      <c r="F826" s="607"/>
      <c r="G826" s="24"/>
      <c r="H826" s="24"/>
      <c r="I826" s="24"/>
      <c r="J826" s="24"/>
      <c r="K826" s="24"/>
      <c r="L826" s="24"/>
      <c r="M826" s="24"/>
      <c r="N826" s="24"/>
      <c r="O826" s="24"/>
      <c r="P826" s="24"/>
      <c r="Q826" s="24"/>
      <c r="R826" s="24"/>
      <c r="S826" s="24"/>
      <c r="T826" s="24"/>
      <c r="U826" s="24"/>
      <c r="V826" s="24"/>
    </row>
    <row r="827" spans="2:22">
      <c r="B827" s="167">
        <v>5641000001</v>
      </c>
      <c r="C827" s="166" t="s">
        <v>2613</v>
      </c>
      <c r="D827" s="235" t="s">
        <v>2614</v>
      </c>
      <c r="E827" s="165"/>
      <c r="F827" s="607"/>
      <c r="G827" s="24"/>
      <c r="H827" s="24"/>
      <c r="I827" s="24"/>
      <c r="J827" s="24"/>
      <c r="K827" s="24"/>
      <c r="L827" s="24"/>
      <c r="M827" s="24"/>
      <c r="N827" s="24"/>
      <c r="O827" s="24"/>
      <c r="P827" s="24"/>
      <c r="Q827" s="24"/>
      <c r="R827" s="24"/>
      <c r="S827" s="24"/>
      <c r="T827" s="24"/>
      <c r="U827" s="24"/>
      <c r="V827" s="24"/>
    </row>
    <row r="828" spans="2:22">
      <c r="B828" s="167">
        <v>5641000001</v>
      </c>
      <c r="C828" s="166" t="s">
        <v>2615</v>
      </c>
      <c r="D828" s="235" t="s">
        <v>2616</v>
      </c>
      <c r="E828" s="165"/>
      <c r="F828" s="607"/>
      <c r="G828" s="24"/>
      <c r="H828" s="24"/>
      <c r="I828" s="24"/>
      <c r="J828" s="24"/>
      <c r="K828" s="24"/>
      <c r="L828" s="24"/>
      <c r="M828" s="24"/>
      <c r="N828" s="24"/>
      <c r="O828" s="24"/>
      <c r="P828" s="24"/>
      <c r="Q828" s="24"/>
      <c r="R828" s="24"/>
      <c r="S828" s="24"/>
      <c r="T828" s="24"/>
      <c r="U828" s="24"/>
      <c r="V828" s="24"/>
    </row>
    <row r="829" spans="2:22">
      <c r="B829" s="167">
        <v>5641000001</v>
      </c>
      <c r="C829" s="166" t="s">
        <v>2615</v>
      </c>
      <c r="D829" s="235" t="s">
        <v>2616</v>
      </c>
      <c r="E829" s="165"/>
      <c r="F829" s="607"/>
      <c r="G829" s="24"/>
      <c r="H829" s="24"/>
      <c r="I829" s="24"/>
      <c r="J829" s="24"/>
      <c r="K829" s="24"/>
      <c r="L829" s="24"/>
      <c r="M829" s="24"/>
      <c r="N829" s="24"/>
      <c r="O829" s="24"/>
      <c r="P829" s="24"/>
      <c r="Q829" s="24"/>
      <c r="R829" s="24"/>
      <c r="S829" s="24"/>
      <c r="T829" s="24"/>
      <c r="U829" s="24"/>
      <c r="V829" s="24"/>
    </row>
    <row r="830" spans="2:22">
      <c r="B830" s="167">
        <v>5641000001</v>
      </c>
      <c r="C830" s="166" t="s">
        <v>2607</v>
      </c>
      <c r="D830" s="235" t="s">
        <v>2617</v>
      </c>
      <c r="E830" s="165"/>
      <c r="F830" s="607"/>
      <c r="G830" s="24"/>
      <c r="H830" s="24"/>
      <c r="I830" s="24"/>
      <c r="J830" s="24"/>
      <c r="K830" s="24"/>
      <c r="L830" s="24"/>
      <c r="M830" s="24"/>
      <c r="N830" s="24"/>
      <c r="O830" s="24"/>
      <c r="P830" s="24"/>
      <c r="Q830" s="24"/>
      <c r="R830" s="24"/>
      <c r="S830" s="24"/>
      <c r="T830" s="24"/>
      <c r="U830" s="24"/>
      <c r="V830" s="24"/>
    </row>
    <row r="831" spans="2:22">
      <c r="B831" s="167">
        <v>5192000001</v>
      </c>
      <c r="C831" s="166" t="s">
        <v>2618</v>
      </c>
      <c r="D831" s="235" t="s">
        <v>2619</v>
      </c>
      <c r="E831" s="165"/>
      <c r="F831" s="607"/>
      <c r="G831" s="24"/>
      <c r="H831" s="24"/>
      <c r="I831" s="24"/>
      <c r="J831" s="24"/>
      <c r="K831" s="24"/>
      <c r="L831" s="24"/>
      <c r="M831" s="24"/>
      <c r="N831" s="24"/>
      <c r="O831" s="24"/>
      <c r="P831" s="24"/>
      <c r="Q831" s="24"/>
      <c r="R831" s="24"/>
      <c r="S831" s="24"/>
      <c r="T831" s="24"/>
      <c r="U831" s="24"/>
      <c r="V831" s="24"/>
    </row>
    <row r="832" spans="2:22">
      <c r="B832" s="167">
        <v>5192000002</v>
      </c>
      <c r="C832" s="166" t="s">
        <v>2618</v>
      </c>
      <c r="D832" s="235" t="s">
        <v>2620</v>
      </c>
      <c r="E832" s="165"/>
      <c r="F832" s="607"/>
      <c r="G832" s="24"/>
      <c r="H832" s="24"/>
      <c r="I832" s="24"/>
      <c r="J832" s="24"/>
      <c r="K832" s="24"/>
      <c r="L832" s="24"/>
      <c r="M832" s="24"/>
      <c r="N832" s="24"/>
      <c r="O832" s="24"/>
      <c r="P832" s="24"/>
      <c r="Q832" s="24"/>
      <c r="R832" s="24"/>
      <c r="S832" s="24"/>
      <c r="T832" s="24"/>
      <c r="U832" s="24"/>
      <c r="V832" s="24"/>
    </row>
    <row r="833" spans="2:22">
      <c r="B833" s="167">
        <v>5192000003</v>
      </c>
      <c r="C833" s="166" t="s">
        <v>2618</v>
      </c>
      <c r="D833" s="235" t="s">
        <v>2621</v>
      </c>
      <c r="E833" s="165"/>
      <c r="F833" s="607"/>
      <c r="G833" s="24"/>
      <c r="H833" s="24"/>
      <c r="I833" s="24"/>
      <c r="J833" s="24"/>
      <c r="K833" s="24"/>
      <c r="L833" s="24"/>
      <c r="M833" s="24"/>
      <c r="N833" s="24"/>
      <c r="O833" s="24"/>
      <c r="P833" s="24"/>
      <c r="Q833" s="24"/>
      <c r="R833" s="24"/>
      <c r="S833" s="24"/>
      <c r="T833" s="24"/>
      <c r="U833" s="24"/>
      <c r="V833" s="24"/>
    </row>
    <row r="834" spans="2:22">
      <c r="B834" s="167">
        <v>5192000004</v>
      </c>
      <c r="C834" s="166" t="s">
        <v>2618</v>
      </c>
      <c r="D834" s="235" t="s">
        <v>2622</v>
      </c>
      <c r="E834" s="165"/>
      <c r="F834" s="607"/>
      <c r="G834" s="24"/>
      <c r="H834" s="24"/>
      <c r="I834" s="24"/>
      <c r="J834" s="24"/>
      <c r="K834" s="24"/>
      <c r="L834" s="24"/>
      <c r="M834" s="24"/>
      <c r="N834" s="24"/>
      <c r="O834" s="24"/>
      <c r="P834" s="24"/>
      <c r="Q834" s="24"/>
      <c r="R834" s="24"/>
      <c r="S834" s="24"/>
      <c r="T834" s="24"/>
      <c r="U834" s="24"/>
      <c r="V834" s="24"/>
    </row>
    <row r="835" spans="2:22">
      <c r="B835" s="167">
        <v>5192000005</v>
      </c>
      <c r="C835" s="166" t="s">
        <v>2618</v>
      </c>
      <c r="D835" s="235" t="s">
        <v>2623</v>
      </c>
      <c r="E835" s="165"/>
      <c r="F835" s="607"/>
      <c r="G835" s="24"/>
      <c r="H835" s="24"/>
      <c r="I835" s="24"/>
      <c r="J835" s="24"/>
      <c r="K835" s="24"/>
      <c r="L835" s="24"/>
      <c r="M835" s="24"/>
      <c r="N835" s="24"/>
      <c r="O835" s="24"/>
      <c r="P835" s="24"/>
      <c r="Q835" s="24"/>
      <c r="R835" s="24"/>
      <c r="S835" s="24"/>
      <c r="T835" s="24"/>
      <c r="U835" s="24"/>
      <c r="V835" s="24"/>
    </row>
    <row r="836" spans="2:22">
      <c r="B836" s="167">
        <v>5192000006</v>
      </c>
      <c r="C836" s="166" t="s">
        <v>2618</v>
      </c>
      <c r="D836" s="235" t="s">
        <v>2624</v>
      </c>
      <c r="E836" s="165"/>
      <c r="F836" s="607"/>
      <c r="G836" s="24"/>
      <c r="H836" s="24"/>
      <c r="I836" s="24"/>
      <c r="J836" s="24"/>
      <c r="K836" s="24"/>
      <c r="L836" s="24"/>
      <c r="M836" s="24"/>
      <c r="N836" s="24"/>
      <c r="O836" s="24"/>
      <c r="P836" s="24"/>
      <c r="Q836" s="24"/>
      <c r="R836" s="24"/>
      <c r="S836" s="24"/>
      <c r="T836" s="24"/>
      <c r="U836" s="24"/>
      <c r="V836" s="24"/>
    </row>
    <row r="837" spans="2:22">
      <c r="B837" s="167">
        <v>5192000007</v>
      </c>
      <c r="C837" s="166" t="s">
        <v>2618</v>
      </c>
      <c r="D837" s="235" t="s">
        <v>2625</v>
      </c>
      <c r="E837" s="165"/>
      <c r="F837" s="607"/>
      <c r="G837" s="24"/>
      <c r="H837" s="24"/>
      <c r="I837" s="24"/>
      <c r="J837" s="24"/>
      <c r="K837" s="24"/>
      <c r="L837" s="24"/>
      <c r="M837" s="24"/>
      <c r="N837" s="24"/>
      <c r="O837" s="24"/>
      <c r="P837" s="24"/>
      <c r="Q837" s="24"/>
      <c r="R837" s="24"/>
      <c r="S837" s="24"/>
      <c r="T837" s="24"/>
      <c r="U837" s="24"/>
      <c r="V837" s="24"/>
    </row>
    <row r="838" spans="2:22">
      <c r="B838" s="167">
        <v>5192000008</v>
      </c>
      <c r="C838" s="166" t="s">
        <v>2618</v>
      </c>
      <c r="D838" s="235" t="s">
        <v>2626</v>
      </c>
      <c r="E838" s="165"/>
      <c r="F838" s="607"/>
      <c r="G838" s="24"/>
      <c r="H838" s="24"/>
      <c r="I838" s="24"/>
      <c r="J838" s="24"/>
      <c r="K838" s="24"/>
      <c r="L838" s="24"/>
      <c r="M838" s="24"/>
      <c r="N838" s="24"/>
      <c r="O838" s="24"/>
      <c r="P838" s="24"/>
      <c r="Q838" s="24"/>
      <c r="R838" s="24"/>
      <c r="S838" s="24"/>
      <c r="T838" s="24"/>
      <c r="U838" s="24"/>
      <c r="V838" s="24"/>
    </row>
    <row r="839" spans="2:22">
      <c r="B839" s="167">
        <v>5192000009</v>
      </c>
      <c r="C839" s="166" t="s">
        <v>2618</v>
      </c>
      <c r="D839" s="235" t="s">
        <v>2627</v>
      </c>
      <c r="E839" s="165"/>
      <c r="F839" s="607"/>
      <c r="G839" s="24"/>
      <c r="H839" s="24"/>
      <c r="I839" s="24"/>
      <c r="J839" s="24"/>
      <c r="K839" s="24"/>
      <c r="L839" s="24"/>
      <c r="M839" s="24"/>
      <c r="N839" s="24"/>
      <c r="O839" s="24"/>
      <c r="P839" s="24"/>
      <c r="Q839" s="24"/>
      <c r="R839" s="24"/>
      <c r="S839" s="24"/>
      <c r="T839" s="24"/>
      <c r="U839" s="24"/>
      <c r="V839" s="24"/>
    </row>
    <row r="840" spans="2:22">
      <c r="B840" s="167">
        <v>5192000010</v>
      </c>
      <c r="C840" s="166" t="s">
        <v>2618</v>
      </c>
      <c r="D840" s="235" t="s">
        <v>2628</v>
      </c>
      <c r="E840" s="165"/>
      <c r="F840" s="607"/>
      <c r="G840" s="24"/>
      <c r="H840" s="24"/>
      <c r="I840" s="24"/>
      <c r="J840" s="24"/>
      <c r="K840" s="24"/>
      <c r="L840" s="24"/>
      <c r="M840" s="24"/>
      <c r="N840" s="24"/>
      <c r="O840" s="24"/>
      <c r="P840" s="24"/>
      <c r="Q840" s="24"/>
      <c r="R840" s="24"/>
      <c r="S840" s="24"/>
      <c r="T840" s="24"/>
      <c r="U840" s="24"/>
      <c r="V840" s="24"/>
    </row>
    <row r="841" spans="2:22">
      <c r="B841" s="167">
        <v>5192000011</v>
      </c>
      <c r="C841" s="166" t="s">
        <v>2618</v>
      </c>
      <c r="D841" s="235" t="s">
        <v>2629</v>
      </c>
      <c r="E841" s="165"/>
      <c r="F841" s="607"/>
      <c r="G841" s="24"/>
      <c r="H841" s="24"/>
      <c r="I841" s="24"/>
      <c r="J841" s="24"/>
      <c r="K841" s="24"/>
      <c r="L841" s="24"/>
      <c r="M841" s="24"/>
      <c r="N841" s="24"/>
      <c r="O841" s="24"/>
      <c r="P841" s="24"/>
      <c r="Q841" s="24"/>
      <c r="R841" s="24"/>
      <c r="S841" s="24"/>
      <c r="T841" s="24"/>
      <c r="U841" s="24"/>
      <c r="V841" s="24"/>
    </row>
    <row r="842" spans="2:22">
      <c r="B842" s="167">
        <v>5192000012</v>
      </c>
      <c r="C842" s="166" t="s">
        <v>2618</v>
      </c>
      <c r="D842" s="235" t="s">
        <v>2630</v>
      </c>
      <c r="E842" s="165"/>
      <c r="F842" s="607"/>
      <c r="G842" s="24"/>
      <c r="H842" s="24"/>
      <c r="I842" s="24"/>
      <c r="J842" s="24"/>
      <c r="K842" s="24"/>
      <c r="L842" s="24"/>
      <c r="M842" s="24"/>
      <c r="N842" s="24"/>
      <c r="O842" s="24"/>
      <c r="P842" s="24"/>
      <c r="Q842" s="24"/>
      <c r="R842" s="24"/>
      <c r="S842" s="24"/>
      <c r="T842" s="24"/>
      <c r="U842" s="24"/>
      <c r="V842" s="24"/>
    </row>
    <row r="843" spans="2:22">
      <c r="B843" s="167">
        <v>5192000013</v>
      </c>
      <c r="C843" s="166" t="s">
        <v>2618</v>
      </c>
      <c r="D843" s="235" t="s">
        <v>2631</v>
      </c>
      <c r="E843" s="165"/>
      <c r="F843" s="607"/>
      <c r="G843" s="24"/>
      <c r="H843" s="24"/>
      <c r="I843" s="24"/>
      <c r="J843" s="24"/>
      <c r="K843" s="24"/>
      <c r="L843" s="24"/>
      <c r="M843" s="24"/>
      <c r="N843" s="24"/>
      <c r="O843" s="24"/>
      <c r="P843" s="24"/>
      <c r="Q843" s="24"/>
      <c r="R843" s="24"/>
      <c r="S843" s="24"/>
      <c r="T843" s="24"/>
      <c r="U843" s="24"/>
      <c r="V843" s="24"/>
    </row>
    <row r="844" spans="2:22">
      <c r="B844" s="167">
        <v>5192000014</v>
      </c>
      <c r="C844" s="166" t="s">
        <v>2618</v>
      </c>
      <c r="D844" s="235" t="s">
        <v>2632</v>
      </c>
      <c r="E844" s="165"/>
      <c r="F844" s="607"/>
      <c r="G844" s="24"/>
      <c r="H844" s="24"/>
      <c r="I844" s="24"/>
      <c r="J844" s="24"/>
      <c r="K844" s="24"/>
      <c r="L844" s="24"/>
      <c r="M844" s="24"/>
      <c r="N844" s="24"/>
      <c r="O844" s="24"/>
      <c r="P844" s="24"/>
      <c r="Q844" s="24"/>
      <c r="R844" s="24"/>
      <c r="S844" s="24"/>
      <c r="T844" s="24"/>
      <c r="U844" s="24"/>
      <c r="V844" s="24"/>
    </row>
    <row r="845" spans="2:22">
      <c r="B845" s="167">
        <v>5192000015</v>
      </c>
      <c r="C845" s="166" t="s">
        <v>2618</v>
      </c>
      <c r="D845" s="235" t="s">
        <v>2633</v>
      </c>
      <c r="E845" s="165"/>
      <c r="F845" s="607"/>
      <c r="G845" s="24"/>
      <c r="H845" s="24"/>
      <c r="I845" s="24"/>
      <c r="J845" s="24"/>
      <c r="K845" s="24"/>
      <c r="L845" s="24"/>
      <c r="M845" s="24"/>
      <c r="N845" s="24"/>
      <c r="O845" s="24"/>
      <c r="P845" s="24"/>
      <c r="Q845" s="24"/>
      <c r="R845" s="24"/>
      <c r="S845" s="24"/>
      <c r="T845" s="24"/>
      <c r="U845" s="24"/>
      <c r="V845" s="24"/>
    </row>
    <row r="846" spans="2:22">
      <c r="B846" s="167">
        <v>5157000001</v>
      </c>
      <c r="C846" s="166" t="s">
        <v>2634</v>
      </c>
      <c r="D846" s="235" t="s">
        <v>2635</v>
      </c>
      <c r="E846" s="165"/>
      <c r="F846" s="607"/>
      <c r="G846" s="24"/>
      <c r="H846" s="24"/>
      <c r="I846" s="24"/>
      <c r="J846" s="24"/>
      <c r="K846" s="24"/>
      <c r="L846" s="24"/>
      <c r="M846" s="24"/>
      <c r="N846" s="24"/>
      <c r="O846" s="24"/>
      <c r="P846" s="24"/>
      <c r="Q846" s="24"/>
      <c r="R846" s="24"/>
      <c r="S846" s="24"/>
      <c r="T846" s="24"/>
      <c r="U846" s="24"/>
      <c r="V846" s="24"/>
    </row>
    <row r="847" spans="2:22">
      <c r="B847" s="167">
        <v>5157000001</v>
      </c>
      <c r="C847" s="166" t="s">
        <v>2636</v>
      </c>
      <c r="D847" s="235" t="s">
        <v>2637</v>
      </c>
      <c r="E847" s="165"/>
      <c r="F847" s="607"/>
      <c r="G847" s="24"/>
      <c r="H847" s="24"/>
      <c r="I847" s="24"/>
      <c r="J847" s="24"/>
      <c r="K847" s="24"/>
      <c r="L847" s="24"/>
      <c r="M847" s="24"/>
      <c r="N847" s="24"/>
      <c r="O847" s="24"/>
      <c r="P847" s="24"/>
      <c r="Q847" s="24"/>
      <c r="R847" s="24"/>
      <c r="S847" s="24"/>
      <c r="T847" s="24"/>
      <c r="U847" s="24"/>
      <c r="V847" s="24"/>
    </row>
    <row r="848" spans="2:22">
      <c r="B848" s="167">
        <v>5157000002</v>
      </c>
      <c r="C848" s="166" t="s">
        <v>2636</v>
      </c>
      <c r="D848" s="235" t="s">
        <v>2638</v>
      </c>
      <c r="E848" s="165"/>
      <c r="F848" s="607"/>
      <c r="G848" s="24"/>
      <c r="H848" s="24"/>
      <c r="I848" s="24"/>
      <c r="J848" s="24"/>
      <c r="K848" s="24"/>
      <c r="L848" s="24"/>
      <c r="M848" s="24"/>
      <c r="N848" s="24"/>
      <c r="O848" s="24"/>
      <c r="P848" s="24"/>
      <c r="Q848" s="24"/>
      <c r="R848" s="24"/>
      <c r="S848" s="24"/>
      <c r="T848" s="24"/>
      <c r="U848" s="24"/>
      <c r="V848" s="24"/>
    </row>
    <row r="849" spans="2:22">
      <c r="B849" s="167">
        <v>5157000003</v>
      </c>
      <c r="C849" s="166" t="s">
        <v>2636</v>
      </c>
      <c r="D849" s="235" t="s">
        <v>2639</v>
      </c>
      <c r="E849" s="165"/>
      <c r="F849" s="607"/>
      <c r="G849" s="24"/>
      <c r="H849" s="24"/>
      <c r="I849" s="24"/>
      <c r="J849" s="24"/>
      <c r="K849" s="24"/>
      <c r="L849" s="24"/>
      <c r="M849" s="24"/>
      <c r="N849" s="24"/>
      <c r="O849" s="24"/>
      <c r="P849" s="24"/>
      <c r="Q849" s="24"/>
      <c r="R849" s="24"/>
      <c r="S849" s="24"/>
      <c r="T849" s="24"/>
      <c r="U849" s="24"/>
      <c r="V849" s="24"/>
    </row>
    <row r="850" spans="2:22">
      <c r="B850" s="167">
        <v>5157000004</v>
      </c>
      <c r="C850" s="166" t="s">
        <v>2636</v>
      </c>
      <c r="D850" s="235" t="s">
        <v>2640</v>
      </c>
      <c r="E850" s="165"/>
      <c r="F850" s="607"/>
      <c r="G850" s="24"/>
      <c r="H850" s="24"/>
      <c r="I850" s="24"/>
      <c r="J850" s="24"/>
      <c r="K850" s="24"/>
      <c r="L850" s="24"/>
      <c r="M850" s="24"/>
      <c r="N850" s="24"/>
      <c r="O850" s="24"/>
      <c r="P850" s="24"/>
      <c r="Q850" s="24"/>
      <c r="R850" s="24"/>
      <c r="S850" s="24"/>
      <c r="T850" s="24"/>
      <c r="U850" s="24"/>
      <c r="V850" s="24"/>
    </row>
    <row r="851" spans="2:22">
      <c r="B851" s="167">
        <v>5157000005</v>
      </c>
      <c r="C851" s="166" t="s">
        <v>2636</v>
      </c>
      <c r="D851" s="235" t="s">
        <v>2641</v>
      </c>
      <c r="E851" s="165"/>
      <c r="F851" s="607"/>
      <c r="G851" s="24"/>
      <c r="H851" s="24"/>
      <c r="I851" s="24"/>
      <c r="J851" s="24"/>
      <c r="K851" s="24"/>
      <c r="L851" s="24"/>
      <c r="M851" s="24"/>
      <c r="N851" s="24"/>
      <c r="O851" s="24"/>
      <c r="P851" s="24"/>
      <c r="Q851" s="24"/>
      <c r="R851" s="24"/>
      <c r="S851" s="24"/>
      <c r="T851" s="24"/>
      <c r="U851" s="24"/>
      <c r="V851" s="24"/>
    </row>
    <row r="852" spans="2:22">
      <c r="B852" s="167">
        <v>5157000006</v>
      </c>
      <c r="C852" s="166" t="s">
        <v>2636</v>
      </c>
      <c r="D852" s="235" t="s">
        <v>2642</v>
      </c>
      <c r="E852" s="165"/>
      <c r="F852" s="607"/>
      <c r="G852" s="24"/>
      <c r="H852" s="24"/>
      <c r="I852" s="24"/>
      <c r="J852" s="24"/>
      <c r="K852" s="24"/>
      <c r="L852" s="24"/>
      <c r="M852" s="24"/>
      <c r="N852" s="24"/>
      <c r="O852" s="24"/>
      <c r="P852" s="24"/>
      <c r="Q852" s="24"/>
      <c r="R852" s="24"/>
      <c r="S852" s="24"/>
      <c r="T852" s="24"/>
      <c r="U852" s="24"/>
      <c r="V852" s="24"/>
    </row>
    <row r="853" spans="2:22">
      <c r="B853" s="167">
        <v>5157000007</v>
      </c>
      <c r="C853" s="166" t="s">
        <v>2636</v>
      </c>
      <c r="D853" s="235" t="s">
        <v>2643</v>
      </c>
      <c r="E853" s="165"/>
      <c r="F853" s="607"/>
      <c r="G853" s="24"/>
      <c r="H853" s="24"/>
      <c r="I853" s="24"/>
      <c r="J853" s="24"/>
      <c r="K853" s="24"/>
      <c r="L853" s="24"/>
      <c r="M853" s="24"/>
      <c r="N853" s="24"/>
      <c r="O853" s="24"/>
      <c r="P853" s="24"/>
      <c r="Q853" s="24"/>
      <c r="R853" s="24"/>
      <c r="S853" s="24"/>
      <c r="T853" s="24"/>
      <c r="U853" s="24"/>
      <c r="V853" s="24"/>
    </row>
    <row r="854" spans="2:22">
      <c r="B854" s="167">
        <v>5157000008</v>
      </c>
      <c r="C854" s="166" t="s">
        <v>2636</v>
      </c>
      <c r="D854" s="235" t="s">
        <v>2644</v>
      </c>
      <c r="E854" s="165"/>
      <c r="F854" s="607"/>
      <c r="G854" s="24"/>
      <c r="H854" s="24"/>
      <c r="I854" s="24"/>
      <c r="J854" s="24"/>
      <c r="K854" s="24"/>
      <c r="L854" s="24"/>
      <c r="M854" s="24"/>
      <c r="N854" s="24"/>
      <c r="O854" s="24"/>
      <c r="P854" s="24"/>
      <c r="Q854" s="24"/>
      <c r="R854" s="24"/>
      <c r="S854" s="24"/>
      <c r="T854" s="24"/>
      <c r="U854" s="24"/>
      <c r="V854" s="24"/>
    </row>
    <row r="855" spans="2:22">
      <c r="B855" s="167">
        <v>5157000009</v>
      </c>
      <c r="C855" s="166" t="s">
        <v>2636</v>
      </c>
      <c r="D855" s="235" t="s">
        <v>2645</v>
      </c>
      <c r="E855" s="165"/>
      <c r="F855" s="607"/>
      <c r="G855" s="24"/>
      <c r="H855" s="24"/>
      <c r="I855" s="24"/>
      <c r="J855" s="24"/>
      <c r="K855" s="24"/>
      <c r="L855" s="24"/>
      <c r="M855" s="24"/>
      <c r="N855" s="24"/>
      <c r="O855" s="24"/>
      <c r="P855" s="24"/>
      <c r="Q855" s="24"/>
      <c r="R855" s="24"/>
      <c r="S855" s="24"/>
      <c r="T855" s="24"/>
      <c r="U855" s="24"/>
      <c r="V855" s="24"/>
    </row>
    <row r="856" spans="2:22">
      <c r="B856" s="167">
        <v>5157000010</v>
      </c>
      <c r="C856" s="166" t="s">
        <v>2636</v>
      </c>
      <c r="D856" s="235" t="s">
        <v>2646</v>
      </c>
      <c r="E856" s="165"/>
      <c r="F856" s="607"/>
      <c r="G856" s="24"/>
      <c r="H856" s="24"/>
      <c r="I856" s="24"/>
      <c r="J856" s="24"/>
      <c r="K856" s="24"/>
      <c r="L856" s="24"/>
      <c r="M856" s="24"/>
      <c r="N856" s="24"/>
      <c r="O856" s="24"/>
      <c r="P856" s="24"/>
      <c r="Q856" s="24"/>
      <c r="R856" s="24"/>
      <c r="S856" s="24"/>
      <c r="T856" s="24"/>
      <c r="U856" s="24"/>
      <c r="V856" s="24"/>
    </row>
    <row r="857" spans="2:22">
      <c r="B857" s="167">
        <v>5157000011</v>
      </c>
      <c r="C857" s="166" t="s">
        <v>2636</v>
      </c>
      <c r="D857" s="235" t="s">
        <v>2647</v>
      </c>
      <c r="E857" s="165"/>
      <c r="F857" s="607"/>
      <c r="G857" s="24"/>
      <c r="H857" s="24"/>
      <c r="I857" s="24"/>
      <c r="J857" s="24"/>
      <c r="K857" s="24"/>
      <c r="L857" s="24"/>
      <c r="M857" s="24"/>
      <c r="N857" s="24"/>
      <c r="O857" s="24"/>
      <c r="P857" s="24"/>
      <c r="Q857" s="24"/>
      <c r="R857" s="24"/>
      <c r="S857" s="24"/>
      <c r="T857" s="24"/>
      <c r="U857" s="24"/>
      <c r="V857" s="24"/>
    </row>
    <row r="858" spans="2:22">
      <c r="B858" s="167">
        <v>5157000012</v>
      </c>
      <c r="C858" s="166" t="s">
        <v>2636</v>
      </c>
      <c r="D858" s="235" t="s">
        <v>2648</v>
      </c>
      <c r="E858" s="165"/>
      <c r="F858" s="607"/>
      <c r="G858" s="24"/>
      <c r="H858" s="24"/>
      <c r="I858" s="24"/>
      <c r="J858" s="24"/>
      <c r="K858" s="24"/>
      <c r="L858" s="24"/>
      <c r="M858" s="24"/>
      <c r="N858" s="24"/>
      <c r="O858" s="24"/>
      <c r="P858" s="24"/>
      <c r="Q858" s="24"/>
      <c r="R858" s="24"/>
      <c r="S858" s="24"/>
      <c r="T858" s="24"/>
      <c r="U858" s="24"/>
      <c r="V858" s="24"/>
    </row>
    <row r="859" spans="2:22">
      <c r="B859" s="167">
        <v>5157000013</v>
      </c>
      <c r="C859" s="166" t="s">
        <v>2636</v>
      </c>
      <c r="D859" s="235" t="s">
        <v>2649</v>
      </c>
      <c r="E859" s="165"/>
      <c r="F859" s="607"/>
      <c r="G859" s="24"/>
      <c r="H859" s="24"/>
      <c r="I859" s="24"/>
      <c r="J859" s="24"/>
      <c r="K859" s="24"/>
      <c r="L859" s="24"/>
      <c r="M859" s="24"/>
      <c r="N859" s="24"/>
      <c r="O859" s="24"/>
      <c r="P859" s="24"/>
      <c r="Q859" s="24"/>
      <c r="R859" s="24"/>
      <c r="S859" s="24"/>
      <c r="T859" s="24"/>
      <c r="U859" s="24"/>
      <c r="V859" s="24"/>
    </row>
    <row r="860" spans="2:22">
      <c r="B860" s="167">
        <v>5157000014</v>
      </c>
      <c r="C860" s="166" t="s">
        <v>2636</v>
      </c>
      <c r="D860" s="235" t="s">
        <v>2650</v>
      </c>
      <c r="E860" s="165"/>
      <c r="F860" s="607"/>
      <c r="G860" s="24"/>
      <c r="H860" s="24"/>
      <c r="I860" s="24"/>
      <c r="J860" s="24"/>
      <c r="K860" s="24"/>
      <c r="L860" s="24"/>
      <c r="M860" s="24"/>
      <c r="N860" s="24"/>
      <c r="O860" s="24"/>
      <c r="P860" s="24"/>
      <c r="Q860" s="24"/>
      <c r="R860" s="24"/>
      <c r="S860" s="24"/>
      <c r="T860" s="24"/>
      <c r="U860" s="24"/>
      <c r="V860" s="24"/>
    </row>
    <row r="861" spans="2:22">
      <c r="B861" s="167">
        <v>5157000015</v>
      </c>
      <c r="C861" s="166" t="s">
        <v>2636</v>
      </c>
      <c r="D861" s="235" t="s">
        <v>2651</v>
      </c>
      <c r="E861" s="165"/>
      <c r="F861" s="607"/>
      <c r="G861" s="24"/>
      <c r="H861" s="24"/>
      <c r="I861" s="24"/>
      <c r="J861" s="24"/>
      <c r="K861" s="24"/>
      <c r="L861" s="24"/>
      <c r="M861" s="24"/>
      <c r="N861" s="24"/>
      <c r="O861" s="24"/>
      <c r="P861" s="24"/>
      <c r="Q861" s="24"/>
      <c r="R861" s="24"/>
      <c r="S861" s="24"/>
      <c r="T861" s="24"/>
      <c r="U861" s="24"/>
      <c r="V861" s="24"/>
    </row>
    <row r="862" spans="2:22">
      <c r="B862" s="167">
        <v>5157000016</v>
      </c>
      <c r="C862" s="166" t="s">
        <v>2636</v>
      </c>
      <c r="D862" s="235" t="s">
        <v>2652</v>
      </c>
      <c r="E862" s="165"/>
      <c r="F862" s="607"/>
      <c r="G862" s="24"/>
      <c r="H862" s="24"/>
      <c r="I862" s="24"/>
      <c r="J862" s="24"/>
      <c r="K862" s="24"/>
      <c r="L862" s="24"/>
      <c r="M862" s="24"/>
      <c r="N862" s="24"/>
      <c r="O862" s="24"/>
      <c r="P862" s="24"/>
      <c r="Q862" s="24"/>
      <c r="R862" s="24"/>
      <c r="S862" s="24"/>
      <c r="T862" s="24"/>
      <c r="U862" s="24"/>
      <c r="V862" s="24"/>
    </row>
    <row r="863" spans="2:22">
      <c r="B863" s="167">
        <v>5157000017</v>
      </c>
      <c r="C863" s="166" t="s">
        <v>2636</v>
      </c>
      <c r="D863" s="235" t="s">
        <v>2653</v>
      </c>
      <c r="E863" s="165"/>
      <c r="F863" s="607"/>
      <c r="G863" s="24"/>
      <c r="H863" s="24"/>
      <c r="I863" s="24"/>
      <c r="J863" s="24"/>
      <c r="K863" s="24"/>
      <c r="L863" s="24"/>
      <c r="M863" s="24"/>
      <c r="N863" s="24"/>
      <c r="O863" s="24"/>
      <c r="P863" s="24"/>
      <c r="Q863" s="24"/>
      <c r="R863" s="24"/>
      <c r="S863" s="24"/>
      <c r="T863" s="24"/>
      <c r="U863" s="24"/>
      <c r="V863" s="24"/>
    </row>
    <row r="864" spans="2:22">
      <c r="B864" s="167">
        <v>5157000018</v>
      </c>
      <c r="C864" s="166" t="s">
        <v>2636</v>
      </c>
      <c r="D864" s="235" t="s">
        <v>2654</v>
      </c>
      <c r="E864" s="165"/>
      <c r="F864" s="607"/>
      <c r="G864" s="24"/>
      <c r="H864" s="24"/>
      <c r="I864" s="24"/>
      <c r="J864" s="24"/>
      <c r="K864" s="24"/>
      <c r="L864" s="24"/>
      <c r="M864" s="24"/>
      <c r="N864" s="24"/>
      <c r="O864" s="24"/>
      <c r="P864" s="24"/>
      <c r="Q864" s="24"/>
      <c r="R864" s="24"/>
      <c r="S864" s="24"/>
      <c r="T864" s="24"/>
      <c r="U864" s="24"/>
      <c r="V864" s="24"/>
    </row>
    <row r="865" spans="2:22">
      <c r="B865" s="167">
        <v>5157000019</v>
      </c>
      <c r="C865" s="166" t="s">
        <v>2636</v>
      </c>
      <c r="D865" s="235" t="s">
        <v>2655</v>
      </c>
      <c r="E865" s="165"/>
      <c r="F865" s="607"/>
      <c r="G865" s="24"/>
      <c r="H865" s="24"/>
      <c r="I865" s="24"/>
      <c r="J865" s="24"/>
      <c r="K865" s="24"/>
      <c r="L865" s="24"/>
      <c r="M865" s="24"/>
      <c r="N865" s="24"/>
      <c r="O865" s="24"/>
      <c r="P865" s="24"/>
      <c r="Q865" s="24"/>
      <c r="R865" s="24"/>
      <c r="S865" s="24"/>
      <c r="T865" s="24"/>
      <c r="U865" s="24"/>
      <c r="V865" s="24"/>
    </row>
    <row r="866" spans="2:22">
      <c r="B866" s="167">
        <v>5157000020</v>
      </c>
      <c r="C866" s="166" t="s">
        <v>2636</v>
      </c>
      <c r="D866" s="235" t="s">
        <v>2656</v>
      </c>
      <c r="E866" s="165"/>
      <c r="F866" s="607"/>
      <c r="G866" s="24"/>
      <c r="H866" s="24"/>
      <c r="I866" s="24"/>
      <c r="J866" s="24"/>
      <c r="K866" s="24"/>
      <c r="L866" s="24"/>
      <c r="M866" s="24"/>
      <c r="N866" s="24"/>
      <c r="O866" s="24"/>
      <c r="P866" s="24"/>
      <c r="Q866" s="24"/>
      <c r="R866" s="24"/>
      <c r="S866" s="24"/>
      <c r="T866" s="24"/>
      <c r="U866" s="24"/>
      <c r="V866" s="24"/>
    </row>
    <row r="867" spans="2:22">
      <c r="B867" s="167">
        <v>5157000021</v>
      </c>
      <c r="C867" s="166" t="s">
        <v>2636</v>
      </c>
      <c r="D867" s="235" t="s">
        <v>2657</v>
      </c>
      <c r="E867" s="165"/>
      <c r="F867" s="607"/>
      <c r="G867" s="24"/>
      <c r="H867" s="24"/>
      <c r="I867" s="24"/>
      <c r="J867" s="24"/>
      <c r="K867" s="24"/>
      <c r="L867" s="24"/>
      <c r="M867" s="24"/>
      <c r="N867" s="24"/>
      <c r="O867" s="24"/>
      <c r="P867" s="24"/>
      <c r="Q867" s="24"/>
      <c r="R867" s="24"/>
      <c r="S867" s="24"/>
      <c r="T867" s="24"/>
      <c r="U867" s="24"/>
      <c r="V867" s="24"/>
    </row>
    <row r="868" spans="2:22">
      <c r="B868" s="167">
        <v>5157000022</v>
      </c>
      <c r="C868" s="166" t="s">
        <v>2636</v>
      </c>
      <c r="D868" s="235" t="s">
        <v>2658</v>
      </c>
      <c r="E868" s="165"/>
      <c r="F868" s="607"/>
      <c r="G868" s="24"/>
      <c r="H868" s="24"/>
      <c r="I868" s="24"/>
      <c r="J868" s="24"/>
      <c r="K868" s="24"/>
      <c r="L868" s="24"/>
      <c r="M868" s="24"/>
      <c r="N868" s="24"/>
      <c r="O868" s="24"/>
      <c r="P868" s="24"/>
      <c r="Q868" s="24"/>
      <c r="R868" s="24"/>
      <c r="S868" s="24"/>
      <c r="T868" s="24"/>
      <c r="U868" s="24"/>
      <c r="V868" s="24"/>
    </row>
    <row r="869" spans="2:22">
      <c r="B869" s="167">
        <v>5157000023</v>
      </c>
      <c r="C869" s="166" t="s">
        <v>2636</v>
      </c>
      <c r="D869" s="235" t="s">
        <v>2659</v>
      </c>
      <c r="E869" s="165"/>
      <c r="F869" s="607"/>
      <c r="G869" s="24"/>
      <c r="H869" s="24"/>
      <c r="I869" s="24"/>
      <c r="J869" s="24"/>
      <c r="K869" s="24"/>
      <c r="L869" s="24"/>
      <c r="M869" s="24"/>
      <c r="N869" s="24"/>
      <c r="O869" s="24"/>
      <c r="P869" s="24"/>
      <c r="Q869" s="24"/>
      <c r="R869" s="24"/>
      <c r="S869" s="24"/>
      <c r="T869" s="24"/>
      <c r="U869" s="24"/>
      <c r="V869" s="24"/>
    </row>
    <row r="870" spans="2:22">
      <c r="B870" s="167">
        <v>5157000024</v>
      </c>
      <c r="C870" s="166" t="s">
        <v>2636</v>
      </c>
      <c r="D870" s="235" t="s">
        <v>2660</v>
      </c>
      <c r="E870" s="165"/>
      <c r="F870" s="607"/>
      <c r="G870" s="24"/>
      <c r="H870" s="24"/>
      <c r="I870" s="24"/>
      <c r="J870" s="24"/>
      <c r="K870" s="24"/>
      <c r="L870" s="24"/>
      <c r="M870" s="24"/>
      <c r="N870" s="24"/>
      <c r="O870" s="24"/>
      <c r="P870" s="24"/>
      <c r="Q870" s="24"/>
      <c r="R870" s="24"/>
      <c r="S870" s="24"/>
      <c r="T870" s="24"/>
      <c r="U870" s="24"/>
      <c r="V870" s="24"/>
    </row>
    <row r="871" spans="2:22">
      <c r="B871" s="167">
        <v>5157000025</v>
      </c>
      <c r="C871" s="166" t="s">
        <v>2636</v>
      </c>
      <c r="D871" s="235" t="s">
        <v>2661</v>
      </c>
      <c r="E871" s="165"/>
      <c r="F871" s="607"/>
      <c r="G871" s="24"/>
      <c r="H871" s="24"/>
      <c r="I871" s="24"/>
      <c r="J871" s="24"/>
      <c r="K871" s="24"/>
      <c r="L871" s="24"/>
      <c r="M871" s="24"/>
      <c r="N871" s="24"/>
      <c r="O871" s="24"/>
      <c r="P871" s="24"/>
      <c r="Q871" s="24"/>
      <c r="R871" s="24"/>
      <c r="S871" s="24"/>
      <c r="T871" s="24"/>
      <c r="U871" s="24"/>
      <c r="V871" s="24"/>
    </row>
    <row r="872" spans="2:22">
      <c r="B872" s="167">
        <v>5157000026</v>
      </c>
      <c r="C872" s="166" t="s">
        <v>2636</v>
      </c>
      <c r="D872" s="235" t="s">
        <v>2662</v>
      </c>
      <c r="E872" s="165"/>
      <c r="F872" s="607"/>
      <c r="G872" s="24"/>
      <c r="H872" s="24"/>
      <c r="I872" s="24"/>
      <c r="J872" s="24"/>
      <c r="K872" s="24"/>
      <c r="L872" s="24"/>
      <c r="M872" s="24"/>
      <c r="N872" s="24"/>
      <c r="O872" s="24"/>
      <c r="P872" s="24"/>
      <c r="Q872" s="24"/>
      <c r="R872" s="24"/>
      <c r="S872" s="24"/>
      <c r="T872" s="24"/>
      <c r="U872" s="24"/>
      <c r="V872" s="24"/>
    </row>
    <row r="873" spans="2:22">
      <c r="B873" s="167">
        <v>5158000001</v>
      </c>
      <c r="C873" s="166" t="s">
        <v>2663</v>
      </c>
      <c r="D873" s="235" t="s">
        <v>2664</v>
      </c>
      <c r="E873" s="165"/>
      <c r="F873" s="607"/>
      <c r="G873" s="24"/>
      <c r="H873" s="24"/>
      <c r="I873" s="24"/>
      <c r="J873" s="24"/>
      <c r="K873" s="24"/>
      <c r="L873" s="24"/>
      <c r="M873" s="24"/>
      <c r="N873" s="24"/>
      <c r="O873" s="24"/>
      <c r="P873" s="24"/>
      <c r="Q873" s="24"/>
      <c r="R873" s="24"/>
      <c r="S873" s="24"/>
      <c r="T873" s="24"/>
      <c r="U873" s="24"/>
      <c r="V873" s="24"/>
    </row>
    <row r="874" spans="2:22">
      <c r="B874" s="167">
        <v>5158000002</v>
      </c>
      <c r="C874" s="166" t="s">
        <v>2663</v>
      </c>
      <c r="D874" s="235" t="s">
        <v>2665</v>
      </c>
      <c r="E874" s="165"/>
      <c r="F874" s="607"/>
      <c r="G874" s="24"/>
      <c r="H874" s="24"/>
      <c r="I874" s="24"/>
      <c r="J874" s="24"/>
      <c r="K874" s="24"/>
      <c r="L874" s="24"/>
      <c r="M874" s="24"/>
      <c r="N874" s="24"/>
      <c r="O874" s="24"/>
      <c r="P874" s="24"/>
      <c r="Q874" s="24"/>
      <c r="R874" s="24"/>
      <c r="S874" s="24"/>
      <c r="T874" s="24"/>
      <c r="U874" s="24"/>
      <c r="V874" s="24"/>
    </row>
    <row r="875" spans="2:22">
      <c r="B875" s="167">
        <v>5158000003</v>
      </c>
      <c r="C875" s="166" t="s">
        <v>2663</v>
      </c>
      <c r="D875" s="235" t="s">
        <v>2666</v>
      </c>
      <c r="E875" s="165"/>
      <c r="F875" s="607"/>
      <c r="G875" s="24"/>
      <c r="H875" s="24"/>
      <c r="I875" s="24"/>
      <c r="J875" s="24"/>
      <c r="K875" s="24"/>
      <c r="L875" s="24"/>
      <c r="M875" s="24"/>
      <c r="N875" s="24"/>
      <c r="O875" s="24"/>
      <c r="P875" s="24"/>
      <c r="Q875" s="24"/>
      <c r="R875" s="24"/>
      <c r="S875" s="24"/>
      <c r="T875" s="24"/>
      <c r="U875" s="24"/>
      <c r="V875" s="24"/>
    </row>
    <row r="876" spans="2:22">
      <c r="B876" s="167">
        <v>5158000004</v>
      </c>
      <c r="C876" s="166" t="s">
        <v>2663</v>
      </c>
      <c r="D876" s="235" t="s">
        <v>2667</v>
      </c>
      <c r="E876" s="165"/>
      <c r="F876" s="607"/>
      <c r="G876" s="24"/>
      <c r="H876" s="24"/>
      <c r="I876" s="24"/>
      <c r="J876" s="24"/>
      <c r="K876" s="24"/>
      <c r="L876" s="24"/>
      <c r="M876" s="24"/>
      <c r="N876" s="24"/>
      <c r="O876" s="24"/>
      <c r="P876" s="24"/>
      <c r="Q876" s="24"/>
      <c r="R876" s="24"/>
      <c r="S876" s="24"/>
      <c r="T876" s="24"/>
      <c r="U876" s="24"/>
      <c r="V876" s="24"/>
    </row>
    <row r="877" spans="2:22">
      <c r="B877" s="167">
        <v>5158000005</v>
      </c>
      <c r="C877" s="166" t="s">
        <v>2663</v>
      </c>
      <c r="D877" s="235" t="s">
        <v>2668</v>
      </c>
      <c r="E877" s="165"/>
      <c r="F877" s="607"/>
      <c r="G877" s="24"/>
      <c r="H877" s="24"/>
      <c r="I877" s="24"/>
      <c r="J877" s="24"/>
      <c r="K877" s="24"/>
      <c r="L877" s="24"/>
      <c r="M877" s="24"/>
      <c r="N877" s="24"/>
      <c r="O877" s="24"/>
      <c r="P877" s="24"/>
      <c r="Q877" s="24"/>
      <c r="R877" s="24"/>
      <c r="S877" s="24"/>
      <c r="T877" s="24"/>
      <c r="U877" s="24"/>
      <c r="V877" s="24"/>
    </row>
    <row r="878" spans="2:22">
      <c r="B878" s="167">
        <v>5158000006</v>
      </c>
      <c r="C878" s="166" t="s">
        <v>2663</v>
      </c>
      <c r="D878" s="235" t="s">
        <v>2669</v>
      </c>
      <c r="E878" s="165"/>
      <c r="F878" s="607"/>
      <c r="G878" s="24"/>
      <c r="H878" s="24"/>
      <c r="I878" s="24"/>
      <c r="J878" s="24"/>
      <c r="K878" s="24"/>
      <c r="L878" s="24"/>
      <c r="M878" s="24"/>
      <c r="N878" s="24"/>
      <c r="O878" s="24"/>
      <c r="P878" s="24"/>
      <c r="Q878" s="24"/>
      <c r="R878" s="24"/>
      <c r="S878" s="24"/>
      <c r="T878" s="24"/>
      <c r="U878" s="24"/>
      <c r="V878" s="24"/>
    </row>
    <row r="879" spans="2:22">
      <c r="B879" s="167">
        <v>5158000007</v>
      </c>
      <c r="C879" s="166" t="s">
        <v>2663</v>
      </c>
      <c r="D879" s="235" t="s">
        <v>2670</v>
      </c>
      <c r="E879" s="165"/>
      <c r="F879" s="607"/>
      <c r="G879" s="24"/>
      <c r="H879" s="24"/>
      <c r="I879" s="24"/>
      <c r="J879" s="24"/>
      <c r="K879" s="24"/>
      <c r="L879" s="24"/>
      <c r="M879" s="24"/>
      <c r="N879" s="24"/>
      <c r="O879" s="24"/>
      <c r="P879" s="24"/>
      <c r="Q879" s="24"/>
      <c r="R879" s="24"/>
      <c r="S879" s="24"/>
      <c r="T879" s="24"/>
      <c r="U879" s="24"/>
      <c r="V879" s="24"/>
    </row>
    <row r="880" spans="2:22">
      <c r="B880" s="167">
        <v>5158000008</v>
      </c>
      <c r="C880" s="166" t="s">
        <v>2663</v>
      </c>
      <c r="D880" s="235" t="s">
        <v>2671</v>
      </c>
      <c r="E880" s="165"/>
      <c r="F880" s="607"/>
      <c r="G880" s="24"/>
      <c r="H880" s="24"/>
      <c r="I880" s="24"/>
      <c r="J880" s="24"/>
      <c r="K880" s="24"/>
      <c r="L880" s="24"/>
      <c r="M880" s="24"/>
      <c r="N880" s="24"/>
      <c r="O880" s="24"/>
      <c r="P880" s="24"/>
      <c r="Q880" s="24"/>
      <c r="R880" s="24"/>
      <c r="S880" s="24"/>
      <c r="T880" s="24"/>
      <c r="U880" s="24"/>
      <c r="V880" s="24"/>
    </row>
    <row r="881" spans="2:22">
      <c r="B881" s="167">
        <v>51516000035</v>
      </c>
      <c r="C881" s="166" t="s">
        <v>2672</v>
      </c>
      <c r="D881" s="235" t="s">
        <v>2673</v>
      </c>
      <c r="E881" s="165"/>
      <c r="F881" s="607"/>
      <c r="G881" s="24"/>
      <c r="H881" s="24"/>
      <c r="I881" s="24"/>
      <c r="J881" s="24"/>
      <c r="K881" s="24"/>
      <c r="L881" s="24"/>
      <c r="M881" s="24"/>
      <c r="N881" s="24"/>
      <c r="O881" s="24"/>
      <c r="P881" s="24"/>
      <c r="Q881" s="24"/>
      <c r="R881" s="24"/>
      <c r="S881" s="24"/>
      <c r="T881" s="24"/>
      <c r="U881" s="24"/>
      <c r="V881" s="24"/>
    </row>
    <row r="882" spans="2:22">
      <c r="B882" s="167">
        <v>51516000036</v>
      </c>
      <c r="C882" s="166" t="s">
        <v>2672</v>
      </c>
      <c r="D882" s="235" t="s">
        <v>2674</v>
      </c>
      <c r="E882" s="165"/>
      <c r="F882" s="607"/>
      <c r="G882" s="24"/>
      <c r="H882" s="24"/>
      <c r="I882" s="24"/>
      <c r="J882" s="24"/>
      <c r="K882" s="24"/>
      <c r="L882" s="24"/>
      <c r="M882" s="24"/>
      <c r="N882" s="24"/>
      <c r="O882" s="24"/>
      <c r="P882" s="24"/>
      <c r="Q882" s="24"/>
      <c r="R882" s="24"/>
      <c r="S882" s="24"/>
      <c r="T882" s="24"/>
      <c r="U882" s="24"/>
      <c r="V882" s="24"/>
    </row>
    <row r="883" spans="2:22">
      <c r="B883" s="167">
        <v>5157000001</v>
      </c>
      <c r="C883" s="166" t="s">
        <v>2675</v>
      </c>
      <c r="D883" s="235" t="s">
        <v>2676</v>
      </c>
      <c r="E883" s="165"/>
      <c r="F883" s="607"/>
      <c r="G883" s="24"/>
      <c r="H883" s="24"/>
      <c r="I883" s="24"/>
      <c r="J883" s="24"/>
      <c r="K883" s="24"/>
      <c r="L883" s="24"/>
      <c r="M883" s="24"/>
      <c r="N883" s="24"/>
      <c r="O883" s="24"/>
      <c r="P883" s="24"/>
      <c r="Q883" s="24"/>
      <c r="R883" s="24"/>
      <c r="S883" s="24"/>
      <c r="T883" s="24"/>
      <c r="U883" s="24"/>
      <c r="V883" s="24"/>
    </row>
    <row r="884" spans="2:22">
      <c r="B884" s="167">
        <v>5157000001</v>
      </c>
      <c r="C884" s="166" t="s">
        <v>2677</v>
      </c>
      <c r="D884" s="235" t="s">
        <v>2678</v>
      </c>
      <c r="E884" s="165"/>
      <c r="F884" s="607"/>
      <c r="G884" s="24"/>
      <c r="H884" s="24"/>
      <c r="I884" s="24"/>
      <c r="J884" s="24"/>
      <c r="K884" s="24"/>
      <c r="L884" s="24"/>
      <c r="M884" s="24"/>
      <c r="N884" s="24"/>
      <c r="O884" s="24"/>
      <c r="P884" s="24"/>
      <c r="Q884" s="24"/>
      <c r="R884" s="24"/>
      <c r="S884" s="24"/>
      <c r="T884" s="24"/>
      <c r="U884" s="24"/>
      <c r="V884" s="24"/>
    </row>
    <row r="885" spans="2:22">
      <c r="B885" s="167">
        <v>5157000001</v>
      </c>
      <c r="C885" s="166" t="s">
        <v>2679</v>
      </c>
      <c r="D885" s="235" t="s">
        <v>2680</v>
      </c>
      <c r="E885" s="165"/>
      <c r="F885" s="607"/>
      <c r="G885" s="24"/>
      <c r="H885" s="24"/>
      <c r="I885" s="24"/>
      <c r="J885" s="24"/>
      <c r="K885" s="24"/>
      <c r="L885" s="24"/>
      <c r="M885" s="24"/>
      <c r="N885" s="24"/>
      <c r="O885" s="24"/>
      <c r="P885" s="24"/>
      <c r="Q885" s="24"/>
      <c r="R885" s="24"/>
      <c r="S885" s="24"/>
      <c r="T885" s="24"/>
      <c r="U885" s="24"/>
      <c r="V885" s="24"/>
    </row>
    <row r="886" spans="2:22">
      <c r="B886" s="167">
        <v>5157000001</v>
      </c>
      <c r="C886" s="166" t="s">
        <v>2681</v>
      </c>
      <c r="D886" s="235" t="s">
        <v>2682</v>
      </c>
      <c r="E886" s="165"/>
      <c r="F886" s="607"/>
      <c r="G886" s="24"/>
      <c r="H886" s="24"/>
      <c r="I886" s="24"/>
      <c r="J886" s="24"/>
      <c r="K886" s="24"/>
      <c r="L886" s="24"/>
      <c r="M886" s="24"/>
      <c r="N886" s="24"/>
      <c r="O886" s="24"/>
      <c r="P886" s="24"/>
      <c r="Q886" s="24"/>
      <c r="R886" s="24"/>
      <c r="S886" s="24"/>
      <c r="T886" s="24"/>
      <c r="U886" s="24"/>
      <c r="V886" s="24"/>
    </row>
    <row r="887" spans="2:22">
      <c r="B887" s="167">
        <v>5157000001</v>
      </c>
      <c r="C887" s="166" t="s">
        <v>2683</v>
      </c>
      <c r="D887" s="235" t="s">
        <v>2684</v>
      </c>
      <c r="E887" s="165"/>
      <c r="F887" s="607"/>
      <c r="G887" s="24"/>
      <c r="H887" s="24"/>
      <c r="I887" s="24"/>
      <c r="J887" s="24"/>
      <c r="K887" s="24"/>
      <c r="L887" s="24"/>
      <c r="M887" s="24"/>
      <c r="N887" s="24"/>
      <c r="O887" s="24"/>
      <c r="P887" s="24"/>
      <c r="Q887" s="24"/>
      <c r="R887" s="24"/>
      <c r="S887" s="24"/>
      <c r="T887" s="24"/>
      <c r="U887" s="24"/>
      <c r="V887" s="24"/>
    </row>
    <row r="888" spans="2:22">
      <c r="B888" s="167">
        <v>5157000001</v>
      </c>
      <c r="C888" s="166" t="s">
        <v>2685</v>
      </c>
      <c r="D888" s="235" t="s">
        <v>2686</v>
      </c>
      <c r="E888" s="165"/>
      <c r="F888" s="607"/>
      <c r="G888" s="24"/>
      <c r="H888" s="24"/>
      <c r="I888" s="24"/>
      <c r="J888" s="24"/>
      <c r="K888" s="24"/>
      <c r="L888" s="24"/>
      <c r="M888" s="24"/>
      <c r="N888" s="24"/>
      <c r="O888" s="24"/>
      <c r="P888" s="24"/>
      <c r="Q888" s="24"/>
      <c r="R888" s="24"/>
      <c r="S888" s="24"/>
      <c r="T888" s="24"/>
      <c r="U888" s="24"/>
      <c r="V888" s="24"/>
    </row>
    <row r="889" spans="2:22">
      <c r="B889" s="167">
        <v>5157000001</v>
      </c>
      <c r="C889" s="166" t="s">
        <v>2687</v>
      </c>
      <c r="D889" s="235" t="s">
        <v>2688</v>
      </c>
      <c r="E889" s="165"/>
      <c r="F889" s="607"/>
      <c r="G889" s="24"/>
      <c r="H889" s="24"/>
      <c r="I889" s="24"/>
      <c r="J889" s="24"/>
      <c r="K889" s="24"/>
      <c r="L889" s="24"/>
      <c r="M889" s="24"/>
      <c r="N889" s="24"/>
      <c r="O889" s="24"/>
      <c r="P889" s="24"/>
      <c r="Q889" s="24"/>
      <c r="R889" s="24"/>
      <c r="S889" s="24"/>
      <c r="T889" s="24"/>
      <c r="U889" s="24"/>
      <c r="V889" s="24"/>
    </row>
    <row r="890" spans="2:22">
      <c r="B890" s="167">
        <v>5157000001</v>
      </c>
      <c r="C890" s="166" t="s">
        <v>2689</v>
      </c>
      <c r="D890" s="235" t="s">
        <v>2690</v>
      </c>
      <c r="E890" s="165"/>
      <c r="F890" s="607"/>
      <c r="G890" s="24"/>
      <c r="H890" s="24"/>
      <c r="I890" s="24"/>
      <c r="J890" s="24"/>
      <c r="K890" s="24"/>
      <c r="L890" s="24"/>
      <c r="M890" s="24"/>
      <c r="N890" s="24"/>
      <c r="O890" s="24"/>
      <c r="P890" s="24"/>
      <c r="Q890" s="24"/>
      <c r="R890" s="24"/>
      <c r="S890" s="24"/>
      <c r="T890" s="24"/>
      <c r="U890" s="24"/>
      <c r="V890" s="24"/>
    </row>
    <row r="891" spans="2:22">
      <c r="B891" s="167">
        <v>5157000001</v>
      </c>
      <c r="C891" s="166" t="s">
        <v>2691</v>
      </c>
      <c r="D891" s="235" t="s">
        <v>2692</v>
      </c>
      <c r="E891" s="165"/>
      <c r="F891" s="607"/>
      <c r="G891" s="24"/>
      <c r="H891" s="24"/>
      <c r="I891" s="24"/>
      <c r="J891" s="24"/>
      <c r="K891" s="24"/>
      <c r="L891" s="24"/>
      <c r="M891" s="24"/>
      <c r="N891" s="24"/>
      <c r="O891" s="24"/>
      <c r="P891" s="24"/>
      <c r="Q891" s="24"/>
      <c r="R891" s="24"/>
      <c r="S891" s="24"/>
      <c r="T891" s="24"/>
      <c r="U891" s="24"/>
      <c r="V891" s="24"/>
    </row>
    <row r="892" spans="2:22">
      <c r="B892" s="167">
        <v>5157000001</v>
      </c>
      <c r="C892" s="166" t="s">
        <v>2693</v>
      </c>
      <c r="D892" s="235" t="s">
        <v>2694</v>
      </c>
      <c r="E892" s="165"/>
      <c r="F892" s="607"/>
      <c r="G892" s="24"/>
      <c r="H892" s="24"/>
      <c r="I892" s="24"/>
      <c r="J892" s="24"/>
      <c r="K892" s="24"/>
      <c r="L892" s="24"/>
      <c r="M892" s="24"/>
      <c r="N892" s="24"/>
      <c r="O892" s="24"/>
      <c r="P892" s="24"/>
      <c r="Q892" s="24"/>
      <c r="R892" s="24"/>
      <c r="S892" s="24"/>
      <c r="T892" s="24"/>
      <c r="U892" s="24"/>
      <c r="V892" s="24"/>
    </row>
    <row r="893" spans="2:22">
      <c r="B893" s="167">
        <v>5157000001</v>
      </c>
      <c r="C893" s="166" t="s">
        <v>2695</v>
      </c>
      <c r="D893" s="235" t="s">
        <v>2696</v>
      </c>
      <c r="E893" s="165"/>
      <c r="F893" s="607"/>
      <c r="G893" s="24"/>
      <c r="H893" s="24"/>
      <c r="I893" s="24"/>
      <c r="J893" s="24"/>
      <c r="K893" s="24"/>
      <c r="L893" s="24"/>
      <c r="M893" s="24"/>
      <c r="N893" s="24"/>
      <c r="O893" s="24"/>
      <c r="P893" s="24"/>
      <c r="Q893" s="24"/>
      <c r="R893" s="24"/>
      <c r="S893" s="24"/>
      <c r="T893" s="24"/>
      <c r="U893" s="24"/>
      <c r="V893" s="24"/>
    </row>
    <row r="894" spans="2:22">
      <c r="B894" s="167">
        <v>5157000001</v>
      </c>
      <c r="C894" s="166" t="s">
        <v>2697</v>
      </c>
      <c r="D894" s="235" t="s">
        <v>2698</v>
      </c>
      <c r="E894" s="165"/>
      <c r="F894" s="607"/>
      <c r="G894" s="24"/>
      <c r="H894" s="24"/>
      <c r="I894" s="24"/>
      <c r="J894" s="24"/>
      <c r="K894" s="24"/>
      <c r="L894" s="24"/>
      <c r="M894" s="24"/>
      <c r="N894" s="24"/>
      <c r="O894" s="24"/>
      <c r="P894" s="24"/>
      <c r="Q894" s="24"/>
      <c r="R894" s="24"/>
      <c r="S894" s="24"/>
      <c r="T894" s="24"/>
      <c r="U894" s="24"/>
      <c r="V894" s="24"/>
    </row>
    <row r="895" spans="2:22">
      <c r="B895" s="167">
        <v>5157000001</v>
      </c>
      <c r="C895" s="166" t="s">
        <v>2699</v>
      </c>
      <c r="D895" s="235" t="s">
        <v>2700</v>
      </c>
      <c r="E895" s="165"/>
      <c r="F895" s="607"/>
      <c r="G895" s="24"/>
      <c r="H895" s="24"/>
      <c r="I895" s="24"/>
      <c r="J895" s="24"/>
      <c r="K895" s="24"/>
      <c r="L895" s="24"/>
      <c r="M895" s="24"/>
      <c r="N895" s="24"/>
      <c r="O895" s="24"/>
      <c r="P895" s="24"/>
      <c r="Q895" s="24"/>
      <c r="R895" s="24"/>
      <c r="S895" s="24"/>
      <c r="T895" s="24"/>
      <c r="U895" s="24"/>
      <c r="V895" s="24"/>
    </row>
    <row r="896" spans="2:22">
      <c r="B896" s="167">
        <v>5157000001</v>
      </c>
      <c r="C896" s="166" t="s">
        <v>2701</v>
      </c>
      <c r="D896" s="235" t="s">
        <v>2702</v>
      </c>
      <c r="E896" s="165"/>
      <c r="F896" s="607"/>
      <c r="G896" s="24"/>
      <c r="H896" s="24"/>
      <c r="I896" s="24"/>
      <c r="J896" s="24"/>
      <c r="K896" s="24"/>
      <c r="L896" s="24"/>
      <c r="M896" s="24"/>
      <c r="N896" s="24"/>
      <c r="O896" s="24"/>
      <c r="P896" s="24"/>
      <c r="Q896" s="24"/>
      <c r="R896" s="24"/>
      <c r="S896" s="24"/>
      <c r="T896" s="24"/>
      <c r="U896" s="24"/>
      <c r="V896" s="24"/>
    </row>
    <row r="897" spans="2:22">
      <c r="B897" s="167">
        <v>5157000001</v>
      </c>
      <c r="C897" s="166" t="s">
        <v>2703</v>
      </c>
      <c r="D897" s="235" t="s">
        <v>2704</v>
      </c>
      <c r="E897" s="165"/>
      <c r="F897" s="607"/>
      <c r="G897" s="24"/>
      <c r="H897" s="24"/>
      <c r="I897" s="24"/>
      <c r="J897" s="24"/>
      <c r="K897" s="24"/>
      <c r="L897" s="24"/>
      <c r="M897" s="24"/>
      <c r="N897" s="24"/>
      <c r="O897" s="24"/>
      <c r="P897" s="24"/>
      <c r="Q897" s="24"/>
      <c r="R897" s="24"/>
      <c r="S897" s="24"/>
      <c r="T897" s="24"/>
      <c r="U897" s="24"/>
      <c r="V897" s="24"/>
    </row>
    <row r="898" spans="2:22">
      <c r="B898" s="167">
        <v>5157000001</v>
      </c>
      <c r="C898" s="166" t="s">
        <v>2705</v>
      </c>
      <c r="D898" s="235" t="s">
        <v>2706</v>
      </c>
      <c r="E898" s="165"/>
      <c r="F898" s="607"/>
      <c r="G898" s="24"/>
      <c r="H898" s="24"/>
      <c r="I898" s="24"/>
      <c r="J898" s="24"/>
      <c r="K898" s="24"/>
      <c r="L898" s="24"/>
      <c r="M898" s="24"/>
      <c r="N898" s="24"/>
      <c r="O898" s="24"/>
      <c r="P898" s="24"/>
      <c r="Q898" s="24"/>
      <c r="R898" s="24"/>
      <c r="S898" s="24"/>
      <c r="T898" s="24"/>
      <c r="U898" s="24"/>
      <c r="V898" s="24"/>
    </row>
    <row r="899" spans="2:22">
      <c r="B899" s="167">
        <v>5157000001</v>
      </c>
      <c r="C899" s="166" t="s">
        <v>2707</v>
      </c>
      <c r="D899" s="235" t="s">
        <v>2708</v>
      </c>
      <c r="E899" s="165"/>
      <c r="F899" s="607"/>
      <c r="G899" s="24"/>
      <c r="H899" s="24"/>
      <c r="I899" s="24"/>
      <c r="J899" s="24"/>
      <c r="K899" s="24"/>
      <c r="L899" s="24"/>
      <c r="M899" s="24"/>
      <c r="N899" s="24"/>
      <c r="O899" s="24"/>
      <c r="P899" s="24"/>
      <c r="Q899" s="24"/>
      <c r="R899" s="24"/>
      <c r="S899" s="24"/>
      <c r="T899" s="24"/>
      <c r="U899" s="24"/>
      <c r="V899" s="24"/>
    </row>
    <row r="900" spans="2:22">
      <c r="B900" s="167">
        <v>5157000001</v>
      </c>
      <c r="C900" s="166" t="s">
        <v>2709</v>
      </c>
      <c r="D900" s="235" t="s">
        <v>2710</v>
      </c>
      <c r="E900" s="165"/>
      <c r="F900" s="607"/>
      <c r="G900" s="24"/>
      <c r="H900" s="24"/>
      <c r="I900" s="24"/>
      <c r="J900" s="24"/>
      <c r="K900" s="24"/>
      <c r="L900" s="24"/>
      <c r="M900" s="24"/>
      <c r="N900" s="24"/>
      <c r="O900" s="24"/>
      <c r="P900" s="24"/>
      <c r="Q900" s="24"/>
      <c r="R900" s="24"/>
      <c r="S900" s="24"/>
      <c r="T900" s="24"/>
      <c r="U900" s="24"/>
      <c r="V900" s="24"/>
    </row>
    <row r="901" spans="2:22">
      <c r="B901" s="167">
        <v>5157000001</v>
      </c>
      <c r="C901" s="166" t="s">
        <v>2711</v>
      </c>
      <c r="D901" s="235" t="s">
        <v>2712</v>
      </c>
      <c r="E901" s="165"/>
      <c r="F901" s="607"/>
      <c r="G901" s="24"/>
      <c r="H901" s="24"/>
      <c r="I901" s="24"/>
      <c r="J901" s="24"/>
      <c r="K901" s="24"/>
      <c r="L901" s="24"/>
      <c r="M901" s="24"/>
      <c r="N901" s="24"/>
      <c r="O901" s="24"/>
      <c r="P901" s="24"/>
      <c r="Q901" s="24"/>
      <c r="R901" s="24"/>
      <c r="S901" s="24"/>
      <c r="T901" s="24"/>
      <c r="U901" s="24"/>
      <c r="V901" s="24"/>
    </row>
    <row r="902" spans="2:22">
      <c r="B902" s="167">
        <v>5157000001</v>
      </c>
      <c r="C902" s="166" t="s">
        <v>2713</v>
      </c>
      <c r="D902" s="235" t="s">
        <v>2714</v>
      </c>
      <c r="E902" s="165"/>
      <c r="F902" s="607"/>
      <c r="G902" s="24"/>
      <c r="H902" s="24"/>
      <c r="I902" s="24"/>
      <c r="J902" s="24"/>
      <c r="K902" s="24"/>
      <c r="L902" s="24"/>
      <c r="M902" s="24"/>
      <c r="N902" s="24"/>
      <c r="O902" s="24"/>
      <c r="P902" s="24"/>
      <c r="Q902" s="24"/>
      <c r="R902" s="24"/>
      <c r="S902" s="24"/>
      <c r="T902" s="24"/>
      <c r="U902" s="24"/>
      <c r="V902" s="24"/>
    </row>
    <row r="903" spans="2:22">
      <c r="B903" s="167">
        <v>5157000001</v>
      </c>
      <c r="C903" s="166" t="s">
        <v>2715</v>
      </c>
      <c r="D903" s="235" t="s">
        <v>2716</v>
      </c>
      <c r="E903" s="165"/>
      <c r="F903" s="607"/>
      <c r="G903" s="24"/>
      <c r="H903" s="24"/>
      <c r="I903" s="24"/>
      <c r="J903" s="24"/>
      <c r="K903" s="24"/>
      <c r="L903" s="24"/>
      <c r="M903" s="24"/>
      <c r="N903" s="24"/>
      <c r="O903" s="24"/>
      <c r="P903" s="24"/>
      <c r="Q903" s="24"/>
      <c r="R903" s="24"/>
      <c r="S903" s="24"/>
      <c r="T903" s="24"/>
      <c r="U903" s="24"/>
      <c r="V903" s="24"/>
    </row>
    <row r="904" spans="2:22">
      <c r="B904" s="167">
        <v>5157000001</v>
      </c>
      <c r="C904" s="166" t="s">
        <v>2717</v>
      </c>
      <c r="D904" s="235" t="s">
        <v>2718</v>
      </c>
      <c r="E904" s="165"/>
      <c r="F904" s="607"/>
      <c r="G904" s="24"/>
      <c r="H904" s="24"/>
      <c r="I904" s="24"/>
      <c r="J904" s="24"/>
      <c r="K904" s="24"/>
      <c r="L904" s="24"/>
      <c r="M904" s="24"/>
      <c r="N904" s="24"/>
      <c r="O904" s="24"/>
      <c r="P904" s="24"/>
      <c r="Q904" s="24"/>
      <c r="R904" s="24"/>
      <c r="S904" s="24"/>
      <c r="T904" s="24"/>
      <c r="U904" s="24"/>
      <c r="V904" s="24"/>
    </row>
    <row r="905" spans="2:22">
      <c r="B905" s="167">
        <v>5157000001</v>
      </c>
      <c r="C905" s="166" t="s">
        <v>2719</v>
      </c>
      <c r="D905" s="235" t="s">
        <v>2720</v>
      </c>
      <c r="E905" s="165"/>
      <c r="F905" s="607"/>
      <c r="G905" s="24"/>
      <c r="H905" s="24"/>
      <c r="I905" s="24"/>
      <c r="J905" s="24"/>
      <c r="K905" s="24"/>
      <c r="L905" s="24"/>
      <c r="M905" s="24"/>
      <c r="N905" s="24"/>
      <c r="O905" s="24"/>
      <c r="P905" s="24"/>
      <c r="Q905" s="24"/>
      <c r="R905" s="24"/>
      <c r="S905" s="24"/>
      <c r="T905" s="24"/>
      <c r="U905" s="24"/>
      <c r="V905" s="24"/>
    </row>
    <row r="906" spans="2:22">
      <c r="B906" s="167">
        <v>5157000001</v>
      </c>
      <c r="C906" s="166" t="s">
        <v>2721</v>
      </c>
      <c r="D906" s="235" t="s">
        <v>2722</v>
      </c>
      <c r="E906" s="165"/>
      <c r="F906" s="607"/>
      <c r="G906" s="24"/>
      <c r="H906" s="24"/>
      <c r="I906" s="24"/>
      <c r="J906" s="24"/>
      <c r="K906" s="24"/>
      <c r="L906" s="24"/>
      <c r="M906" s="24"/>
      <c r="N906" s="24"/>
      <c r="O906" s="24"/>
      <c r="P906" s="24"/>
      <c r="Q906" s="24"/>
      <c r="R906" s="24"/>
      <c r="S906" s="24"/>
      <c r="T906" s="24"/>
      <c r="U906" s="24"/>
      <c r="V906" s="24"/>
    </row>
    <row r="907" spans="2:22">
      <c r="B907" s="167">
        <v>5157000001</v>
      </c>
      <c r="C907" s="166" t="s">
        <v>2723</v>
      </c>
      <c r="D907" s="235" t="s">
        <v>2724</v>
      </c>
      <c r="E907" s="165"/>
      <c r="F907" s="607"/>
      <c r="G907" s="24"/>
      <c r="H907" s="24"/>
      <c r="I907" s="24"/>
      <c r="J907" s="24"/>
      <c r="K907" s="24"/>
      <c r="L907" s="24"/>
      <c r="M907" s="24"/>
      <c r="N907" s="24"/>
      <c r="O907" s="24"/>
      <c r="P907" s="24"/>
      <c r="Q907" s="24"/>
      <c r="R907" s="24"/>
      <c r="S907" s="24"/>
      <c r="T907" s="24"/>
      <c r="U907" s="24"/>
      <c r="V907" s="24"/>
    </row>
    <row r="908" spans="2:22">
      <c r="B908" s="167">
        <v>5157000001</v>
      </c>
      <c r="C908" s="166" t="s">
        <v>2725</v>
      </c>
      <c r="D908" s="235" t="s">
        <v>2726</v>
      </c>
      <c r="E908" s="165"/>
      <c r="F908" s="607"/>
      <c r="G908" s="24"/>
      <c r="H908" s="24"/>
      <c r="I908" s="24"/>
      <c r="J908" s="24"/>
      <c r="K908" s="24"/>
      <c r="L908" s="24"/>
      <c r="M908" s="24"/>
      <c r="N908" s="24"/>
      <c r="O908" s="24"/>
      <c r="P908" s="24"/>
      <c r="Q908" s="24"/>
      <c r="R908" s="24"/>
      <c r="S908" s="24"/>
      <c r="T908" s="24"/>
      <c r="U908" s="24"/>
      <c r="V908" s="24"/>
    </row>
    <row r="909" spans="2:22">
      <c r="B909" s="167">
        <v>5157000001</v>
      </c>
      <c r="C909" s="166" t="s">
        <v>2727</v>
      </c>
      <c r="D909" s="235" t="s">
        <v>2728</v>
      </c>
      <c r="E909" s="165"/>
      <c r="F909" s="607"/>
      <c r="G909" s="24"/>
      <c r="H909" s="24"/>
      <c r="I909" s="24"/>
      <c r="J909" s="24"/>
      <c r="K909" s="24"/>
      <c r="L909" s="24"/>
      <c r="M909" s="24"/>
      <c r="N909" s="24"/>
      <c r="O909" s="24"/>
      <c r="P909" s="24"/>
      <c r="Q909" s="24"/>
      <c r="R909" s="24"/>
      <c r="S909" s="24"/>
      <c r="T909" s="24"/>
      <c r="U909" s="24"/>
      <c r="V909" s="24"/>
    </row>
    <row r="910" spans="2:22">
      <c r="B910" s="167">
        <v>5157000001</v>
      </c>
      <c r="C910" s="166" t="s">
        <v>2729</v>
      </c>
      <c r="D910" s="235" t="s">
        <v>2730</v>
      </c>
      <c r="E910" s="165"/>
      <c r="F910" s="607"/>
      <c r="G910" s="24"/>
      <c r="H910" s="24"/>
      <c r="I910" s="24"/>
      <c r="J910" s="24"/>
      <c r="K910" s="24"/>
      <c r="L910" s="24"/>
      <c r="M910" s="24"/>
      <c r="N910" s="24"/>
      <c r="O910" s="24"/>
      <c r="P910" s="24"/>
      <c r="Q910" s="24"/>
      <c r="R910" s="24"/>
      <c r="S910" s="24"/>
      <c r="T910" s="24"/>
      <c r="U910" s="24"/>
      <c r="V910" s="24"/>
    </row>
    <row r="911" spans="2:22">
      <c r="B911" s="167">
        <v>5157000001</v>
      </c>
      <c r="C911" s="166" t="s">
        <v>2731</v>
      </c>
      <c r="D911" s="235" t="s">
        <v>2732</v>
      </c>
      <c r="E911" s="165"/>
      <c r="F911" s="607"/>
      <c r="G911" s="24"/>
      <c r="H911" s="24"/>
      <c r="I911" s="24"/>
      <c r="J911" s="24"/>
      <c r="K911" s="24"/>
      <c r="L911" s="24"/>
      <c r="M911" s="24"/>
      <c r="N911" s="24"/>
      <c r="O911" s="24"/>
      <c r="P911" s="24"/>
      <c r="Q911" s="24"/>
      <c r="R911" s="24"/>
      <c r="S911" s="24"/>
      <c r="T911" s="24"/>
      <c r="U911" s="24"/>
      <c r="V911" s="24"/>
    </row>
    <row r="912" spans="2:22">
      <c r="B912" s="167">
        <v>5157000001</v>
      </c>
      <c r="C912" s="166" t="s">
        <v>2733</v>
      </c>
      <c r="D912" s="235" t="s">
        <v>2734</v>
      </c>
      <c r="E912" s="165"/>
      <c r="F912" s="607"/>
      <c r="G912" s="24"/>
      <c r="H912" s="24"/>
      <c r="I912" s="24"/>
      <c r="J912" s="24"/>
      <c r="K912" s="24"/>
      <c r="L912" s="24"/>
      <c r="M912" s="24"/>
      <c r="N912" s="24"/>
      <c r="O912" s="24"/>
      <c r="P912" s="24"/>
      <c r="Q912" s="24"/>
      <c r="R912" s="24"/>
      <c r="S912" s="24"/>
      <c r="T912" s="24"/>
      <c r="U912" s="24"/>
      <c r="V912" s="24"/>
    </row>
    <row r="913" spans="2:22">
      <c r="B913" s="167">
        <v>5157000001</v>
      </c>
      <c r="C913" s="166" t="s">
        <v>2735</v>
      </c>
      <c r="D913" s="235" t="s">
        <v>2736</v>
      </c>
      <c r="E913" s="165"/>
      <c r="F913" s="607"/>
      <c r="G913" s="24"/>
      <c r="H913" s="24"/>
      <c r="I913" s="24"/>
      <c r="J913" s="24"/>
      <c r="K913" s="24"/>
      <c r="L913" s="24"/>
      <c r="M913" s="24"/>
      <c r="N913" s="24"/>
      <c r="O913" s="24"/>
      <c r="P913" s="24"/>
      <c r="Q913" s="24"/>
      <c r="R913" s="24"/>
      <c r="S913" s="24"/>
      <c r="T913" s="24"/>
      <c r="U913" s="24"/>
      <c r="V913" s="24"/>
    </row>
    <row r="914" spans="2:22">
      <c r="B914" s="167">
        <v>5157000001</v>
      </c>
      <c r="C914" s="166" t="s">
        <v>2737</v>
      </c>
      <c r="D914" s="235" t="s">
        <v>2738</v>
      </c>
      <c r="E914" s="165"/>
      <c r="F914" s="607"/>
      <c r="G914" s="24"/>
      <c r="H914" s="24"/>
      <c r="I914" s="24"/>
      <c r="J914" s="24"/>
      <c r="K914" s="24"/>
      <c r="L914" s="24"/>
      <c r="M914" s="24"/>
      <c r="N914" s="24"/>
      <c r="O914" s="24"/>
      <c r="P914" s="24"/>
      <c r="Q914" s="24"/>
      <c r="R914" s="24"/>
      <c r="S914" s="24"/>
      <c r="T914" s="24"/>
      <c r="U914" s="24"/>
      <c r="V914" s="24"/>
    </row>
    <row r="915" spans="2:22">
      <c r="B915" s="167">
        <v>5157000001</v>
      </c>
      <c r="C915" s="166" t="s">
        <v>2739</v>
      </c>
      <c r="D915" s="235" t="s">
        <v>2740</v>
      </c>
      <c r="E915" s="165"/>
      <c r="F915" s="607"/>
      <c r="G915" s="24"/>
      <c r="H915" s="24"/>
      <c r="I915" s="24"/>
      <c r="J915" s="24"/>
      <c r="K915" s="24"/>
      <c r="L915" s="24"/>
      <c r="M915" s="24"/>
      <c r="N915" s="24"/>
      <c r="O915" s="24"/>
      <c r="P915" s="24"/>
      <c r="Q915" s="24"/>
      <c r="R915" s="24"/>
      <c r="S915" s="24"/>
      <c r="T915" s="24"/>
      <c r="U915" s="24"/>
      <c r="V915" s="24"/>
    </row>
    <row r="916" spans="2:22">
      <c r="B916" s="167">
        <v>5157000001</v>
      </c>
      <c r="C916" s="166" t="s">
        <v>2741</v>
      </c>
      <c r="D916" s="235" t="s">
        <v>2742</v>
      </c>
      <c r="E916" s="165"/>
      <c r="F916" s="607"/>
      <c r="G916" s="24"/>
      <c r="H916" s="24"/>
      <c r="I916" s="24"/>
      <c r="J916" s="24"/>
      <c r="K916" s="24"/>
      <c r="L916" s="24"/>
      <c r="M916" s="24"/>
      <c r="N916" s="24"/>
      <c r="O916" s="24"/>
      <c r="P916" s="24"/>
      <c r="Q916" s="24"/>
      <c r="R916" s="24"/>
      <c r="S916" s="24"/>
      <c r="T916" s="24"/>
      <c r="U916" s="24"/>
      <c r="V916" s="24"/>
    </row>
    <row r="917" spans="2:22">
      <c r="B917" s="167">
        <v>5157000001</v>
      </c>
      <c r="C917" s="166" t="s">
        <v>2743</v>
      </c>
      <c r="D917" s="235" t="s">
        <v>2744</v>
      </c>
      <c r="E917" s="165"/>
      <c r="F917" s="607"/>
      <c r="G917" s="24"/>
      <c r="H917" s="24"/>
      <c r="I917" s="24"/>
      <c r="J917" s="24"/>
      <c r="K917" s="24"/>
      <c r="L917" s="24"/>
      <c r="M917" s="24"/>
      <c r="N917" s="24"/>
      <c r="O917" s="24"/>
      <c r="P917" s="24"/>
      <c r="Q917" s="24"/>
      <c r="R917" s="24"/>
      <c r="S917" s="24"/>
      <c r="T917" s="24"/>
      <c r="U917" s="24"/>
      <c r="V917" s="24"/>
    </row>
    <row r="918" spans="2:22">
      <c r="B918" s="167">
        <v>5157000001</v>
      </c>
      <c r="C918" s="166" t="s">
        <v>2745</v>
      </c>
      <c r="D918" s="235" t="s">
        <v>2746</v>
      </c>
      <c r="E918" s="165"/>
      <c r="F918" s="607"/>
      <c r="G918" s="24"/>
      <c r="H918" s="24"/>
      <c r="I918" s="24"/>
      <c r="J918" s="24"/>
      <c r="K918" s="24"/>
      <c r="L918" s="24"/>
      <c r="M918" s="24"/>
      <c r="N918" s="24"/>
      <c r="O918" s="24"/>
      <c r="P918" s="24"/>
      <c r="Q918" s="24"/>
      <c r="R918" s="24"/>
      <c r="S918" s="24"/>
      <c r="T918" s="24"/>
      <c r="U918" s="24"/>
      <c r="V918" s="24"/>
    </row>
    <row r="919" spans="2:22">
      <c r="B919" s="167">
        <v>5157000001</v>
      </c>
      <c r="C919" s="166" t="s">
        <v>2747</v>
      </c>
      <c r="D919" s="235" t="s">
        <v>2748</v>
      </c>
      <c r="E919" s="165"/>
      <c r="F919" s="607"/>
      <c r="G919" s="24"/>
      <c r="H919" s="24"/>
      <c r="I919" s="24"/>
      <c r="J919" s="24"/>
      <c r="K919" s="24"/>
      <c r="L919" s="24"/>
      <c r="M919" s="24"/>
      <c r="N919" s="24"/>
      <c r="O919" s="24"/>
      <c r="P919" s="24"/>
      <c r="Q919" s="24"/>
      <c r="R919" s="24"/>
      <c r="S919" s="24"/>
      <c r="T919" s="24"/>
      <c r="U919" s="24"/>
      <c r="V919" s="24"/>
    </row>
    <row r="920" spans="2:22">
      <c r="B920" s="167">
        <v>5157000001</v>
      </c>
      <c r="C920" s="166" t="s">
        <v>2747</v>
      </c>
      <c r="D920" s="235" t="s">
        <v>2749</v>
      </c>
      <c r="E920" s="165"/>
      <c r="F920" s="607"/>
      <c r="G920" s="24"/>
      <c r="H920" s="24"/>
      <c r="I920" s="24"/>
      <c r="J920" s="24"/>
      <c r="K920" s="24"/>
      <c r="L920" s="24"/>
      <c r="M920" s="24"/>
      <c r="N920" s="24"/>
      <c r="O920" s="24"/>
      <c r="P920" s="24"/>
      <c r="Q920" s="24"/>
      <c r="R920" s="24"/>
      <c r="S920" s="24"/>
      <c r="T920" s="24"/>
      <c r="U920" s="24"/>
      <c r="V920" s="24"/>
    </row>
    <row r="921" spans="2:22">
      <c r="B921" s="167">
        <v>5157000001</v>
      </c>
      <c r="C921" s="166" t="s">
        <v>2747</v>
      </c>
      <c r="D921" s="235" t="s">
        <v>2750</v>
      </c>
      <c r="E921" s="165"/>
      <c r="F921" s="607"/>
      <c r="G921" s="24"/>
      <c r="H921" s="24"/>
      <c r="I921" s="24"/>
      <c r="J921" s="24"/>
      <c r="K921" s="24"/>
      <c r="L921" s="24"/>
      <c r="M921" s="24"/>
      <c r="N921" s="24"/>
      <c r="O921" s="24"/>
      <c r="P921" s="24"/>
      <c r="Q921" s="24"/>
      <c r="R921" s="24"/>
      <c r="S921" s="24"/>
      <c r="T921" s="24"/>
      <c r="U921" s="24"/>
      <c r="V921" s="24"/>
    </row>
    <row r="922" spans="2:22">
      <c r="B922" s="167">
        <v>5157000001</v>
      </c>
      <c r="C922" s="166" t="s">
        <v>2747</v>
      </c>
      <c r="D922" s="235" t="s">
        <v>2751</v>
      </c>
      <c r="E922" s="165"/>
      <c r="F922" s="607"/>
      <c r="G922" s="24"/>
      <c r="H922" s="24"/>
      <c r="I922" s="24"/>
      <c r="J922" s="24"/>
      <c r="K922" s="24"/>
      <c r="L922" s="24"/>
      <c r="M922" s="24"/>
      <c r="N922" s="24"/>
      <c r="O922" s="24"/>
      <c r="P922" s="24"/>
      <c r="Q922" s="24"/>
      <c r="R922" s="24"/>
      <c r="S922" s="24"/>
      <c r="T922" s="24"/>
      <c r="U922" s="24"/>
      <c r="V922" s="24"/>
    </row>
    <row r="923" spans="2:22">
      <c r="B923" s="167">
        <v>5157000001</v>
      </c>
      <c r="C923" s="166" t="s">
        <v>2747</v>
      </c>
      <c r="D923" s="235" t="s">
        <v>2752</v>
      </c>
      <c r="E923" s="165"/>
      <c r="F923" s="607"/>
      <c r="G923" s="24"/>
      <c r="H923" s="24"/>
      <c r="I923" s="24"/>
      <c r="J923" s="24"/>
      <c r="K923" s="24"/>
      <c r="L923" s="24"/>
      <c r="M923" s="24"/>
      <c r="N923" s="24"/>
      <c r="O923" s="24"/>
      <c r="P923" s="24"/>
      <c r="Q923" s="24"/>
      <c r="R923" s="24"/>
      <c r="S923" s="24"/>
      <c r="T923" s="24"/>
      <c r="U923" s="24"/>
      <c r="V923" s="24"/>
    </row>
    <row r="924" spans="2:22">
      <c r="B924" s="167">
        <v>5157000001</v>
      </c>
      <c r="C924" s="166" t="s">
        <v>2747</v>
      </c>
      <c r="D924" s="235" t="s">
        <v>2753</v>
      </c>
      <c r="E924" s="165"/>
      <c r="F924" s="607"/>
      <c r="G924" s="24"/>
      <c r="H924" s="24"/>
      <c r="I924" s="24"/>
      <c r="J924" s="24"/>
      <c r="K924" s="24"/>
      <c r="L924" s="24"/>
      <c r="M924" s="24"/>
      <c r="N924" s="24"/>
      <c r="O924" s="24"/>
      <c r="P924" s="24"/>
      <c r="Q924" s="24"/>
      <c r="R924" s="24"/>
      <c r="S924" s="24"/>
      <c r="T924" s="24"/>
      <c r="U924" s="24"/>
      <c r="V924" s="24"/>
    </row>
    <row r="925" spans="2:22">
      <c r="B925" s="167">
        <v>5157000001</v>
      </c>
      <c r="C925" s="166" t="s">
        <v>2747</v>
      </c>
      <c r="D925" s="235" t="s">
        <v>2754</v>
      </c>
      <c r="E925" s="165"/>
      <c r="F925" s="607"/>
      <c r="G925" s="24"/>
      <c r="H925" s="24"/>
      <c r="I925" s="24"/>
      <c r="J925" s="24"/>
      <c r="K925" s="24"/>
      <c r="L925" s="24"/>
      <c r="M925" s="24"/>
      <c r="N925" s="24"/>
      <c r="O925" s="24"/>
      <c r="P925" s="24"/>
      <c r="Q925" s="24"/>
      <c r="R925" s="24"/>
      <c r="S925" s="24"/>
      <c r="T925" s="24"/>
      <c r="U925" s="24"/>
      <c r="V925" s="24"/>
    </row>
    <row r="926" spans="2:22">
      <c r="B926" s="167">
        <v>5157000001</v>
      </c>
      <c r="C926" s="166" t="s">
        <v>2747</v>
      </c>
      <c r="D926" s="235" t="s">
        <v>2755</v>
      </c>
      <c r="E926" s="165"/>
      <c r="F926" s="607"/>
      <c r="G926" s="24"/>
      <c r="H926" s="24"/>
      <c r="I926" s="24"/>
      <c r="J926" s="24"/>
      <c r="K926" s="24"/>
      <c r="L926" s="24"/>
      <c r="M926" s="24"/>
      <c r="N926" s="24"/>
      <c r="O926" s="24"/>
      <c r="P926" s="24"/>
      <c r="Q926" s="24"/>
      <c r="R926" s="24"/>
      <c r="S926" s="24"/>
      <c r="T926" s="24"/>
      <c r="U926" s="24"/>
      <c r="V926" s="24"/>
    </row>
    <row r="927" spans="2:22">
      <c r="B927" s="167">
        <v>5157000001</v>
      </c>
      <c r="C927" s="166" t="s">
        <v>2747</v>
      </c>
      <c r="D927" s="235" t="s">
        <v>2756</v>
      </c>
      <c r="E927" s="165"/>
      <c r="F927" s="607"/>
      <c r="G927" s="24"/>
      <c r="H927" s="24"/>
      <c r="I927" s="24"/>
      <c r="J927" s="24"/>
      <c r="K927" s="24"/>
      <c r="L927" s="24"/>
      <c r="M927" s="24"/>
      <c r="N927" s="24"/>
      <c r="O927" s="24"/>
      <c r="P927" s="24"/>
      <c r="Q927" s="24"/>
      <c r="R927" s="24"/>
      <c r="S927" s="24"/>
      <c r="T927" s="24"/>
      <c r="U927" s="24"/>
      <c r="V927" s="24"/>
    </row>
    <row r="928" spans="2:22">
      <c r="B928" s="167">
        <v>5157000001</v>
      </c>
      <c r="C928" s="166" t="s">
        <v>2747</v>
      </c>
      <c r="D928" s="235" t="s">
        <v>2757</v>
      </c>
      <c r="E928" s="165"/>
      <c r="F928" s="607"/>
      <c r="G928" s="24"/>
      <c r="H928" s="24"/>
      <c r="I928" s="24"/>
      <c r="J928" s="24"/>
      <c r="K928" s="24"/>
      <c r="L928" s="24"/>
      <c r="M928" s="24"/>
      <c r="N928" s="24"/>
      <c r="O928" s="24"/>
      <c r="P928" s="24"/>
      <c r="Q928" s="24"/>
      <c r="R928" s="24"/>
      <c r="S928" s="24"/>
      <c r="T928" s="24"/>
      <c r="U928" s="24"/>
      <c r="V928" s="24"/>
    </row>
    <row r="929" spans="2:22">
      <c r="B929" s="167">
        <v>5157000001</v>
      </c>
      <c r="C929" s="166" t="s">
        <v>2747</v>
      </c>
      <c r="D929" s="235" t="s">
        <v>2758</v>
      </c>
      <c r="E929" s="165"/>
      <c r="F929" s="607"/>
      <c r="G929" s="24"/>
      <c r="H929" s="24"/>
      <c r="I929" s="24"/>
      <c r="J929" s="24"/>
      <c r="K929" s="24"/>
      <c r="L929" s="24"/>
      <c r="M929" s="24"/>
      <c r="N929" s="24"/>
      <c r="O929" s="24"/>
      <c r="P929" s="24"/>
      <c r="Q929" s="24"/>
      <c r="R929" s="24"/>
      <c r="S929" s="24"/>
      <c r="T929" s="24"/>
      <c r="U929" s="24"/>
      <c r="V929" s="24"/>
    </row>
    <row r="930" spans="2:22">
      <c r="B930" s="167">
        <v>5157000001</v>
      </c>
      <c r="C930" s="166" t="s">
        <v>2747</v>
      </c>
      <c r="D930" s="235" t="s">
        <v>2759</v>
      </c>
      <c r="E930" s="165"/>
      <c r="F930" s="607"/>
      <c r="G930" s="24"/>
      <c r="H930" s="24"/>
      <c r="I930" s="24"/>
      <c r="J930" s="24"/>
      <c r="K930" s="24"/>
      <c r="L930" s="24"/>
      <c r="M930" s="24"/>
      <c r="N930" s="24"/>
      <c r="O930" s="24"/>
      <c r="P930" s="24"/>
      <c r="Q930" s="24"/>
      <c r="R930" s="24"/>
      <c r="S930" s="24"/>
      <c r="T930" s="24"/>
      <c r="U930" s="24"/>
      <c r="V930" s="24"/>
    </row>
    <row r="931" spans="2:22">
      <c r="B931" s="167">
        <v>5157000001</v>
      </c>
      <c r="C931" s="166" t="s">
        <v>2747</v>
      </c>
      <c r="D931" s="235" t="s">
        <v>2760</v>
      </c>
      <c r="E931" s="165"/>
      <c r="F931" s="607"/>
      <c r="G931" s="24"/>
      <c r="H931" s="24"/>
      <c r="I931" s="24"/>
      <c r="J931" s="24"/>
      <c r="K931" s="24"/>
      <c r="L931" s="24"/>
      <c r="M931" s="24"/>
      <c r="N931" s="24"/>
      <c r="O931" s="24"/>
      <c r="P931" s="24"/>
      <c r="Q931" s="24"/>
      <c r="R931" s="24"/>
      <c r="S931" s="24"/>
      <c r="T931" s="24"/>
      <c r="U931" s="24"/>
      <c r="V931" s="24"/>
    </row>
    <row r="932" spans="2:22">
      <c r="B932" s="167">
        <v>5157000001</v>
      </c>
      <c r="C932" s="166" t="s">
        <v>2761</v>
      </c>
      <c r="D932" s="235" t="s">
        <v>2762</v>
      </c>
      <c r="E932" s="165"/>
      <c r="F932" s="607"/>
      <c r="G932" s="24"/>
      <c r="H932" s="24"/>
      <c r="I932" s="24"/>
      <c r="J932" s="24"/>
      <c r="K932" s="24"/>
      <c r="L932" s="24"/>
      <c r="M932" s="24"/>
      <c r="N932" s="24"/>
      <c r="O932" s="24"/>
      <c r="P932" s="24"/>
      <c r="Q932" s="24"/>
      <c r="R932" s="24"/>
      <c r="S932" s="24"/>
      <c r="T932" s="24"/>
      <c r="U932" s="24"/>
      <c r="V932" s="24"/>
    </row>
    <row r="933" spans="2:22">
      <c r="B933" s="167">
        <v>5157000001</v>
      </c>
      <c r="C933" s="166" t="s">
        <v>2761</v>
      </c>
      <c r="D933" s="235" t="s">
        <v>2763</v>
      </c>
      <c r="E933" s="165"/>
      <c r="F933" s="607"/>
      <c r="G933" s="24"/>
      <c r="H933" s="24"/>
      <c r="I933" s="24"/>
      <c r="J933" s="24"/>
      <c r="K933" s="24"/>
      <c r="L933" s="24"/>
      <c r="M933" s="24"/>
      <c r="N933" s="24"/>
      <c r="O933" s="24"/>
      <c r="P933" s="24"/>
      <c r="Q933" s="24"/>
      <c r="R933" s="24"/>
      <c r="S933" s="24"/>
      <c r="T933" s="24"/>
      <c r="U933" s="24"/>
      <c r="V933" s="24"/>
    </row>
    <row r="934" spans="2:22">
      <c r="B934" s="167">
        <v>5157000001</v>
      </c>
      <c r="C934" s="166" t="s">
        <v>2764</v>
      </c>
      <c r="D934" s="235" t="s">
        <v>2765</v>
      </c>
      <c r="E934" s="165"/>
      <c r="F934" s="607"/>
      <c r="G934" s="24"/>
      <c r="H934" s="24"/>
      <c r="I934" s="24"/>
      <c r="J934" s="24"/>
      <c r="K934" s="24"/>
      <c r="L934" s="24"/>
      <c r="M934" s="24"/>
      <c r="N934" s="24"/>
      <c r="O934" s="24"/>
      <c r="P934" s="24"/>
      <c r="Q934" s="24"/>
      <c r="R934" s="24"/>
      <c r="S934" s="24"/>
      <c r="T934" s="24"/>
      <c r="U934" s="24"/>
      <c r="V934" s="24"/>
    </row>
    <row r="935" spans="2:22">
      <c r="B935" s="167">
        <v>5157000001</v>
      </c>
      <c r="C935" s="166" t="s">
        <v>2764</v>
      </c>
      <c r="D935" s="235" t="s">
        <v>2766</v>
      </c>
      <c r="E935" s="165"/>
      <c r="F935" s="607"/>
      <c r="G935" s="24"/>
      <c r="H935" s="24"/>
      <c r="I935" s="24"/>
      <c r="J935" s="24"/>
      <c r="K935" s="24"/>
      <c r="L935" s="24"/>
      <c r="M935" s="24"/>
      <c r="N935" s="24"/>
      <c r="O935" s="24"/>
      <c r="P935" s="24"/>
      <c r="Q935" s="24"/>
      <c r="R935" s="24"/>
      <c r="S935" s="24"/>
      <c r="T935" s="24"/>
      <c r="U935" s="24"/>
      <c r="V935" s="24"/>
    </row>
    <row r="936" spans="2:22">
      <c r="B936" s="167">
        <v>5157000001</v>
      </c>
      <c r="C936" s="166" t="s">
        <v>2764</v>
      </c>
      <c r="D936" s="235" t="s">
        <v>2767</v>
      </c>
      <c r="E936" s="165"/>
      <c r="F936" s="607"/>
      <c r="G936" s="24"/>
      <c r="H936" s="24"/>
      <c r="I936" s="24"/>
      <c r="J936" s="24"/>
      <c r="K936" s="24"/>
      <c r="L936" s="24"/>
      <c r="M936" s="24"/>
      <c r="N936" s="24"/>
      <c r="O936" s="24"/>
      <c r="P936" s="24"/>
      <c r="Q936" s="24"/>
      <c r="R936" s="24"/>
      <c r="S936" s="24"/>
      <c r="T936" s="24"/>
      <c r="U936" s="24"/>
      <c r="V936" s="24"/>
    </row>
    <row r="937" spans="2:22">
      <c r="B937" s="167">
        <v>5157000001</v>
      </c>
      <c r="C937" s="166" t="s">
        <v>2764</v>
      </c>
      <c r="D937" s="235" t="s">
        <v>2768</v>
      </c>
      <c r="E937" s="165"/>
      <c r="F937" s="607"/>
      <c r="G937" s="24"/>
      <c r="H937" s="24"/>
      <c r="I937" s="24"/>
      <c r="J937" s="24"/>
      <c r="K937" s="24"/>
      <c r="L937" s="24"/>
      <c r="M937" s="24"/>
      <c r="N937" s="24"/>
      <c r="O937" s="24"/>
      <c r="P937" s="24"/>
      <c r="Q937" s="24"/>
      <c r="R937" s="24"/>
      <c r="S937" s="24"/>
      <c r="T937" s="24"/>
      <c r="U937" s="24"/>
      <c r="V937" s="24"/>
    </row>
    <row r="938" spans="2:22">
      <c r="B938" s="167">
        <v>5157000001</v>
      </c>
      <c r="C938" s="166" t="s">
        <v>2764</v>
      </c>
      <c r="D938" s="235" t="s">
        <v>2769</v>
      </c>
      <c r="E938" s="165"/>
      <c r="F938" s="607"/>
      <c r="G938" s="24"/>
      <c r="H938" s="24"/>
      <c r="I938" s="24"/>
      <c r="J938" s="24"/>
      <c r="K938" s="24"/>
      <c r="L938" s="24"/>
      <c r="M938" s="24"/>
      <c r="N938" s="24"/>
      <c r="O938" s="24"/>
      <c r="P938" s="24"/>
      <c r="Q938" s="24"/>
      <c r="R938" s="24"/>
      <c r="S938" s="24"/>
      <c r="T938" s="24"/>
      <c r="U938" s="24"/>
      <c r="V938" s="24"/>
    </row>
    <row r="939" spans="2:22">
      <c r="B939" s="167">
        <v>5157000001</v>
      </c>
      <c r="C939" s="166" t="s">
        <v>2764</v>
      </c>
      <c r="D939" s="235" t="s">
        <v>2770</v>
      </c>
      <c r="E939" s="165"/>
      <c r="F939" s="607"/>
      <c r="G939" s="24"/>
      <c r="H939" s="24"/>
      <c r="I939" s="24"/>
      <c r="J939" s="24"/>
      <c r="K939" s="24"/>
      <c r="L939" s="24"/>
      <c r="M939" s="24"/>
      <c r="N939" s="24"/>
      <c r="O939" s="24"/>
      <c r="P939" s="24"/>
      <c r="Q939" s="24"/>
      <c r="R939" s="24"/>
      <c r="S939" s="24"/>
      <c r="T939" s="24"/>
      <c r="U939" s="24"/>
      <c r="V939" s="24"/>
    </row>
    <row r="940" spans="2:22">
      <c r="B940" s="167">
        <v>5157000001</v>
      </c>
      <c r="C940" s="166" t="s">
        <v>2764</v>
      </c>
      <c r="D940" s="235" t="s">
        <v>2771</v>
      </c>
      <c r="E940" s="165"/>
      <c r="F940" s="607"/>
      <c r="G940" s="24"/>
      <c r="H940" s="24"/>
      <c r="I940" s="24"/>
      <c r="J940" s="24"/>
      <c r="K940" s="24"/>
      <c r="L940" s="24"/>
      <c r="M940" s="24"/>
      <c r="N940" s="24"/>
      <c r="O940" s="24"/>
      <c r="P940" s="24"/>
      <c r="Q940" s="24"/>
      <c r="R940" s="24"/>
      <c r="S940" s="24"/>
      <c r="T940" s="24"/>
      <c r="U940" s="24"/>
      <c r="V940" s="24"/>
    </row>
    <row r="941" spans="2:22">
      <c r="B941" s="167">
        <v>5157000001</v>
      </c>
      <c r="C941" s="166" t="s">
        <v>2764</v>
      </c>
      <c r="D941" s="235" t="s">
        <v>2772</v>
      </c>
      <c r="E941" s="165"/>
      <c r="F941" s="607"/>
      <c r="G941" s="24"/>
      <c r="H941" s="24"/>
      <c r="I941" s="24"/>
      <c r="J941" s="24"/>
      <c r="K941" s="24"/>
      <c r="L941" s="24"/>
      <c r="M941" s="24"/>
      <c r="N941" s="24"/>
      <c r="O941" s="24"/>
      <c r="P941" s="24"/>
      <c r="Q941" s="24"/>
      <c r="R941" s="24"/>
      <c r="S941" s="24"/>
      <c r="T941" s="24"/>
      <c r="U941" s="24"/>
      <c r="V941" s="24"/>
    </row>
    <row r="942" spans="2:22">
      <c r="B942" s="167">
        <v>5157000001</v>
      </c>
      <c r="C942" s="166" t="s">
        <v>2764</v>
      </c>
      <c r="D942" s="235" t="s">
        <v>2773</v>
      </c>
      <c r="E942" s="165"/>
      <c r="F942" s="607"/>
      <c r="G942" s="24"/>
      <c r="H942" s="24"/>
      <c r="I942" s="24"/>
      <c r="J942" s="24"/>
      <c r="K942" s="24"/>
      <c r="L942" s="24"/>
      <c r="M942" s="24"/>
      <c r="N942" s="24"/>
      <c r="O942" s="24"/>
      <c r="P942" s="24"/>
      <c r="Q942" s="24"/>
      <c r="R942" s="24"/>
      <c r="S942" s="24"/>
      <c r="T942" s="24"/>
      <c r="U942" s="24"/>
      <c r="V942" s="24"/>
    </row>
    <row r="943" spans="2:22">
      <c r="B943" s="167">
        <v>5157000001</v>
      </c>
      <c r="C943" s="166" t="s">
        <v>2764</v>
      </c>
      <c r="D943" s="235" t="s">
        <v>2774</v>
      </c>
      <c r="E943" s="165"/>
      <c r="F943" s="607"/>
      <c r="G943" s="24"/>
      <c r="H943" s="24"/>
      <c r="I943" s="24"/>
      <c r="J943" s="24"/>
      <c r="K943" s="24"/>
      <c r="L943" s="24"/>
      <c r="M943" s="24"/>
      <c r="N943" s="24"/>
      <c r="O943" s="24"/>
      <c r="P943" s="24"/>
      <c r="Q943" s="24"/>
      <c r="R943" s="24"/>
      <c r="S943" s="24"/>
      <c r="T943" s="24"/>
      <c r="U943" s="24"/>
      <c r="V943" s="24"/>
    </row>
    <row r="944" spans="2:22">
      <c r="B944" s="167">
        <v>5157000001</v>
      </c>
      <c r="C944" s="166" t="s">
        <v>2764</v>
      </c>
      <c r="D944" s="235" t="s">
        <v>2775</v>
      </c>
      <c r="E944" s="165"/>
      <c r="F944" s="607"/>
      <c r="G944" s="24"/>
      <c r="H944" s="24"/>
      <c r="I944" s="24"/>
      <c r="J944" s="24"/>
      <c r="K944" s="24"/>
      <c r="L944" s="24"/>
      <c r="M944" s="24"/>
      <c r="N944" s="24"/>
      <c r="O944" s="24"/>
      <c r="P944" s="24"/>
      <c r="Q944" s="24"/>
      <c r="R944" s="24"/>
      <c r="S944" s="24"/>
      <c r="T944" s="24"/>
      <c r="U944" s="24"/>
      <c r="V944" s="24"/>
    </row>
    <row r="945" spans="2:22">
      <c r="B945" s="167">
        <v>5157000001</v>
      </c>
      <c r="C945" s="166" t="s">
        <v>2764</v>
      </c>
      <c r="D945" s="235" t="s">
        <v>2776</v>
      </c>
      <c r="E945" s="165"/>
      <c r="F945" s="607"/>
      <c r="G945" s="24"/>
      <c r="H945" s="24"/>
      <c r="I945" s="24"/>
      <c r="J945" s="24"/>
      <c r="K945" s="24"/>
      <c r="L945" s="24"/>
      <c r="M945" s="24"/>
      <c r="N945" s="24"/>
      <c r="O945" s="24"/>
      <c r="P945" s="24"/>
      <c r="Q945" s="24"/>
      <c r="R945" s="24"/>
      <c r="S945" s="24"/>
      <c r="T945" s="24"/>
      <c r="U945" s="24"/>
      <c r="V945" s="24"/>
    </row>
    <row r="946" spans="2:22">
      <c r="B946" s="167">
        <v>5157000001</v>
      </c>
      <c r="C946" s="166" t="s">
        <v>2764</v>
      </c>
      <c r="D946" s="235" t="s">
        <v>2777</v>
      </c>
      <c r="E946" s="165"/>
      <c r="F946" s="607"/>
      <c r="G946" s="24"/>
      <c r="H946" s="24"/>
      <c r="I946" s="24"/>
      <c r="J946" s="24"/>
      <c r="K946" s="24"/>
      <c r="L946" s="24"/>
      <c r="M946" s="24"/>
      <c r="N946" s="24"/>
      <c r="O946" s="24"/>
      <c r="P946" s="24"/>
      <c r="Q946" s="24"/>
      <c r="R946" s="24"/>
      <c r="S946" s="24"/>
      <c r="T946" s="24"/>
      <c r="U946" s="24"/>
      <c r="V946" s="24"/>
    </row>
    <row r="947" spans="2:22">
      <c r="B947" s="167">
        <v>5157000001</v>
      </c>
      <c r="C947" s="166" t="s">
        <v>2764</v>
      </c>
      <c r="D947" s="235" t="s">
        <v>2778</v>
      </c>
      <c r="E947" s="165"/>
      <c r="F947" s="607"/>
      <c r="G947" s="24"/>
      <c r="H947" s="24"/>
      <c r="I947" s="24"/>
      <c r="J947" s="24"/>
      <c r="K947" s="24"/>
      <c r="L947" s="24"/>
      <c r="M947" s="24"/>
      <c r="N947" s="24"/>
      <c r="O947" s="24"/>
      <c r="P947" s="24"/>
      <c r="Q947" s="24"/>
      <c r="R947" s="24"/>
      <c r="S947" s="24"/>
      <c r="T947" s="24"/>
      <c r="U947" s="24"/>
      <c r="V947" s="24"/>
    </row>
    <row r="948" spans="2:22">
      <c r="B948" s="167">
        <v>5157000001</v>
      </c>
      <c r="C948" s="166" t="s">
        <v>2764</v>
      </c>
      <c r="D948" s="235" t="s">
        <v>2779</v>
      </c>
      <c r="E948" s="165"/>
      <c r="F948" s="607"/>
      <c r="G948" s="24"/>
      <c r="H948" s="24"/>
      <c r="I948" s="24"/>
      <c r="J948" s="24"/>
      <c r="K948" s="24"/>
      <c r="L948" s="24"/>
      <c r="M948" s="24"/>
      <c r="N948" s="24"/>
      <c r="O948" s="24"/>
      <c r="P948" s="24"/>
      <c r="Q948" s="24"/>
      <c r="R948" s="24"/>
      <c r="S948" s="24"/>
      <c r="T948" s="24"/>
      <c r="U948" s="24"/>
      <c r="V948" s="24"/>
    </row>
    <row r="949" spans="2:22">
      <c r="B949" s="167">
        <v>5157000001</v>
      </c>
      <c r="C949" s="166" t="s">
        <v>2764</v>
      </c>
      <c r="D949" s="235" t="s">
        <v>2780</v>
      </c>
      <c r="E949" s="165"/>
      <c r="F949" s="607"/>
      <c r="G949" s="24"/>
      <c r="H949" s="24"/>
      <c r="I949" s="24"/>
      <c r="J949" s="24"/>
      <c r="K949" s="24"/>
      <c r="L949" s="24"/>
      <c r="M949" s="24"/>
      <c r="N949" s="24"/>
      <c r="O949" s="24"/>
      <c r="P949" s="24"/>
      <c r="Q949" s="24"/>
      <c r="R949" s="24"/>
      <c r="S949" s="24"/>
      <c r="T949" s="24"/>
      <c r="U949" s="24"/>
      <c r="V949" s="24"/>
    </row>
    <row r="950" spans="2:22">
      <c r="B950" s="167">
        <v>5157000001</v>
      </c>
      <c r="C950" s="166" t="s">
        <v>2764</v>
      </c>
      <c r="D950" s="235" t="s">
        <v>2781</v>
      </c>
      <c r="E950" s="165"/>
      <c r="F950" s="607"/>
      <c r="G950" s="24"/>
      <c r="H950" s="24"/>
      <c r="I950" s="24"/>
      <c r="J950" s="24"/>
      <c r="K950" s="24"/>
      <c r="L950" s="24"/>
      <c r="M950" s="24"/>
      <c r="N950" s="24"/>
      <c r="O950" s="24"/>
      <c r="P950" s="24"/>
      <c r="Q950" s="24"/>
      <c r="R950" s="24"/>
      <c r="S950" s="24"/>
      <c r="T950" s="24"/>
      <c r="U950" s="24"/>
      <c r="V950" s="24"/>
    </row>
    <row r="951" spans="2:22">
      <c r="B951" s="167">
        <v>5157000001</v>
      </c>
      <c r="C951" s="166" t="s">
        <v>2764</v>
      </c>
      <c r="D951" s="235" t="s">
        <v>2782</v>
      </c>
      <c r="E951" s="165"/>
      <c r="F951" s="607"/>
      <c r="G951" s="24"/>
      <c r="H951" s="24"/>
      <c r="I951" s="24"/>
      <c r="J951" s="24"/>
      <c r="K951" s="24"/>
      <c r="L951" s="24"/>
      <c r="M951" s="24"/>
      <c r="N951" s="24"/>
      <c r="O951" s="24"/>
      <c r="P951" s="24"/>
      <c r="Q951" s="24"/>
      <c r="R951" s="24"/>
      <c r="S951" s="24"/>
      <c r="T951" s="24"/>
      <c r="U951" s="24"/>
      <c r="V951" s="24"/>
    </row>
    <row r="952" spans="2:22">
      <c r="B952" s="167">
        <v>5157000001</v>
      </c>
      <c r="C952" s="166" t="s">
        <v>2764</v>
      </c>
      <c r="D952" s="235" t="s">
        <v>2783</v>
      </c>
      <c r="E952" s="165"/>
      <c r="F952" s="607"/>
      <c r="G952" s="24"/>
      <c r="H952" s="24"/>
      <c r="I952" s="24"/>
      <c r="J952" s="24"/>
      <c r="K952" s="24"/>
      <c r="L952" s="24"/>
      <c r="M952" s="24"/>
      <c r="N952" s="24"/>
      <c r="O952" s="24"/>
      <c r="P952" s="24"/>
      <c r="Q952" s="24"/>
      <c r="R952" s="24"/>
      <c r="S952" s="24"/>
      <c r="T952" s="24"/>
      <c r="U952" s="24"/>
      <c r="V952" s="24"/>
    </row>
    <row r="953" spans="2:22">
      <c r="B953" s="167">
        <v>5157000001</v>
      </c>
      <c r="C953" s="166" t="s">
        <v>2764</v>
      </c>
      <c r="D953" s="235" t="s">
        <v>2784</v>
      </c>
      <c r="E953" s="165"/>
      <c r="F953" s="607"/>
      <c r="G953" s="24"/>
      <c r="H953" s="24"/>
      <c r="I953" s="24"/>
      <c r="J953" s="24"/>
      <c r="K953" s="24"/>
      <c r="L953" s="24"/>
      <c r="M953" s="24"/>
      <c r="N953" s="24"/>
      <c r="O953" s="24"/>
      <c r="P953" s="24"/>
      <c r="Q953" s="24"/>
      <c r="R953" s="24"/>
      <c r="S953" s="24"/>
      <c r="T953" s="24"/>
      <c r="U953" s="24"/>
      <c r="V953" s="24"/>
    </row>
    <row r="954" spans="2:22">
      <c r="B954" s="167">
        <v>5157000001</v>
      </c>
      <c r="C954" s="166" t="s">
        <v>2764</v>
      </c>
      <c r="D954" s="235" t="s">
        <v>2785</v>
      </c>
      <c r="E954" s="165"/>
      <c r="F954" s="607"/>
      <c r="G954" s="24"/>
      <c r="H954" s="24"/>
      <c r="I954" s="24"/>
      <c r="J954" s="24"/>
      <c r="K954" s="24"/>
      <c r="L954" s="24"/>
      <c r="M954" s="24"/>
      <c r="N954" s="24"/>
      <c r="O954" s="24"/>
      <c r="P954" s="24"/>
      <c r="Q954" s="24"/>
      <c r="R954" s="24"/>
      <c r="S954" s="24"/>
      <c r="T954" s="24"/>
      <c r="U954" s="24"/>
      <c r="V954" s="24"/>
    </row>
    <row r="955" spans="2:22">
      <c r="B955" s="167">
        <v>5157000001</v>
      </c>
      <c r="C955" s="166" t="s">
        <v>2764</v>
      </c>
      <c r="D955" s="235" t="s">
        <v>2786</v>
      </c>
      <c r="E955" s="165"/>
      <c r="F955" s="607"/>
      <c r="G955" s="24"/>
      <c r="H955" s="24"/>
      <c r="I955" s="24"/>
      <c r="J955" s="24"/>
      <c r="K955" s="24"/>
      <c r="L955" s="24"/>
      <c r="M955" s="24"/>
      <c r="N955" s="24"/>
      <c r="O955" s="24"/>
      <c r="P955" s="24"/>
      <c r="Q955" s="24"/>
      <c r="R955" s="24"/>
      <c r="S955" s="24"/>
      <c r="T955" s="24"/>
      <c r="U955" s="24"/>
      <c r="V955" s="24"/>
    </row>
    <row r="956" spans="2:22">
      <c r="B956" s="167">
        <v>5157000001</v>
      </c>
      <c r="C956" s="166" t="s">
        <v>2764</v>
      </c>
      <c r="D956" s="235" t="s">
        <v>2787</v>
      </c>
      <c r="E956" s="165"/>
      <c r="F956" s="607"/>
      <c r="G956" s="24"/>
      <c r="H956" s="24"/>
      <c r="I956" s="24"/>
      <c r="J956" s="24"/>
      <c r="K956" s="24"/>
      <c r="L956" s="24"/>
      <c r="M956" s="24"/>
      <c r="N956" s="24"/>
      <c r="O956" s="24"/>
      <c r="P956" s="24"/>
      <c r="Q956" s="24"/>
      <c r="R956" s="24"/>
      <c r="S956" s="24"/>
      <c r="T956" s="24"/>
      <c r="U956" s="24"/>
      <c r="V956" s="24"/>
    </row>
    <row r="957" spans="2:22">
      <c r="B957" s="167">
        <v>5157000001</v>
      </c>
      <c r="C957" s="166" t="s">
        <v>2764</v>
      </c>
      <c r="D957" s="235" t="s">
        <v>2788</v>
      </c>
      <c r="E957" s="165"/>
      <c r="F957" s="607"/>
      <c r="G957" s="24"/>
      <c r="H957" s="24"/>
      <c r="I957" s="24"/>
      <c r="J957" s="24"/>
      <c r="K957" s="24"/>
      <c r="L957" s="24"/>
      <c r="M957" s="24"/>
      <c r="N957" s="24"/>
      <c r="O957" s="24"/>
      <c r="P957" s="24"/>
      <c r="Q957" s="24"/>
      <c r="R957" s="24"/>
      <c r="S957" s="24"/>
      <c r="T957" s="24"/>
      <c r="U957" s="24"/>
      <c r="V957" s="24"/>
    </row>
    <row r="958" spans="2:22">
      <c r="B958" s="167">
        <v>5157000001</v>
      </c>
      <c r="C958" s="166" t="s">
        <v>2764</v>
      </c>
      <c r="D958" s="235" t="s">
        <v>2789</v>
      </c>
      <c r="E958" s="165"/>
      <c r="F958" s="607"/>
      <c r="G958" s="24"/>
      <c r="H958" s="24"/>
      <c r="I958" s="24"/>
      <c r="J958" s="24"/>
      <c r="K958" s="24"/>
      <c r="L958" s="24"/>
      <c r="M958" s="24"/>
      <c r="N958" s="24"/>
      <c r="O958" s="24"/>
      <c r="P958" s="24"/>
      <c r="Q958" s="24"/>
      <c r="R958" s="24"/>
      <c r="S958" s="24"/>
      <c r="T958" s="24"/>
      <c r="U958" s="24"/>
      <c r="V958" s="24"/>
    </row>
    <row r="959" spans="2:22">
      <c r="B959" s="167">
        <v>5157000001</v>
      </c>
      <c r="C959" s="166" t="s">
        <v>2764</v>
      </c>
      <c r="D959" s="235" t="s">
        <v>2790</v>
      </c>
      <c r="E959" s="165"/>
      <c r="F959" s="607"/>
      <c r="G959" s="24"/>
      <c r="H959" s="24"/>
      <c r="I959" s="24"/>
      <c r="J959" s="24"/>
      <c r="K959" s="24"/>
      <c r="L959" s="24"/>
      <c r="M959" s="24"/>
      <c r="N959" s="24"/>
      <c r="O959" s="24"/>
      <c r="P959" s="24"/>
      <c r="Q959" s="24"/>
      <c r="R959" s="24"/>
      <c r="S959" s="24"/>
      <c r="T959" s="24"/>
      <c r="U959" s="24"/>
      <c r="V959" s="24"/>
    </row>
    <row r="960" spans="2:22">
      <c r="B960" s="167">
        <v>5157000001</v>
      </c>
      <c r="C960" s="166" t="s">
        <v>2764</v>
      </c>
      <c r="D960" s="235" t="s">
        <v>2791</v>
      </c>
      <c r="E960" s="165"/>
      <c r="F960" s="607"/>
      <c r="G960" s="24"/>
      <c r="H960" s="24"/>
      <c r="I960" s="24"/>
      <c r="J960" s="24"/>
      <c r="K960" s="24"/>
      <c r="L960" s="24"/>
      <c r="M960" s="24"/>
      <c r="N960" s="24"/>
      <c r="O960" s="24"/>
      <c r="P960" s="24"/>
      <c r="Q960" s="24"/>
      <c r="R960" s="24"/>
      <c r="S960" s="24"/>
      <c r="T960" s="24"/>
      <c r="U960" s="24"/>
      <c r="V960" s="24"/>
    </row>
    <row r="961" spans="2:22">
      <c r="B961" s="167">
        <v>5157000001</v>
      </c>
      <c r="C961" s="166" t="s">
        <v>2764</v>
      </c>
      <c r="D961" s="235" t="s">
        <v>2792</v>
      </c>
      <c r="E961" s="165"/>
      <c r="F961" s="607"/>
      <c r="G961" s="24"/>
      <c r="H961" s="24"/>
      <c r="I961" s="24"/>
      <c r="J961" s="24"/>
      <c r="K961" s="24"/>
      <c r="L961" s="24"/>
      <c r="M961" s="24"/>
      <c r="N961" s="24"/>
      <c r="O961" s="24"/>
      <c r="P961" s="24"/>
      <c r="Q961" s="24"/>
      <c r="R961" s="24"/>
      <c r="S961" s="24"/>
      <c r="T961" s="24"/>
      <c r="U961" s="24"/>
      <c r="V961" s="24"/>
    </row>
    <row r="962" spans="2:22">
      <c r="B962" s="167">
        <v>5157000001</v>
      </c>
      <c r="C962" s="166" t="s">
        <v>2764</v>
      </c>
      <c r="D962" s="235" t="s">
        <v>2793</v>
      </c>
      <c r="E962" s="165"/>
      <c r="F962" s="607"/>
      <c r="G962" s="24"/>
      <c r="H962" s="24"/>
      <c r="I962" s="24"/>
      <c r="J962" s="24"/>
      <c r="K962" s="24"/>
      <c r="L962" s="24"/>
      <c r="M962" s="24"/>
      <c r="N962" s="24"/>
      <c r="O962" s="24"/>
      <c r="P962" s="24"/>
      <c r="Q962" s="24"/>
      <c r="R962" s="24"/>
      <c r="S962" s="24"/>
      <c r="T962" s="24"/>
      <c r="U962" s="24"/>
      <c r="V962" s="24"/>
    </row>
    <row r="963" spans="2:22">
      <c r="B963" s="167">
        <v>5157000001</v>
      </c>
      <c r="C963" s="166" t="s">
        <v>2764</v>
      </c>
      <c r="D963" s="235" t="s">
        <v>2794</v>
      </c>
      <c r="E963" s="165"/>
      <c r="F963" s="607"/>
      <c r="G963" s="24"/>
      <c r="H963" s="24"/>
      <c r="I963" s="24"/>
      <c r="J963" s="24"/>
      <c r="K963" s="24"/>
      <c r="L963" s="24"/>
      <c r="M963" s="24"/>
      <c r="N963" s="24"/>
      <c r="O963" s="24"/>
      <c r="P963" s="24"/>
      <c r="Q963" s="24"/>
      <c r="R963" s="24"/>
      <c r="S963" s="24"/>
      <c r="T963" s="24"/>
      <c r="U963" s="24"/>
      <c r="V963" s="24"/>
    </row>
    <row r="964" spans="2:22">
      <c r="B964" s="167">
        <v>5157000001</v>
      </c>
      <c r="C964" s="166" t="s">
        <v>2764</v>
      </c>
      <c r="D964" s="235" t="s">
        <v>2795</v>
      </c>
      <c r="E964" s="165"/>
      <c r="F964" s="607"/>
      <c r="G964" s="24"/>
      <c r="H964" s="24"/>
      <c r="I964" s="24"/>
      <c r="J964" s="24"/>
      <c r="K964" s="24"/>
      <c r="L964" s="24"/>
      <c r="M964" s="24"/>
      <c r="N964" s="24"/>
      <c r="O964" s="24"/>
      <c r="P964" s="24"/>
      <c r="Q964" s="24"/>
      <c r="R964" s="24"/>
      <c r="S964" s="24"/>
      <c r="T964" s="24"/>
      <c r="U964" s="24"/>
      <c r="V964" s="24"/>
    </row>
    <row r="965" spans="2:22">
      <c r="B965" s="167">
        <v>5157000001</v>
      </c>
      <c r="C965" s="166" t="s">
        <v>2764</v>
      </c>
      <c r="D965" s="235" t="s">
        <v>2796</v>
      </c>
      <c r="E965" s="165"/>
      <c r="F965" s="607"/>
      <c r="G965" s="24"/>
      <c r="H965" s="24"/>
      <c r="I965" s="24"/>
      <c r="J965" s="24"/>
      <c r="K965" s="24"/>
      <c r="L965" s="24"/>
      <c r="M965" s="24"/>
      <c r="N965" s="24"/>
      <c r="O965" s="24"/>
      <c r="P965" s="24"/>
      <c r="Q965" s="24"/>
      <c r="R965" s="24"/>
      <c r="S965" s="24"/>
      <c r="T965" s="24"/>
      <c r="U965" s="24"/>
      <c r="V965" s="24"/>
    </row>
    <row r="966" spans="2:22">
      <c r="B966" s="167">
        <v>5157000001</v>
      </c>
      <c r="C966" s="166" t="s">
        <v>2764</v>
      </c>
      <c r="D966" s="235" t="s">
        <v>2797</v>
      </c>
      <c r="E966" s="165"/>
      <c r="F966" s="607"/>
      <c r="G966" s="24"/>
      <c r="H966" s="24"/>
      <c r="I966" s="24"/>
      <c r="J966" s="24"/>
      <c r="K966" s="24"/>
      <c r="L966" s="24"/>
      <c r="M966" s="24"/>
      <c r="N966" s="24"/>
      <c r="O966" s="24"/>
      <c r="P966" s="24"/>
      <c r="Q966" s="24"/>
      <c r="R966" s="24"/>
      <c r="S966" s="24"/>
      <c r="T966" s="24"/>
      <c r="U966" s="24"/>
      <c r="V966" s="24"/>
    </row>
    <row r="967" spans="2:22">
      <c r="B967" s="167">
        <v>5157000001</v>
      </c>
      <c r="C967" s="166" t="s">
        <v>2764</v>
      </c>
      <c r="D967" s="235" t="s">
        <v>2798</v>
      </c>
      <c r="E967" s="165"/>
      <c r="F967" s="607"/>
      <c r="G967" s="24"/>
      <c r="H967" s="24"/>
      <c r="I967" s="24"/>
      <c r="J967" s="24"/>
      <c r="K967" s="24"/>
      <c r="L967" s="24"/>
      <c r="M967" s="24"/>
      <c r="N967" s="24"/>
      <c r="O967" s="24"/>
      <c r="P967" s="24"/>
      <c r="Q967" s="24"/>
      <c r="R967" s="24"/>
      <c r="S967" s="24"/>
      <c r="T967" s="24"/>
      <c r="U967" s="24"/>
      <c r="V967" s="24"/>
    </row>
    <row r="968" spans="2:22">
      <c r="B968" s="167">
        <v>5157000001</v>
      </c>
      <c r="C968" s="166" t="s">
        <v>2799</v>
      </c>
      <c r="D968" s="235" t="s">
        <v>2800</v>
      </c>
      <c r="E968" s="165"/>
      <c r="F968" s="607"/>
      <c r="G968" s="24"/>
      <c r="H968" s="24"/>
      <c r="I968" s="24"/>
      <c r="J968" s="24"/>
      <c r="K968" s="24"/>
      <c r="L968" s="24"/>
      <c r="M968" s="24"/>
      <c r="N968" s="24"/>
      <c r="O968" s="24"/>
      <c r="P968" s="24"/>
      <c r="Q968" s="24"/>
      <c r="R968" s="24"/>
      <c r="S968" s="24"/>
      <c r="T968" s="24"/>
      <c r="U968" s="24"/>
      <c r="V968" s="24"/>
    </row>
    <row r="969" spans="2:22">
      <c r="B969" s="167">
        <v>5157000001</v>
      </c>
      <c r="C969" s="166" t="s">
        <v>2672</v>
      </c>
      <c r="D969" s="235" t="s">
        <v>2801</v>
      </c>
      <c r="E969" s="165"/>
      <c r="F969" s="607"/>
      <c r="G969" s="24"/>
      <c r="H969" s="24"/>
      <c r="I969" s="24"/>
      <c r="J969" s="24"/>
      <c r="K969" s="24"/>
      <c r="L969" s="24"/>
      <c r="M969" s="24"/>
      <c r="N969" s="24"/>
      <c r="O969" s="24"/>
      <c r="P969" s="24"/>
      <c r="Q969" s="24"/>
      <c r="R969" s="24"/>
      <c r="S969" s="24"/>
      <c r="T969" s="24"/>
      <c r="U969" s="24"/>
      <c r="V969" s="24"/>
    </row>
    <row r="970" spans="2:22">
      <c r="B970" s="167">
        <v>5157000001</v>
      </c>
      <c r="C970" s="166" t="s">
        <v>2672</v>
      </c>
      <c r="D970" s="235" t="s">
        <v>2802</v>
      </c>
      <c r="E970" s="165"/>
      <c r="F970" s="607"/>
      <c r="G970" s="24"/>
      <c r="H970" s="24"/>
      <c r="I970" s="24"/>
      <c r="J970" s="24"/>
      <c r="K970" s="24"/>
      <c r="L970" s="24"/>
      <c r="M970" s="24"/>
      <c r="N970" s="24"/>
      <c r="O970" s="24"/>
      <c r="P970" s="24"/>
      <c r="Q970" s="24"/>
      <c r="R970" s="24"/>
      <c r="S970" s="24"/>
      <c r="T970" s="24"/>
      <c r="U970" s="24"/>
      <c r="V970" s="24"/>
    </row>
    <row r="971" spans="2:22">
      <c r="B971" s="167">
        <v>5157000001</v>
      </c>
      <c r="C971" s="166" t="s">
        <v>2672</v>
      </c>
      <c r="D971" s="235" t="s">
        <v>2803</v>
      </c>
      <c r="E971" s="165"/>
      <c r="F971" s="607"/>
      <c r="G971" s="24"/>
      <c r="H971" s="24"/>
      <c r="I971" s="24"/>
      <c r="J971" s="24"/>
      <c r="K971" s="24"/>
      <c r="L971" s="24"/>
      <c r="M971" s="24"/>
      <c r="N971" s="24"/>
      <c r="O971" s="24"/>
      <c r="P971" s="24"/>
      <c r="Q971" s="24"/>
      <c r="R971" s="24"/>
      <c r="S971" s="24"/>
      <c r="T971" s="24"/>
      <c r="U971" s="24"/>
      <c r="V971" s="24"/>
    </row>
    <row r="972" spans="2:22">
      <c r="B972" s="167">
        <v>5157000001</v>
      </c>
      <c r="C972" s="166" t="s">
        <v>2672</v>
      </c>
      <c r="D972" s="235" t="s">
        <v>2804</v>
      </c>
      <c r="E972" s="165"/>
      <c r="F972" s="607"/>
      <c r="G972" s="24"/>
      <c r="H972" s="24"/>
      <c r="I972" s="24"/>
      <c r="J972" s="24"/>
      <c r="K972" s="24"/>
      <c r="L972" s="24"/>
      <c r="M972" s="24"/>
      <c r="N972" s="24"/>
      <c r="O972" s="24"/>
      <c r="P972" s="24"/>
      <c r="Q972" s="24"/>
      <c r="R972" s="24"/>
      <c r="S972" s="24"/>
      <c r="T972" s="24"/>
      <c r="U972" s="24"/>
      <c r="V972" s="24"/>
    </row>
    <row r="973" spans="2:22">
      <c r="B973" s="167">
        <v>5157000001</v>
      </c>
      <c r="C973" s="166" t="s">
        <v>2672</v>
      </c>
      <c r="D973" s="235" t="s">
        <v>2805</v>
      </c>
      <c r="E973" s="165"/>
      <c r="F973" s="607"/>
      <c r="G973" s="24"/>
      <c r="H973" s="24"/>
      <c r="I973" s="24"/>
      <c r="J973" s="24"/>
      <c r="K973" s="24"/>
      <c r="L973" s="24"/>
      <c r="M973" s="24"/>
      <c r="N973" s="24"/>
      <c r="O973" s="24"/>
      <c r="P973" s="24"/>
      <c r="Q973" s="24"/>
      <c r="R973" s="24"/>
      <c r="S973" s="24"/>
      <c r="T973" s="24"/>
      <c r="U973" s="24"/>
      <c r="V973" s="24"/>
    </row>
    <row r="974" spans="2:22">
      <c r="B974" s="167">
        <v>5157000001</v>
      </c>
      <c r="C974" s="166" t="s">
        <v>2806</v>
      </c>
      <c r="D974" s="235" t="s">
        <v>2807</v>
      </c>
      <c r="E974" s="165"/>
      <c r="F974" s="607"/>
      <c r="G974" s="24"/>
      <c r="H974" s="24"/>
      <c r="I974" s="24"/>
      <c r="J974" s="24"/>
      <c r="K974" s="24"/>
      <c r="L974" s="24"/>
      <c r="M974" s="24"/>
      <c r="N974" s="24"/>
      <c r="O974" s="24"/>
      <c r="P974" s="24"/>
      <c r="Q974" s="24"/>
      <c r="R974" s="24"/>
      <c r="S974" s="24"/>
      <c r="T974" s="24"/>
      <c r="U974" s="24"/>
      <c r="V974" s="24"/>
    </row>
    <row r="975" spans="2:22">
      <c r="B975" s="167">
        <v>5157000001</v>
      </c>
      <c r="C975" s="166" t="s">
        <v>2806</v>
      </c>
      <c r="D975" s="235" t="s">
        <v>2808</v>
      </c>
      <c r="E975" s="165"/>
      <c r="F975" s="607"/>
      <c r="G975" s="24"/>
      <c r="H975" s="24"/>
      <c r="I975" s="24"/>
      <c r="J975" s="24"/>
      <c r="K975" s="24"/>
      <c r="L975" s="24"/>
      <c r="M975" s="24"/>
      <c r="N975" s="24"/>
      <c r="O975" s="24"/>
      <c r="P975" s="24"/>
      <c r="Q975" s="24"/>
      <c r="R975" s="24"/>
      <c r="S975" s="24"/>
      <c r="T975" s="24"/>
      <c r="U975" s="24"/>
      <c r="V975" s="24"/>
    </row>
    <row r="976" spans="2:22">
      <c r="B976" s="167">
        <v>5157000001</v>
      </c>
      <c r="C976" s="166" t="s">
        <v>2806</v>
      </c>
      <c r="D976" s="235" t="s">
        <v>2809</v>
      </c>
      <c r="E976" s="165"/>
      <c r="F976" s="607"/>
      <c r="G976" s="24"/>
      <c r="H976" s="24"/>
      <c r="I976" s="24"/>
      <c r="J976" s="24"/>
      <c r="K976" s="24"/>
      <c r="L976" s="24"/>
      <c r="M976" s="24"/>
      <c r="N976" s="24"/>
      <c r="O976" s="24"/>
      <c r="P976" s="24"/>
      <c r="Q976" s="24"/>
      <c r="R976" s="24"/>
      <c r="S976" s="24"/>
      <c r="T976" s="24"/>
      <c r="U976" s="24"/>
      <c r="V976" s="24"/>
    </row>
    <row r="977" spans="2:22">
      <c r="B977" s="167">
        <v>5157000001</v>
      </c>
      <c r="C977" s="166" t="s">
        <v>2806</v>
      </c>
      <c r="D977" s="235" t="s">
        <v>2810</v>
      </c>
      <c r="E977" s="165"/>
      <c r="F977" s="607"/>
      <c r="G977" s="24"/>
      <c r="H977" s="24"/>
      <c r="I977" s="24"/>
      <c r="J977" s="24"/>
      <c r="K977" s="24"/>
      <c r="L977" s="24"/>
      <c r="M977" s="24"/>
      <c r="N977" s="24"/>
      <c r="O977" s="24"/>
      <c r="P977" s="24"/>
      <c r="Q977" s="24"/>
      <c r="R977" s="24"/>
      <c r="S977" s="24"/>
      <c r="T977" s="24"/>
      <c r="U977" s="24"/>
      <c r="V977" s="24"/>
    </row>
    <row r="978" spans="2:22">
      <c r="B978" s="167">
        <v>5157000001</v>
      </c>
      <c r="C978" s="166" t="s">
        <v>2806</v>
      </c>
      <c r="D978" s="235" t="s">
        <v>2811</v>
      </c>
      <c r="E978" s="165"/>
      <c r="F978" s="607"/>
      <c r="G978" s="24"/>
      <c r="H978" s="24"/>
      <c r="I978" s="24"/>
      <c r="J978" s="24"/>
      <c r="K978" s="24"/>
      <c r="L978" s="24"/>
      <c r="M978" s="24"/>
      <c r="N978" s="24"/>
      <c r="O978" s="24"/>
      <c r="P978" s="24"/>
      <c r="Q978" s="24"/>
      <c r="R978" s="24"/>
      <c r="S978" s="24"/>
      <c r="T978" s="24"/>
      <c r="U978" s="24"/>
      <c r="V978" s="24"/>
    </row>
    <row r="979" spans="2:22">
      <c r="B979" s="167">
        <v>5157000001</v>
      </c>
      <c r="C979" s="166" t="s">
        <v>2806</v>
      </c>
      <c r="D979" s="235" t="s">
        <v>2812</v>
      </c>
      <c r="E979" s="165"/>
      <c r="F979" s="607"/>
      <c r="G979" s="24"/>
      <c r="H979" s="24"/>
      <c r="I979" s="24"/>
      <c r="J979" s="24"/>
      <c r="K979" s="24"/>
      <c r="L979" s="24"/>
      <c r="M979" s="24"/>
      <c r="N979" s="24"/>
      <c r="O979" s="24"/>
      <c r="P979" s="24"/>
      <c r="Q979" s="24"/>
      <c r="R979" s="24"/>
      <c r="S979" s="24"/>
      <c r="T979" s="24"/>
      <c r="U979" s="24"/>
      <c r="V979" s="24"/>
    </row>
    <row r="980" spans="2:22">
      <c r="B980" s="167">
        <v>5157000001</v>
      </c>
      <c r="C980" s="166" t="s">
        <v>2806</v>
      </c>
      <c r="D980" s="235" t="s">
        <v>2813</v>
      </c>
      <c r="E980" s="165"/>
      <c r="F980" s="607"/>
      <c r="G980" s="24"/>
      <c r="H980" s="24"/>
      <c r="I980" s="24"/>
      <c r="J980" s="24"/>
      <c r="K980" s="24"/>
      <c r="L980" s="24"/>
      <c r="M980" s="24"/>
      <c r="N980" s="24"/>
      <c r="O980" s="24"/>
      <c r="P980" s="24"/>
      <c r="Q980" s="24"/>
      <c r="R980" s="24"/>
      <c r="S980" s="24"/>
      <c r="T980" s="24"/>
      <c r="U980" s="24"/>
      <c r="V980" s="24"/>
    </row>
    <row r="981" spans="2:22">
      <c r="B981" s="167">
        <v>5157000001</v>
      </c>
      <c r="C981" s="166" t="s">
        <v>2806</v>
      </c>
      <c r="D981" s="235" t="s">
        <v>2814</v>
      </c>
      <c r="E981" s="165"/>
      <c r="F981" s="607"/>
      <c r="G981" s="24"/>
      <c r="H981" s="24"/>
      <c r="I981" s="24"/>
      <c r="J981" s="24"/>
      <c r="K981" s="24"/>
      <c r="L981" s="24"/>
      <c r="M981" s="24"/>
      <c r="N981" s="24"/>
      <c r="O981" s="24"/>
      <c r="P981" s="24"/>
      <c r="Q981" s="24"/>
      <c r="R981" s="24"/>
      <c r="S981" s="24"/>
      <c r="T981" s="24"/>
      <c r="U981" s="24"/>
      <c r="V981" s="24"/>
    </row>
    <row r="982" spans="2:22">
      <c r="B982" s="167">
        <v>5157000001</v>
      </c>
      <c r="C982" s="166" t="s">
        <v>2806</v>
      </c>
      <c r="D982" s="235" t="s">
        <v>2815</v>
      </c>
      <c r="E982" s="165"/>
      <c r="F982" s="607"/>
      <c r="G982" s="24"/>
      <c r="H982" s="24"/>
      <c r="I982" s="24"/>
      <c r="J982" s="24"/>
      <c r="K982" s="24"/>
      <c r="L982" s="24"/>
      <c r="M982" s="24"/>
      <c r="N982" s="24"/>
      <c r="O982" s="24"/>
      <c r="P982" s="24"/>
      <c r="Q982" s="24"/>
      <c r="R982" s="24"/>
      <c r="S982" s="24"/>
      <c r="T982" s="24"/>
      <c r="U982" s="24"/>
      <c r="V982" s="24"/>
    </row>
    <row r="983" spans="2:22">
      <c r="B983" s="167">
        <v>5157000001</v>
      </c>
      <c r="C983" s="166" t="s">
        <v>2806</v>
      </c>
      <c r="D983" s="235" t="s">
        <v>2816</v>
      </c>
      <c r="E983" s="165"/>
      <c r="F983" s="607"/>
      <c r="G983" s="24"/>
      <c r="H983" s="24"/>
      <c r="I983" s="24"/>
      <c r="J983" s="24"/>
      <c r="K983" s="24"/>
      <c r="L983" s="24"/>
      <c r="M983" s="24"/>
      <c r="N983" s="24"/>
      <c r="O983" s="24"/>
      <c r="P983" s="24"/>
      <c r="Q983" s="24"/>
      <c r="R983" s="24"/>
      <c r="S983" s="24"/>
      <c r="T983" s="24"/>
      <c r="U983" s="24"/>
      <c r="V983" s="24"/>
    </row>
    <row r="984" spans="2:22">
      <c r="B984" s="167">
        <v>5157000001</v>
      </c>
      <c r="C984" s="166" t="s">
        <v>2817</v>
      </c>
      <c r="D984" s="235" t="s">
        <v>2818</v>
      </c>
      <c r="E984" s="165"/>
      <c r="F984" s="607"/>
      <c r="G984" s="24"/>
      <c r="H984" s="24"/>
      <c r="I984" s="24"/>
      <c r="J984" s="24"/>
      <c r="K984" s="24"/>
      <c r="L984" s="24"/>
      <c r="M984" s="24"/>
      <c r="N984" s="24"/>
      <c r="O984" s="24"/>
      <c r="P984" s="24"/>
      <c r="Q984" s="24"/>
      <c r="R984" s="24"/>
      <c r="S984" s="24"/>
      <c r="T984" s="24"/>
      <c r="U984" s="24"/>
      <c r="V984" s="24"/>
    </row>
    <row r="985" spans="2:22">
      <c r="B985" s="167">
        <v>5157000001</v>
      </c>
      <c r="C985" s="166" t="s">
        <v>2819</v>
      </c>
      <c r="D985" s="235" t="s">
        <v>2820</v>
      </c>
      <c r="E985" s="165"/>
      <c r="F985" s="607"/>
      <c r="G985" s="24"/>
      <c r="H985" s="24"/>
      <c r="I985" s="24"/>
      <c r="J985" s="24"/>
      <c r="K985" s="24"/>
      <c r="L985" s="24"/>
      <c r="M985" s="24"/>
      <c r="N985" s="24"/>
      <c r="O985" s="24"/>
      <c r="P985" s="24"/>
      <c r="Q985" s="24"/>
      <c r="R985" s="24"/>
      <c r="S985" s="24"/>
      <c r="T985" s="24"/>
      <c r="U985" s="24"/>
      <c r="V985" s="24"/>
    </row>
    <row r="986" spans="2:22">
      <c r="B986" s="167">
        <v>5157000001</v>
      </c>
      <c r="C986" s="166" t="s">
        <v>2821</v>
      </c>
      <c r="D986" s="235" t="s">
        <v>2822</v>
      </c>
      <c r="E986" s="165"/>
      <c r="F986" s="607"/>
      <c r="G986" s="24"/>
      <c r="H986" s="24"/>
      <c r="I986" s="24"/>
      <c r="J986" s="24"/>
      <c r="K986" s="24"/>
      <c r="L986" s="24"/>
      <c r="M986" s="24"/>
      <c r="N986" s="24"/>
      <c r="O986" s="24"/>
      <c r="P986" s="24"/>
      <c r="Q986" s="24"/>
      <c r="R986" s="24"/>
      <c r="S986" s="24"/>
      <c r="T986" s="24"/>
      <c r="U986" s="24"/>
      <c r="V986" s="24"/>
    </row>
    <row r="987" spans="2:22">
      <c r="B987" s="167">
        <v>5157000027</v>
      </c>
      <c r="C987" s="166" t="s">
        <v>2823</v>
      </c>
      <c r="D987" s="235" t="s">
        <v>2824</v>
      </c>
      <c r="E987" s="165"/>
      <c r="F987" s="607"/>
      <c r="G987" s="24"/>
      <c r="H987" s="24"/>
      <c r="I987" s="24"/>
      <c r="J987" s="24"/>
      <c r="K987" s="24"/>
      <c r="L987" s="24"/>
      <c r="M987" s="24"/>
      <c r="N987" s="24"/>
      <c r="O987" s="24"/>
      <c r="P987" s="24"/>
      <c r="Q987" s="24"/>
      <c r="R987" s="24"/>
      <c r="S987" s="24"/>
      <c r="T987" s="24"/>
      <c r="U987" s="24"/>
      <c r="V987" s="24"/>
    </row>
    <row r="988" spans="2:22">
      <c r="B988" s="167">
        <v>5157000028</v>
      </c>
      <c r="C988" s="166" t="s">
        <v>2823</v>
      </c>
      <c r="D988" s="235" t="s">
        <v>2825</v>
      </c>
      <c r="E988" s="165"/>
      <c r="F988" s="607"/>
      <c r="G988" s="24"/>
      <c r="H988" s="24"/>
      <c r="I988" s="24"/>
      <c r="J988" s="24"/>
      <c r="K988" s="24"/>
      <c r="L988" s="24"/>
      <c r="M988" s="24"/>
      <c r="N988" s="24"/>
      <c r="O988" s="24"/>
      <c r="P988" s="24"/>
      <c r="Q988" s="24"/>
      <c r="R988" s="24"/>
      <c r="S988" s="24"/>
      <c r="T988" s="24"/>
      <c r="U988" s="24"/>
      <c r="V988" s="24"/>
    </row>
    <row r="989" spans="2:22">
      <c r="B989" s="167">
        <v>5157000029</v>
      </c>
      <c r="C989" s="166" t="s">
        <v>2823</v>
      </c>
      <c r="D989" s="235" t="s">
        <v>2826</v>
      </c>
      <c r="E989" s="165"/>
      <c r="F989" s="607"/>
      <c r="G989" s="24"/>
      <c r="H989" s="24"/>
      <c r="I989" s="24"/>
      <c r="J989" s="24"/>
      <c r="K989" s="24"/>
      <c r="L989" s="24"/>
      <c r="M989" s="24"/>
      <c r="N989" s="24"/>
      <c r="O989" s="24"/>
      <c r="P989" s="24"/>
      <c r="Q989" s="24"/>
      <c r="R989" s="24"/>
      <c r="S989" s="24"/>
      <c r="T989" s="24"/>
      <c r="U989" s="24"/>
      <c r="V989" s="24"/>
    </row>
    <row r="990" spans="2:22">
      <c r="B990" s="167">
        <v>5157000030</v>
      </c>
      <c r="C990" s="166" t="s">
        <v>2823</v>
      </c>
      <c r="D990" s="235" t="s">
        <v>2827</v>
      </c>
      <c r="E990" s="165"/>
      <c r="F990" s="607"/>
      <c r="G990" s="24"/>
      <c r="H990" s="24"/>
      <c r="I990" s="24"/>
      <c r="J990" s="24"/>
      <c r="K990" s="24"/>
      <c r="L990" s="24"/>
      <c r="M990" s="24"/>
      <c r="N990" s="24"/>
      <c r="O990" s="24"/>
      <c r="P990" s="24"/>
      <c r="Q990" s="24"/>
      <c r="R990" s="24"/>
      <c r="S990" s="24"/>
      <c r="T990" s="24"/>
      <c r="U990" s="24"/>
      <c r="V990" s="24"/>
    </row>
    <row r="991" spans="2:22">
      <c r="B991" s="167">
        <v>5157000031</v>
      </c>
      <c r="C991" s="166" t="s">
        <v>2823</v>
      </c>
      <c r="D991" s="235" t="s">
        <v>2828</v>
      </c>
      <c r="E991" s="165"/>
      <c r="F991" s="607"/>
      <c r="G991" s="24"/>
      <c r="H991" s="24"/>
      <c r="I991" s="24"/>
      <c r="J991" s="24"/>
      <c r="K991" s="24"/>
      <c r="L991" s="24"/>
      <c r="M991" s="24"/>
      <c r="N991" s="24"/>
      <c r="O991" s="24"/>
      <c r="P991" s="24"/>
      <c r="Q991" s="24"/>
      <c r="R991" s="24"/>
      <c r="S991" s="24"/>
      <c r="T991" s="24"/>
      <c r="U991" s="24"/>
      <c r="V991" s="24"/>
    </row>
    <row r="992" spans="2:22">
      <c r="B992" s="167">
        <v>5157000032</v>
      </c>
      <c r="C992" s="166" t="s">
        <v>2823</v>
      </c>
      <c r="D992" s="235" t="s">
        <v>2829</v>
      </c>
      <c r="E992" s="165"/>
      <c r="F992" s="607"/>
      <c r="G992" s="24"/>
      <c r="H992" s="24"/>
      <c r="I992" s="24"/>
      <c r="J992" s="24"/>
      <c r="K992" s="24"/>
      <c r="L992" s="24"/>
      <c r="M992" s="24"/>
      <c r="N992" s="24"/>
      <c r="O992" s="24"/>
      <c r="P992" s="24"/>
      <c r="Q992" s="24"/>
      <c r="R992" s="24"/>
      <c r="S992" s="24"/>
      <c r="T992" s="24"/>
      <c r="U992" s="24"/>
      <c r="V992" s="24"/>
    </row>
    <row r="993" spans="2:22">
      <c r="B993" s="167">
        <v>5157000033</v>
      </c>
      <c r="C993" s="166" t="s">
        <v>2823</v>
      </c>
      <c r="D993" s="235" t="s">
        <v>2830</v>
      </c>
      <c r="E993" s="165"/>
      <c r="F993" s="607"/>
      <c r="G993" s="24"/>
      <c r="H993" s="24"/>
      <c r="I993" s="24"/>
      <c r="J993" s="24"/>
      <c r="K993" s="24"/>
      <c r="L993" s="24"/>
      <c r="M993" s="24"/>
      <c r="N993" s="24"/>
      <c r="O993" s="24"/>
      <c r="P993" s="24"/>
      <c r="Q993" s="24"/>
      <c r="R993" s="24"/>
      <c r="S993" s="24"/>
      <c r="T993" s="24"/>
      <c r="U993" s="24"/>
      <c r="V993" s="24"/>
    </row>
    <row r="994" spans="2:22">
      <c r="B994" s="167">
        <v>5157000034</v>
      </c>
      <c r="C994" s="166" t="s">
        <v>2823</v>
      </c>
      <c r="D994" s="235" t="s">
        <v>2831</v>
      </c>
      <c r="E994" s="165"/>
      <c r="F994" s="607"/>
      <c r="G994" s="24"/>
      <c r="H994" s="24"/>
      <c r="I994" s="24"/>
      <c r="J994" s="24"/>
      <c r="K994" s="24"/>
      <c r="L994" s="24"/>
      <c r="M994" s="24"/>
      <c r="N994" s="24"/>
      <c r="O994" s="24"/>
      <c r="P994" s="24"/>
      <c r="Q994" s="24"/>
      <c r="R994" s="24"/>
      <c r="S994" s="24"/>
      <c r="T994" s="24"/>
      <c r="U994" s="24"/>
      <c r="V994" s="24"/>
    </row>
    <row r="995" spans="2:22">
      <c r="B995" s="167">
        <v>5157000035</v>
      </c>
      <c r="C995" s="166" t="s">
        <v>2823</v>
      </c>
      <c r="D995" s="235" t="s">
        <v>2832</v>
      </c>
      <c r="E995" s="165"/>
      <c r="F995" s="607"/>
      <c r="G995" s="24"/>
      <c r="H995" s="24"/>
      <c r="I995" s="24"/>
      <c r="J995" s="24"/>
      <c r="K995" s="24"/>
      <c r="L995" s="24"/>
      <c r="M995" s="24"/>
      <c r="N995" s="24"/>
      <c r="O995" s="24"/>
      <c r="P995" s="24"/>
      <c r="Q995" s="24"/>
      <c r="R995" s="24"/>
      <c r="S995" s="24"/>
      <c r="T995" s="24"/>
      <c r="U995" s="24"/>
      <c r="V995" s="24"/>
    </row>
    <row r="996" spans="2:22">
      <c r="B996" s="167">
        <v>5157000036</v>
      </c>
      <c r="C996" s="166" t="s">
        <v>2823</v>
      </c>
      <c r="D996" s="235" t="s">
        <v>2833</v>
      </c>
      <c r="E996" s="165"/>
      <c r="F996" s="607"/>
      <c r="G996" s="24"/>
      <c r="H996" s="24"/>
      <c r="I996" s="24"/>
      <c r="J996" s="24"/>
      <c r="K996" s="24"/>
      <c r="L996" s="24"/>
      <c r="M996" s="24"/>
      <c r="N996" s="24"/>
      <c r="O996" s="24"/>
      <c r="P996" s="24"/>
      <c r="Q996" s="24"/>
      <c r="R996" s="24"/>
      <c r="S996" s="24"/>
      <c r="T996" s="24"/>
      <c r="U996" s="24"/>
      <c r="V996" s="24"/>
    </row>
    <row r="997" spans="2:22">
      <c r="B997" s="167">
        <v>5157000037</v>
      </c>
      <c r="C997" s="166" t="s">
        <v>2823</v>
      </c>
      <c r="D997" s="235" t="s">
        <v>2834</v>
      </c>
      <c r="E997" s="165"/>
      <c r="F997" s="607"/>
      <c r="G997" s="24"/>
      <c r="H997" s="24"/>
      <c r="I997" s="24"/>
      <c r="J997" s="24"/>
      <c r="K997" s="24"/>
      <c r="L997" s="24"/>
      <c r="M997" s="24"/>
      <c r="N997" s="24"/>
      <c r="O997" s="24"/>
      <c r="P997" s="24"/>
      <c r="Q997" s="24"/>
      <c r="R997" s="24"/>
      <c r="S997" s="24"/>
      <c r="T997" s="24"/>
      <c r="U997" s="24"/>
      <c r="V997" s="24"/>
    </row>
    <row r="998" spans="2:22">
      <c r="B998" s="167">
        <v>5157000038</v>
      </c>
      <c r="C998" s="166" t="s">
        <v>2823</v>
      </c>
      <c r="D998" s="235" t="s">
        <v>2835</v>
      </c>
      <c r="E998" s="165"/>
      <c r="F998" s="607"/>
      <c r="G998" s="24"/>
      <c r="H998" s="24"/>
      <c r="I998" s="24"/>
      <c r="J998" s="24"/>
      <c r="K998" s="24"/>
      <c r="L998" s="24"/>
      <c r="M998" s="24"/>
      <c r="N998" s="24"/>
      <c r="O998" s="24"/>
      <c r="P998" s="24"/>
      <c r="Q998" s="24"/>
      <c r="R998" s="24"/>
      <c r="S998" s="24"/>
      <c r="T998" s="24"/>
      <c r="U998" s="24"/>
      <c r="V998" s="24"/>
    </row>
    <row r="999" spans="2:22">
      <c r="B999" s="167">
        <v>5157000001</v>
      </c>
      <c r="C999" s="166" t="s">
        <v>2836</v>
      </c>
      <c r="D999" s="235" t="s">
        <v>2837</v>
      </c>
      <c r="E999" s="165"/>
      <c r="F999" s="607"/>
      <c r="G999" s="24"/>
      <c r="H999" s="24"/>
      <c r="I999" s="24"/>
      <c r="J999" s="24"/>
      <c r="K999" s="24"/>
      <c r="L999" s="24"/>
      <c r="M999" s="24"/>
      <c r="N999" s="24"/>
      <c r="O999" s="24"/>
      <c r="P999" s="24"/>
      <c r="Q999" s="24"/>
      <c r="R999" s="24"/>
      <c r="S999" s="24"/>
      <c r="T999" s="24"/>
      <c r="U999" s="24"/>
      <c r="V999" s="24"/>
    </row>
    <row r="1000" spans="2:22">
      <c r="B1000" s="167">
        <v>5157000001</v>
      </c>
      <c r="C1000" s="166" t="s">
        <v>2836</v>
      </c>
      <c r="D1000" s="235" t="s">
        <v>2838</v>
      </c>
      <c r="E1000" s="165"/>
      <c r="F1000" s="607"/>
      <c r="G1000" s="24"/>
      <c r="H1000" s="24"/>
      <c r="I1000" s="24"/>
      <c r="J1000" s="24"/>
      <c r="K1000" s="24"/>
      <c r="L1000" s="24"/>
      <c r="M1000" s="24"/>
      <c r="N1000" s="24"/>
      <c r="O1000" s="24"/>
      <c r="P1000" s="24"/>
      <c r="Q1000" s="24"/>
      <c r="R1000" s="24"/>
      <c r="S1000" s="24"/>
      <c r="T1000" s="24"/>
      <c r="U1000" s="24"/>
      <c r="V1000" s="24"/>
    </row>
    <row r="1001" spans="2:22">
      <c r="B1001" s="167">
        <v>5157000001</v>
      </c>
      <c r="C1001" s="166" t="s">
        <v>2836</v>
      </c>
      <c r="D1001" s="235" t="s">
        <v>2839</v>
      </c>
      <c r="E1001" s="165"/>
      <c r="F1001" s="607"/>
      <c r="G1001" s="24"/>
      <c r="H1001" s="24"/>
      <c r="I1001" s="24"/>
      <c r="J1001" s="24"/>
      <c r="K1001" s="24"/>
      <c r="L1001" s="24"/>
      <c r="M1001" s="24"/>
      <c r="N1001" s="24"/>
      <c r="O1001" s="24"/>
      <c r="P1001" s="24"/>
      <c r="Q1001" s="24"/>
      <c r="R1001" s="24"/>
      <c r="S1001" s="24"/>
      <c r="T1001" s="24"/>
      <c r="U1001" s="24"/>
      <c r="V1001" s="24"/>
    </row>
    <row r="1002" spans="2:22">
      <c r="B1002" s="167">
        <v>5157000001</v>
      </c>
      <c r="C1002" s="166" t="s">
        <v>2836</v>
      </c>
      <c r="D1002" s="235" t="s">
        <v>2840</v>
      </c>
      <c r="E1002" s="165"/>
      <c r="F1002" s="607"/>
      <c r="G1002" s="24"/>
      <c r="H1002" s="24"/>
      <c r="I1002" s="24"/>
      <c r="J1002" s="24"/>
      <c r="K1002" s="24"/>
      <c r="L1002" s="24"/>
      <c r="M1002" s="24"/>
      <c r="N1002" s="24"/>
      <c r="O1002" s="24"/>
      <c r="P1002" s="24"/>
      <c r="Q1002" s="24"/>
      <c r="R1002" s="24"/>
      <c r="S1002" s="24"/>
      <c r="T1002" s="24"/>
      <c r="U1002" s="24"/>
      <c r="V1002" s="24"/>
    </row>
    <row r="1003" spans="2:22">
      <c r="B1003" s="167">
        <v>5157000001</v>
      </c>
      <c r="C1003" s="166" t="s">
        <v>2836</v>
      </c>
      <c r="D1003" s="235" t="s">
        <v>2841</v>
      </c>
      <c r="E1003" s="165"/>
      <c r="F1003" s="607"/>
      <c r="G1003" s="24"/>
      <c r="H1003" s="24"/>
      <c r="I1003" s="24"/>
      <c r="J1003" s="24"/>
      <c r="K1003" s="24"/>
      <c r="L1003" s="24"/>
      <c r="M1003" s="24"/>
      <c r="N1003" s="24"/>
      <c r="O1003" s="24"/>
      <c r="P1003" s="24"/>
      <c r="Q1003" s="24"/>
      <c r="R1003" s="24"/>
      <c r="S1003" s="24"/>
      <c r="T1003" s="24"/>
      <c r="U1003" s="24"/>
      <c r="V1003" s="24"/>
    </row>
    <row r="1004" spans="2:22">
      <c r="B1004" s="167">
        <v>5157000001</v>
      </c>
      <c r="C1004" s="166" t="s">
        <v>2842</v>
      </c>
      <c r="D1004" s="235" t="s">
        <v>2843</v>
      </c>
      <c r="E1004" s="165"/>
      <c r="F1004" s="607"/>
      <c r="G1004" s="24"/>
      <c r="H1004" s="24"/>
      <c r="I1004" s="24"/>
      <c r="J1004" s="24"/>
      <c r="K1004" s="24"/>
      <c r="L1004" s="24"/>
      <c r="M1004" s="24"/>
      <c r="N1004" s="24"/>
      <c r="O1004" s="24"/>
      <c r="P1004" s="24"/>
      <c r="Q1004" s="24"/>
      <c r="R1004" s="24"/>
      <c r="S1004" s="24"/>
      <c r="T1004" s="24"/>
      <c r="U1004" s="24"/>
      <c r="V1004" s="24"/>
    </row>
    <row r="1005" spans="2:22">
      <c r="B1005" s="167">
        <v>5157000001</v>
      </c>
      <c r="C1005" s="166" t="s">
        <v>2844</v>
      </c>
      <c r="D1005" s="235" t="s">
        <v>2845</v>
      </c>
      <c r="E1005" s="165"/>
      <c r="F1005" s="607"/>
      <c r="G1005" s="24"/>
      <c r="H1005" s="24"/>
      <c r="I1005" s="24"/>
      <c r="J1005" s="24"/>
      <c r="K1005" s="24"/>
      <c r="L1005" s="24"/>
      <c r="M1005" s="24"/>
      <c r="N1005" s="24"/>
      <c r="O1005" s="24"/>
      <c r="P1005" s="24"/>
      <c r="Q1005" s="24"/>
      <c r="R1005" s="24"/>
      <c r="S1005" s="24"/>
      <c r="T1005" s="24"/>
      <c r="U1005" s="24"/>
      <c r="V1005" s="24"/>
    </row>
    <row r="1006" spans="2:22">
      <c r="B1006" s="167">
        <v>5157000001</v>
      </c>
      <c r="C1006" s="166" t="s">
        <v>2846</v>
      </c>
      <c r="D1006" s="235" t="s">
        <v>2847</v>
      </c>
      <c r="E1006" s="165"/>
      <c r="F1006" s="607"/>
      <c r="G1006" s="24"/>
      <c r="H1006" s="24"/>
      <c r="I1006" s="24"/>
      <c r="J1006" s="24"/>
      <c r="K1006" s="24"/>
      <c r="L1006" s="24"/>
      <c r="M1006" s="24"/>
      <c r="N1006" s="24"/>
      <c r="O1006" s="24"/>
      <c r="P1006" s="24"/>
      <c r="Q1006" s="24"/>
      <c r="R1006" s="24"/>
      <c r="S1006" s="24"/>
      <c r="T1006" s="24"/>
      <c r="U1006" s="24"/>
      <c r="V1006" s="24"/>
    </row>
    <row r="1007" spans="2:22">
      <c r="B1007" s="167">
        <v>5157000001</v>
      </c>
      <c r="C1007" s="166" t="s">
        <v>2846</v>
      </c>
      <c r="D1007" s="235" t="s">
        <v>2848</v>
      </c>
      <c r="E1007" s="165"/>
      <c r="F1007" s="607"/>
      <c r="G1007" s="24"/>
      <c r="H1007" s="24"/>
      <c r="I1007" s="24"/>
      <c r="J1007" s="24"/>
      <c r="K1007" s="24"/>
      <c r="L1007" s="24"/>
      <c r="M1007" s="24"/>
      <c r="N1007" s="24"/>
      <c r="O1007" s="24"/>
      <c r="P1007" s="24"/>
      <c r="Q1007" s="24"/>
      <c r="R1007" s="24"/>
      <c r="S1007" s="24"/>
      <c r="T1007" s="24"/>
      <c r="U1007" s="24"/>
      <c r="V1007" s="24"/>
    </row>
    <row r="1008" spans="2:22">
      <c r="B1008" s="167">
        <v>5157000001</v>
      </c>
      <c r="C1008" s="166" t="s">
        <v>2849</v>
      </c>
      <c r="D1008" s="235" t="s">
        <v>2850</v>
      </c>
      <c r="E1008" s="165"/>
      <c r="F1008" s="607"/>
      <c r="G1008" s="24"/>
      <c r="H1008" s="24"/>
      <c r="I1008" s="24"/>
      <c r="J1008" s="24"/>
      <c r="K1008" s="24"/>
      <c r="L1008" s="24"/>
      <c r="M1008" s="24"/>
      <c r="N1008" s="24"/>
      <c r="O1008" s="24"/>
      <c r="P1008" s="24"/>
      <c r="Q1008" s="24"/>
      <c r="R1008" s="24"/>
      <c r="S1008" s="24"/>
      <c r="T1008" s="24"/>
      <c r="U1008" s="24"/>
      <c r="V1008" s="24"/>
    </row>
    <row r="1009" spans="2:22">
      <c r="B1009" s="167">
        <v>5157000039</v>
      </c>
      <c r="C1009" s="166" t="s">
        <v>2851</v>
      </c>
      <c r="D1009" s="235" t="s">
        <v>2852</v>
      </c>
      <c r="E1009" s="165"/>
      <c r="F1009" s="607"/>
      <c r="G1009" s="24"/>
      <c r="H1009" s="24"/>
      <c r="I1009" s="24"/>
      <c r="J1009" s="24"/>
      <c r="K1009" s="24"/>
      <c r="L1009" s="24"/>
      <c r="M1009" s="24"/>
      <c r="N1009" s="24"/>
      <c r="O1009" s="24"/>
      <c r="P1009" s="24"/>
      <c r="Q1009" s="24"/>
      <c r="R1009" s="24"/>
      <c r="S1009" s="24"/>
      <c r="T1009" s="24"/>
      <c r="U1009" s="24"/>
      <c r="V1009" s="24"/>
    </row>
    <row r="1010" spans="2:22">
      <c r="B1010" s="167">
        <v>5157000040</v>
      </c>
      <c r="C1010" s="166" t="s">
        <v>2851</v>
      </c>
      <c r="D1010" s="235" t="s">
        <v>2853</v>
      </c>
      <c r="E1010" s="165"/>
      <c r="F1010" s="607"/>
      <c r="G1010" s="24"/>
      <c r="H1010" s="24"/>
      <c r="I1010" s="24"/>
      <c r="J1010" s="24"/>
      <c r="K1010" s="24"/>
      <c r="L1010" s="24"/>
      <c r="M1010" s="24"/>
      <c r="N1010" s="24"/>
      <c r="O1010" s="24"/>
      <c r="P1010" s="24"/>
      <c r="Q1010" s="24"/>
      <c r="R1010" s="24"/>
      <c r="S1010" s="24"/>
      <c r="T1010" s="24"/>
      <c r="U1010" s="24"/>
      <c r="V1010" s="24"/>
    </row>
    <row r="1011" spans="2:22">
      <c r="B1011" s="167">
        <v>5157000042</v>
      </c>
      <c r="C1011" s="166" t="s">
        <v>2851</v>
      </c>
      <c r="D1011" s="235" t="s">
        <v>2854</v>
      </c>
      <c r="E1011" s="165"/>
      <c r="F1011" s="607"/>
      <c r="G1011" s="24"/>
      <c r="H1011" s="24"/>
      <c r="I1011" s="24"/>
      <c r="J1011" s="24"/>
      <c r="K1011" s="24"/>
      <c r="L1011" s="24"/>
      <c r="M1011" s="24"/>
      <c r="N1011" s="24"/>
      <c r="O1011" s="24"/>
      <c r="P1011" s="24"/>
      <c r="Q1011" s="24"/>
      <c r="R1011" s="24"/>
      <c r="S1011" s="24"/>
      <c r="T1011" s="24"/>
      <c r="U1011" s="24"/>
      <c r="V1011" s="24"/>
    </row>
    <row r="1012" spans="2:22">
      <c r="B1012" s="167">
        <v>5157000043</v>
      </c>
      <c r="C1012" s="166" t="s">
        <v>2851</v>
      </c>
      <c r="D1012" s="235" t="s">
        <v>2855</v>
      </c>
      <c r="E1012" s="165"/>
      <c r="F1012" s="607"/>
      <c r="G1012" s="24"/>
      <c r="H1012" s="24"/>
      <c r="I1012" s="24"/>
      <c r="J1012" s="24"/>
      <c r="K1012" s="24"/>
      <c r="L1012" s="24"/>
      <c r="M1012" s="24"/>
      <c r="N1012" s="24"/>
      <c r="O1012" s="24"/>
      <c r="P1012" s="24"/>
      <c r="Q1012" s="24"/>
      <c r="R1012" s="24"/>
      <c r="S1012" s="24"/>
      <c r="T1012" s="24"/>
      <c r="U1012" s="24"/>
      <c r="V1012" s="24"/>
    </row>
    <row r="1013" spans="2:22">
      <c r="B1013" s="167">
        <v>5157000044</v>
      </c>
      <c r="C1013" s="166" t="s">
        <v>2851</v>
      </c>
      <c r="D1013" s="235" t="s">
        <v>2856</v>
      </c>
      <c r="E1013" s="165"/>
      <c r="F1013" s="607"/>
      <c r="G1013" s="24"/>
      <c r="H1013" s="24"/>
      <c r="I1013" s="24"/>
      <c r="J1013" s="24"/>
      <c r="K1013" s="24"/>
      <c r="L1013" s="24"/>
      <c r="M1013" s="24"/>
      <c r="N1013" s="24"/>
      <c r="O1013" s="24"/>
      <c r="P1013" s="24"/>
      <c r="Q1013" s="24"/>
      <c r="R1013" s="24"/>
      <c r="S1013" s="24"/>
      <c r="T1013" s="24"/>
      <c r="U1013" s="24"/>
      <c r="V1013" s="24"/>
    </row>
    <row r="1014" spans="2:22">
      <c r="B1014" s="167">
        <v>5157000045</v>
      </c>
      <c r="C1014" s="166" t="s">
        <v>2851</v>
      </c>
      <c r="D1014" s="235" t="s">
        <v>2857</v>
      </c>
      <c r="E1014" s="165"/>
      <c r="F1014" s="607"/>
      <c r="G1014" s="24"/>
      <c r="H1014" s="24"/>
      <c r="I1014" s="24"/>
      <c r="J1014" s="24"/>
      <c r="K1014" s="24"/>
      <c r="L1014" s="24"/>
      <c r="M1014" s="24"/>
      <c r="N1014" s="24"/>
      <c r="O1014" s="24"/>
      <c r="P1014" s="24"/>
      <c r="Q1014" s="24"/>
      <c r="R1014" s="24"/>
      <c r="S1014" s="24"/>
      <c r="T1014" s="24"/>
      <c r="U1014" s="24"/>
      <c r="V1014" s="24"/>
    </row>
    <row r="1015" spans="2:22">
      <c r="B1015" s="167">
        <v>5157000046</v>
      </c>
      <c r="C1015" s="166" t="s">
        <v>2851</v>
      </c>
      <c r="D1015" s="235" t="s">
        <v>2858</v>
      </c>
      <c r="E1015" s="165"/>
      <c r="F1015" s="607"/>
      <c r="G1015" s="24"/>
      <c r="H1015" s="24"/>
      <c r="I1015" s="24"/>
      <c r="J1015" s="24"/>
      <c r="K1015" s="24"/>
      <c r="L1015" s="24"/>
      <c r="M1015" s="24"/>
      <c r="N1015" s="24"/>
      <c r="O1015" s="24"/>
      <c r="P1015" s="24"/>
      <c r="Q1015" s="24"/>
      <c r="R1015" s="24"/>
      <c r="S1015" s="24"/>
      <c r="T1015" s="24"/>
      <c r="U1015" s="24"/>
      <c r="V1015" s="24"/>
    </row>
    <row r="1016" spans="2:22">
      <c r="B1016" s="167">
        <v>5157000047</v>
      </c>
      <c r="C1016" s="166" t="s">
        <v>2851</v>
      </c>
      <c r="D1016" s="235" t="s">
        <v>2859</v>
      </c>
      <c r="E1016" s="165"/>
      <c r="F1016" s="607"/>
      <c r="G1016" s="24"/>
      <c r="H1016" s="24"/>
      <c r="I1016" s="24"/>
      <c r="J1016" s="24"/>
      <c r="K1016" s="24"/>
      <c r="L1016" s="24"/>
      <c r="M1016" s="24"/>
      <c r="N1016" s="24"/>
      <c r="O1016" s="24"/>
      <c r="P1016" s="24"/>
      <c r="Q1016" s="24"/>
      <c r="R1016" s="24"/>
      <c r="S1016" s="24"/>
      <c r="T1016" s="24"/>
      <c r="U1016" s="24"/>
      <c r="V1016" s="24"/>
    </row>
    <row r="1017" spans="2:22">
      <c r="B1017" s="167">
        <v>5157000048</v>
      </c>
      <c r="C1017" s="166" t="s">
        <v>2851</v>
      </c>
      <c r="D1017" s="235" t="s">
        <v>2860</v>
      </c>
      <c r="E1017" s="165"/>
      <c r="F1017" s="607"/>
      <c r="G1017" s="24"/>
      <c r="H1017" s="24"/>
      <c r="I1017" s="24"/>
      <c r="J1017" s="24"/>
      <c r="K1017" s="24"/>
      <c r="L1017" s="24"/>
      <c r="M1017" s="24"/>
      <c r="N1017" s="24"/>
      <c r="O1017" s="24"/>
      <c r="P1017" s="24"/>
      <c r="Q1017" s="24"/>
      <c r="R1017" s="24"/>
      <c r="S1017" s="24"/>
      <c r="T1017" s="24"/>
      <c r="U1017" s="24"/>
      <c r="V1017" s="24"/>
    </row>
    <row r="1018" spans="2:22">
      <c r="B1018" s="167">
        <v>5157000049</v>
      </c>
      <c r="C1018" s="166" t="s">
        <v>2851</v>
      </c>
      <c r="D1018" s="235" t="s">
        <v>2861</v>
      </c>
      <c r="E1018" s="165"/>
      <c r="F1018" s="607"/>
      <c r="G1018" s="24"/>
      <c r="H1018" s="24"/>
      <c r="I1018" s="24"/>
      <c r="J1018" s="24"/>
      <c r="K1018" s="24"/>
      <c r="L1018" s="24"/>
      <c r="M1018" s="24"/>
      <c r="N1018" s="24"/>
      <c r="O1018" s="24"/>
      <c r="P1018" s="24"/>
      <c r="Q1018" s="24"/>
      <c r="R1018" s="24"/>
      <c r="S1018" s="24"/>
      <c r="T1018" s="24"/>
      <c r="U1018" s="24"/>
      <c r="V1018" s="24"/>
    </row>
    <row r="1019" spans="2:22">
      <c r="B1019" s="167">
        <v>5157000050</v>
      </c>
      <c r="C1019" s="166" t="s">
        <v>2851</v>
      </c>
      <c r="D1019" s="235" t="s">
        <v>2862</v>
      </c>
      <c r="E1019" s="165"/>
      <c r="F1019" s="607"/>
      <c r="G1019" s="24"/>
      <c r="H1019" s="24"/>
      <c r="I1019" s="24"/>
      <c r="J1019" s="24"/>
      <c r="K1019" s="24"/>
      <c r="L1019" s="24"/>
      <c r="M1019" s="24"/>
      <c r="N1019" s="24"/>
      <c r="O1019" s="24"/>
      <c r="P1019" s="24"/>
      <c r="Q1019" s="24"/>
      <c r="R1019" s="24"/>
      <c r="S1019" s="24"/>
      <c r="T1019" s="24"/>
      <c r="U1019" s="24"/>
      <c r="V1019" s="24"/>
    </row>
    <row r="1020" spans="2:22">
      <c r="B1020" s="167">
        <v>5157000051</v>
      </c>
      <c r="C1020" s="166" t="s">
        <v>2851</v>
      </c>
      <c r="D1020" s="235" t="s">
        <v>2863</v>
      </c>
      <c r="E1020" s="165"/>
      <c r="F1020" s="607"/>
      <c r="G1020" s="24"/>
      <c r="H1020" s="24"/>
      <c r="I1020" s="24"/>
      <c r="J1020" s="24"/>
      <c r="K1020" s="24"/>
      <c r="L1020" s="24"/>
      <c r="M1020" s="24"/>
      <c r="N1020" s="24"/>
      <c r="O1020" s="24"/>
      <c r="P1020" s="24"/>
      <c r="Q1020" s="24"/>
      <c r="R1020" s="24"/>
      <c r="S1020" s="24"/>
      <c r="T1020" s="24"/>
      <c r="U1020" s="24"/>
      <c r="V1020" s="24"/>
    </row>
    <row r="1021" spans="2:22">
      <c r="B1021" s="167">
        <v>5157000052</v>
      </c>
      <c r="C1021" s="166" t="s">
        <v>2851</v>
      </c>
      <c r="D1021" s="235" t="s">
        <v>2864</v>
      </c>
      <c r="E1021" s="165"/>
      <c r="F1021" s="607"/>
      <c r="G1021" s="24"/>
      <c r="H1021" s="24"/>
      <c r="I1021" s="24"/>
      <c r="J1021" s="24"/>
      <c r="K1021" s="24"/>
      <c r="L1021" s="24"/>
      <c r="M1021" s="24"/>
      <c r="N1021" s="24"/>
      <c r="O1021" s="24"/>
      <c r="P1021" s="24"/>
      <c r="Q1021" s="24"/>
      <c r="R1021" s="24"/>
      <c r="S1021" s="24"/>
      <c r="T1021" s="24"/>
      <c r="U1021" s="24"/>
      <c r="V1021" s="24"/>
    </row>
    <row r="1022" spans="2:22">
      <c r="B1022" s="167">
        <v>5157000053</v>
      </c>
      <c r="C1022" s="166" t="s">
        <v>2865</v>
      </c>
      <c r="D1022" s="235" t="s">
        <v>2866</v>
      </c>
      <c r="E1022" s="165"/>
      <c r="F1022" s="607"/>
      <c r="G1022" s="24"/>
      <c r="H1022" s="24"/>
      <c r="I1022" s="24"/>
      <c r="J1022" s="24"/>
      <c r="K1022" s="24"/>
      <c r="L1022" s="24"/>
      <c r="M1022" s="24"/>
      <c r="N1022" s="24"/>
      <c r="O1022" s="24"/>
      <c r="P1022" s="24"/>
      <c r="Q1022" s="24"/>
      <c r="R1022" s="24"/>
      <c r="S1022" s="24"/>
      <c r="T1022" s="24"/>
      <c r="U1022" s="24"/>
      <c r="V1022" s="24"/>
    </row>
    <row r="1023" spans="2:22">
      <c r="B1023" s="167">
        <v>5157000054</v>
      </c>
      <c r="C1023" s="166" t="s">
        <v>2865</v>
      </c>
      <c r="D1023" s="235" t="s">
        <v>2867</v>
      </c>
      <c r="E1023" s="165"/>
      <c r="F1023" s="607"/>
      <c r="G1023" s="24"/>
      <c r="H1023" s="24"/>
      <c r="I1023" s="24"/>
      <c r="J1023" s="24"/>
      <c r="K1023" s="24"/>
      <c r="L1023" s="24"/>
      <c r="M1023" s="24"/>
      <c r="N1023" s="24"/>
      <c r="O1023" s="24"/>
      <c r="P1023" s="24"/>
      <c r="Q1023" s="24"/>
      <c r="R1023" s="24"/>
      <c r="S1023" s="24"/>
      <c r="T1023" s="24"/>
      <c r="U1023" s="24"/>
      <c r="V1023" s="24"/>
    </row>
    <row r="1024" spans="2:22">
      <c r="B1024" s="167">
        <v>5157000055</v>
      </c>
      <c r="C1024" s="166" t="s">
        <v>2865</v>
      </c>
      <c r="D1024" s="235" t="s">
        <v>2868</v>
      </c>
      <c r="E1024" s="165"/>
      <c r="F1024" s="607"/>
      <c r="G1024" s="24"/>
      <c r="H1024" s="24"/>
      <c r="I1024" s="24"/>
      <c r="J1024" s="24"/>
      <c r="K1024" s="24"/>
      <c r="L1024" s="24"/>
      <c r="M1024" s="24"/>
      <c r="N1024" s="24"/>
      <c r="O1024" s="24"/>
      <c r="P1024" s="24"/>
      <c r="Q1024" s="24"/>
      <c r="R1024" s="24"/>
      <c r="S1024" s="24"/>
      <c r="T1024" s="24"/>
      <c r="U1024" s="24"/>
      <c r="V1024" s="24"/>
    </row>
    <row r="1025" spans="2:22">
      <c r="B1025" s="167">
        <v>5157000001</v>
      </c>
      <c r="C1025" s="166" t="s">
        <v>2869</v>
      </c>
      <c r="D1025" s="235" t="s">
        <v>2870</v>
      </c>
      <c r="E1025" s="165"/>
      <c r="F1025" s="607"/>
      <c r="G1025" s="24"/>
      <c r="H1025" s="24"/>
      <c r="I1025" s="24"/>
      <c r="J1025" s="24"/>
      <c r="K1025" s="24"/>
      <c r="L1025" s="24"/>
      <c r="M1025" s="24"/>
      <c r="N1025" s="24"/>
      <c r="O1025" s="24"/>
      <c r="P1025" s="24"/>
      <c r="Q1025" s="24"/>
      <c r="R1025" s="24"/>
      <c r="S1025" s="24"/>
      <c r="T1025" s="24"/>
      <c r="U1025" s="24"/>
      <c r="V1025" s="24"/>
    </row>
    <row r="1026" spans="2:22">
      <c r="B1026" s="167">
        <v>5157000001</v>
      </c>
      <c r="C1026" s="166" t="s">
        <v>2869</v>
      </c>
      <c r="D1026" s="235" t="s">
        <v>2871</v>
      </c>
      <c r="E1026" s="165"/>
      <c r="F1026" s="607"/>
      <c r="G1026" s="24"/>
      <c r="H1026" s="24"/>
      <c r="I1026" s="24"/>
      <c r="J1026" s="24"/>
      <c r="K1026" s="24"/>
      <c r="L1026" s="24"/>
      <c r="M1026" s="24"/>
      <c r="N1026" s="24"/>
      <c r="O1026" s="24"/>
      <c r="P1026" s="24"/>
      <c r="Q1026" s="24"/>
      <c r="R1026" s="24"/>
      <c r="S1026" s="24"/>
      <c r="T1026" s="24"/>
      <c r="U1026" s="24"/>
      <c r="V1026" s="24"/>
    </row>
    <row r="1027" spans="2:22">
      <c r="B1027" s="167">
        <v>5157000001</v>
      </c>
      <c r="C1027" s="166" t="s">
        <v>2872</v>
      </c>
      <c r="D1027" s="235" t="s">
        <v>2873</v>
      </c>
      <c r="E1027" s="165"/>
      <c r="F1027" s="607"/>
      <c r="G1027" s="24"/>
      <c r="H1027" s="24"/>
      <c r="I1027" s="24"/>
      <c r="J1027" s="24"/>
      <c r="K1027" s="24"/>
      <c r="L1027" s="24"/>
      <c r="M1027" s="24"/>
      <c r="N1027" s="24"/>
      <c r="O1027" s="24"/>
      <c r="P1027" s="24"/>
      <c r="Q1027" s="24"/>
      <c r="R1027" s="24"/>
      <c r="S1027" s="24"/>
      <c r="T1027" s="24"/>
      <c r="U1027" s="24"/>
      <c r="V1027" s="24"/>
    </row>
    <row r="1028" spans="2:22">
      <c r="B1028" s="167">
        <v>5157000001</v>
      </c>
      <c r="C1028" s="166" t="s">
        <v>2297</v>
      </c>
      <c r="D1028" s="235" t="s">
        <v>2874</v>
      </c>
      <c r="E1028" s="165"/>
      <c r="F1028" s="607"/>
      <c r="G1028" s="24"/>
      <c r="H1028" s="24"/>
      <c r="I1028" s="24"/>
      <c r="J1028" s="24"/>
      <c r="K1028" s="24"/>
      <c r="L1028" s="24"/>
      <c r="M1028" s="24"/>
      <c r="N1028" s="24"/>
      <c r="O1028" s="24"/>
      <c r="P1028" s="24"/>
      <c r="Q1028" s="24"/>
      <c r="R1028" s="24"/>
      <c r="S1028" s="24"/>
      <c r="T1028" s="24"/>
      <c r="U1028" s="24"/>
      <c r="V1028" s="24"/>
    </row>
    <row r="1029" spans="2:22">
      <c r="B1029" s="167">
        <v>5157000001</v>
      </c>
      <c r="C1029" s="166" t="s">
        <v>2875</v>
      </c>
      <c r="D1029" s="235" t="s">
        <v>2876</v>
      </c>
      <c r="E1029" s="165"/>
      <c r="F1029" s="607"/>
      <c r="G1029" s="24"/>
      <c r="H1029" s="24"/>
      <c r="I1029" s="24"/>
      <c r="J1029" s="24"/>
      <c r="K1029" s="24"/>
      <c r="L1029" s="24"/>
      <c r="M1029" s="24"/>
      <c r="N1029" s="24"/>
      <c r="O1029" s="24"/>
      <c r="P1029" s="24"/>
      <c r="Q1029" s="24"/>
      <c r="R1029" s="24"/>
      <c r="S1029" s="24"/>
      <c r="T1029" s="24"/>
      <c r="U1029" s="24"/>
      <c r="V1029" s="24"/>
    </row>
    <row r="1030" spans="2:22">
      <c r="B1030" s="167">
        <v>5157000001</v>
      </c>
      <c r="C1030" s="166" t="s">
        <v>2877</v>
      </c>
      <c r="D1030" s="235" t="s">
        <v>2878</v>
      </c>
      <c r="E1030" s="165"/>
      <c r="F1030" s="607"/>
      <c r="G1030" s="24"/>
      <c r="H1030" s="24"/>
      <c r="I1030" s="24"/>
      <c r="J1030" s="24"/>
      <c r="K1030" s="24"/>
      <c r="L1030" s="24"/>
      <c r="M1030" s="24"/>
      <c r="N1030" s="24"/>
      <c r="O1030" s="24"/>
      <c r="P1030" s="24"/>
      <c r="Q1030" s="24"/>
      <c r="R1030" s="24"/>
      <c r="S1030" s="24"/>
      <c r="T1030" s="24"/>
      <c r="U1030" s="24"/>
      <c r="V1030" s="24"/>
    </row>
    <row r="1031" spans="2:22">
      <c r="B1031" s="167">
        <v>5157000056</v>
      </c>
      <c r="C1031" s="166" t="s">
        <v>2879</v>
      </c>
      <c r="D1031" s="235" t="s">
        <v>2880</v>
      </c>
      <c r="E1031" s="165"/>
      <c r="F1031" s="607"/>
      <c r="G1031" s="24"/>
      <c r="H1031" s="24"/>
      <c r="I1031" s="24"/>
      <c r="J1031" s="24"/>
      <c r="K1031" s="24"/>
      <c r="L1031" s="24"/>
      <c r="M1031" s="24"/>
      <c r="N1031" s="24"/>
      <c r="O1031" s="24"/>
      <c r="P1031" s="24"/>
      <c r="Q1031" s="24"/>
      <c r="R1031" s="24"/>
      <c r="S1031" s="24"/>
      <c r="T1031" s="24"/>
      <c r="U1031" s="24"/>
      <c r="V1031" s="24"/>
    </row>
    <row r="1032" spans="2:22">
      <c r="B1032" s="167">
        <v>5157000057</v>
      </c>
      <c r="C1032" s="166" t="s">
        <v>2879</v>
      </c>
      <c r="D1032" s="235" t="s">
        <v>2880</v>
      </c>
      <c r="E1032" s="165"/>
      <c r="F1032" s="607"/>
      <c r="G1032" s="24"/>
      <c r="H1032" s="24"/>
      <c r="I1032" s="24"/>
      <c r="J1032" s="24"/>
      <c r="K1032" s="24"/>
      <c r="L1032" s="24"/>
      <c r="M1032" s="24"/>
      <c r="N1032" s="24"/>
      <c r="O1032" s="24"/>
      <c r="P1032" s="24"/>
      <c r="Q1032" s="24"/>
      <c r="R1032" s="24"/>
      <c r="S1032" s="24"/>
      <c r="T1032" s="24"/>
      <c r="U1032" s="24"/>
      <c r="V1032" s="24"/>
    </row>
    <row r="1033" spans="2:22">
      <c r="B1033" s="167">
        <v>5157000058</v>
      </c>
      <c r="C1033" s="166" t="s">
        <v>2879</v>
      </c>
      <c r="D1033" s="235" t="s">
        <v>2880</v>
      </c>
      <c r="E1033" s="165"/>
      <c r="F1033" s="607"/>
      <c r="G1033" s="24"/>
      <c r="H1033" s="24"/>
      <c r="I1033" s="24"/>
      <c r="J1033" s="24"/>
      <c r="K1033" s="24"/>
      <c r="L1033" s="24"/>
      <c r="M1033" s="24"/>
      <c r="N1033" s="24"/>
      <c r="O1033" s="24"/>
      <c r="P1033" s="24"/>
      <c r="Q1033" s="24"/>
      <c r="R1033" s="24"/>
      <c r="S1033" s="24"/>
      <c r="T1033" s="24"/>
      <c r="U1033" s="24"/>
      <c r="V1033" s="24"/>
    </row>
    <row r="1034" spans="2:22">
      <c r="B1034" s="167">
        <v>5157000059</v>
      </c>
      <c r="C1034" s="166" t="s">
        <v>2879</v>
      </c>
      <c r="D1034" s="235" t="s">
        <v>2880</v>
      </c>
      <c r="E1034" s="165"/>
      <c r="F1034" s="607"/>
      <c r="G1034" s="24"/>
      <c r="H1034" s="24"/>
      <c r="I1034" s="24"/>
      <c r="J1034" s="24"/>
      <c r="K1034" s="24"/>
      <c r="L1034" s="24"/>
      <c r="M1034" s="24"/>
      <c r="N1034" s="24"/>
      <c r="O1034" s="24"/>
      <c r="P1034" s="24"/>
      <c r="Q1034" s="24"/>
      <c r="R1034" s="24"/>
      <c r="S1034" s="24"/>
      <c r="T1034" s="24"/>
      <c r="U1034" s="24"/>
      <c r="V1034" s="24"/>
    </row>
    <row r="1035" spans="2:22">
      <c r="B1035" s="167">
        <v>5157000060</v>
      </c>
      <c r="C1035" s="166" t="s">
        <v>2879</v>
      </c>
      <c r="D1035" s="235" t="s">
        <v>2880</v>
      </c>
      <c r="E1035" s="165"/>
      <c r="F1035" s="607"/>
      <c r="G1035" s="24"/>
      <c r="H1035" s="24"/>
      <c r="I1035" s="24"/>
      <c r="J1035" s="24"/>
      <c r="K1035" s="24"/>
      <c r="L1035" s="24"/>
      <c r="M1035" s="24"/>
      <c r="N1035" s="24"/>
      <c r="O1035" s="24"/>
      <c r="P1035" s="24"/>
      <c r="Q1035" s="24"/>
      <c r="R1035" s="24"/>
      <c r="S1035" s="24"/>
      <c r="T1035" s="24"/>
      <c r="U1035" s="24"/>
      <c r="V1035" s="24"/>
    </row>
    <row r="1036" spans="2:22">
      <c r="B1036" s="167">
        <v>5157000061</v>
      </c>
      <c r="C1036" s="166" t="s">
        <v>2879</v>
      </c>
      <c r="D1036" s="235" t="s">
        <v>2880</v>
      </c>
      <c r="E1036" s="165"/>
      <c r="F1036" s="607"/>
      <c r="G1036" s="24"/>
      <c r="H1036" s="24"/>
      <c r="I1036" s="24"/>
      <c r="J1036" s="24"/>
      <c r="K1036" s="24"/>
      <c r="L1036" s="24"/>
      <c r="M1036" s="24"/>
      <c r="N1036" s="24"/>
      <c r="O1036" s="24"/>
      <c r="P1036" s="24"/>
      <c r="Q1036" s="24"/>
      <c r="R1036" s="24"/>
      <c r="S1036" s="24"/>
      <c r="T1036" s="24"/>
      <c r="U1036" s="24"/>
      <c r="V1036" s="24"/>
    </row>
    <row r="1037" spans="2:22">
      <c r="B1037" s="167">
        <v>5157000062</v>
      </c>
      <c r="C1037" s="166" t="s">
        <v>2879</v>
      </c>
      <c r="D1037" s="235" t="s">
        <v>2880</v>
      </c>
      <c r="E1037" s="165"/>
      <c r="F1037" s="607"/>
      <c r="G1037" s="24"/>
      <c r="H1037" s="24"/>
      <c r="I1037" s="24"/>
      <c r="J1037" s="24"/>
      <c r="K1037" s="24"/>
      <c r="L1037" s="24"/>
      <c r="M1037" s="24"/>
      <c r="N1037" s="24"/>
      <c r="O1037" s="24"/>
      <c r="P1037" s="24"/>
      <c r="Q1037" s="24"/>
      <c r="R1037" s="24"/>
      <c r="S1037" s="24"/>
      <c r="T1037" s="24"/>
      <c r="U1037" s="24"/>
      <c r="V1037" s="24"/>
    </row>
    <row r="1038" spans="2:22">
      <c r="B1038" s="167">
        <v>5157000063</v>
      </c>
      <c r="C1038" s="166" t="s">
        <v>2879</v>
      </c>
      <c r="D1038" s="235" t="s">
        <v>2880</v>
      </c>
      <c r="E1038" s="165"/>
      <c r="F1038" s="607"/>
      <c r="G1038" s="24"/>
      <c r="H1038" s="24"/>
      <c r="I1038" s="24"/>
      <c r="J1038" s="24"/>
      <c r="K1038" s="24"/>
      <c r="L1038" s="24"/>
      <c r="M1038" s="24"/>
      <c r="N1038" s="24"/>
      <c r="O1038" s="24"/>
      <c r="P1038" s="24"/>
      <c r="Q1038" s="24"/>
      <c r="R1038" s="24"/>
      <c r="S1038" s="24"/>
      <c r="T1038" s="24"/>
      <c r="U1038" s="24"/>
      <c r="V1038" s="24"/>
    </row>
    <row r="1039" spans="2:22">
      <c r="B1039" s="167">
        <v>5157000064</v>
      </c>
      <c r="C1039" s="166" t="s">
        <v>2879</v>
      </c>
      <c r="D1039" s="235" t="s">
        <v>2880</v>
      </c>
      <c r="E1039" s="165"/>
      <c r="F1039" s="607"/>
      <c r="G1039" s="24"/>
      <c r="H1039" s="24"/>
      <c r="I1039" s="24"/>
      <c r="J1039" s="24"/>
      <c r="K1039" s="24"/>
      <c r="L1039" s="24"/>
      <c r="M1039" s="24"/>
      <c r="N1039" s="24"/>
      <c r="O1039" s="24"/>
      <c r="P1039" s="24"/>
      <c r="Q1039" s="24"/>
      <c r="R1039" s="24"/>
      <c r="S1039" s="24"/>
      <c r="T1039" s="24"/>
      <c r="U1039" s="24"/>
      <c r="V1039" s="24"/>
    </row>
    <row r="1040" spans="2:22">
      <c r="B1040" s="167">
        <v>5157000065</v>
      </c>
      <c r="C1040" s="166" t="s">
        <v>2879</v>
      </c>
      <c r="D1040" s="235" t="s">
        <v>2880</v>
      </c>
      <c r="E1040" s="165"/>
      <c r="F1040" s="607"/>
      <c r="G1040" s="24"/>
      <c r="H1040" s="24"/>
      <c r="I1040" s="24"/>
      <c r="J1040" s="24"/>
      <c r="K1040" s="24"/>
      <c r="L1040" s="24"/>
      <c r="M1040" s="24"/>
      <c r="N1040" s="24"/>
      <c r="O1040" s="24"/>
      <c r="P1040" s="24"/>
      <c r="Q1040" s="24"/>
      <c r="R1040" s="24"/>
      <c r="S1040" s="24"/>
      <c r="T1040" s="24"/>
      <c r="U1040" s="24"/>
      <c r="V1040" s="24"/>
    </row>
    <row r="1041" spans="2:22">
      <c r="B1041" s="167">
        <v>5157000001</v>
      </c>
      <c r="C1041" s="166" t="s">
        <v>2881</v>
      </c>
      <c r="D1041" s="235">
        <v>12069</v>
      </c>
      <c r="E1041" s="165"/>
      <c r="F1041" s="607"/>
      <c r="G1041" s="24"/>
      <c r="H1041" s="24"/>
      <c r="I1041" s="24"/>
      <c r="J1041" s="24"/>
      <c r="K1041" s="24"/>
      <c r="L1041" s="24"/>
      <c r="M1041" s="24"/>
      <c r="N1041" s="24"/>
      <c r="O1041" s="24"/>
      <c r="P1041" s="24"/>
      <c r="Q1041" s="24"/>
      <c r="R1041" s="24"/>
      <c r="S1041" s="24"/>
      <c r="T1041" s="24"/>
      <c r="U1041" s="24"/>
      <c r="V1041" s="24"/>
    </row>
    <row r="1042" spans="2:22">
      <c r="B1042" s="167">
        <v>5157000001</v>
      </c>
      <c r="C1042" s="166" t="s">
        <v>2882</v>
      </c>
      <c r="D1042" s="235">
        <v>8115</v>
      </c>
      <c r="E1042" s="165"/>
      <c r="F1042" s="607"/>
      <c r="G1042" s="24"/>
      <c r="H1042" s="24"/>
      <c r="I1042" s="24"/>
      <c r="J1042" s="24"/>
      <c r="K1042" s="24"/>
      <c r="L1042" s="24"/>
      <c r="M1042" s="24"/>
      <c r="N1042" s="24"/>
      <c r="O1042" s="24"/>
      <c r="P1042" s="24"/>
      <c r="Q1042" s="24"/>
      <c r="R1042" s="24"/>
      <c r="S1042" s="24"/>
      <c r="T1042" s="24"/>
      <c r="U1042" s="24"/>
      <c r="V1042" s="24"/>
    </row>
    <row r="1043" spans="2:22">
      <c r="B1043" s="167">
        <v>5157000001</v>
      </c>
      <c r="C1043" s="166" t="s">
        <v>2882</v>
      </c>
      <c r="D1043" s="235">
        <v>8115</v>
      </c>
      <c r="E1043" s="165"/>
      <c r="F1043" s="607"/>
      <c r="G1043" s="24"/>
      <c r="H1043" s="24"/>
      <c r="I1043" s="24"/>
      <c r="J1043" s="24"/>
      <c r="K1043" s="24"/>
      <c r="L1043" s="24"/>
      <c r="M1043" s="24"/>
      <c r="N1043" s="24"/>
      <c r="O1043" s="24"/>
      <c r="P1043" s="24"/>
      <c r="Q1043" s="24"/>
      <c r="R1043" s="24"/>
      <c r="S1043" s="24"/>
      <c r="T1043" s="24"/>
      <c r="U1043" s="24"/>
      <c r="V1043" s="24"/>
    </row>
    <row r="1044" spans="2:22">
      <c r="B1044" s="167">
        <v>5157000001</v>
      </c>
      <c r="C1044" s="166" t="s">
        <v>2882</v>
      </c>
      <c r="D1044" s="235">
        <v>8115</v>
      </c>
      <c r="E1044" s="165"/>
      <c r="F1044" s="607"/>
      <c r="G1044" s="24"/>
      <c r="H1044" s="24"/>
      <c r="I1044" s="24"/>
      <c r="J1044" s="24"/>
      <c r="K1044" s="24"/>
      <c r="L1044" s="24"/>
      <c r="M1044" s="24"/>
      <c r="N1044" s="24"/>
      <c r="O1044" s="24"/>
      <c r="P1044" s="24"/>
      <c r="Q1044" s="24"/>
      <c r="R1044" s="24"/>
      <c r="S1044" s="24"/>
      <c r="T1044" s="24"/>
      <c r="U1044" s="24"/>
      <c r="V1044" s="24"/>
    </row>
    <row r="1045" spans="2:22">
      <c r="B1045" s="167">
        <v>5157000001</v>
      </c>
      <c r="C1045" s="166" t="s">
        <v>2882</v>
      </c>
      <c r="D1045" s="235">
        <v>8115</v>
      </c>
      <c r="E1045" s="165"/>
      <c r="F1045" s="607"/>
      <c r="G1045" s="24"/>
      <c r="H1045" s="24"/>
      <c r="I1045" s="24"/>
      <c r="J1045" s="24"/>
      <c r="K1045" s="24"/>
      <c r="L1045" s="24"/>
      <c r="M1045" s="24"/>
      <c r="N1045" s="24"/>
      <c r="O1045" s="24"/>
      <c r="P1045" s="24"/>
      <c r="Q1045" s="24"/>
      <c r="R1045" s="24"/>
      <c r="S1045" s="24"/>
      <c r="T1045" s="24"/>
      <c r="U1045" s="24"/>
      <c r="V1045" s="24"/>
    </row>
    <row r="1046" spans="2:22">
      <c r="B1046" s="167">
        <v>5157000001</v>
      </c>
      <c r="C1046" s="166" t="s">
        <v>2882</v>
      </c>
      <c r="D1046" s="235">
        <v>8115</v>
      </c>
      <c r="E1046" s="165"/>
      <c r="F1046" s="607"/>
      <c r="G1046" s="24"/>
      <c r="H1046" s="24"/>
      <c r="I1046" s="24"/>
      <c r="J1046" s="24"/>
      <c r="K1046" s="24"/>
      <c r="L1046" s="24"/>
      <c r="M1046" s="24"/>
      <c r="N1046" s="24"/>
      <c r="O1046" s="24"/>
      <c r="P1046" s="24"/>
      <c r="Q1046" s="24"/>
      <c r="R1046" s="24"/>
      <c r="S1046" s="24"/>
      <c r="T1046" s="24"/>
      <c r="U1046" s="24"/>
      <c r="V1046" s="24"/>
    </row>
    <row r="1047" spans="2:22">
      <c r="B1047" s="167">
        <v>5157000001</v>
      </c>
      <c r="C1047" s="166" t="s">
        <v>2882</v>
      </c>
      <c r="D1047" s="235">
        <v>8115</v>
      </c>
      <c r="E1047" s="165"/>
      <c r="F1047" s="607"/>
      <c r="G1047" s="24"/>
      <c r="H1047" s="24"/>
      <c r="I1047" s="24"/>
      <c r="J1047" s="24"/>
      <c r="K1047" s="24"/>
      <c r="L1047" s="24"/>
      <c r="M1047" s="24"/>
      <c r="N1047" s="24"/>
      <c r="O1047" s="24"/>
      <c r="P1047" s="24"/>
      <c r="Q1047" s="24"/>
      <c r="R1047" s="24"/>
      <c r="S1047" s="24"/>
      <c r="T1047" s="24"/>
      <c r="U1047" s="24"/>
      <c r="V1047" s="24"/>
    </row>
    <row r="1048" spans="2:22">
      <c r="B1048" s="167">
        <v>5157000001</v>
      </c>
      <c r="C1048" s="166" t="s">
        <v>2882</v>
      </c>
      <c r="D1048" s="235">
        <v>8115</v>
      </c>
      <c r="E1048" s="165"/>
      <c r="F1048" s="607"/>
      <c r="G1048" s="24"/>
      <c r="H1048" s="24"/>
      <c r="I1048" s="24"/>
      <c r="J1048" s="24"/>
      <c r="K1048" s="24"/>
      <c r="L1048" s="24"/>
      <c r="M1048" s="24"/>
      <c r="N1048" s="24"/>
      <c r="O1048" s="24"/>
      <c r="P1048" s="24"/>
      <c r="Q1048" s="24"/>
      <c r="R1048" s="24"/>
      <c r="S1048" s="24"/>
      <c r="T1048" s="24"/>
      <c r="U1048" s="24"/>
      <c r="V1048" s="24"/>
    </row>
    <row r="1049" spans="2:22">
      <c r="B1049" s="167">
        <v>5157000001</v>
      </c>
      <c r="C1049" s="166" t="s">
        <v>2882</v>
      </c>
      <c r="D1049" s="235">
        <v>8115</v>
      </c>
      <c r="E1049" s="165"/>
      <c r="F1049" s="607"/>
      <c r="G1049" s="24"/>
      <c r="H1049" s="24"/>
      <c r="I1049" s="24"/>
      <c r="J1049" s="24"/>
      <c r="K1049" s="24"/>
      <c r="L1049" s="24"/>
      <c r="M1049" s="24"/>
      <c r="N1049" s="24"/>
      <c r="O1049" s="24"/>
      <c r="P1049" s="24"/>
      <c r="Q1049" s="24"/>
      <c r="R1049" s="24"/>
      <c r="S1049" s="24"/>
      <c r="T1049" s="24"/>
      <c r="U1049" s="24"/>
      <c r="V1049" s="24"/>
    </row>
    <row r="1050" spans="2:22">
      <c r="B1050" s="167">
        <v>5157000001</v>
      </c>
      <c r="C1050" s="166" t="s">
        <v>2882</v>
      </c>
      <c r="D1050" s="235">
        <v>8115</v>
      </c>
      <c r="E1050" s="165"/>
      <c r="F1050" s="607"/>
      <c r="G1050" s="24"/>
      <c r="H1050" s="24"/>
      <c r="I1050" s="24"/>
      <c r="J1050" s="24"/>
      <c r="K1050" s="24"/>
      <c r="L1050" s="24"/>
      <c r="M1050" s="24"/>
      <c r="N1050" s="24"/>
      <c r="O1050" s="24"/>
      <c r="P1050" s="24"/>
      <c r="Q1050" s="24"/>
      <c r="R1050" s="24"/>
      <c r="S1050" s="24"/>
      <c r="T1050" s="24"/>
      <c r="U1050" s="24"/>
      <c r="V1050" s="24"/>
    </row>
    <row r="1051" spans="2:22">
      <c r="B1051" s="167">
        <v>5157000001</v>
      </c>
      <c r="C1051" s="166" t="s">
        <v>2882</v>
      </c>
      <c r="D1051" s="235">
        <v>8115</v>
      </c>
      <c r="E1051" s="165"/>
      <c r="F1051" s="607"/>
      <c r="G1051" s="24"/>
      <c r="H1051" s="24"/>
      <c r="I1051" s="24"/>
      <c r="J1051" s="24"/>
      <c r="K1051" s="24"/>
      <c r="L1051" s="24"/>
      <c r="M1051" s="24"/>
      <c r="N1051" s="24"/>
      <c r="O1051" s="24"/>
      <c r="P1051" s="24"/>
      <c r="Q1051" s="24"/>
      <c r="R1051" s="24"/>
      <c r="S1051" s="24"/>
      <c r="T1051" s="24"/>
      <c r="U1051" s="24"/>
      <c r="V1051" s="24"/>
    </row>
    <row r="1052" spans="2:22">
      <c r="B1052" s="167">
        <v>5157000001</v>
      </c>
      <c r="C1052" s="166" t="s">
        <v>2883</v>
      </c>
      <c r="D1052" s="235">
        <v>9570</v>
      </c>
      <c r="E1052" s="165"/>
      <c r="F1052" s="607"/>
      <c r="G1052" s="24"/>
      <c r="H1052" s="24"/>
      <c r="I1052" s="24"/>
      <c r="J1052" s="24"/>
      <c r="K1052" s="24"/>
      <c r="L1052" s="24"/>
      <c r="M1052" s="24"/>
      <c r="N1052" s="24"/>
      <c r="O1052" s="24"/>
      <c r="P1052" s="24"/>
      <c r="Q1052" s="24"/>
      <c r="R1052" s="24"/>
      <c r="S1052" s="24"/>
      <c r="T1052" s="24"/>
      <c r="U1052" s="24"/>
      <c r="V1052" s="24"/>
    </row>
    <row r="1053" spans="2:22">
      <c r="B1053" s="167">
        <v>5157000001</v>
      </c>
      <c r="C1053" s="166" t="s">
        <v>2298</v>
      </c>
      <c r="D1053" s="235">
        <v>9652</v>
      </c>
      <c r="E1053" s="165"/>
      <c r="F1053" s="607"/>
      <c r="G1053" s="24"/>
      <c r="H1053" s="24"/>
      <c r="I1053" s="24"/>
      <c r="J1053" s="24"/>
      <c r="K1053" s="24"/>
      <c r="L1053" s="24"/>
      <c r="M1053" s="24"/>
      <c r="N1053" s="24"/>
      <c r="O1053" s="24"/>
      <c r="P1053" s="24"/>
      <c r="Q1053" s="24"/>
      <c r="R1053" s="24"/>
      <c r="S1053" s="24"/>
      <c r="T1053" s="24"/>
      <c r="U1053" s="24"/>
      <c r="V1053" s="24"/>
    </row>
    <row r="1054" spans="2:22">
      <c r="B1054" s="167">
        <v>5157000001</v>
      </c>
      <c r="C1054" s="166" t="s">
        <v>2884</v>
      </c>
      <c r="D1054" s="235">
        <v>9788</v>
      </c>
      <c r="E1054" s="165"/>
      <c r="F1054" s="607"/>
      <c r="G1054" s="24"/>
      <c r="H1054" s="24"/>
      <c r="I1054" s="24"/>
      <c r="J1054" s="24"/>
      <c r="K1054" s="24"/>
      <c r="L1054" s="24"/>
      <c r="M1054" s="24"/>
      <c r="N1054" s="24"/>
      <c r="O1054" s="24"/>
      <c r="P1054" s="24"/>
      <c r="Q1054" s="24"/>
      <c r="R1054" s="24"/>
      <c r="S1054" s="24"/>
      <c r="T1054" s="24"/>
      <c r="U1054" s="24"/>
      <c r="V1054" s="24"/>
    </row>
    <row r="1055" spans="2:22">
      <c r="B1055" s="167">
        <v>5157000001</v>
      </c>
      <c r="C1055" s="166" t="s">
        <v>2885</v>
      </c>
      <c r="D1055" s="235">
        <v>8000</v>
      </c>
      <c r="E1055" s="165"/>
      <c r="F1055" s="607"/>
      <c r="G1055" s="24"/>
      <c r="H1055" s="24"/>
      <c r="I1055" s="24"/>
      <c r="J1055" s="24"/>
      <c r="K1055" s="24"/>
      <c r="L1055" s="24"/>
      <c r="M1055" s="24"/>
      <c r="N1055" s="24"/>
      <c r="O1055" s="24"/>
      <c r="P1055" s="24"/>
      <c r="Q1055" s="24"/>
      <c r="R1055" s="24"/>
      <c r="S1055" s="24"/>
      <c r="T1055" s="24"/>
      <c r="U1055" s="24"/>
      <c r="V1055" s="24"/>
    </row>
    <row r="1056" spans="2:22">
      <c r="B1056" s="167">
        <v>5119000001</v>
      </c>
      <c r="C1056" s="166" t="s">
        <v>2886</v>
      </c>
      <c r="D1056" s="235">
        <v>6496</v>
      </c>
      <c r="E1056" s="165"/>
      <c r="F1056" s="607"/>
      <c r="G1056" s="24"/>
      <c r="H1056" s="24"/>
      <c r="I1056" s="24"/>
      <c r="J1056" s="24"/>
      <c r="K1056" s="24"/>
      <c r="L1056" s="24"/>
      <c r="M1056" s="24"/>
      <c r="N1056" s="24"/>
      <c r="O1056" s="24"/>
      <c r="P1056" s="24"/>
      <c r="Q1056" s="24"/>
      <c r="R1056" s="24"/>
      <c r="S1056" s="24"/>
      <c r="T1056" s="24"/>
      <c r="U1056" s="24"/>
      <c r="V1056" s="24"/>
    </row>
    <row r="1057" spans="2:22">
      <c r="B1057" s="167">
        <v>5119000002</v>
      </c>
      <c r="C1057" s="166" t="s">
        <v>2887</v>
      </c>
      <c r="D1057" s="235">
        <v>7500</v>
      </c>
      <c r="E1057" s="165"/>
      <c r="F1057" s="607"/>
      <c r="G1057" s="24"/>
      <c r="H1057" s="24"/>
      <c r="I1057" s="24"/>
      <c r="J1057" s="24"/>
      <c r="K1057" s="24"/>
      <c r="L1057" s="24"/>
      <c r="M1057" s="24"/>
      <c r="N1057" s="24"/>
      <c r="O1057" s="24"/>
      <c r="P1057" s="24"/>
      <c r="Q1057" s="24"/>
      <c r="R1057" s="24"/>
      <c r="S1057" s="24"/>
      <c r="T1057" s="24"/>
      <c r="U1057" s="24"/>
      <c r="V1057" s="24"/>
    </row>
    <row r="1058" spans="2:22">
      <c r="B1058" s="167">
        <v>5121000001</v>
      </c>
      <c r="C1058" s="166" t="s">
        <v>2888</v>
      </c>
      <c r="D1058" s="235">
        <v>7969</v>
      </c>
      <c r="E1058" s="165"/>
      <c r="F1058" s="607"/>
      <c r="G1058" s="24"/>
      <c r="H1058" s="24"/>
      <c r="I1058" s="24"/>
      <c r="J1058" s="24"/>
      <c r="K1058" s="24"/>
      <c r="L1058" s="24"/>
      <c r="M1058" s="24"/>
      <c r="N1058" s="24"/>
      <c r="O1058" s="24"/>
      <c r="P1058" s="24"/>
      <c r="Q1058" s="24"/>
      <c r="R1058" s="24"/>
      <c r="S1058" s="24"/>
      <c r="T1058" s="24"/>
      <c r="U1058" s="24"/>
      <c r="V1058" s="24"/>
    </row>
    <row r="1059" spans="2:22">
      <c r="B1059" s="167">
        <v>5111000001</v>
      </c>
      <c r="C1059" s="166" t="s">
        <v>2889</v>
      </c>
      <c r="D1059" s="235">
        <v>6879</v>
      </c>
      <c r="E1059" s="165"/>
      <c r="F1059" s="607"/>
      <c r="G1059" s="24"/>
      <c r="H1059" s="24"/>
      <c r="I1059" s="24"/>
      <c r="J1059" s="24"/>
      <c r="K1059" s="24"/>
      <c r="L1059" s="24"/>
      <c r="M1059" s="24"/>
      <c r="N1059" s="24"/>
      <c r="O1059" s="24"/>
      <c r="P1059" s="24"/>
      <c r="Q1059" s="24"/>
      <c r="R1059" s="24"/>
      <c r="S1059" s="24"/>
      <c r="T1059" s="24"/>
      <c r="U1059" s="24"/>
      <c r="V1059" s="24"/>
    </row>
    <row r="1060" spans="2:22">
      <c r="B1060" s="167">
        <v>5111000002</v>
      </c>
      <c r="C1060" s="166" t="s">
        <v>2889</v>
      </c>
      <c r="D1060" s="235">
        <v>6879</v>
      </c>
      <c r="E1060" s="165"/>
      <c r="F1060" s="607"/>
      <c r="G1060" s="24"/>
      <c r="H1060" s="24"/>
      <c r="I1060" s="24"/>
      <c r="J1060" s="24"/>
      <c r="K1060" s="24"/>
      <c r="L1060" s="24"/>
      <c r="M1060" s="24"/>
      <c r="N1060" s="24"/>
      <c r="O1060" s="24"/>
      <c r="P1060" s="24"/>
      <c r="Q1060" s="24"/>
      <c r="R1060" s="24"/>
      <c r="S1060" s="24"/>
      <c r="T1060" s="24"/>
      <c r="U1060" s="24"/>
      <c r="V1060" s="24"/>
    </row>
    <row r="1061" spans="2:22">
      <c r="B1061" s="167">
        <v>5111000003</v>
      </c>
      <c r="C1061" s="166" t="s">
        <v>2889</v>
      </c>
      <c r="D1061" s="235">
        <v>6879</v>
      </c>
      <c r="E1061" s="165"/>
      <c r="F1061" s="607"/>
      <c r="G1061" s="24"/>
      <c r="H1061" s="24"/>
      <c r="I1061" s="24"/>
      <c r="J1061" s="24"/>
      <c r="K1061" s="24"/>
      <c r="L1061" s="24"/>
      <c r="M1061" s="24"/>
      <c r="N1061" s="24"/>
      <c r="O1061" s="24"/>
      <c r="P1061" s="24"/>
      <c r="Q1061" s="24"/>
      <c r="R1061" s="24"/>
      <c r="S1061" s="24"/>
      <c r="T1061" s="24"/>
      <c r="U1061" s="24"/>
      <c r="V1061" s="24"/>
    </row>
    <row r="1062" spans="2:22">
      <c r="B1062" s="167">
        <v>5111000004</v>
      </c>
      <c r="C1062" s="166" t="s">
        <v>2889</v>
      </c>
      <c r="D1062" s="235">
        <v>6879</v>
      </c>
      <c r="E1062" s="165"/>
      <c r="F1062" s="607"/>
      <c r="G1062" s="24"/>
      <c r="H1062" s="24"/>
      <c r="I1062" s="24"/>
      <c r="J1062" s="24"/>
      <c r="K1062" s="24"/>
      <c r="L1062" s="24"/>
      <c r="M1062" s="24"/>
      <c r="N1062" s="24"/>
      <c r="O1062" s="24"/>
      <c r="P1062" s="24"/>
      <c r="Q1062" s="24"/>
      <c r="R1062" s="24"/>
      <c r="S1062" s="24"/>
      <c r="T1062" s="24"/>
      <c r="U1062" s="24"/>
      <c r="V1062" s="24"/>
    </row>
    <row r="1063" spans="2:22">
      <c r="B1063" s="167">
        <v>5111000005</v>
      </c>
      <c r="C1063" s="166" t="s">
        <v>2889</v>
      </c>
      <c r="D1063" s="235">
        <v>6879</v>
      </c>
      <c r="E1063" s="165"/>
      <c r="F1063" s="607"/>
      <c r="G1063" s="24"/>
      <c r="H1063" s="24"/>
      <c r="I1063" s="24"/>
      <c r="J1063" s="24"/>
      <c r="K1063" s="24"/>
      <c r="L1063" s="24"/>
      <c r="M1063" s="24"/>
      <c r="N1063" s="24"/>
      <c r="O1063" s="24"/>
      <c r="P1063" s="24"/>
      <c r="Q1063" s="24"/>
      <c r="R1063" s="24"/>
      <c r="S1063" s="24"/>
      <c r="T1063" s="24"/>
      <c r="U1063" s="24"/>
      <c r="V1063" s="24"/>
    </row>
    <row r="1064" spans="2:22">
      <c r="B1064" s="167">
        <v>5111000006</v>
      </c>
      <c r="C1064" s="166" t="s">
        <v>2889</v>
      </c>
      <c r="D1064" s="235">
        <v>6879</v>
      </c>
      <c r="E1064" s="165"/>
      <c r="F1064" s="607"/>
      <c r="G1064" s="24"/>
      <c r="H1064" s="24"/>
      <c r="I1064" s="24"/>
      <c r="J1064" s="24"/>
      <c r="K1064" s="24"/>
      <c r="L1064" s="24"/>
      <c r="M1064" s="24"/>
      <c r="N1064" s="24"/>
      <c r="O1064" s="24"/>
      <c r="P1064" s="24"/>
      <c r="Q1064" s="24"/>
      <c r="R1064" s="24"/>
      <c r="S1064" s="24"/>
      <c r="T1064" s="24"/>
      <c r="U1064" s="24"/>
      <c r="V1064" s="24"/>
    </row>
    <row r="1065" spans="2:22">
      <c r="B1065" s="167">
        <v>5111000007</v>
      </c>
      <c r="C1065" s="166" t="s">
        <v>2889</v>
      </c>
      <c r="D1065" s="235">
        <v>6879</v>
      </c>
      <c r="E1065" s="165"/>
      <c r="F1065" s="607"/>
      <c r="G1065" s="24"/>
      <c r="H1065" s="24"/>
      <c r="I1065" s="24"/>
      <c r="J1065" s="24"/>
      <c r="K1065" s="24"/>
      <c r="L1065" s="24"/>
      <c r="M1065" s="24"/>
      <c r="N1065" s="24"/>
      <c r="O1065" s="24"/>
      <c r="P1065" s="24"/>
      <c r="Q1065" s="24"/>
      <c r="R1065" s="24"/>
      <c r="S1065" s="24"/>
      <c r="T1065" s="24"/>
      <c r="U1065" s="24"/>
      <c r="V1065" s="24"/>
    </row>
    <row r="1066" spans="2:22">
      <c r="B1066" s="167">
        <v>5111000008</v>
      </c>
      <c r="C1066" s="166" t="s">
        <v>2889</v>
      </c>
      <c r="D1066" s="235">
        <v>6879</v>
      </c>
      <c r="E1066" s="165"/>
      <c r="F1066" s="607"/>
      <c r="G1066" s="24"/>
      <c r="H1066" s="24"/>
      <c r="I1066" s="24"/>
      <c r="J1066" s="24"/>
      <c r="K1066" s="24"/>
      <c r="L1066" s="24"/>
      <c r="M1066" s="24"/>
      <c r="N1066" s="24"/>
      <c r="O1066" s="24"/>
      <c r="P1066" s="24"/>
      <c r="Q1066" s="24"/>
      <c r="R1066" s="24"/>
      <c r="S1066" s="24"/>
      <c r="T1066" s="24"/>
      <c r="U1066" s="24"/>
      <c r="V1066" s="24"/>
    </row>
    <row r="1067" spans="2:22">
      <c r="B1067" s="167">
        <v>5111000009</v>
      </c>
      <c r="C1067" s="166" t="s">
        <v>2889</v>
      </c>
      <c r="D1067" s="235">
        <v>6879</v>
      </c>
      <c r="E1067" s="165"/>
      <c r="F1067" s="607"/>
      <c r="G1067" s="24"/>
      <c r="H1067" s="24"/>
      <c r="I1067" s="24"/>
      <c r="J1067" s="24"/>
      <c r="K1067" s="24"/>
      <c r="L1067" s="24"/>
      <c r="M1067" s="24"/>
      <c r="N1067" s="24"/>
      <c r="O1067" s="24"/>
      <c r="P1067" s="24"/>
      <c r="Q1067" s="24"/>
      <c r="R1067" s="24"/>
      <c r="S1067" s="24"/>
      <c r="T1067" s="24"/>
      <c r="U1067" s="24"/>
      <c r="V1067" s="24"/>
    </row>
    <row r="1068" spans="2:22">
      <c r="B1068" s="167">
        <v>5111000010</v>
      </c>
      <c r="C1068" s="166" t="s">
        <v>2889</v>
      </c>
      <c r="D1068" s="235">
        <v>6879</v>
      </c>
      <c r="E1068" s="165"/>
      <c r="F1068" s="607"/>
      <c r="G1068" s="24"/>
      <c r="H1068" s="24"/>
      <c r="I1068" s="24"/>
      <c r="J1068" s="24"/>
      <c r="K1068" s="24"/>
      <c r="L1068" s="24"/>
      <c r="M1068" s="24"/>
      <c r="N1068" s="24"/>
      <c r="O1068" s="24"/>
      <c r="P1068" s="24"/>
      <c r="Q1068" s="24"/>
      <c r="R1068" s="24"/>
      <c r="S1068" s="24"/>
      <c r="T1068" s="24"/>
      <c r="U1068" s="24"/>
      <c r="V1068" s="24"/>
    </row>
    <row r="1069" spans="2:22">
      <c r="B1069" s="167">
        <v>5123000001</v>
      </c>
      <c r="C1069" s="166" t="s">
        <v>2890</v>
      </c>
      <c r="D1069" s="235">
        <v>10590</v>
      </c>
      <c r="E1069" s="165"/>
      <c r="F1069" s="607"/>
      <c r="G1069" s="24"/>
      <c r="H1069" s="24"/>
      <c r="I1069" s="24"/>
      <c r="J1069" s="24"/>
      <c r="K1069" s="24"/>
      <c r="L1069" s="24"/>
      <c r="M1069" s="24"/>
      <c r="N1069" s="24"/>
      <c r="O1069" s="24"/>
      <c r="P1069" s="24"/>
      <c r="Q1069" s="24"/>
      <c r="R1069" s="24"/>
      <c r="S1069" s="24"/>
      <c r="T1069" s="24"/>
      <c r="U1069" s="24"/>
      <c r="V1069" s="24"/>
    </row>
    <row r="1070" spans="2:22">
      <c r="B1070" s="167">
        <v>5123000002</v>
      </c>
      <c r="C1070" s="166" t="s">
        <v>2890</v>
      </c>
      <c r="D1070" s="235">
        <v>10590</v>
      </c>
      <c r="E1070" s="165"/>
      <c r="F1070" s="607"/>
      <c r="G1070" s="24"/>
      <c r="H1070" s="24"/>
      <c r="I1070" s="24"/>
      <c r="J1070" s="24"/>
      <c r="K1070" s="24"/>
      <c r="L1070" s="24"/>
      <c r="M1070" s="24"/>
      <c r="N1070" s="24"/>
      <c r="O1070" s="24"/>
      <c r="P1070" s="24"/>
      <c r="Q1070" s="24"/>
      <c r="R1070" s="24"/>
      <c r="S1070" s="24"/>
      <c r="T1070" s="24"/>
      <c r="U1070" s="24"/>
      <c r="V1070" s="24"/>
    </row>
    <row r="1071" spans="2:22">
      <c r="B1071" s="167">
        <v>5123000005</v>
      </c>
      <c r="C1071" s="166" t="s">
        <v>2891</v>
      </c>
      <c r="D1071" s="235">
        <v>9449</v>
      </c>
      <c r="E1071" s="165"/>
      <c r="F1071" s="607"/>
      <c r="G1071" s="24"/>
      <c r="H1071" s="24"/>
      <c r="I1071" s="24"/>
      <c r="J1071" s="24"/>
      <c r="K1071" s="24"/>
      <c r="L1071" s="24"/>
      <c r="M1071" s="24"/>
      <c r="N1071" s="24"/>
      <c r="O1071" s="24"/>
      <c r="P1071" s="24"/>
      <c r="Q1071" s="24"/>
      <c r="R1071" s="24"/>
      <c r="S1071" s="24"/>
      <c r="T1071" s="24"/>
      <c r="U1071" s="24"/>
      <c r="V1071" s="24"/>
    </row>
    <row r="1072" spans="2:22">
      <c r="B1072" s="167">
        <v>5123000006</v>
      </c>
      <c r="C1072" s="166" t="s">
        <v>2891</v>
      </c>
      <c r="D1072" s="235">
        <v>9449</v>
      </c>
      <c r="E1072" s="165"/>
      <c r="F1072" s="607"/>
      <c r="G1072" s="24"/>
      <c r="H1072" s="24"/>
      <c r="I1072" s="24"/>
      <c r="J1072" s="24"/>
      <c r="K1072" s="24"/>
      <c r="L1072" s="24"/>
      <c r="M1072" s="24"/>
      <c r="N1072" s="24"/>
      <c r="O1072" s="24"/>
      <c r="P1072" s="24"/>
      <c r="Q1072" s="24"/>
      <c r="R1072" s="24"/>
      <c r="S1072" s="24"/>
      <c r="T1072" s="24"/>
      <c r="U1072" s="24"/>
      <c r="V1072" s="24"/>
    </row>
    <row r="1073" spans="2:22">
      <c r="B1073" s="167">
        <v>5123000003</v>
      </c>
      <c r="C1073" s="166" t="s">
        <v>2892</v>
      </c>
      <c r="D1073" s="235">
        <v>24980</v>
      </c>
      <c r="E1073" s="165"/>
      <c r="F1073" s="607"/>
      <c r="G1073" s="24"/>
      <c r="H1073" s="24"/>
      <c r="I1073" s="24"/>
      <c r="J1073" s="24"/>
      <c r="K1073" s="24"/>
      <c r="L1073" s="24"/>
      <c r="M1073" s="24"/>
      <c r="N1073" s="24"/>
      <c r="O1073" s="24"/>
      <c r="P1073" s="24"/>
      <c r="Q1073" s="24"/>
      <c r="R1073" s="24"/>
      <c r="S1073" s="24"/>
      <c r="T1073" s="24"/>
      <c r="U1073" s="24"/>
      <c r="V1073" s="24"/>
    </row>
    <row r="1074" spans="2:22">
      <c r="B1074" s="167">
        <v>5123000004</v>
      </c>
      <c r="C1074" s="166" t="s">
        <v>2892</v>
      </c>
      <c r="D1074" s="235">
        <v>24980</v>
      </c>
      <c r="E1074" s="165"/>
      <c r="F1074" s="607"/>
      <c r="G1074" s="24"/>
      <c r="H1074" s="24"/>
      <c r="I1074" s="24"/>
      <c r="J1074" s="24"/>
      <c r="K1074" s="24"/>
      <c r="L1074" s="24"/>
      <c r="M1074" s="24"/>
      <c r="N1074" s="24"/>
      <c r="O1074" s="24"/>
      <c r="P1074" s="24"/>
      <c r="Q1074" s="24"/>
      <c r="R1074" s="24"/>
      <c r="S1074" s="24"/>
      <c r="T1074" s="24"/>
      <c r="U1074" s="24"/>
      <c r="V1074" s="24"/>
    </row>
    <row r="1075" spans="2:22">
      <c r="B1075" s="167">
        <v>5123000007</v>
      </c>
      <c r="C1075" s="166" t="s">
        <v>2893</v>
      </c>
      <c r="D1075" s="235" t="s">
        <v>2894</v>
      </c>
      <c r="E1075" s="165"/>
      <c r="F1075" s="607"/>
      <c r="G1075" s="24"/>
      <c r="H1075" s="24"/>
      <c r="I1075" s="24"/>
      <c r="J1075" s="24"/>
      <c r="K1075" s="24"/>
      <c r="L1075" s="24"/>
      <c r="M1075" s="24"/>
      <c r="N1075" s="24"/>
      <c r="O1075" s="24"/>
      <c r="P1075" s="24"/>
      <c r="Q1075" s="24"/>
      <c r="R1075" s="24"/>
      <c r="S1075" s="24"/>
      <c r="T1075" s="24"/>
      <c r="U1075" s="24"/>
      <c r="V1075" s="24"/>
    </row>
    <row r="1076" spans="2:22">
      <c r="B1076" s="167">
        <v>5232000001</v>
      </c>
      <c r="C1076" s="166" t="s">
        <v>2895</v>
      </c>
      <c r="D1076" s="235">
        <v>9068</v>
      </c>
      <c r="E1076" s="165"/>
      <c r="F1076" s="607"/>
      <c r="G1076" s="24"/>
      <c r="H1076" s="24"/>
      <c r="I1076" s="24"/>
      <c r="J1076" s="24"/>
      <c r="K1076" s="24"/>
      <c r="L1076" s="24"/>
      <c r="M1076" s="24"/>
      <c r="N1076" s="24"/>
      <c r="O1076" s="24"/>
      <c r="P1076" s="24"/>
      <c r="Q1076" s="24"/>
      <c r="R1076" s="24"/>
      <c r="S1076" s="24"/>
      <c r="T1076" s="24"/>
      <c r="U1076" s="24"/>
      <c r="V1076" s="24"/>
    </row>
    <row r="1077" spans="2:22">
      <c r="B1077" s="167">
        <v>5232000002</v>
      </c>
      <c r="C1077" s="166" t="s">
        <v>2895</v>
      </c>
      <c r="D1077" s="235">
        <v>9068</v>
      </c>
      <c r="E1077" s="165"/>
      <c r="F1077" s="607"/>
      <c r="G1077" s="24"/>
      <c r="H1077" s="24"/>
      <c r="I1077" s="24"/>
      <c r="J1077" s="24"/>
      <c r="K1077" s="24"/>
      <c r="L1077" s="24"/>
      <c r="M1077" s="24"/>
      <c r="N1077" s="24"/>
      <c r="O1077" s="24"/>
      <c r="P1077" s="24"/>
      <c r="Q1077" s="24"/>
      <c r="R1077" s="24"/>
      <c r="S1077" s="24"/>
      <c r="T1077" s="24"/>
      <c r="U1077" s="24"/>
      <c r="V1077" s="24"/>
    </row>
    <row r="1078" spans="2:22">
      <c r="B1078" s="167">
        <v>5232000003</v>
      </c>
      <c r="C1078" s="166" t="s">
        <v>2895</v>
      </c>
      <c r="D1078" s="235">
        <v>9068</v>
      </c>
      <c r="E1078" s="165"/>
      <c r="F1078" s="607"/>
      <c r="G1078" s="24"/>
      <c r="H1078" s="24"/>
      <c r="I1078" s="24"/>
      <c r="J1078" s="24"/>
      <c r="K1078" s="24"/>
      <c r="L1078" s="24"/>
      <c r="M1078" s="24"/>
      <c r="N1078" s="24"/>
      <c r="O1078" s="24"/>
      <c r="P1078" s="24"/>
      <c r="Q1078" s="24"/>
      <c r="R1078" s="24"/>
      <c r="S1078" s="24"/>
      <c r="T1078" s="24"/>
      <c r="U1078" s="24"/>
      <c r="V1078" s="24"/>
    </row>
    <row r="1079" spans="2:22">
      <c r="B1079" s="167">
        <v>5232000004</v>
      </c>
      <c r="C1079" s="166" t="s">
        <v>2895</v>
      </c>
      <c r="D1079" s="235">
        <v>9068</v>
      </c>
      <c r="E1079" s="165"/>
      <c r="F1079" s="607"/>
      <c r="G1079" s="24"/>
      <c r="H1079" s="24"/>
      <c r="I1079" s="24"/>
      <c r="J1079" s="24"/>
      <c r="K1079" s="24"/>
      <c r="L1079" s="24"/>
      <c r="M1079" s="24"/>
      <c r="N1079" s="24"/>
      <c r="O1079" s="24"/>
      <c r="P1079" s="24"/>
      <c r="Q1079" s="24"/>
      <c r="R1079" s="24"/>
      <c r="S1079" s="24"/>
      <c r="T1079" s="24"/>
      <c r="U1079" s="24"/>
      <c r="V1079" s="24"/>
    </row>
    <row r="1080" spans="2:22">
      <c r="B1080" s="167">
        <v>5123000008</v>
      </c>
      <c r="C1080" s="166" t="s">
        <v>2885</v>
      </c>
      <c r="D1080" s="235">
        <v>9280</v>
      </c>
      <c r="E1080" s="165"/>
      <c r="F1080" s="607"/>
      <c r="G1080" s="24"/>
      <c r="H1080" s="24"/>
      <c r="I1080" s="24"/>
      <c r="J1080" s="24"/>
      <c r="K1080" s="24"/>
      <c r="L1080" s="24"/>
      <c r="M1080" s="24"/>
      <c r="N1080" s="24"/>
      <c r="O1080" s="24"/>
      <c r="P1080" s="24"/>
      <c r="Q1080" s="24"/>
      <c r="R1080" s="24"/>
      <c r="S1080" s="24"/>
      <c r="T1080" s="24"/>
      <c r="U1080" s="24"/>
      <c r="V1080" s="24"/>
    </row>
    <row r="1081" spans="2:22">
      <c r="B1081" s="167">
        <v>5111000001</v>
      </c>
      <c r="C1081" s="166" t="s">
        <v>2896</v>
      </c>
      <c r="D1081" s="235">
        <v>7970.36</v>
      </c>
      <c r="E1081" s="165"/>
      <c r="F1081" s="607"/>
      <c r="G1081" s="24"/>
      <c r="H1081" s="24"/>
      <c r="I1081" s="24"/>
      <c r="J1081" s="24"/>
      <c r="K1081" s="24"/>
      <c r="L1081" s="24"/>
      <c r="M1081" s="24"/>
      <c r="N1081" s="24"/>
      <c r="O1081" s="24"/>
      <c r="P1081" s="24"/>
      <c r="Q1081" s="24"/>
      <c r="R1081" s="24"/>
      <c r="S1081" s="24"/>
      <c r="T1081" s="24"/>
      <c r="U1081" s="24"/>
      <c r="V1081" s="24"/>
    </row>
    <row r="1082" spans="2:22">
      <c r="B1082" s="167">
        <v>5111000002</v>
      </c>
      <c r="C1082" s="166" t="s">
        <v>2896</v>
      </c>
      <c r="D1082" s="235">
        <v>7970.36</v>
      </c>
      <c r="E1082" s="165"/>
      <c r="F1082" s="607"/>
      <c r="G1082" s="24"/>
      <c r="H1082" s="24"/>
      <c r="I1082" s="24"/>
      <c r="J1082" s="24"/>
      <c r="K1082" s="24"/>
      <c r="L1082" s="24"/>
      <c r="M1082" s="24"/>
      <c r="N1082" s="24"/>
      <c r="O1082" s="24"/>
      <c r="P1082" s="24"/>
      <c r="Q1082" s="24"/>
      <c r="R1082" s="24"/>
      <c r="S1082" s="24"/>
      <c r="T1082" s="24"/>
      <c r="U1082" s="24"/>
      <c r="V1082" s="24"/>
    </row>
    <row r="1083" spans="2:22">
      <c r="B1083" s="167">
        <v>5111000003</v>
      </c>
      <c r="C1083" s="166" t="s">
        <v>2896</v>
      </c>
      <c r="D1083" s="235">
        <v>7970.36</v>
      </c>
      <c r="E1083" s="165"/>
      <c r="F1083" s="607"/>
      <c r="G1083" s="24"/>
      <c r="H1083" s="24"/>
      <c r="I1083" s="24"/>
      <c r="J1083" s="24"/>
      <c r="K1083" s="24"/>
      <c r="L1083" s="24"/>
      <c r="M1083" s="24"/>
      <c r="N1083" s="24"/>
      <c r="O1083" s="24"/>
      <c r="P1083" s="24"/>
      <c r="Q1083" s="24"/>
      <c r="R1083" s="24"/>
      <c r="S1083" s="24"/>
      <c r="T1083" s="24"/>
      <c r="U1083" s="24"/>
      <c r="V1083" s="24"/>
    </row>
    <row r="1084" spans="2:22">
      <c r="B1084" s="167">
        <v>5111000004</v>
      </c>
      <c r="C1084" s="166" t="s">
        <v>2896</v>
      </c>
      <c r="D1084" s="235">
        <v>7970.36</v>
      </c>
      <c r="E1084" s="165"/>
      <c r="F1084" s="607"/>
      <c r="G1084" s="24"/>
      <c r="H1084" s="24"/>
      <c r="I1084" s="24"/>
      <c r="J1084" s="24"/>
      <c r="K1084" s="24"/>
      <c r="L1084" s="24"/>
      <c r="M1084" s="24"/>
      <c r="N1084" s="24"/>
      <c r="O1084" s="24"/>
      <c r="P1084" s="24"/>
      <c r="Q1084" s="24"/>
      <c r="R1084" s="24"/>
      <c r="S1084" s="24"/>
      <c r="T1084" s="24"/>
      <c r="U1084" s="24"/>
      <c r="V1084" s="24"/>
    </row>
    <row r="1085" spans="2:22">
      <c r="B1085" s="167">
        <v>5111000005</v>
      </c>
      <c r="C1085" s="166" t="s">
        <v>2896</v>
      </c>
      <c r="D1085" s="235">
        <v>7970.36</v>
      </c>
      <c r="E1085" s="165"/>
      <c r="F1085" s="607"/>
      <c r="G1085" s="24"/>
      <c r="H1085" s="24"/>
      <c r="I1085" s="24"/>
      <c r="J1085" s="24"/>
      <c r="K1085" s="24"/>
      <c r="L1085" s="24"/>
      <c r="M1085" s="24"/>
      <c r="N1085" s="24"/>
      <c r="O1085" s="24"/>
      <c r="P1085" s="24"/>
      <c r="Q1085" s="24"/>
      <c r="R1085" s="24"/>
      <c r="S1085" s="24"/>
      <c r="T1085" s="24"/>
      <c r="U1085" s="24"/>
      <c r="V1085" s="24"/>
    </row>
    <row r="1086" spans="2:22">
      <c r="B1086" s="167">
        <v>5111000006</v>
      </c>
      <c r="C1086" s="166" t="s">
        <v>2896</v>
      </c>
      <c r="D1086" s="235">
        <v>7970.36</v>
      </c>
      <c r="E1086" s="165"/>
      <c r="F1086" s="607"/>
      <c r="G1086" s="24"/>
      <c r="H1086" s="24"/>
      <c r="I1086" s="24"/>
      <c r="J1086" s="24"/>
      <c r="K1086" s="24"/>
      <c r="L1086" s="24"/>
      <c r="M1086" s="24"/>
      <c r="N1086" s="24"/>
      <c r="O1086" s="24"/>
      <c r="P1086" s="24"/>
      <c r="Q1086" s="24"/>
      <c r="R1086" s="24"/>
      <c r="S1086" s="24"/>
      <c r="T1086" s="24"/>
      <c r="U1086" s="24"/>
      <c r="V1086" s="24"/>
    </row>
    <row r="1087" spans="2:22">
      <c r="B1087" s="167">
        <v>5111000007</v>
      </c>
      <c r="C1087" s="166" t="s">
        <v>2896</v>
      </c>
      <c r="D1087" s="235">
        <v>7970.36</v>
      </c>
      <c r="E1087" s="165"/>
      <c r="F1087" s="607"/>
      <c r="G1087" s="24"/>
      <c r="H1087" s="24"/>
      <c r="I1087" s="24"/>
      <c r="J1087" s="24"/>
      <c r="K1087" s="24"/>
      <c r="L1087" s="24"/>
      <c r="M1087" s="24"/>
      <c r="N1087" s="24"/>
      <c r="O1087" s="24"/>
      <c r="P1087" s="24"/>
      <c r="Q1087" s="24"/>
      <c r="R1087" s="24"/>
      <c r="S1087" s="24"/>
      <c r="T1087" s="24"/>
      <c r="U1087" s="24"/>
      <c r="V1087" s="24"/>
    </row>
    <row r="1088" spans="2:22">
      <c r="B1088" s="167">
        <v>5111000008</v>
      </c>
      <c r="C1088" s="166" t="s">
        <v>2896</v>
      </c>
      <c r="D1088" s="235">
        <v>7970.36</v>
      </c>
      <c r="E1088" s="165"/>
      <c r="F1088" s="607"/>
      <c r="G1088" s="24"/>
      <c r="H1088" s="24"/>
      <c r="I1088" s="24"/>
      <c r="J1088" s="24"/>
      <c r="K1088" s="24"/>
      <c r="L1088" s="24"/>
      <c r="M1088" s="24"/>
      <c r="N1088" s="24"/>
      <c r="O1088" s="24"/>
      <c r="P1088" s="24"/>
      <c r="Q1088" s="24"/>
      <c r="R1088" s="24"/>
      <c r="S1088" s="24"/>
      <c r="T1088" s="24"/>
      <c r="U1088" s="24"/>
      <c r="V1088" s="24"/>
    </row>
    <row r="1089" spans="2:22">
      <c r="B1089" s="167">
        <v>5111000009</v>
      </c>
      <c r="C1089" s="166" t="s">
        <v>2896</v>
      </c>
      <c r="D1089" s="235">
        <v>7970.36</v>
      </c>
      <c r="E1089" s="165"/>
      <c r="F1089" s="607"/>
      <c r="G1089" s="24"/>
      <c r="H1089" s="24"/>
      <c r="I1089" s="24"/>
      <c r="J1089" s="24"/>
      <c r="K1089" s="24"/>
      <c r="L1089" s="24"/>
      <c r="M1089" s="24"/>
      <c r="N1089" s="24"/>
      <c r="O1089" s="24"/>
      <c r="P1089" s="24"/>
      <c r="Q1089" s="24"/>
      <c r="R1089" s="24"/>
      <c r="S1089" s="24"/>
      <c r="T1089" s="24"/>
      <c r="U1089" s="24"/>
      <c r="V1089" s="24"/>
    </row>
    <row r="1090" spans="2:22">
      <c r="B1090" s="167">
        <v>5111000010</v>
      </c>
      <c r="C1090" s="166" t="s">
        <v>2896</v>
      </c>
      <c r="D1090" s="235">
        <v>7970.36</v>
      </c>
      <c r="E1090" s="165"/>
      <c r="F1090" s="607"/>
      <c r="G1090" s="24"/>
      <c r="H1090" s="24"/>
      <c r="I1090" s="24"/>
      <c r="J1090" s="24"/>
      <c r="K1090" s="24"/>
      <c r="L1090" s="24"/>
      <c r="M1090" s="24"/>
      <c r="N1090" s="24"/>
      <c r="O1090" s="24"/>
      <c r="P1090" s="24"/>
      <c r="Q1090" s="24"/>
      <c r="R1090" s="24"/>
      <c r="S1090" s="24"/>
      <c r="T1090" s="24"/>
      <c r="U1090" s="24"/>
      <c r="V1090" s="24"/>
    </row>
    <row r="1091" spans="2:22">
      <c r="B1091" s="167">
        <v>5123000001</v>
      </c>
      <c r="C1091" s="166" t="s">
        <v>2897</v>
      </c>
      <c r="D1091" s="235">
        <v>24980</v>
      </c>
      <c r="E1091" s="165"/>
      <c r="F1091" s="607"/>
      <c r="G1091" s="24"/>
      <c r="H1091" s="24"/>
      <c r="I1091" s="24"/>
      <c r="J1091" s="24"/>
      <c r="K1091" s="24"/>
      <c r="L1091" s="24"/>
      <c r="M1091" s="24"/>
      <c r="N1091" s="24"/>
      <c r="O1091" s="24"/>
      <c r="P1091" s="24"/>
      <c r="Q1091" s="24"/>
      <c r="R1091" s="24"/>
      <c r="S1091" s="24"/>
      <c r="T1091" s="24"/>
      <c r="U1091" s="24"/>
      <c r="V1091" s="24"/>
    </row>
    <row r="1092" spans="2:22">
      <c r="B1092" s="167">
        <v>5123000002</v>
      </c>
      <c r="C1092" s="166" t="s">
        <v>2897</v>
      </c>
      <c r="D1092" s="235">
        <v>24980</v>
      </c>
      <c r="E1092" s="165"/>
      <c r="F1092" s="607"/>
      <c r="G1092" s="24"/>
      <c r="H1092" s="24"/>
      <c r="I1092" s="24"/>
      <c r="J1092" s="24"/>
      <c r="K1092" s="24"/>
      <c r="L1092" s="24"/>
      <c r="M1092" s="24"/>
      <c r="N1092" s="24"/>
      <c r="O1092" s="24"/>
      <c r="P1092" s="24"/>
      <c r="Q1092" s="24"/>
      <c r="R1092" s="24"/>
      <c r="S1092" s="24"/>
      <c r="T1092" s="24"/>
      <c r="U1092" s="24"/>
      <c r="V1092" s="24"/>
    </row>
    <row r="1093" spans="2:22">
      <c r="B1093" s="167">
        <v>5157000001</v>
      </c>
      <c r="C1093" s="166" t="s">
        <v>2891</v>
      </c>
      <c r="D1093" s="235">
        <v>9449</v>
      </c>
      <c r="E1093" s="165"/>
      <c r="F1093" s="607"/>
      <c r="G1093" s="24"/>
      <c r="H1093" s="24"/>
      <c r="I1093" s="24"/>
      <c r="J1093" s="24"/>
      <c r="K1093" s="24"/>
      <c r="L1093" s="24"/>
      <c r="M1093" s="24"/>
      <c r="N1093" s="24"/>
      <c r="O1093" s="24"/>
      <c r="P1093" s="24"/>
      <c r="Q1093" s="24"/>
      <c r="R1093" s="24"/>
      <c r="S1093" s="24"/>
      <c r="T1093" s="24"/>
      <c r="U1093" s="24"/>
      <c r="V1093" s="24"/>
    </row>
    <row r="1094" spans="2:22">
      <c r="B1094" s="167">
        <v>5157000001</v>
      </c>
      <c r="C1094" s="166" t="s">
        <v>2891</v>
      </c>
      <c r="D1094" s="235">
        <v>9449</v>
      </c>
      <c r="E1094" s="165"/>
      <c r="F1094" s="607"/>
      <c r="G1094" s="24"/>
      <c r="H1094" s="24"/>
      <c r="I1094" s="24"/>
      <c r="J1094" s="24"/>
      <c r="K1094" s="24"/>
      <c r="L1094" s="24"/>
      <c r="M1094" s="24"/>
      <c r="N1094" s="24"/>
      <c r="O1094" s="24"/>
      <c r="P1094" s="24"/>
      <c r="Q1094" s="24"/>
      <c r="R1094" s="24"/>
      <c r="S1094" s="24"/>
      <c r="T1094" s="24"/>
      <c r="U1094" s="24"/>
      <c r="V1094" s="24"/>
    </row>
    <row r="1095" spans="2:22">
      <c r="B1095" s="167">
        <v>5123000003</v>
      </c>
      <c r="C1095" s="166" t="s">
        <v>2898</v>
      </c>
      <c r="D1095" s="235">
        <v>10590</v>
      </c>
      <c r="E1095" s="165"/>
      <c r="F1095" s="607"/>
      <c r="G1095" s="24"/>
      <c r="H1095" s="24"/>
      <c r="I1095" s="24"/>
      <c r="J1095" s="24"/>
      <c r="K1095" s="24"/>
      <c r="L1095" s="24"/>
      <c r="M1095" s="24"/>
      <c r="N1095" s="24"/>
      <c r="O1095" s="24"/>
      <c r="P1095" s="24"/>
      <c r="Q1095" s="24"/>
      <c r="R1095" s="24"/>
      <c r="S1095" s="24"/>
      <c r="T1095" s="24"/>
      <c r="U1095" s="24"/>
      <c r="V1095" s="24"/>
    </row>
    <row r="1096" spans="2:22">
      <c r="B1096" s="167">
        <v>5123000004</v>
      </c>
      <c r="C1096" s="166" t="s">
        <v>2898</v>
      </c>
      <c r="D1096" s="235">
        <v>10590</v>
      </c>
      <c r="E1096" s="165"/>
      <c r="F1096" s="607"/>
      <c r="G1096" s="24"/>
      <c r="H1096" s="24"/>
      <c r="I1096" s="24"/>
      <c r="J1096" s="24"/>
      <c r="K1096" s="24"/>
      <c r="L1096" s="24"/>
      <c r="M1096" s="24"/>
      <c r="N1096" s="24"/>
      <c r="O1096" s="24"/>
      <c r="P1096" s="24"/>
      <c r="Q1096" s="24"/>
      <c r="R1096" s="24"/>
      <c r="S1096" s="24"/>
      <c r="T1096" s="24"/>
      <c r="U1096" s="24"/>
      <c r="V1096" s="24"/>
    </row>
    <row r="1097" spans="2:22">
      <c r="B1097" s="167">
        <v>5157000001</v>
      </c>
      <c r="C1097" s="166" t="s">
        <v>2899</v>
      </c>
      <c r="D1097" s="235">
        <v>20672.41</v>
      </c>
      <c r="E1097" s="165"/>
      <c r="F1097" s="607"/>
      <c r="G1097" s="24"/>
      <c r="H1097" s="24"/>
      <c r="I1097" s="24"/>
      <c r="J1097" s="24"/>
      <c r="K1097" s="24"/>
      <c r="L1097" s="24"/>
      <c r="M1097" s="24"/>
      <c r="N1097" s="24"/>
      <c r="O1097" s="24"/>
      <c r="P1097" s="24"/>
      <c r="Q1097" s="24"/>
      <c r="R1097" s="24"/>
      <c r="S1097" s="24"/>
      <c r="T1097" s="24"/>
      <c r="U1097" s="24"/>
      <c r="V1097" s="24"/>
    </row>
    <row r="1098" spans="2:22">
      <c r="B1098" s="167">
        <v>5157000001</v>
      </c>
      <c r="C1098" s="166" t="s">
        <v>2900</v>
      </c>
      <c r="D1098" s="235">
        <v>49763.55</v>
      </c>
      <c r="E1098" s="165"/>
      <c r="F1098" s="607"/>
      <c r="G1098" s="24"/>
      <c r="H1098" s="24"/>
      <c r="I1098" s="24"/>
      <c r="J1098" s="24"/>
      <c r="K1098" s="24"/>
      <c r="L1098" s="24"/>
      <c r="M1098" s="24"/>
      <c r="N1098" s="24"/>
      <c r="O1098" s="24"/>
      <c r="P1098" s="24"/>
      <c r="Q1098" s="24"/>
      <c r="R1098" s="24"/>
      <c r="S1098" s="24"/>
      <c r="T1098" s="24"/>
      <c r="U1098" s="24"/>
      <c r="V1098" s="24"/>
    </row>
    <row r="1099" spans="2:22">
      <c r="B1099" s="167">
        <v>5157000001</v>
      </c>
      <c r="C1099" s="166" t="s">
        <v>2900</v>
      </c>
      <c r="D1099" s="235">
        <v>49763.55</v>
      </c>
      <c r="E1099" s="165"/>
      <c r="F1099" s="607"/>
      <c r="G1099" s="24"/>
      <c r="H1099" s="24"/>
      <c r="I1099" s="24"/>
      <c r="J1099" s="24"/>
      <c r="K1099" s="24"/>
      <c r="L1099" s="24"/>
      <c r="M1099" s="24"/>
      <c r="N1099" s="24"/>
      <c r="O1099" s="24"/>
      <c r="P1099" s="24"/>
      <c r="Q1099" s="24"/>
      <c r="R1099" s="24"/>
      <c r="S1099" s="24"/>
      <c r="T1099" s="24"/>
      <c r="U1099" s="24"/>
      <c r="V1099" s="24"/>
    </row>
    <row r="1100" spans="2:22">
      <c r="B1100" s="167">
        <v>51112000001</v>
      </c>
      <c r="C1100" s="166" t="s">
        <v>2901</v>
      </c>
      <c r="D1100" s="235">
        <v>7366</v>
      </c>
      <c r="E1100" s="165"/>
      <c r="F1100" s="607"/>
      <c r="G1100" s="24"/>
      <c r="H1100" s="24"/>
      <c r="I1100" s="24"/>
      <c r="J1100" s="24"/>
      <c r="K1100" s="24"/>
      <c r="L1100" s="24"/>
      <c r="M1100" s="24"/>
      <c r="N1100" s="24"/>
      <c r="O1100" s="24"/>
      <c r="P1100" s="24"/>
      <c r="Q1100" s="24"/>
      <c r="R1100" s="24"/>
      <c r="S1100" s="24"/>
      <c r="T1100" s="24"/>
      <c r="U1100" s="24"/>
      <c r="V1100" s="24"/>
    </row>
    <row r="1101" spans="2:22">
      <c r="B1101" s="167">
        <v>51112000002</v>
      </c>
      <c r="C1101" s="166" t="s">
        <v>2901</v>
      </c>
      <c r="D1101" s="235">
        <v>7366</v>
      </c>
      <c r="E1101" s="165"/>
      <c r="F1101" s="607"/>
      <c r="G1101" s="24"/>
      <c r="H1101" s="24"/>
      <c r="I1101" s="24"/>
      <c r="J1101" s="24"/>
      <c r="K1101" s="24"/>
      <c r="L1101" s="24"/>
      <c r="M1101" s="24"/>
      <c r="N1101" s="24"/>
      <c r="O1101" s="24"/>
      <c r="P1101" s="24"/>
      <c r="Q1101" s="24"/>
      <c r="R1101" s="24"/>
      <c r="S1101" s="24"/>
      <c r="T1101" s="24"/>
      <c r="U1101" s="24"/>
      <c r="V1101" s="24"/>
    </row>
    <row r="1102" spans="2:22">
      <c r="B1102" s="167">
        <v>51112000003</v>
      </c>
      <c r="C1102" s="166" t="s">
        <v>2901</v>
      </c>
      <c r="D1102" s="235">
        <v>7366</v>
      </c>
      <c r="E1102" s="165"/>
      <c r="F1102" s="607"/>
      <c r="G1102" s="24"/>
      <c r="H1102" s="24"/>
      <c r="I1102" s="24"/>
      <c r="J1102" s="24"/>
      <c r="K1102" s="24"/>
      <c r="L1102" s="24"/>
      <c r="M1102" s="24"/>
      <c r="N1102" s="24"/>
      <c r="O1102" s="24"/>
      <c r="P1102" s="24"/>
      <c r="Q1102" s="24"/>
      <c r="R1102" s="24"/>
      <c r="S1102" s="24"/>
      <c r="T1102" s="24"/>
      <c r="U1102" s="24"/>
      <c r="V1102" s="24"/>
    </row>
    <row r="1103" spans="2:22">
      <c r="B1103" s="167">
        <v>51112000004</v>
      </c>
      <c r="C1103" s="166" t="s">
        <v>2901</v>
      </c>
      <c r="D1103" s="235">
        <v>7366</v>
      </c>
      <c r="E1103" s="165"/>
      <c r="F1103" s="607"/>
      <c r="G1103" s="24"/>
      <c r="H1103" s="24"/>
      <c r="I1103" s="24"/>
      <c r="J1103" s="24"/>
      <c r="K1103" s="24"/>
      <c r="L1103" s="24"/>
      <c r="M1103" s="24"/>
      <c r="N1103" s="24"/>
      <c r="O1103" s="24"/>
      <c r="P1103" s="24"/>
      <c r="Q1103" s="24"/>
      <c r="R1103" s="24"/>
      <c r="S1103" s="24"/>
      <c r="T1103" s="24"/>
      <c r="U1103" s="24"/>
      <c r="V1103" s="24"/>
    </row>
    <row r="1104" spans="2:22">
      <c r="B1104" s="167">
        <v>51112000005</v>
      </c>
      <c r="C1104" s="166" t="s">
        <v>2901</v>
      </c>
      <c r="D1104" s="235">
        <v>7366</v>
      </c>
      <c r="E1104" s="165"/>
      <c r="F1104" s="607"/>
      <c r="G1104" s="24"/>
      <c r="H1104" s="24"/>
      <c r="I1104" s="24"/>
      <c r="J1104" s="24"/>
      <c r="K1104" s="24"/>
      <c r="L1104" s="24"/>
      <c r="M1104" s="24"/>
      <c r="N1104" s="24"/>
      <c r="O1104" s="24"/>
      <c r="P1104" s="24"/>
      <c r="Q1104" s="24"/>
      <c r="R1104" s="24"/>
      <c r="S1104" s="24"/>
      <c r="T1104" s="24"/>
      <c r="U1104" s="24"/>
      <c r="V1104" s="24"/>
    </row>
    <row r="1105" spans="2:22">
      <c r="B1105" s="167">
        <v>51112000006</v>
      </c>
      <c r="C1105" s="166" t="s">
        <v>2901</v>
      </c>
      <c r="D1105" s="235">
        <v>7366</v>
      </c>
      <c r="E1105" s="165"/>
      <c r="F1105" s="607"/>
      <c r="G1105" s="24"/>
      <c r="H1105" s="24"/>
      <c r="I1105" s="24"/>
      <c r="J1105" s="24"/>
      <c r="K1105" s="24"/>
      <c r="L1105" s="24"/>
      <c r="M1105" s="24"/>
      <c r="N1105" s="24"/>
      <c r="O1105" s="24"/>
      <c r="P1105" s="24"/>
      <c r="Q1105" s="24"/>
      <c r="R1105" s="24"/>
      <c r="S1105" s="24"/>
      <c r="T1105" s="24"/>
      <c r="U1105" s="24"/>
      <c r="V1105" s="24"/>
    </row>
    <row r="1106" spans="2:22">
      <c r="B1106" s="167">
        <v>51112000007</v>
      </c>
      <c r="C1106" s="166" t="s">
        <v>2901</v>
      </c>
      <c r="D1106" s="235">
        <v>7366</v>
      </c>
      <c r="E1106" s="165"/>
      <c r="F1106" s="607"/>
      <c r="G1106" s="24"/>
      <c r="H1106" s="24"/>
      <c r="I1106" s="24"/>
      <c r="J1106" s="24"/>
      <c r="K1106" s="24"/>
      <c r="L1106" s="24"/>
      <c r="M1106" s="24"/>
      <c r="N1106" s="24"/>
      <c r="O1106" s="24"/>
      <c r="P1106" s="24"/>
      <c r="Q1106" s="24"/>
      <c r="R1106" s="24"/>
      <c r="S1106" s="24"/>
      <c r="T1106" s="24"/>
      <c r="U1106" s="24"/>
      <c r="V1106" s="24"/>
    </row>
    <row r="1107" spans="2:22">
      <c r="B1107" s="167">
        <v>51112000008</v>
      </c>
      <c r="C1107" s="166" t="s">
        <v>2901</v>
      </c>
      <c r="D1107" s="235">
        <v>7366</v>
      </c>
      <c r="E1107" s="165"/>
      <c r="F1107" s="607"/>
      <c r="G1107" s="24"/>
      <c r="H1107" s="24"/>
      <c r="I1107" s="24"/>
      <c r="J1107" s="24"/>
      <c r="K1107" s="24"/>
      <c r="L1107" s="24"/>
      <c r="M1107" s="24"/>
      <c r="N1107" s="24"/>
      <c r="O1107" s="24"/>
      <c r="P1107" s="24"/>
      <c r="Q1107" s="24"/>
      <c r="R1107" s="24"/>
      <c r="S1107" s="24"/>
      <c r="T1107" s="24"/>
      <c r="U1107" s="24"/>
      <c r="V1107" s="24"/>
    </row>
    <row r="1108" spans="2:22">
      <c r="B1108" s="167">
        <v>51112000009</v>
      </c>
      <c r="C1108" s="166" t="s">
        <v>2901</v>
      </c>
      <c r="D1108" s="235">
        <v>7366</v>
      </c>
      <c r="E1108" s="165"/>
      <c r="F1108" s="607"/>
      <c r="G1108" s="24"/>
      <c r="H1108" s="24"/>
      <c r="I1108" s="24"/>
      <c r="J1108" s="24"/>
      <c r="K1108" s="24"/>
      <c r="L1108" s="24"/>
      <c r="M1108" s="24"/>
      <c r="N1108" s="24"/>
      <c r="O1108" s="24"/>
      <c r="P1108" s="24"/>
      <c r="Q1108" s="24"/>
      <c r="R1108" s="24"/>
      <c r="S1108" s="24"/>
      <c r="T1108" s="24"/>
      <c r="U1108" s="24"/>
      <c r="V1108" s="24"/>
    </row>
    <row r="1109" spans="2:22">
      <c r="B1109" s="167">
        <v>51112000010</v>
      </c>
      <c r="C1109" s="166" t="s">
        <v>2901</v>
      </c>
      <c r="D1109" s="235">
        <v>7366</v>
      </c>
      <c r="E1109" s="165"/>
      <c r="F1109" s="607"/>
      <c r="G1109" s="24"/>
      <c r="H1109" s="24"/>
      <c r="I1109" s="24"/>
      <c r="J1109" s="24"/>
      <c r="K1109" s="24"/>
      <c r="L1109" s="24"/>
      <c r="M1109" s="24"/>
      <c r="N1109" s="24"/>
      <c r="O1109" s="24"/>
      <c r="P1109" s="24"/>
      <c r="Q1109" s="24"/>
      <c r="R1109" s="24"/>
      <c r="S1109" s="24"/>
      <c r="T1109" s="24"/>
      <c r="U1109" s="24"/>
      <c r="V1109" s="24"/>
    </row>
    <row r="1110" spans="2:22">
      <c r="B1110" s="167">
        <v>51112000011</v>
      </c>
      <c r="C1110" s="166" t="s">
        <v>2901</v>
      </c>
      <c r="D1110" s="235">
        <v>7366</v>
      </c>
      <c r="E1110" s="165"/>
      <c r="F1110" s="607"/>
      <c r="G1110" s="24"/>
      <c r="H1110" s="24"/>
      <c r="I1110" s="24"/>
      <c r="J1110" s="24"/>
      <c r="K1110" s="24"/>
      <c r="L1110" s="24"/>
      <c r="M1110" s="24"/>
      <c r="N1110" s="24"/>
      <c r="O1110" s="24"/>
      <c r="P1110" s="24"/>
      <c r="Q1110" s="24"/>
      <c r="R1110" s="24"/>
      <c r="S1110" s="24"/>
      <c r="T1110" s="24"/>
      <c r="U1110" s="24"/>
      <c r="V1110" s="24"/>
    </row>
    <row r="1111" spans="2:22">
      <c r="B1111" s="167">
        <v>5157000001</v>
      </c>
      <c r="C1111" s="166" t="s">
        <v>2902</v>
      </c>
      <c r="D1111" s="235">
        <v>44900</v>
      </c>
      <c r="E1111" s="165"/>
      <c r="F1111" s="607"/>
      <c r="G1111" s="24"/>
      <c r="H1111" s="24"/>
      <c r="I1111" s="24"/>
      <c r="J1111" s="24"/>
      <c r="K1111" s="24"/>
      <c r="L1111" s="24"/>
      <c r="M1111" s="24"/>
      <c r="N1111" s="24"/>
      <c r="O1111" s="24"/>
      <c r="P1111" s="24"/>
      <c r="Q1111" s="24"/>
      <c r="R1111" s="24"/>
      <c r="S1111" s="24"/>
      <c r="T1111" s="24"/>
      <c r="U1111" s="24"/>
      <c r="V1111" s="24"/>
    </row>
    <row r="1112" spans="2:22">
      <c r="B1112" s="167">
        <v>5157000001</v>
      </c>
      <c r="C1112" s="166" t="s">
        <v>2903</v>
      </c>
      <c r="D1112" s="235">
        <v>23376.45</v>
      </c>
      <c r="E1112" s="165"/>
      <c r="F1112" s="607"/>
      <c r="G1112" s="24"/>
      <c r="H1112" s="24"/>
      <c r="I1112" s="24"/>
      <c r="J1112" s="24"/>
      <c r="K1112" s="24"/>
      <c r="L1112" s="24"/>
      <c r="M1112" s="24"/>
      <c r="N1112" s="24"/>
      <c r="O1112" s="24"/>
      <c r="P1112" s="24"/>
      <c r="Q1112" s="24"/>
      <c r="R1112" s="24"/>
      <c r="S1112" s="24"/>
      <c r="T1112" s="24"/>
      <c r="U1112" s="24"/>
      <c r="V1112" s="24"/>
    </row>
    <row r="1113" spans="2:22">
      <c r="B1113" s="167">
        <v>5157000001</v>
      </c>
      <c r="C1113" s="166" t="s">
        <v>2903</v>
      </c>
      <c r="D1113" s="235">
        <v>23376.45</v>
      </c>
      <c r="E1113" s="165"/>
      <c r="F1113" s="607"/>
      <c r="G1113" s="24"/>
      <c r="H1113" s="24"/>
      <c r="I1113" s="24"/>
      <c r="J1113" s="24"/>
      <c r="K1113" s="24"/>
      <c r="L1113" s="24"/>
      <c r="M1113" s="24"/>
      <c r="N1113" s="24"/>
      <c r="O1113" s="24"/>
      <c r="P1113" s="24"/>
      <c r="Q1113" s="24"/>
      <c r="R1113" s="24"/>
      <c r="S1113" s="24"/>
      <c r="T1113" s="24"/>
      <c r="U1113" s="24"/>
      <c r="V1113" s="24"/>
    </row>
    <row r="1114" spans="2:22">
      <c r="B1114" s="167">
        <v>5157000001</v>
      </c>
      <c r="C1114" s="166" t="s">
        <v>2903</v>
      </c>
      <c r="D1114" s="235">
        <v>23376.45</v>
      </c>
      <c r="E1114" s="165"/>
      <c r="F1114" s="607"/>
      <c r="G1114" s="24"/>
      <c r="H1114" s="24"/>
      <c r="I1114" s="24"/>
      <c r="J1114" s="24"/>
      <c r="K1114" s="24"/>
      <c r="L1114" s="24"/>
      <c r="M1114" s="24"/>
      <c r="N1114" s="24"/>
      <c r="O1114" s="24"/>
      <c r="P1114" s="24"/>
      <c r="Q1114" s="24"/>
      <c r="R1114" s="24"/>
      <c r="S1114" s="24"/>
      <c r="T1114" s="24"/>
      <c r="U1114" s="24"/>
      <c r="V1114" s="24"/>
    </row>
    <row r="1115" spans="2:22">
      <c r="B1115" s="167">
        <v>5157000066</v>
      </c>
      <c r="C1115" s="166" t="s">
        <v>2904</v>
      </c>
      <c r="D1115" s="235">
        <v>25980</v>
      </c>
      <c r="E1115" s="165"/>
      <c r="F1115" s="607"/>
      <c r="G1115" s="24"/>
      <c r="H1115" s="24"/>
      <c r="I1115" s="24"/>
      <c r="J1115" s="24"/>
      <c r="K1115" s="24"/>
      <c r="L1115" s="24"/>
      <c r="M1115" s="24"/>
      <c r="N1115" s="24"/>
      <c r="O1115" s="24"/>
      <c r="P1115" s="24"/>
      <c r="Q1115" s="24"/>
      <c r="R1115" s="24"/>
      <c r="S1115" s="24"/>
      <c r="T1115" s="24"/>
      <c r="U1115" s="24"/>
      <c r="V1115" s="24"/>
    </row>
    <row r="1116" spans="2:22">
      <c r="B1116" s="167">
        <v>5157000067</v>
      </c>
      <c r="C1116" s="166" t="s">
        <v>2904</v>
      </c>
      <c r="D1116" s="235">
        <v>25980</v>
      </c>
      <c r="E1116" s="165"/>
      <c r="F1116" s="607"/>
      <c r="G1116" s="24"/>
      <c r="H1116" s="24"/>
      <c r="I1116" s="24"/>
      <c r="J1116" s="24"/>
      <c r="K1116" s="24"/>
      <c r="L1116" s="24"/>
      <c r="M1116" s="24"/>
      <c r="N1116" s="24"/>
      <c r="O1116" s="24"/>
      <c r="P1116" s="24"/>
      <c r="Q1116" s="24"/>
      <c r="R1116" s="24"/>
      <c r="S1116" s="24"/>
      <c r="T1116" s="24"/>
      <c r="U1116" s="24"/>
      <c r="V1116" s="24"/>
    </row>
    <row r="1117" spans="2:22">
      <c r="B1117" s="167">
        <v>5157000068</v>
      </c>
      <c r="C1117" s="166" t="s">
        <v>2904</v>
      </c>
      <c r="D1117" s="235">
        <v>25980</v>
      </c>
      <c r="E1117" s="165"/>
      <c r="F1117" s="607"/>
      <c r="G1117" s="24"/>
      <c r="H1117" s="24"/>
      <c r="I1117" s="24"/>
      <c r="J1117" s="24"/>
      <c r="K1117" s="24"/>
      <c r="L1117" s="24"/>
      <c r="M1117" s="24"/>
      <c r="N1117" s="24"/>
      <c r="O1117" s="24"/>
      <c r="P1117" s="24"/>
      <c r="Q1117" s="24"/>
      <c r="R1117" s="24"/>
      <c r="S1117" s="24"/>
      <c r="T1117" s="24"/>
      <c r="U1117" s="24"/>
      <c r="V1117" s="24"/>
    </row>
    <row r="1118" spans="2:22">
      <c r="B1118" s="167">
        <v>5157000069</v>
      </c>
      <c r="C1118" s="166" t="s">
        <v>2904</v>
      </c>
      <c r="D1118" s="235">
        <v>25980</v>
      </c>
      <c r="E1118" s="165"/>
      <c r="F1118" s="607"/>
      <c r="G1118" s="24"/>
      <c r="H1118" s="24"/>
      <c r="I1118" s="24"/>
      <c r="J1118" s="24"/>
      <c r="K1118" s="24"/>
      <c r="L1118" s="24"/>
      <c r="M1118" s="24"/>
      <c r="N1118" s="24"/>
      <c r="O1118" s="24"/>
      <c r="P1118" s="24"/>
      <c r="Q1118" s="24"/>
      <c r="R1118" s="24"/>
      <c r="S1118" s="24"/>
      <c r="T1118" s="24"/>
      <c r="U1118" s="24"/>
      <c r="V1118" s="24"/>
    </row>
    <row r="1119" spans="2:22">
      <c r="B1119" s="167">
        <v>5157000070</v>
      </c>
      <c r="C1119" s="166" t="s">
        <v>2904</v>
      </c>
      <c r="D1119" s="235">
        <v>25980</v>
      </c>
      <c r="E1119" s="165"/>
      <c r="F1119" s="607"/>
      <c r="G1119" s="24"/>
      <c r="H1119" s="24"/>
      <c r="I1119" s="24"/>
      <c r="J1119" s="24"/>
      <c r="K1119" s="24"/>
      <c r="L1119" s="24"/>
      <c r="M1119" s="24"/>
      <c r="N1119" s="24"/>
      <c r="O1119" s="24"/>
      <c r="P1119" s="24"/>
      <c r="Q1119" s="24"/>
      <c r="R1119" s="24"/>
      <c r="S1119" s="24"/>
      <c r="T1119" s="24"/>
      <c r="U1119" s="24"/>
      <c r="V1119" s="24"/>
    </row>
    <row r="1120" spans="2:22">
      <c r="B1120" s="167">
        <v>5157000071</v>
      </c>
      <c r="C1120" s="166" t="s">
        <v>2904</v>
      </c>
      <c r="D1120" s="235">
        <v>25980</v>
      </c>
      <c r="E1120" s="165"/>
      <c r="F1120" s="607"/>
      <c r="G1120" s="24"/>
      <c r="H1120" s="24"/>
      <c r="I1120" s="24"/>
      <c r="J1120" s="24"/>
      <c r="K1120" s="24"/>
      <c r="L1120" s="24"/>
      <c r="M1120" s="24"/>
      <c r="N1120" s="24"/>
      <c r="O1120" s="24"/>
      <c r="P1120" s="24"/>
      <c r="Q1120" s="24"/>
      <c r="R1120" s="24"/>
      <c r="S1120" s="24"/>
      <c r="T1120" s="24"/>
      <c r="U1120" s="24"/>
      <c r="V1120" s="24"/>
    </row>
    <row r="1121" spans="2:22">
      <c r="B1121" s="167">
        <v>5157000072</v>
      </c>
      <c r="C1121" s="166" t="s">
        <v>2904</v>
      </c>
      <c r="D1121" s="235">
        <v>25980</v>
      </c>
      <c r="E1121" s="165"/>
      <c r="F1121" s="607"/>
      <c r="G1121" s="24"/>
      <c r="H1121" s="24"/>
      <c r="I1121" s="24"/>
      <c r="J1121" s="24"/>
      <c r="K1121" s="24"/>
      <c r="L1121" s="24"/>
      <c r="M1121" s="24"/>
      <c r="N1121" s="24"/>
      <c r="O1121" s="24"/>
      <c r="P1121" s="24"/>
      <c r="Q1121" s="24"/>
      <c r="R1121" s="24"/>
      <c r="S1121" s="24"/>
      <c r="T1121" s="24"/>
      <c r="U1121" s="24"/>
      <c r="V1121" s="24"/>
    </row>
    <row r="1122" spans="2:22">
      <c r="B1122" s="167">
        <v>5157000073</v>
      </c>
      <c r="C1122" s="166" t="s">
        <v>2904</v>
      </c>
      <c r="D1122" s="235">
        <v>25980</v>
      </c>
      <c r="E1122" s="165"/>
      <c r="F1122" s="607"/>
      <c r="G1122" s="24"/>
      <c r="H1122" s="24"/>
      <c r="I1122" s="24"/>
      <c r="J1122" s="24"/>
      <c r="K1122" s="24"/>
      <c r="L1122" s="24"/>
      <c r="M1122" s="24"/>
      <c r="N1122" s="24"/>
      <c r="O1122" s="24"/>
      <c r="P1122" s="24"/>
      <c r="Q1122" s="24"/>
      <c r="R1122" s="24"/>
      <c r="S1122" s="24"/>
      <c r="T1122" s="24"/>
      <c r="U1122" s="24"/>
      <c r="V1122" s="24"/>
    </row>
    <row r="1123" spans="2:22">
      <c r="B1123" s="167">
        <v>5157000074</v>
      </c>
      <c r="C1123" s="166" t="s">
        <v>2904</v>
      </c>
      <c r="D1123" s="235">
        <v>25980</v>
      </c>
      <c r="E1123" s="165"/>
      <c r="F1123" s="607"/>
      <c r="G1123" s="24"/>
      <c r="H1123" s="24"/>
      <c r="I1123" s="24"/>
      <c r="J1123" s="24"/>
      <c r="K1123" s="24"/>
      <c r="L1123" s="24"/>
      <c r="M1123" s="24"/>
      <c r="N1123" s="24"/>
      <c r="O1123" s="24"/>
      <c r="P1123" s="24"/>
      <c r="Q1123" s="24"/>
      <c r="R1123" s="24"/>
      <c r="S1123" s="24"/>
      <c r="T1123" s="24"/>
      <c r="U1123" s="24"/>
      <c r="V1123" s="24"/>
    </row>
    <row r="1124" spans="2:22">
      <c r="B1124" s="167">
        <v>5157000075</v>
      </c>
      <c r="C1124" s="166" t="s">
        <v>2904</v>
      </c>
      <c r="D1124" s="235">
        <v>25980</v>
      </c>
      <c r="E1124" s="165"/>
      <c r="F1124" s="607"/>
      <c r="G1124" s="24"/>
      <c r="H1124" s="24"/>
      <c r="I1124" s="24"/>
      <c r="J1124" s="24"/>
      <c r="K1124" s="24"/>
      <c r="L1124" s="24"/>
      <c r="M1124" s="24"/>
      <c r="N1124" s="24"/>
      <c r="O1124" s="24"/>
      <c r="P1124" s="24"/>
      <c r="Q1124" s="24"/>
      <c r="R1124" s="24"/>
      <c r="S1124" s="24"/>
      <c r="T1124" s="24"/>
      <c r="U1124" s="24"/>
      <c r="V1124" s="24"/>
    </row>
    <row r="1125" spans="2:22">
      <c r="B1125" s="167">
        <v>5157000076</v>
      </c>
      <c r="C1125" s="166" t="s">
        <v>2904</v>
      </c>
      <c r="D1125" s="235">
        <v>25980</v>
      </c>
      <c r="E1125" s="165"/>
      <c r="F1125" s="607"/>
      <c r="G1125" s="24"/>
      <c r="H1125" s="24"/>
      <c r="I1125" s="24"/>
      <c r="J1125" s="24"/>
      <c r="K1125" s="24"/>
      <c r="L1125" s="24"/>
      <c r="M1125" s="24"/>
      <c r="N1125" s="24"/>
      <c r="O1125" s="24"/>
      <c r="P1125" s="24"/>
      <c r="Q1125" s="24"/>
      <c r="R1125" s="24"/>
      <c r="S1125" s="24"/>
      <c r="T1125" s="24"/>
      <c r="U1125" s="24"/>
      <c r="V1125" s="24"/>
    </row>
    <row r="1126" spans="2:22">
      <c r="B1126" s="167">
        <v>5157000077</v>
      </c>
      <c r="C1126" s="166" t="s">
        <v>2904</v>
      </c>
      <c r="D1126" s="235">
        <v>25980</v>
      </c>
      <c r="E1126" s="165"/>
      <c r="F1126" s="607"/>
      <c r="G1126" s="24"/>
      <c r="H1126" s="24"/>
      <c r="I1126" s="24"/>
      <c r="J1126" s="24"/>
      <c r="K1126" s="24"/>
      <c r="L1126" s="24"/>
      <c r="M1126" s="24"/>
      <c r="N1126" s="24"/>
      <c r="O1126" s="24"/>
      <c r="P1126" s="24"/>
      <c r="Q1126" s="24"/>
      <c r="R1126" s="24"/>
      <c r="S1126" s="24"/>
      <c r="T1126" s="24"/>
      <c r="U1126" s="24"/>
      <c r="V1126" s="24"/>
    </row>
    <row r="1127" spans="2:22">
      <c r="B1127" s="167">
        <v>5157000078</v>
      </c>
      <c r="C1127" s="166" t="s">
        <v>2904</v>
      </c>
      <c r="D1127" s="235">
        <v>25980</v>
      </c>
      <c r="E1127" s="165"/>
      <c r="F1127" s="607"/>
      <c r="G1127" s="24"/>
      <c r="H1127" s="24"/>
      <c r="I1127" s="24"/>
      <c r="J1127" s="24"/>
      <c r="K1127" s="24"/>
      <c r="L1127" s="24"/>
      <c r="M1127" s="24"/>
      <c r="N1127" s="24"/>
      <c r="O1127" s="24"/>
      <c r="P1127" s="24"/>
      <c r="Q1127" s="24"/>
      <c r="R1127" s="24"/>
      <c r="S1127" s="24"/>
      <c r="T1127" s="24"/>
      <c r="U1127" s="24"/>
      <c r="V1127" s="24"/>
    </row>
    <row r="1128" spans="2:22">
      <c r="B1128" s="167">
        <v>5157000079</v>
      </c>
      <c r="C1128" s="166" t="s">
        <v>2904</v>
      </c>
      <c r="D1128" s="235">
        <v>25980</v>
      </c>
      <c r="E1128" s="165"/>
      <c r="F1128" s="607"/>
      <c r="G1128" s="24"/>
      <c r="H1128" s="24"/>
      <c r="I1128" s="24"/>
      <c r="J1128" s="24"/>
      <c r="K1128" s="24"/>
      <c r="L1128" s="24"/>
      <c r="M1128" s="24"/>
      <c r="N1128" s="24"/>
      <c r="O1128" s="24"/>
      <c r="P1128" s="24"/>
      <c r="Q1128" s="24"/>
      <c r="R1128" s="24"/>
      <c r="S1128" s="24"/>
      <c r="T1128" s="24"/>
      <c r="U1128" s="24"/>
      <c r="V1128" s="24"/>
    </row>
    <row r="1129" spans="2:22">
      <c r="B1129" s="167">
        <v>5157000080</v>
      </c>
      <c r="C1129" s="166" t="s">
        <v>2904</v>
      </c>
      <c r="D1129" s="235">
        <v>25980</v>
      </c>
      <c r="E1129" s="165"/>
      <c r="F1129" s="607"/>
      <c r="G1129" s="24"/>
      <c r="H1129" s="24"/>
      <c r="I1129" s="24"/>
      <c r="J1129" s="24"/>
      <c r="K1129" s="24"/>
      <c r="L1129" s="24"/>
      <c r="M1129" s="24"/>
      <c r="N1129" s="24"/>
      <c r="O1129" s="24"/>
      <c r="P1129" s="24"/>
      <c r="Q1129" s="24"/>
      <c r="R1129" s="24"/>
      <c r="S1129" s="24"/>
      <c r="T1129" s="24"/>
      <c r="U1129" s="24"/>
      <c r="V1129" s="24"/>
    </row>
    <row r="1130" spans="2:22">
      <c r="B1130" s="167">
        <v>5157000081</v>
      </c>
      <c r="C1130" s="166" t="s">
        <v>2904</v>
      </c>
      <c r="D1130" s="235">
        <v>25980</v>
      </c>
      <c r="E1130" s="165"/>
      <c r="F1130" s="607"/>
      <c r="G1130" s="24"/>
      <c r="H1130" s="24"/>
      <c r="I1130" s="24"/>
      <c r="J1130" s="24"/>
      <c r="K1130" s="24"/>
      <c r="L1130" s="24"/>
      <c r="M1130" s="24"/>
      <c r="N1130" s="24"/>
      <c r="O1130" s="24"/>
      <c r="P1130" s="24"/>
      <c r="Q1130" s="24"/>
      <c r="R1130" s="24"/>
      <c r="S1130" s="24"/>
      <c r="T1130" s="24"/>
      <c r="U1130" s="24"/>
      <c r="V1130" s="24"/>
    </row>
    <row r="1131" spans="2:22">
      <c r="B1131" s="167">
        <v>5157000082</v>
      </c>
      <c r="C1131" s="166" t="s">
        <v>2904</v>
      </c>
      <c r="D1131" s="235">
        <v>25980</v>
      </c>
      <c r="E1131" s="165"/>
      <c r="F1131" s="607"/>
      <c r="G1131" s="24"/>
      <c r="H1131" s="24"/>
      <c r="I1131" s="24"/>
      <c r="J1131" s="24"/>
      <c r="K1131" s="24"/>
      <c r="L1131" s="24"/>
      <c r="M1131" s="24"/>
      <c r="N1131" s="24"/>
      <c r="O1131" s="24"/>
      <c r="P1131" s="24"/>
      <c r="Q1131" s="24"/>
      <c r="R1131" s="24"/>
      <c r="S1131" s="24"/>
      <c r="T1131" s="24"/>
      <c r="U1131" s="24"/>
      <c r="V1131" s="24"/>
    </row>
    <row r="1132" spans="2:22">
      <c r="B1132" s="167">
        <v>5157000083</v>
      </c>
      <c r="C1132" s="166" t="s">
        <v>2904</v>
      </c>
      <c r="D1132" s="235">
        <v>25980</v>
      </c>
      <c r="E1132" s="165"/>
      <c r="F1132" s="607"/>
      <c r="G1132" s="24"/>
      <c r="H1132" s="24"/>
      <c r="I1132" s="24"/>
      <c r="J1132" s="24"/>
      <c r="K1132" s="24"/>
      <c r="L1132" s="24"/>
      <c r="M1132" s="24"/>
      <c r="N1132" s="24"/>
      <c r="O1132" s="24"/>
      <c r="P1132" s="24"/>
      <c r="Q1132" s="24"/>
      <c r="R1132" s="24"/>
      <c r="S1132" s="24"/>
      <c r="T1132" s="24"/>
      <c r="U1132" s="24"/>
      <c r="V1132" s="24"/>
    </row>
    <row r="1133" spans="2:22">
      <c r="B1133" s="167">
        <v>5157000084</v>
      </c>
      <c r="C1133" s="166" t="s">
        <v>2904</v>
      </c>
      <c r="D1133" s="235">
        <v>25980</v>
      </c>
      <c r="E1133" s="165"/>
      <c r="F1133" s="607"/>
      <c r="G1133" s="24"/>
      <c r="H1133" s="24"/>
      <c r="I1133" s="24"/>
      <c r="J1133" s="24"/>
      <c r="K1133" s="24"/>
      <c r="L1133" s="24"/>
      <c r="M1133" s="24"/>
      <c r="N1133" s="24"/>
      <c r="O1133" s="24"/>
      <c r="P1133" s="24"/>
      <c r="Q1133" s="24"/>
      <c r="R1133" s="24"/>
      <c r="S1133" s="24"/>
      <c r="T1133" s="24"/>
      <c r="U1133" s="24"/>
      <c r="V1133" s="24"/>
    </row>
    <row r="1134" spans="2:22">
      <c r="B1134" s="167">
        <v>5157000085</v>
      </c>
      <c r="C1134" s="166" t="s">
        <v>2904</v>
      </c>
      <c r="D1134" s="235">
        <v>25980</v>
      </c>
      <c r="E1134" s="165"/>
      <c r="F1134" s="607"/>
      <c r="G1134" s="24"/>
      <c r="H1134" s="24"/>
      <c r="I1134" s="24"/>
      <c r="J1134" s="24"/>
      <c r="K1134" s="24"/>
      <c r="L1134" s="24"/>
      <c r="M1134" s="24"/>
      <c r="N1134" s="24"/>
      <c r="O1134" s="24"/>
      <c r="P1134" s="24"/>
      <c r="Q1134" s="24"/>
      <c r="R1134" s="24"/>
      <c r="S1134" s="24"/>
      <c r="T1134" s="24"/>
      <c r="U1134" s="24"/>
      <c r="V1134" s="24"/>
    </row>
    <row r="1135" spans="2:22">
      <c r="B1135" s="167">
        <v>5157000086</v>
      </c>
      <c r="C1135" s="166" t="s">
        <v>2904</v>
      </c>
      <c r="D1135" s="235">
        <v>25980</v>
      </c>
      <c r="E1135" s="165"/>
      <c r="F1135" s="607"/>
      <c r="G1135" s="24"/>
      <c r="H1135" s="24"/>
      <c r="I1135" s="24"/>
      <c r="J1135" s="24"/>
      <c r="K1135" s="24"/>
      <c r="L1135" s="24"/>
      <c r="M1135" s="24"/>
      <c r="N1135" s="24"/>
      <c r="O1135" s="24"/>
      <c r="P1135" s="24"/>
      <c r="Q1135" s="24"/>
      <c r="R1135" s="24"/>
      <c r="S1135" s="24"/>
      <c r="T1135" s="24"/>
      <c r="U1135" s="24"/>
      <c r="V1135" s="24"/>
    </row>
    <row r="1136" spans="2:22">
      <c r="B1136" s="167">
        <v>5157000087</v>
      </c>
      <c r="C1136" s="166" t="s">
        <v>2904</v>
      </c>
      <c r="D1136" s="235">
        <v>25980</v>
      </c>
      <c r="E1136" s="165"/>
      <c r="F1136" s="607"/>
      <c r="G1136" s="24"/>
      <c r="H1136" s="24"/>
      <c r="I1136" s="24"/>
      <c r="J1136" s="24"/>
      <c r="K1136" s="24"/>
      <c r="L1136" s="24"/>
      <c r="M1136" s="24"/>
      <c r="N1136" s="24"/>
      <c r="O1136" s="24"/>
      <c r="P1136" s="24"/>
      <c r="Q1136" s="24"/>
      <c r="R1136" s="24"/>
      <c r="S1136" s="24"/>
      <c r="T1136" s="24"/>
      <c r="U1136" s="24"/>
      <c r="V1136" s="24"/>
    </row>
    <row r="1137" spans="2:22">
      <c r="B1137" s="167">
        <v>5157000088</v>
      </c>
      <c r="C1137" s="166" t="s">
        <v>2904</v>
      </c>
      <c r="D1137" s="235">
        <v>25980</v>
      </c>
      <c r="E1137" s="165"/>
      <c r="F1137" s="607"/>
      <c r="G1137" s="24"/>
      <c r="H1137" s="24"/>
      <c r="I1137" s="24"/>
      <c r="J1137" s="24"/>
      <c r="K1137" s="24"/>
      <c r="L1137" s="24"/>
      <c r="M1137" s="24"/>
      <c r="N1137" s="24"/>
      <c r="O1137" s="24"/>
      <c r="P1137" s="24"/>
      <c r="Q1137" s="24"/>
      <c r="R1137" s="24"/>
      <c r="S1137" s="24"/>
      <c r="T1137" s="24"/>
      <c r="U1137" s="24"/>
      <c r="V1137" s="24"/>
    </row>
    <row r="1138" spans="2:22">
      <c r="B1138" s="167">
        <v>5157000089</v>
      </c>
      <c r="C1138" s="166" t="s">
        <v>2904</v>
      </c>
      <c r="D1138" s="235">
        <v>25980</v>
      </c>
      <c r="E1138" s="165"/>
      <c r="F1138" s="607"/>
      <c r="G1138" s="24"/>
      <c r="H1138" s="24"/>
      <c r="I1138" s="24"/>
      <c r="J1138" s="24"/>
      <c r="K1138" s="24"/>
      <c r="L1138" s="24"/>
      <c r="M1138" s="24"/>
      <c r="N1138" s="24"/>
      <c r="O1138" s="24"/>
      <c r="P1138" s="24"/>
      <c r="Q1138" s="24"/>
      <c r="R1138" s="24"/>
      <c r="S1138" s="24"/>
      <c r="T1138" s="24"/>
      <c r="U1138" s="24"/>
      <c r="V1138" s="24"/>
    </row>
    <row r="1139" spans="2:22">
      <c r="B1139" s="167">
        <v>5157000090</v>
      </c>
      <c r="C1139" s="166" t="s">
        <v>2904</v>
      </c>
      <c r="D1139" s="235">
        <v>25980</v>
      </c>
      <c r="E1139" s="165"/>
      <c r="F1139" s="607"/>
      <c r="G1139" s="24"/>
      <c r="H1139" s="24"/>
      <c r="I1139" s="24"/>
      <c r="J1139" s="24"/>
      <c r="K1139" s="24"/>
      <c r="L1139" s="24"/>
      <c r="M1139" s="24"/>
      <c r="N1139" s="24"/>
      <c r="O1139" s="24"/>
      <c r="P1139" s="24"/>
      <c r="Q1139" s="24"/>
      <c r="R1139" s="24"/>
      <c r="S1139" s="24"/>
      <c r="T1139" s="24"/>
      <c r="U1139" s="24"/>
      <c r="V1139" s="24"/>
    </row>
    <row r="1140" spans="2:22">
      <c r="B1140" s="167">
        <v>5157000091</v>
      </c>
      <c r="C1140" s="166" t="s">
        <v>2904</v>
      </c>
      <c r="D1140" s="235">
        <v>25980</v>
      </c>
      <c r="E1140" s="165"/>
      <c r="F1140" s="607"/>
      <c r="G1140" s="24"/>
      <c r="H1140" s="24"/>
      <c r="I1140" s="24"/>
      <c r="J1140" s="24"/>
      <c r="K1140" s="24"/>
      <c r="L1140" s="24"/>
      <c r="M1140" s="24"/>
      <c r="N1140" s="24"/>
      <c r="O1140" s="24"/>
      <c r="P1140" s="24"/>
      <c r="Q1140" s="24"/>
      <c r="R1140" s="24"/>
      <c r="S1140" s="24"/>
      <c r="T1140" s="24"/>
      <c r="U1140" s="24"/>
      <c r="V1140" s="24"/>
    </row>
    <row r="1141" spans="2:22">
      <c r="B1141" s="167">
        <v>5157000092</v>
      </c>
      <c r="C1141" s="166" t="s">
        <v>2904</v>
      </c>
      <c r="D1141" s="235">
        <v>25980</v>
      </c>
      <c r="E1141" s="165"/>
      <c r="F1141" s="607"/>
      <c r="G1141" s="24"/>
      <c r="H1141" s="24"/>
      <c r="I1141" s="24"/>
      <c r="J1141" s="24"/>
      <c r="K1141" s="24"/>
      <c r="L1141" s="24"/>
      <c r="M1141" s="24"/>
      <c r="N1141" s="24"/>
      <c r="O1141" s="24"/>
      <c r="P1141" s="24"/>
      <c r="Q1141" s="24"/>
      <c r="R1141" s="24"/>
      <c r="S1141" s="24"/>
      <c r="T1141" s="24"/>
      <c r="U1141" s="24"/>
      <c r="V1141" s="24"/>
    </row>
    <row r="1142" spans="2:22">
      <c r="B1142" s="167">
        <v>5157000093</v>
      </c>
      <c r="C1142" s="166" t="s">
        <v>2904</v>
      </c>
      <c r="D1142" s="235">
        <v>25980</v>
      </c>
      <c r="E1142" s="165"/>
      <c r="F1142" s="607"/>
      <c r="G1142" s="24"/>
      <c r="H1142" s="24"/>
      <c r="I1142" s="24"/>
      <c r="J1142" s="24"/>
      <c r="K1142" s="24"/>
      <c r="L1142" s="24"/>
      <c r="M1142" s="24"/>
      <c r="N1142" s="24"/>
      <c r="O1142" s="24"/>
      <c r="P1142" s="24"/>
      <c r="Q1142" s="24"/>
      <c r="R1142" s="24"/>
      <c r="S1142" s="24"/>
      <c r="T1142" s="24"/>
      <c r="U1142" s="24"/>
      <c r="V1142" s="24"/>
    </row>
    <row r="1143" spans="2:22">
      <c r="B1143" s="167">
        <v>5157000094</v>
      </c>
      <c r="C1143" s="166" t="s">
        <v>2904</v>
      </c>
      <c r="D1143" s="235">
        <v>25980</v>
      </c>
      <c r="E1143" s="165"/>
      <c r="F1143" s="607"/>
      <c r="G1143" s="24"/>
      <c r="H1143" s="24"/>
      <c r="I1143" s="24"/>
      <c r="J1143" s="24"/>
      <c r="K1143" s="24"/>
      <c r="L1143" s="24"/>
      <c r="M1143" s="24"/>
      <c r="N1143" s="24"/>
      <c r="O1143" s="24"/>
      <c r="P1143" s="24"/>
      <c r="Q1143" s="24"/>
      <c r="R1143" s="24"/>
      <c r="S1143" s="24"/>
      <c r="T1143" s="24"/>
      <c r="U1143" s="24"/>
      <c r="V1143" s="24"/>
    </row>
    <row r="1144" spans="2:22">
      <c r="B1144" s="167">
        <v>5157000095</v>
      </c>
      <c r="C1144" s="166" t="s">
        <v>2904</v>
      </c>
      <c r="D1144" s="235">
        <v>25980</v>
      </c>
      <c r="E1144" s="165"/>
      <c r="F1144" s="607"/>
      <c r="G1144" s="24"/>
      <c r="H1144" s="24"/>
      <c r="I1144" s="24"/>
      <c r="J1144" s="24"/>
      <c r="K1144" s="24"/>
      <c r="L1144" s="24"/>
      <c r="M1144" s="24"/>
      <c r="N1144" s="24"/>
      <c r="O1144" s="24"/>
      <c r="P1144" s="24"/>
      <c r="Q1144" s="24"/>
      <c r="R1144" s="24"/>
      <c r="S1144" s="24"/>
      <c r="T1144" s="24"/>
      <c r="U1144" s="24"/>
      <c r="V1144" s="24"/>
    </row>
    <row r="1145" spans="2:22">
      <c r="B1145" s="167">
        <v>5157000096</v>
      </c>
      <c r="C1145" s="166" t="s">
        <v>2904</v>
      </c>
      <c r="D1145" s="235">
        <v>25980</v>
      </c>
      <c r="E1145" s="165"/>
      <c r="F1145" s="607"/>
      <c r="G1145" s="24"/>
      <c r="H1145" s="24"/>
      <c r="I1145" s="24"/>
      <c r="J1145" s="24"/>
      <c r="K1145" s="24"/>
      <c r="L1145" s="24"/>
      <c r="M1145" s="24"/>
      <c r="N1145" s="24"/>
      <c r="O1145" s="24"/>
      <c r="P1145" s="24"/>
      <c r="Q1145" s="24"/>
      <c r="R1145" s="24"/>
      <c r="S1145" s="24"/>
      <c r="T1145" s="24"/>
      <c r="U1145" s="24"/>
      <c r="V1145" s="24"/>
    </row>
    <row r="1146" spans="2:22">
      <c r="B1146" s="167">
        <v>5157000097</v>
      </c>
      <c r="C1146" s="166" t="s">
        <v>2904</v>
      </c>
      <c r="D1146" s="235">
        <v>25980</v>
      </c>
      <c r="E1146" s="165"/>
      <c r="F1146" s="607"/>
      <c r="G1146" s="24"/>
      <c r="H1146" s="24"/>
      <c r="I1146" s="24"/>
      <c r="J1146" s="24"/>
      <c r="K1146" s="24"/>
      <c r="L1146" s="24"/>
      <c r="M1146" s="24"/>
      <c r="N1146" s="24"/>
      <c r="O1146" s="24"/>
      <c r="P1146" s="24"/>
      <c r="Q1146" s="24"/>
      <c r="R1146" s="24"/>
      <c r="S1146" s="24"/>
      <c r="T1146" s="24"/>
      <c r="U1146" s="24"/>
      <c r="V1146" s="24"/>
    </row>
    <row r="1147" spans="2:22">
      <c r="B1147" s="167">
        <v>5157000098</v>
      </c>
      <c r="C1147" s="166" t="s">
        <v>2904</v>
      </c>
      <c r="D1147" s="235">
        <v>25980</v>
      </c>
      <c r="E1147" s="165"/>
      <c r="F1147" s="607"/>
      <c r="G1147" s="24"/>
      <c r="H1147" s="24"/>
      <c r="I1147" s="24"/>
      <c r="J1147" s="24"/>
      <c r="K1147" s="24"/>
      <c r="L1147" s="24"/>
      <c r="M1147" s="24"/>
      <c r="N1147" s="24"/>
      <c r="O1147" s="24"/>
      <c r="P1147" s="24"/>
      <c r="Q1147" s="24"/>
      <c r="R1147" s="24"/>
      <c r="S1147" s="24"/>
      <c r="T1147" s="24"/>
      <c r="U1147" s="24"/>
      <c r="V1147" s="24"/>
    </row>
    <row r="1148" spans="2:22">
      <c r="B1148" s="167">
        <v>5157000099</v>
      </c>
      <c r="C1148" s="166" t="s">
        <v>2904</v>
      </c>
      <c r="D1148" s="235">
        <v>25980</v>
      </c>
      <c r="E1148" s="165"/>
      <c r="F1148" s="607"/>
      <c r="G1148" s="24"/>
      <c r="H1148" s="24"/>
      <c r="I1148" s="24"/>
      <c r="J1148" s="24"/>
      <c r="K1148" s="24"/>
      <c r="L1148" s="24"/>
      <c r="M1148" s="24"/>
      <c r="N1148" s="24"/>
      <c r="O1148" s="24"/>
      <c r="P1148" s="24"/>
      <c r="Q1148" s="24"/>
      <c r="R1148" s="24"/>
      <c r="S1148" s="24"/>
      <c r="T1148" s="24"/>
      <c r="U1148" s="24"/>
      <c r="V1148" s="24"/>
    </row>
    <row r="1149" spans="2:22">
      <c r="B1149" s="167">
        <v>5157000100</v>
      </c>
      <c r="C1149" s="166" t="s">
        <v>2904</v>
      </c>
      <c r="D1149" s="235">
        <v>25980</v>
      </c>
      <c r="E1149" s="165"/>
      <c r="F1149" s="607"/>
      <c r="G1149" s="24"/>
      <c r="H1149" s="24"/>
      <c r="I1149" s="24"/>
      <c r="J1149" s="24"/>
      <c r="K1149" s="24"/>
      <c r="L1149" s="24"/>
      <c r="M1149" s="24"/>
      <c r="N1149" s="24"/>
      <c r="O1149" s="24"/>
      <c r="P1149" s="24"/>
      <c r="Q1149" s="24"/>
      <c r="R1149" s="24"/>
      <c r="S1149" s="24"/>
      <c r="T1149" s="24"/>
      <c r="U1149" s="24"/>
      <c r="V1149" s="24"/>
    </row>
    <row r="1150" spans="2:22">
      <c r="B1150" s="167">
        <v>5157000101</v>
      </c>
      <c r="C1150" s="166" t="s">
        <v>2904</v>
      </c>
      <c r="D1150" s="235">
        <v>25980</v>
      </c>
      <c r="E1150" s="165"/>
      <c r="F1150" s="607"/>
      <c r="G1150" s="24"/>
      <c r="H1150" s="24"/>
      <c r="I1150" s="24"/>
      <c r="J1150" s="24"/>
      <c r="K1150" s="24"/>
      <c r="L1150" s="24"/>
      <c r="M1150" s="24"/>
      <c r="N1150" s="24"/>
      <c r="O1150" s="24"/>
      <c r="P1150" s="24"/>
      <c r="Q1150" s="24"/>
      <c r="R1150" s="24"/>
      <c r="S1150" s="24"/>
      <c r="T1150" s="24"/>
      <c r="U1150" s="24"/>
      <c r="V1150" s="24"/>
    </row>
    <row r="1151" spans="2:22">
      <c r="B1151" s="167">
        <v>5157000102</v>
      </c>
      <c r="C1151" s="166" t="s">
        <v>2904</v>
      </c>
      <c r="D1151" s="235">
        <v>25980</v>
      </c>
      <c r="E1151" s="165"/>
      <c r="F1151" s="607"/>
      <c r="G1151" s="24"/>
      <c r="H1151" s="24"/>
      <c r="I1151" s="24"/>
      <c r="J1151" s="24"/>
      <c r="K1151" s="24"/>
      <c r="L1151" s="24"/>
      <c r="M1151" s="24"/>
      <c r="N1151" s="24"/>
      <c r="O1151" s="24"/>
      <c r="P1151" s="24"/>
      <c r="Q1151" s="24"/>
      <c r="R1151" s="24"/>
      <c r="S1151" s="24"/>
      <c r="T1151" s="24"/>
      <c r="U1151" s="24"/>
      <c r="V1151" s="24"/>
    </row>
    <row r="1152" spans="2:22">
      <c r="B1152" s="167">
        <v>5157000103</v>
      </c>
      <c r="C1152" s="166" t="s">
        <v>2904</v>
      </c>
      <c r="D1152" s="235">
        <v>25980</v>
      </c>
      <c r="E1152" s="165"/>
      <c r="F1152" s="607"/>
      <c r="G1152" s="24"/>
      <c r="H1152" s="24"/>
      <c r="I1152" s="24"/>
      <c r="J1152" s="24"/>
      <c r="K1152" s="24"/>
      <c r="L1152" s="24"/>
      <c r="M1152" s="24"/>
      <c r="N1152" s="24"/>
      <c r="O1152" s="24"/>
      <c r="P1152" s="24"/>
      <c r="Q1152" s="24"/>
      <c r="R1152" s="24"/>
      <c r="S1152" s="24"/>
      <c r="T1152" s="24"/>
      <c r="U1152" s="24"/>
      <c r="V1152" s="24"/>
    </row>
    <row r="1153" spans="2:22">
      <c r="B1153" s="167">
        <v>5157000001</v>
      </c>
      <c r="C1153" s="166" t="s">
        <v>2905</v>
      </c>
      <c r="D1153" s="235">
        <v>231280</v>
      </c>
      <c r="E1153" s="165"/>
      <c r="F1153" s="607"/>
      <c r="G1153" s="24"/>
      <c r="H1153" s="24"/>
      <c r="I1153" s="24"/>
      <c r="J1153" s="24"/>
      <c r="K1153" s="24"/>
      <c r="L1153" s="24"/>
      <c r="M1153" s="24"/>
      <c r="N1153" s="24"/>
      <c r="O1153" s="24"/>
      <c r="P1153" s="24"/>
      <c r="Q1153" s="24"/>
      <c r="R1153" s="24"/>
      <c r="S1153" s="24"/>
      <c r="T1153" s="24"/>
      <c r="U1153" s="24"/>
      <c r="V1153" s="24"/>
    </row>
    <row r="1154" spans="2:22">
      <c r="B1154" s="167">
        <v>5157000001</v>
      </c>
      <c r="C1154" s="166" t="s">
        <v>2906</v>
      </c>
      <c r="D1154" s="235">
        <v>21500</v>
      </c>
      <c r="E1154" s="165"/>
      <c r="F1154" s="607"/>
      <c r="G1154" s="24"/>
      <c r="H1154" s="24"/>
      <c r="I1154" s="24"/>
      <c r="J1154" s="24"/>
      <c r="K1154" s="24"/>
      <c r="L1154" s="24"/>
      <c r="M1154" s="24"/>
      <c r="N1154" s="24"/>
      <c r="O1154" s="24"/>
      <c r="P1154" s="24"/>
      <c r="Q1154" s="24"/>
      <c r="R1154" s="24"/>
      <c r="S1154" s="24"/>
      <c r="T1154" s="24"/>
      <c r="U1154" s="24"/>
      <c r="V1154" s="24"/>
    </row>
    <row r="1155" spans="2:22">
      <c r="B1155" s="167">
        <v>5157000001</v>
      </c>
      <c r="C1155" s="166" t="s">
        <v>2907</v>
      </c>
      <c r="D1155" s="235">
        <v>9895</v>
      </c>
      <c r="E1155" s="165"/>
      <c r="F1155" s="607"/>
      <c r="G1155" s="24"/>
      <c r="H1155" s="24"/>
      <c r="I1155" s="24"/>
      <c r="J1155" s="24"/>
      <c r="K1155" s="24"/>
      <c r="L1155" s="24"/>
      <c r="M1155" s="24"/>
      <c r="N1155" s="24"/>
      <c r="O1155" s="24"/>
      <c r="P1155" s="24"/>
      <c r="Q1155" s="24"/>
      <c r="R1155" s="24"/>
      <c r="S1155" s="24"/>
      <c r="T1155" s="24"/>
      <c r="U1155" s="24"/>
      <c r="V1155" s="24"/>
    </row>
    <row r="1156" spans="2:22">
      <c r="B1156" s="167">
        <v>5157000001</v>
      </c>
      <c r="C1156" s="166" t="s">
        <v>2907</v>
      </c>
      <c r="D1156" s="235">
        <v>9895</v>
      </c>
      <c r="E1156" s="165"/>
      <c r="F1156" s="607"/>
      <c r="G1156" s="24"/>
      <c r="H1156" s="24"/>
      <c r="I1156" s="24"/>
      <c r="J1156" s="24"/>
      <c r="K1156" s="24"/>
      <c r="L1156" s="24"/>
      <c r="M1156" s="24"/>
      <c r="N1156" s="24"/>
      <c r="O1156" s="24"/>
      <c r="P1156" s="24"/>
      <c r="Q1156" s="24"/>
      <c r="R1156" s="24"/>
      <c r="S1156" s="24"/>
      <c r="T1156" s="24"/>
      <c r="U1156" s="24"/>
      <c r="V1156" s="24"/>
    </row>
    <row r="1157" spans="2:22">
      <c r="B1157" s="167">
        <v>5157000001</v>
      </c>
      <c r="C1157" s="166" t="s">
        <v>2907</v>
      </c>
      <c r="D1157" s="235">
        <v>9895</v>
      </c>
      <c r="E1157" s="165"/>
      <c r="F1157" s="607"/>
      <c r="G1157" s="24"/>
      <c r="H1157" s="24"/>
      <c r="I1157" s="24"/>
      <c r="J1157" s="24"/>
      <c r="K1157" s="24"/>
      <c r="L1157" s="24"/>
      <c r="M1157" s="24"/>
      <c r="N1157" s="24"/>
      <c r="O1157" s="24"/>
      <c r="P1157" s="24"/>
      <c r="Q1157" s="24"/>
      <c r="R1157" s="24"/>
      <c r="S1157" s="24"/>
      <c r="T1157" s="24"/>
      <c r="U1157" s="24"/>
      <c r="V1157" s="24"/>
    </row>
    <row r="1158" spans="2:22">
      <c r="B1158" s="167">
        <v>5157000001</v>
      </c>
      <c r="C1158" s="166" t="s">
        <v>2907</v>
      </c>
      <c r="D1158" s="235">
        <v>9895</v>
      </c>
      <c r="E1158" s="165"/>
      <c r="F1158" s="607"/>
      <c r="G1158" s="24"/>
      <c r="H1158" s="24"/>
      <c r="I1158" s="24"/>
      <c r="J1158" s="24"/>
      <c r="K1158" s="24"/>
      <c r="L1158" s="24"/>
      <c r="M1158" s="24"/>
      <c r="N1158" s="24"/>
      <c r="O1158" s="24"/>
      <c r="P1158" s="24"/>
      <c r="Q1158" s="24"/>
      <c r="R1158" s="24"/>
      <c r="S1158" s="24"/>
      <c r="T1158" s="24"/>
      <c r="U1158" s="24"/>
      <c r="V1158" s="24"/>
    </row>
    <row r="1159" spans="2:22">
      <c r="B1159" s="167">
        <v>5157000001</v>
      </c>
      <c r="C1159" s="166" t="s">
        <v>2907</v>
      </c>
      <c r="D1159" s="235">
        <v>9895</v>
      </c>
      <c r="E1159" s="165"/>
      <c r="F1159" s="607"/>
      <c r="G1159" s="24"/>
      <c r="H1159" s="24"/>
      <c r="I1159" s="24"/>
      <c r="J1159" s="24"/>
      <c r="K1159" s="24"/>
      <c r="L1159" s="24"/>
      <c r="M1159" s="24"/>
      <c r="N1159" s="24"/>
      <c r="O1159" s="24"/>
      <c r="P1159" s="24"/>
      <c r="Q1159" s="24"/>
      <c r="R1159" s="24"/>
      <c r="S1159" s="24"/>
      <c r="T1159" s="24"/>
      <c r="U1159" s="24"/>
      <c r="V1159" s="24"/>
    </row>
    <row r="1160" spans="2:22">
      <c r="B1160" s="167">
        <v>5157000001</v>
      </c>
      <c r="C1160" s="166" t="s">
        <v>2907</v>
      </c>
      <c r="D1160" s="235">
        <v>9895</v>
      </c>
      <c r="E1160" s="165"/>
      <c r="F1160" s="607"/>
      <c r="G1160" s="24"/>
      <c r="H1160" s="24"/>
      <c r="I1160" s="24"/>
      <c r="J1160" s="24"/>
      <c r="K1160" s="24"/>
      <c r="L1160" s="24"/>
      <c r="M1160" s="24"/>
      <c r="N1160" s="24"/>
      <c r="O1160" s="24"/>
      <c r="P1160" s="24"/>
      <c r="Q1160" s="24"/>
      <c r="R1160" s="24"/>
      <c r="S1160" s="24"/>
      <c r="T1160" s="24"/>
      <c r="U1160" s="24"/>
      <c r="V1160" s="24"/>
    </row>
    <row r="1161" spans="2:22">
      <c r="B1161" s="167">
        <v>5157000001</v>
      </c>
      <c r="C1161" s="166" t="s">
        <v>2908</v>
      </c>
      <c r="D1161" s="235">
        <v>70105</v>
      </c>
      <c r="E1161" s="165"/>
      <c r="F1161" s="607"/>
      <c r="G1161" s="24"/>
      <c r="H1161" s="24"/>
      <c r="I1161" s="24"/>
      <c r="J1161" s="24"/>
      <c r="K1161" s="24"/>
      <c r="L1161" s="24"/>
      <c r="M1161" s="24"/>
      <c r="N1161" s="24"/>
      <c r="O1161" s="24"/>
      <c r="P1161" s="24"/>
      <c r="Q1161" s="24"/>
      <c r="R1161" s="24"/>
      <c r="S1161" s="24"/>
      <c r="T1161" s="24"/>
      <c r="U1161" s="24"/>
      <c r="V1161" s="24"/>
    </row>
    <row r="1162" spans="2:22">
      <c r="B1162" s="167">
        <v>5157000001</v>
      </c>
      <c r="C1162" s="166" t="s">
        <v>2909</v>
      </c>
      <c r="D1162" s="235">
        <v>7705</v>
      </c>
      <c r="E1162" s="165"/>
      <c r="F1162" s="607"/>
      <c r="G1162" s="24"/>
      <c r="H1162" s="24"/>
      <c r="I1162" s="24"/>
      <c r="J1162" s="24"/>
      <c r="K1162" s="24"/>
      <c r="L1162" s="24"/>
      <c r="M1162" s="24"/>
      <c r="N1162" s="24"/>
      <c r="O1162" s="24"/>
      <c r="P1162" s="24"/>
      <c r="Q1162" s="24"/>
      <c r="R1162" s="24"/>
      <c r="S1162" s="24"/>
      <c r="T1162" s="24"/>
      <c r="U1162" s="24"/>
      <c r="V1162" s="24"/>
    </row>
    <row r="1163" spans="2:22">
      <c r="B1163" s="167">
        <v>5157000001</v>
      </c>
      <c r="C1163" s="166" t="s">
        <v>2909</v>
      </c>
      <c r="D1163" s="235">
        <v>7705</v>
      </c>
      <c r="E1163" s="165"/>
      <c r="F1163" s="607"/>
      <c r="G1163" s="24"/>
      <c r="H1163" s="24"/>
      <c r="I1163" s="24"/>
      <c r="J1163" s="24"/>
      <c r="K1163" s="24"/>
      <c r="L1163" s="24"/>
      <c r="M1163" s="24"/>
      <c r="N1163" s="24"/>
      <c r="O1163" s="24"/>
      <c r="P1163" s="24"/>
      <c r="Q1163" s="24"/>
      <c r="R1163" s="24"/>
      <c r="S1163" s="24"/>
      <c r="T1163" s="24"/>
      <c r="U1163" s="24"/>
      <c r="V1163" s="24"/>
    </row>
    <row r="1164" spans="2:22">
      <c r="B1164" s="167">
        <v>5157000001</v>
      </c>
      <c r="C1164" s="166" t="s">
        <v>2909</v>
      </c>
      <c r="D1164" s="235">
        <v>7705</v>
      </c>
      <c r="E1164" s="165"/>
      <c r="F1164" s="607"/>
      <c r="G1164" s="24"/>
      <c r="H1164" s="24"/>
      <c r="I1164" s="24"/>
      <c r="J1164" s="24"/>
      <c r="K1164" s="24"/>
      <c r="L1164" s="24"/>
      <c r="M1164" s="24"/>
      <c r="N1164" s="24"/>
      <c r="O1164" s="24"/>
      <c r="P1164" s="24"/>
      <c r="Q1164" s="24"/>
      <c r="R1164" s="24"/>
      <c r="S1164" s="24"/>
      <c r="T1164" s="24"/>
      <c r="U1164" s="24"/>
      <c r="V1164" s="24"/>
    </row>
    <row r="1165" spans="2:22">
      <c r="B1165" s="167">
        <v>5157000001</v>
      </c>
      <c r="C1165" s="166" t="s">
        <v>2909</v>
      </c>
      <c r="D1165" s="235">
        <v>7705</v>
      </c>
      <c r="E1165" s="165"/>
      <c r="F1165" s="607"/>
      <c r="G1165" s="24"/>
      <c r="H1165" s="24"/>
      <c r="I1165" s="24"/>
      <c r="J1165" s="24"/>
      <c r="K1165" s="24"/>
      <c r="L1165" s="24"/>
      <c r="M1165" s="24"/>
      <c r="N1165" s="24"/>
      <c r="O1165" s="24"/>
      <c r="P1165" s="24"/>
      <c r="Q1165" s="24"/>
      <c r="R1165" s="24"/>
      <c r="S1165" s="24"/>
      <c r="T1165" s="24"/>
      <c r="U1165" s="24"/>
      <c r="V1165" s="24"/>
    </row>
    <row r="1166" spans="2:22">
      <c r="B1166" s="167">
        <v>5157000001</v>
      </c>
      <c r="C1166" s="166" t="s">
        <v>2909</v>
      </c>
      <c r="D1166" s="235">
        <v>7705</v>
      </c>
      <c r="E1166" s="165"/>
      <c r="F1166" s="607"/>
      <c r="G1166" s="24"/>
      <c r="H1166" s="24"/>
      <c r="I1166" s="24"/>
      <c r="J1166" s="24"/>
      <c r="K1166" s="24"/>
      <c r="L1166" s="24"/>
      <c r="M1166" s="24"/>
      <c r="N1166" s="24"/>
      <c r="O1166" s="24"/>
      <c r="P1166" s="24"/>
      <c r="Q1166" s="24"/>
      <c r="R1166" s="24"/>
      <c r="S1166" s="24"/>
      <c r="T1166" s="24"/>
      <c r="U1166" s="24"/>
      <c r="V1166" s="24"/>
    </row>
    <row r="1167" spans="2:22">
      <c r="B1167" s="167">
        <v>5157000001</v>
      </c>
      <c r="C1167" s="166" t="s">
        <v>2909</v>
      </c>
      <c r="D1167" s="235">
        <v>7705</v>
      </c>
      <c r="E1167" s="165"/>
      <c r="F1167" s="607"/>
      <c r="G1167" s="24"/>
      <c r="H1167" s="24"/>
      <c r="I1167" s="24"/>
      <c r="J1167" s="24"/>
      <c r="K1167" s="24"/>
      <c r="L1167" s="24"/>
      <c r="M1167" s="24"/>
      <c r="N1167" s="24"/>
      <c r="O1167" s="24"/>
      <c r="P1167" s="24"/>
      <c r="Q1167" s="24"/>
      <c r="R1167" s="24"/>
      <c r="S1167" s="24"/>
      <c r="T1167" s="24"/>
      <c r="U1167" s="24"/>
      <c r="V1167" s="24"/>
    </row>
    <row r="1168" spans="2:22">
      <c r="B1168" s="167">
        <v>5157000001</v>
      </c>
      <c r="C1168" s="166" t="s">
        <v>2910</v>
      </c>
      <c r="D1168" s="235">
        <v>145366</v>
      </c>
      <c r="E1168" s="165"/>
      <c r="F1168" s="607"/>
      <c r="G1168" s="24"/>
      <c r="H1168" s="24"/>
      <c r="I1168" s="24"/>
      <c r="J1168" s="24"/>
      <c r="K1168" s="24"/>
      <c r="L1168" s="24"/>
      <c r="M1168" s="24"/>
      <c r="N1168" s="24"/>
      <c r="O1168" s="24"/>
      <c r="P1168" s="24"/>
      <c r="Q1168" s="24"/>
      <c r="R1168" s="24"/>
      <c r="S1168" s="24"/>
      <c r="T1168" s="24"/>
      <c r="U1168" s="24"/>
      <c r="V1168" s="24"/>
    </row>
    <row r="1169" spans="2:22">
      <c r="B1169" s="167">
        <v>5157000001</v>
      </c>
      <c r="C1169" s="166" t="s">
        <v>2911</v>
      </c>
      <c r="D1169" s="235">
        <v>11760</v>
      </c>
      <c r="E1169" s="165"/>
      <c r="F1169" s="607"/>
      <c r="G1169" s="24"/>
      <c r="H1169" s="24"/>
      <c r="I1169" s="24"/>
      <c r="J1169" s="24"/>
      <c r="K1169" s="24"/>
      <c r="L1169" s="24"/>
      <c r="M1169" s="24"/>
      <c r="N1169" s="24"/>
      <c r="O1169" s="24"/>
      <c r="P1169" s="24"/>
      <c r="Q1169" s="24"/>
      <c r="R1169" s="24"/>
      <c r="S1169" s="24"/>
      <c r="T1169" s="24"/>
      <c r="U1169" s="24"/>
      <c r="V1169" s="24"/>
    </row>
    <row r="1170" spans="2:22">
      <c r="B1170" s="167">
        <v>5157000001</v>
      </c>
      <c r="C1170" s="166" t="s">
        <v>2910</v>
      </c>
      <c r="D1170" s="235">
        <v>20880</v>
      </c>
      <c r="E1170" s="165"/>
      <c r="F1170" s="607"/>
      <c r="G1170" s="24"/>
      <c r="H1170" s="24"/>
      <c r="I1170" s="24"/>
      <c r="J1170" s="24"/>
      <c r="K1170" s="24"/>
      <c r="L1170" s="24"/>
      <c r="M1170" s="24"/>
      <c r="N1170" s="24"/>
      <c r="O1170" s="24"/>
      <c r="P1170" s="24"/>
      <c r="Q1170" s="24"/>
      <c r="R1170" s="24"/>
      <c r="S1170" s="24"/>
      <c r="T1170" s="24"/>
      <c r="U1170" s="24"/>
      <c r="V1170" s="24"/>
    </row>
    <row r="1171" spans="2:22">
      <c r="B1171" s="167">
        <v>5157000001</v>
      </c>
      <c r="C1171" s="166" t="s">
        <v>2912</v>
      </c>
      <c r="D1171" s="235">
        <v>8085</v>
      </c>
      <c r="E1171" s="165"/>
      <c r="F1171" s="607"/>
      <c r="G1171" s="24"/>
      <c r="H1171" s="24"/>
      <c r="I1171" s="24"/>
      <c r="J1171" s="24"/>
      <c r="K1171" s="24"/>
      <c r="L1171" s="24"/>
      <c r="M1171" s="24"/>
      <c r="N1171" s="24"/>
      <c r="O1171" s="24"/>
      <c r="P1171" s="24"/>
      <c r="Q1171" s="24"/>
      <c r="R1171" s="24"/>
      <c r="S1171" s="24"/>
      <c r="T1171" s="24"/>
      <c r="U1171" s="24"/>
      <c r="V1171" s="24"/>
    </row>
    <row r="1172" spans="2:22">
      <c r="B1172" s="167">
        <v>5122000001</v>
      </c>
      <c r="C1172" s="166" t="s">
        <v>2913</v>
      </c>
      <c r="D1172" s="235">
        <v>11507</v>
      </c>
      <c r="E1172" s="165"/>
      <c r="F1172" s="607"/>
      <c r="G1172" s="24"/>
      <c r="H1172" s="24"/>
      <c r="I1172" s="24"/>
      <c r="J1172" s="24"/>
      <c r="K1172" s="24"/>
      <c r="L1172" s="24"/>
      <c r="M1172" s="24"/>
      <c r="N1172" s="24"/>
      <c r="O1172" s="24"/>
      <c r="P1172" s="24"/>
      <c r="Q1172" s="24"/>
      <c r="R1172" s="24"/>
      <c r="S1172" s="24"/>
      <c r="T1172" s="24"/>
      <c r="U1172" s="24"/>
      <c r="V1172" s="24"/>
    </row>
    <row r="1173" spans="2:22">
      <c r="B1173" s="167">
        <v>5125000001</v>
      </c>
      <c r="C1173" s="166" t="s">
        <v>2914</v>
      </c>
      <c r="D1173" s="235">
        <v>7809.19</v>
      </c>
      <c r="E1173" s="165"/>
      <c r="F1173" s="607"/>
      <c r="G1173" s="24"/>
      <c r="H1173" s="24"/>
      <c r="I1173" s="24"/>
      <c r="J1173" s="24"/>
      <c r="K1173" s="24"/>
      <c r="L1173" s="24"/>
      <c r="M1173" s="24"/>
      <c r="N1173" s="24"/>
      <c r="O1173" s="24"/>
      <c r="P1173" s="24"/>
      <c r="Q1173" s="24"/>
      <c r="R1173" s="24"/>
      <c r="S1173" s="24"/>
      <c r="T1173" s="24"/>
      <c r="U1173" s="24"/>
      <c r="V1173" s="24"/>
    </row>
    <row r="1174" spans="2:22">
      <c r="B1174" s="167">
        <v>5121000001</v>
      </c>
      <c r="C1174" s="166" t="s">
        <v>2888</v>
      </c>
      <c r="D1174" s="235">
        <v>7969.2</v>
      </c>
      <c r="E1174" s="165"/>
      <c r="F1174" s="607"/>
      <c r="G1174" s="24"/>
      <c r="H1174" s="24"/>
      <c r="I1174" s="24"/>
      <c r="J1174" s="24"/>
      <c r="K1174" s="24"/>
      <c r="L1174" s="24"/>
      <c r="M1174" s="24"/>
      <c r="N1174" s="24"/>
      <c r="O1174" s="24"/>
      <c r="P1174" s="24"/>
      <c r="Q1174" s="24"/>
      <c r="R1174" s="24"/>
      <c r="S1174" s="24"/>
      <c r="T1174" s="24"/>
      <c r="U1174" s="24"/>
      <c r="V1174" s="24"/>
    </row>
    <row r="1175" spans="2:22">
      <c r="B1175" s="167">
        <v>5157000001</v>
      </c>
      <c r="C1175" s="166" t="s">
        <v>2887</v>
      </c>
      <c r="D1175" s="235">
        <v>8700</v>
      </c>
      <c r="E1175" s="165"/>
      <c r="F1175" s="607"/>
      <c r="G1175" s="24"/>
      <c r="H1175" s="24"/>
      <c r="I1175" s="24"/>
      <c r="J1175" s="24"/>
      <c r="K1175" s="24"/>
      <c r="L1175" s="24"/>
      <c r="M1175" s="24"/>
      <c r="N1175" s="24"/>
      <c r="O1175" s="24"/>
      <c r="P1175" s="24"/>
      <c r="Q1175" s="24"/>
      <c r="R1175" s="24"/>
      <c r="S1175" s="24"/>
      <c r="T1175" s="24"/>
      <c r="U1175" s="24"/>
      <c r="V1175" s="24"/>
    </row>
    <row r="1176" spans="2:22">
      <c r="B1176" s="167">
        <v>5157000001</v>
      </c>
      <c r="C1176" s="166" t="s">
        <v>2893</v>
      </c>
      <c r="D1176" s="235">
        <v>16020</v>
      </c>
      <c r="E1176" s="165"/>
      <c r="F1176" s="607"/>
      <c r="G1176" s="24"/>
      <c r="H1176" s="24"/>
      <c r="I1176" s="24"/>
      <c r="J1176" s="24"/>
      <c r="K1176" s="24"/>
      <c r="L1176" s="24"/>
      <c r="M1176" s="24"/>
      <c r="N1176" s="24"/>
      <c r="O1176" s="24"/>
      <c r="P1176" s="24"/>
      <c r="Q1176" s="24"/>
      <c r="R1176" s="24"/>
      <c r="S1176" s="24"/>
      <c r="T1176" s="24"/>
      <c r="U1176" s="24"/>
      <c r="V1176" s="24"/>
    </row>
    <row r="1177" spans="2:22">
      <c r="B1177" s="167">
        <v>5157000001</v>
      </c>
      <c r="C1177" s="166" t="s">
        <v>2893</v>
      </c>
      <c r="D1177" s="235">
        <v>16020</v>
      </c>
      <c r="E1177" s="165"/>
      <c r="F1177" s="607"/>
      <c r="G1177" s="24"/>
      <c r="H1177" s="24"/>
      <c r="I1177" s="24"/>
      <c r="J1177" s="24"/>
      <c r="K1177" s="24"/>
      <c r="L1177" s="24"/>
      <c r="M1177" s="24"/>
      <c r="N1177" s="24"/>
      <c r="O1177" s="24"/>
      <c r="P1177" s="24"/>
      <c r="Q1177" s="24"/>
      <c r="R1177" s="24"/>
      <c r="S1177" s="24"/>
      <c r="T1177" s="24"/>
      <c r="U1177" s="24"/>
      <c r="V1177" s="24"/>
    </row>
    <row r="1178" spans="2:22">
      <c r="B1178" s="167">
        <v>5157000001</v>
      </c>
      <c r="C1178" s="166" t="s">
        <v>2893</v>
      </c>
      <c r="D1178" s="235">
        <v>16020</v>
      </c>
      <c r="E1178" s="165"/>
      <c r="F1178" s="607"/>
      <c r="G1178" s="24"/>
      <c r="H1178" s="24"/>
      <c r="I1178" s="24"/>
      <c r="J1178" s="24"/>
      <c r="K1178" s="24"/>
      <c r="L1178" s="24"/>
      <c r="M1178" s="24"/>
      <c r="N1178" s="24"/>
      <c r="O1178" s="24"/>
      <c r="P1178" s="24"/>
      <c r="Q1178" s="24"/>
      <c r="R1178" s="24"/>
      <c r="S1178" s="24"/>
      <c r="T1178" s="24"/>
      <c r="U1178" s="24"/>
      <c r="V1178" s="24"/>
    </row>
    <row r="1179" spans="2:22">
      <c r="B1179" s="167">
        <v>5157000001</v>
      </c>
      <c r="C1179" s="166" t="s">
        <v>2893</v>
      </c>
      <c r="D1179" s="235">
        <v>16020</v>
      </c>
      <c r="E1179" s="165"/>
      <c r="F1179" s="607"/>
      <c r="G1179" s="24"/>
      <c r="H1179" s="24"/>
      <c r="I1179" s="24"/>
      <c r="J1179" s="24"/>
      <c r="K1179" s="24"/>
      <c r="L1179" s="24"/>
      <c r="M1179" s="24"/>
      <c r="N1179" s="24"/>
      <c r="O1179" s="24"/>
      <c r="P1179" s="24"/>
      <c r="Q1179" s="24"/>
      <c r="R1179" s="24"/>
      <c r="S1179" s="24"/>
      <c r="T1179" s="24"/>
      <c r="U1179" s="24"/>
      <c r="V1179" s="24"/>
    </row>
    <row r="1180" spans="2:22">
      <c r="B1180" s="167">
        <v>5157000001</v>
      </c>
      <c r="C1180" s="166" t="s">
        <v>2915</v>
      </c>
      <c r="D1180" s="235" t="s">
        <v>2916</v>
      </c>
      <c r="E1180" s="165"/>
      <c r="F1180" s="607"/>
      <c r="G1180" s="24"/>
      <c r="H1180" s="24"/>
      <c r="I1180" s="24"/>
      <c r="J1180" s="24"/>
      <c r="K1180" s="24"/>
      <c r="L1180" s="24"/>
      <c r="M1180" s="24"/>
      <c r="N1180" s="24"/>
      <c r="O1180" s="24"/>
      <c r="P1180" s="24"/>
      <c r="Q1180" s="24"/>
      <c r="R1180" s="24"/>
      <c r="S1180" s="24"/>
      <c r="T1180" s="24"/>
      <c r="U1180" s="24"/>
      <c r="V1180" s="24"/>
    </row>
    <row r="1181" spans="2:22">
      <c r="B1181" s="167">
        <v>5157000001</v>
      </c>
      <c r="C1181" s="166" t="s">
        <v>2917</v>
      </c>
      <c r="D1181" s="235" t="s">
        <v>2918</v>
      </c>
      <c r="E1181" s="165"/>
      <c r="F1181" s="607"/>
      <c r="G1181" s="24"/>
      <c r="H1181" s="24"/>
      <c r="I1181" s="24"/>
      <c r="J1181" s="24"/>
      <c r="K1181" s="24"/>
      <c r="L1181" s="24"/>
      <c r="M1181" s="24"/>
      <c r="N1181" s="24"/>
      <c r="O1181" s="24"/>
      <c r="P1181" s="24"/>
      <c r="Q1181" s="24"/>
      <c r="R1181" s="24"/>
      <c r="S1181" s="24"/>
      <c r="T1181" s="24"/>
      <c r="U1181" s="24"/>
      <c r="V1181" s="24"/>
    </row>
    <row r="1182" spans="2:22">
      <c r="B1182" s="167">
        <v>5157000001</v>
      </c>
      <c r="C1182" s="166" t="s">
        <v>2919</v>
      </c>
      <c r="D1182" s="235" t="s">
        <v>2920</v>
      </c>
      <c r="E1182" s="165"/>
      <c r="F1182" s="607"/>
      <c r="G1182" s="24"/>
      <c r="H1182" s="24"/>
      <c r="I1182" s="24"/>
      <c r="J1182" s="24"/>
      <c r="K1182" s="24"/>
      <c r="L1182" s="24"/>
      <c r="M1182" s="24"/>
      <c r="N1182" s="24"/>
      <c r="O1182" s="24"/>
      <c r="P1182" s="24"/>
      <c r="Q1182" s="24"/>
      <c r="R1182" s="24"/>
      <c r="S1182" s="24"/>
      <c r="T1182" s="24"/>
      <c r="U1182" s="24"/>
      <c r="V1182" s="24"/>
    </row>
    <row r="1183" spans="2:22">
      <c r="B1183" s="167">
        <v>51112000012</v>
      </c>
      <c r="C1183" s="166" t="s">
        <v>2921</v>
      </c>
      <c r="D1183" s="235" t="s">
        <v>2922</v>
      </c>
      <c r="E1183" s="165"/>
      <c r="F1183" s="607"/>
      <c r="G1183" s="24"/>
      <c r="H1183" s="24"/>
      <c r="I1183" s="24"/>
      <c r="J1183" s="24"/>
      <c r="K1183" s="24"/>
      <c r="L1183" s="24"/>
      <c r="M1183" s="24"/>
      <c r="N1183" s="24"/>
      <c r="O1183" s="24"/>
      <c r="P1183" s="24"/>
      <c r="Q1183" s="24"/>
      <c r="R1183" s="24"/>
      <c r="S1183" s="24"/>
      <c r="T1183" s="24"/>
      <c r="U1183" s="24"/>
      <c r="V1183" s="24"/>
    </row>
    <row r="1184" spans="2:22">
      <c r="B1184" s="167">
        <v>51112000013</v>
      </c>
      <c r="C1184" s="166" t="s">
        <v>2921</v>
      </c>
      <c r="D1184" s="235" t="s">
        <v>2922</v>
      </c>
      <c r="E1184" s="165"/>
      <c r="F1184" s="607"/>
      <c r="G1184" s="24"/>
      <c r="H1184" s="24"/>
      <c r="I1184" s="24"/>
      <c r="J1184" s="24"/>
      <c r="K1184" s="24"/>
      <c r="L1184" s="24"/>
      <c r="M1184" s="24"/>
      <c r="N1184" s="24"/>
      <c r="O1184" s="24"/>
      <c r="P1184" s="24"/>
      <c r="Q1184" s="24"/>
      <c r="R1184" s="24"/>
      <c r="S1184" s="24"/>
      <c r="T1184" s="24"/>
      <c r="U1184" s="24"/>
      <c r="V1184" s="24"/>
    </row>
    <row r="1185" spans="2:22">
      <c r="B1185" s="167">
        <v>51112000014</v>
      </c>
      <c r="C1185" s="166" t="s">
        <v>2921</v>
      </c>
      <c r="D1185" s="235" t="s">
        <v>2922</v>
      </c>
      <c r="E1185" s="165"/>
      <c r="F1185" s="607"/>
      <c r="G1185" s="24"/>
      <c r="H1185" s="24"/>
      <c r="I1185" s="24"/>
      <c r="J1185" s="24"/>
      <c r="K1185" s="24"/>
      <c r="L1185" s="24"/>
      <c r="M1185" s="24"/>
      <c r="N1185" s="24"/>
      <c r="O1185" s="24"/>
      <c r="P1185" s="24"/>
      <c r="Q1185" s="24"/>
      <c r="R1185" s="24"/>
      <c r="S1185" s="24"/>
      <c r="T1185" s="24"/>
      <c r="U1185" s="24"/>
      <c r="V1185" s="24"/>
    </row>
    <row r="1186" spans="2:22">
      <c r="B1186" s="167">
        <v>51112000015</v>
      </c>
      <c r="C1186" s="166" t="s">
        <v>2921</v>
      </c>
      <c r="D1186" s="235" t="s">
        <v>2922</v>
      </c>
      <c r="E1186" s="165"/>
      <c r="F1186" s="607"/>
      <c r="G1186" s="24"/>
      <c r="H1186" s="24"/>
      <c r="I1186" s="24"/>
      <c r="J1186" s="24"/>
      <c r="K1186" s="24"/>
      <c r="L1186" s="24"/>
      <c r="M1186" s="24"/>
      <c r="N1186" s="24"/>
      <c r="O1186" s="24"/>
      <c r="P1186" s="24"/>
      <c r="Q1186" s="24"/>
      <c r="R1186" s="24"/>
      <c r="S1186" s="24"/>
      <c r="T1186" s="24"/>
      <c r="U1186" s="24"/>
      <c r="V1186" s="24"/>
    </row>
    <row r="1187" spans="2:22">
      <c r="B1187" s="167">
        <v>51112000016</v>
      </c>
      <c r="C1187" s="166" t="s">
        <v>2921</v>
      </c>
      <c r="D1187" s="235" t="s">
        <v>2922</v>
      </c>
      <c r="E1187" s="165"/>
      <c r="F1187" s="607"/>
      <c r="G1187" s="24"/>
      <c r="H1187" s="24"/>
      <c r="I1187" s="24"/>
      <c r="J1187" s="24"/>
      <c r="K1187" s="24"/>
      <c r="L1187" s="24"/>
      <c r="M1187" s="24"/>
      <c r="N1187" s="24"/>
      <c r="O1187" s="24"/>
      <c r="P1187" s="24"/>
      <c r="Q1187" s="24"/>
      <c r="R1187" s="24"/>
      <c r="S1187" s="24"/>
      <c r="T1187" s="24"/>
      <c r="U1187" s="24"/>
      <c r="V1187" s="24"/>
    </row>
    <row r="1188" spans="2:22">
      <c r="B1188" s="167">
        <v>51112000017</v>
      </c>
      <c r="C1188" s="166" t="s">
        <v>2921</v>
      </c>
      <c r="D1188" s="235" t="s">
        <v>2922</v>
      </c>
      <c r="E1188" s="165"/>
      <c r="F1188" s="607"/>
      <c r="G1188" s="24"/>
      <c r="H1188" s="24"/>
      <c r="I1188" s="24"/>
      <c r="J1188" s="24"/>
      <c r="K1188" s="24"/>
      <c r="L1188" s="24"/>
      <c r="M1188" s="24"/>
      <c r="N1188" s="24"/>
      <c r="O1188" s="24"/>
      <c r="P1188" s="24"/>
      <c r="Q1188" s="24"/>
      <c r="R1188" s="24"/>
      <c r="S1188" s="24"/>
      <c r="T1188" s="24"/>
      <c r="U1188" s="24"/>
      <c r="V1188" s="24"/>
    </row>
    <row r="1189" spans="2:22">
      <c r="B1189" s="167">
        <v>51112000018</v>
      </c>
      <c r="C1189" s="166" t="s">
        <v>2921</v>
      </c>
      <c r="D1189" s="235" t="s">
        <v>2922</v>
      </c>
      <c r="E1189" s="165"/>
      <c r="F1189" s="607"/>
      <c r="G1189" s="24"/>
      <c r="H1189" s="24"/>
      <c r="I1189" s="24"/>
      <c r="J1189" s="24"/>
      <c r="K1189" s="24"/>
      <c r="L1189" s="24"/>
      <c r="M1189" s="24"/>
      <c r="N1189" s="24"/>
      <c r="O1189" s="24"/>
      <c r="P1189" s="24"/>
      <c r="Q1189" s="24"/>
      <c r="R1189" s="24"/>
      <c r="S1189" s="24"/>
      <c r="T1189" s="24"/>
      <c r="U1189" s="24"/>
      <c r="V1189" s="24"/>
    </row>
    <row r="1190" spans="2:22">
      <c r="B1190" s="167">
        <v>51112000019</v>
      </c>
      <c r="C1190" s="166" t="s">
        <v>2921</v>
      </c>
      <c r="D1190" s="235" t="s">
        <v>2922</v>
      </c>
      <c r="E1190" s="165"/>
      <c r="F1190" s="607"/>
      <c r="G1190" s="24"/>
      <c r="H1190" s="24"/>
      <c r="I1190" s="24"/>
      <c r="J1190" s="24"/>
      <c r="K1190" s="24"/>
      <c r="L1190" s="24"/>
      <c r="M1190" s="24"/>
      <c r="N1190" s="24"/>
      <c r="O1190" s="24"/>
      <c r="P1190" s="24"/>
      <c r="Q1190" s="24"/>
      <c r="R1190" s="24"/>
      <c r="S1190" s="24"/>
      <c r="T1190" s="24"/>
      <c r="U1190" s="24"/>
      <c r="V1190" s="24"/>
    </row>
    <row r="1191" spans="2:22">
      <c r="B1191" s="167">
        <v>51112000020</v>
      </c>
      <c r="C1191" s="166" t="s">
        <v>2921</v>
      </c>
      <c r="D1191" s="235" t="s">
        <v>2922</v>
      </c>
      <c r="E1191" s="165"/>
      <c r="F1191" s="607"/>
      <c r="G1191" s="24"/>
      <c r="H1191" s="24"/>
      <c r="I1191" s="24"/>
      <c r="J1191" s="24"/>
      <c r="K1191" s="24"/>
      <c r="L1191" s="24"/>
      <c r="M1191" s="24"/>
      <c r="N1191" s="24"/>
      <c r="O1191" s="24"/>
      <c r="P1191" s="24"/>
      <c r="Q1191" s="24"/>
      <c r="R1191" s="24"/>
      <c r="S1191" s="24"/>
      <c r="T1191" s="24"/>
      <c r="U1191" s="24"/>
      <c r="V1191" s="24"/>
    </row>
    <row r="1192" spans="2:22">
      <c r="B1192" s="167">
        <v>51112000021</v>
      </c>
      <c r="C1192" s="166" t="s">
        <v>2921</v>
      </c>
      <c r="D1192" s="235" t="s">
        <v>2922</v>
      </c>
      <c r="E1192" s="165"/>
      <c r="F1192" s="607"/>
      <c r="G1192" s="24"/>
      <c r="H1192" s="24"/>
      <c r="I1192" s="24"/>
      <c r="J1192" s="24"/>
      <c r="K1192" s="24"/>
      <c r="L1192" s="24"/>
      <c r="M1192" s="24"/>
      <c r="N1192" s="24"/>
      <c r="O1192" s="24"/>
      <c r="P1192" s="24"/>
      <c r="Q1192" s="24"/>
      <c r="R1192" s="24"/>
      <c r="S1192" s="24"/>
      <c r="T1192" s="24"/>
      <c r="U1192" s="24"/>
      <c r="V1192" s="24"/>
    </row>
    <row r="1193" spans="2:22">
      <c r="B1193" s="167">
        <v>51112000022</v>
      </c>
      <c r="C1193" s="166" t="s">
        <v>2921</v>
      </c>
      <c r="D1193" s="235" t="s">
        <v>2922</v>
      </c>
      <c r="E1193" s="165"/>
      <c r="F1193" s="607"/>
      <c r="G1193" s="24"/>
      <c r="H1193" s="24"/>
      <c r="I1193" s="24"/>
      <c r="J1193" s="24"/>
      <c r="K1193" s="24"/>
      <c r="L1193" s="24"/>
      <c r="M1193" s="24"/>
      <c r="N1193" s="24"/>
      <c r="O1193" s="24"/>
      <c r="P1193" s="24"/>
      <c r="Q1193" s="24"/>
      <c r="R1193" s="24"/>
      <c r="S1193" s="24"/>
      <c r="T1193" s="24"/>
      <c r="U1193" s="24"/>
      <c r="V1193" s="24"/>
    </row>
    <row r="1194" spans="2:22">
      <c r="B1194" s="167">
        <v>5157000001</v>
      </c>
      <c r="C1194" s="166" t="s">
        <v>2902</v>
      </c>
      <c r="D1194" s="235" t="s">
        <v>2923</v>
      </c>
      <c r="E1194" s="165"/>
      <c r="F1194" s="607"/>
      <c r="G1194" s="24"/>
      <c r="H1194" s="24"/>
      <c r="I1194" s="24"/>
      <c r="J1194" s="24"/>
      <c r="K1194" s="24"/>
      <c r="L1194" s="24"/>
      <c r="M1194" s="24"/>
      <c r="N1194" s="24"/>
      <c r="O1194" s="24"/>
      <c r="P1194" s="24"/>
      <c r="Q1194" s="24"/>
      <c r="R1194" s="24"/>
      <c r="S1194" s="24"/>
      <c r="T1194" s="24"/>
      <c r="U1194" s="24"/>
      <c r="V1194" s="24"/>
    </row>
    <row r="1195" spans="2:22">
      <c r="B1195" s="167">
        <v>5157000001</v>
      </c>
      <c r="C1195" s="166" t="s">
        <v>2924</v>
      </c>
      <c r="D1195" s="235" t="s">
        <v>2925</v>
      </c>
      <c r="E1195" s="165"/>
      <c r="F1195" s="607"/>
      <c r="G1195" s="24"/>
      <c r="H1195" s="24"/>
      <c r="I1195" s="24"/>
      <c r="J1195" s="24"/>
      <c r="K1195" s="24"/>
      <c r="L1195" s="24"/>
      <c r="M1195" s="24"/>
      <c r="N1195" s="24"/>
      <c r="O1195" s="24"/>
      <c r="P1195" s="24"/>
      <c r="Q1195" s="24"/>
      <c r="R1195" s="24"/>
      <c r="S1195" s="24"/>
      <c r="T1195" s="24"/>
      <c r="U1195" s="24"/>
      <c r="V1195" s="24"/>
    </row>
    <row r="1196" spans="2:22">
      <c r="B1196" s="167">
        <v>5157000001</v>
      </c>
      <c r="C1196" s="166" t="s">
        <v>2926</v>
      </c>
      <c r="D1196" s="235" t="s">
        <v>2927</v>
      </c>
      <c r="E1196" s="165"/>
      <c r="F1196" s="607"/>
      <c r="G1196" s="24"/>
      <c r="H1196" s="24"/>
      <c r="I1196" s="24"/>
      <c r="J1196" s="24"/>
      <c r="K1196" s="24"/>
      <c r="L1196" s="24"/>
      <c r="M1196" s="24"/>
      <c r="N1196" s="24"/>
      <c r="O1196" s="24"/>
      <c r="P1196" s="24"/>
      <c r="Q1196" s="24"/>
      <c r="R1196" s="24"/>
      <c r="S1196" s="24"/>
      <c r="T1196" s="24"/>
      <c r="U1196" s="24"/>
      <c r="V1196" s="24"/>
    </row>
    <row r="1197" spans="2:22">
      <c r="B1197" s="167">
        <v>5157000001</v>
      </c>
      <c r="C1197" s="166" t="s">
        <v>2913</v>
      </c>
      <c r="D1197" s="235" t="s">
        <v>2928</v>
      </c>
      <c r="E1197" s="165"/>
      <c r="F1197" s="607"/>
      <c r="G1197" s="24"/>
      <c r="H1197" s="24"/>
      <c r="I1197" s="24"/>
      <c r="J1197" s="24"/>
      <c r="K1197" s="24"/>
      <c r="L1197" s="24"/>
      <c r="M1197" s="24"/>
      <c r="N1197" s="24"/>
      <c r="O1197" s="24"/>
      <c r="P1197" s="24"/>
      <c r="Q1197" s="24"/>
      <c r="R1197" s="24"/>
      <c r="S1197" s="24"/>
      <c r="T1197" s="24"/>
      <c r="U1197" s="24"/>
      <c r="V1197" s="24"/>
    </row>
    <row r="1198" spans="2:22">
      <c r="B1198" s="167">
        <v>5157000001</v>
      </c>
      <c r="C1198" s="166" t="s">
        <v>2912</v>
      </c>
      <c r="D1198" s="235" t="s">
        <v>2929</v>
      </c>
      <c r="E1198" s="165"/>
      <c r="F1198" s="607"/>
      <c r="G1198" s="24"/>
      <c r="H1198" s="24"/>
      <c r="I1198" s="24"/>
      <c r="J1198" s="24"/>
      <c r="K1198" s="24"/>
      <c r="L1198" s="24"/>
      <c r="M1198" s="24"/>
      <c r="N1198" s="24"/>
      <c r="O1198" s="24"/>
      <c r="P1198" s="24"/>
      <c r="Q1198" s="24"/>
      <c r="R1198" s="24"/>
      <c r="S1198" s="24"/>
      <c r="T1198" s="24"/>
      <c r="U1198" s="24"/>
      <c r="V1198" s="24"/>
    </row>
    <row r="1199" spans="2:22">
      <c r="B1199" s="167">
        <v>5157000001</v>
      </c>
      <c r="C1199" s="166" t="s">
        <v>2930</v>
      </c>
      <c r="D1199" s="235" t="s">
        <v>2931</v>
      </c>
      <c r="E1199" s="165"/>
      <c r="F1199" s="607"/>
      <c r="G1199" s="24"/>
      <c r="H1199" s="24"/>
      <c r="I1199" s="24"/>
      <c r="J1199" s="24"/>
      <c r="K1199" s="24"/>
      <c r="L1199" s="24"/>
      <c r="M1199" s="24"/>
      <c r="N1199" s="24"/>
      <c r="O1199" s="24"/>
      <c r="P1199" s="24"/>
      <c r="Q1199" s="24"/>
      <c r="R1199" s="24"/>
      <c r="S1199" s="24"/>
      <c r="T1199" s="24"/>
      <c r="U1199" s="24"/>
      <c r="V1199" s="24"/>
    </row>
    <row r="1200" spans="2:22">
      <c r="B1200" s="167">
        <v>5157000001</v>
      </c>
      <c r="C1200" s="166" t="s">
        <v>2930</v>
      </c>
      <c r="D1200" s="235" t="s">
        <v>2931</v>
      </c>
      <c r="E1200" s="165"/>
      <c r="F1200" s="607"/>
      <c r="G1200" s="24"/>
      <c r="H1200" s="24"/>
      <c r="I1200" s="24"/>
      <c r="J1200" s="24"/>
      <c r="K1200" s="24"/>
      <c r="L1200" s="24"/>
      <c r="M1200" s="24"/>
      <c r="N1200" s="24"/>
      <c r="O1200" s="24"/>
      <c r="P1200" s="24"/>
      <c r="Q1200" s="24"/>
      <c r="R1200" s="24"/>
      <c r="S1200" s="24"/>
      <c r="T1200" s="24"/>
      <c r="U1200" s="24"/>
      <c r="V1200" s="24"/>
    </row>
    <row r="1201" spans="2:22">
      <c r="B1201" s="167">
        <v>5157000001</v>
      </c>
      <c r="C1201" s="166" t="s">
        <v>2930</v>
      </c>
      <c r="D1201" s="235" t="s">
        <v>2931</v>
      </c>
      <c r="E1201" s="165"/>
      <c r="F1201" s="607"/>
      <c r="G1201" s="24"/>
      <c r="H1201" s="24"/>
      <c r="I1201" s="24"/>
      <c r="J1201" s="24"/>
      <c r="K1201" s="24"/>
      <c r="L1201" s="24"/>
      <c r="M1201" s="24"/>
      <c r="N1201" s="24"/>
      <c r="O1201" s="24"/>
      <c r="P1201" s="24"/>
      <c r="Q1201" s="24"/>
      <c r="R1201" s="24"/>
      <c r="S1201" s="24"/>
      <c r="T1201" s="24"/>
      <c r="U1201" s="24"/>
      <c r="V1201" s="24"/>
    </row>
    <row r="1202" spans="2:22">
      <c r="B1202" s="167">
        <v>5157000104</v>
      </c>
      <c r="C1202" s="166" t="s">
        <v>2904</v>
      </c>
      <c r="D1202" s="235" t="s">
        <v>2932</v>
      </c>
      <c r="E1202" s="165"/>
      <c r="F1202" s="607"/>
      <c r="G1202" s="24"/>
      <c r="H1202" s="24"/>
      <c r="I1202" s="24"/>
      <c r="J1202" s="24"/>
      <c r="K1202" s="24"/>
      <c r="L1202" s="24"/>
      <c r="M1202" s="24"/>
      <c r="N1202" s="24"/>
      <c r="O1202" s="24"/>
      <c r="P1202" s="24"/>
      <c r="Q1202" s="24"/>
      <c r="R1202" s="24"/>
      <c r="S1202" s="24"/>
      <c r="T1202" s="24"/>
      <c r="U1202" s="24"/>
      <c r="V1202" s="24"/>
    </row>
    <row r="1203" spans="2:22">
      <c r="B1203" s="167">
        <v>5157000105</v>
      </c>
      <c r="C1203" s="166" t="s">
        <v>2904</v>
      </c>
      <c r="D1203" s="235" t="s">
        <v>2932</v>
      </c>
      <c r="E1203" s="165"/>
      <c r="F1203" s="607"/>
      <c r="G1203" s="24"/>
      <c r="H1203" s="24"/>
      <c r="I1203" s="24"/>
      <c r="J1203" s="24"/>
      <c r="K1203" s="24"/>
      <c r="L1203" s="24"/>
      <c r="M1203" s="24"/>
      <c r="N1203" s="24"/>
      <c r="O1203" s="24"/>
      <c r="P1203" s="24"/>
      <c r="Q1203" s="24"/>
      <c r="R1203" s="24"/>
      <c r="S1203" s="24"/>
      <c r="T1203" s="24"/>
      <c r="U1203" s="24"/>
      <c r="V1203" s="24"/>
    </row>
    <row r="1204" spans="2:22">
      <c r="B1204" s="167">
        <v>5157000106</v>
      </c>
      <c r="C1204" s="166" t="s">
        <v>2904</v>
      </c>
      <c r="D1204" s="235" t="s">
        <v>2932</v>
      </c>
      <c r="E1204" s="165"/>
      <c r="F1204" s="607"/>
      <c r="G1204" s="24"/>
      <c r="H1204" s="24"/>
      <c r="I1204" s="24"/>
      <c r="J1204" s="24"/>
      <c r="K1204" s="24"/>
      <c r="L1204" s="24"/>
      <c r="M1204" s="24"/>
      <c r="N1204" s="24"/>
      <c r="O1204" s="24"/>
      <c r="P1204" s="24"/>
      <c r="Q1204" s="24"/>
      <c r="R1204" s="24"/>
      <c r="S1204" s="24"/>
      <c r="T1204" s="24"/>
      <c r="U1204" s="24"/>
      <c r="V1204" s="24"/>
    </row>
    <row r="1205" spans="2:22">
      <c r="B1205" s="167">
        <v>5157000107</v>
      </c>
      <c r="C1205" s="166" t="s">
        <v>2904</v>
      </c>
      <c r="D1205" s="235" t="s">
        <v>2932</v>
      </c>
      <c r="E1205" s="165"/>
      <c r="F1205" s="607"/>
      <c r="G1205" s="24"/>
      <c r="H1205" s="24"/>
      <c r="I1205" s="24"/>
      <c r="J1205" s="24"/>
      <c r="K1205" s="24"/>
      <c r="L1205" s="24"/>
      <c r="M1205" s="24"/>
      <c r="N1205" s="24"/>
      <c r="O1205" s="24"/>
      <c r="P1205" s="24"/>
      <c r="Q1205" s="24"/>
      <c r="R1205" s="24"/>
      <c r="S1205" s="24"/>
      <c r="T1205" s="24"/>
      <c r="U1205" s="24"/>
      <c r="V1205" s="24"/>
    </row>
    <row r="1206" spans="2:22">
      <c r="B1206" s="167">
        <v>5157000108</v>
      </c>
      <c r="C1206" s="166" t="s">
        <v>2904</v>
      </c>
      <c r="D1206" s="235" t="s">
        <v>2932</v>
      </c>
      <c r="E1206" s="165"/>
      <c r="F1206" s="607"/>
      <c r="G1206" s="24"/>
      <c r="H1206" s="24"/>
      <c r="I1206" s="24"/>
      <c r="J1206" s="24"/>
      <c r="K1206" s="24"/>
      <c r="L1206" s="24"/>
      <c r="M1206" s="24"/>
      <c r="N1206" s="24"/>
      <c r="O1206" s="24"/>
      <c r="P1206" s="24"/>
      <c r="Q1206" s="24"/>
      <c r="R1206" s="24"/>
      <c r="S1206" s="24"/>
      <c r="T1206" s="24"/>
      <c r="U1206" s="24"/>
      <c r="V1206" s="24"/>
    </row>
    <row r="1207" spans="2:22">
      <c r="B1207" s="167">
        <v>5157000109</v>
      </c>
      <c r="C1207" s="166" t="s">
        <v>2904</v>
      </c>
      <c r="D1207" s="235" t="s">
        <v>2932</v>
      </c>
      <c r="E1207" s="165"/>
      <c r="F1207" s="607"/>
      <c r="G1207" s="24"/>
      <c r="H1207" s="24"/>
      <c r="I1207" s="24"/>
      <c r="J1207" s="24"/>
      <c r="K1207" s="24"/>
      <c r="L1207" s="24"/>
      <c r="M1207" s="24"/>
      <c r="N1207" s="24"/>
      <c r="O1207" s="24"/>
      <c r="P1207" s="24"/>
      <c r="Q1207" s="24"/>
      <c r="R1207" s="24"/>
      <c r="S1207" s="24"/>
      <c r="T1207" s="24"/>
      <c r="U1207" s="24"/>
      <c r="V1207" s="24"/>
    </row>
    <row r="1208" spans="2:22">
      <c r="B1208" s="167">
        <v>5157000110</v>
      </c>
      <c r="C1208" s="166" t="s">
        <v>2904</v>
      </c>
      <c r="D1208" s="235" t="s">
        <v>2932</v>
      </c>
      <c r="E1208" s="165"/>
      <c r="F1208" s="607"/>
      <c r="G1208" s="24"/>
      <c r="H1208" s="24"/>
      <c r="I1208" s="24"/>
      <c r="J1208" s="24"/>
      <c r="K1208" s="24"/>
      <c r="L1208" s="24"/>
      <c r="M1208" s="24"/>
      <c r="N1208" s="24"/>
      <c r="O1208" s="24"/>
      <c r="P1208" s="24"/>
      <c r="Q1208" s="24"/>
      <c r="R1208" s="24"/>
      <c r="S1208" s="24"/>
      <c r="T1208" s="24"/>
      <c r="U1208" s="24"/>
      <c r="V1208" s="24"/>
    </row>
    <row r="1209" spans="2:22">
      <c r="B1209" s="167">
        <v>5157000111</v>
      </c>
      <c r="C1209" s="166" t="s">
        <v>2904</v>
      </c>
      <c r="D1209" s="235" t="s">
        <v>2932</v>
      </c>
      <c r="E1209" s="165"/>
      <c r="F1209" s="607"/>
      <c r="G1209" s="24"/>
      <c r="H1209" s="24"/>
      <c r="I1209" s="24"/>
      <c r="J1209" s="24"/>
      <c r="K1209" s="24"/>
      <c r="L1209" s="24"/>
      <c r="M1209" s="24"/>
      <c r="N1209" s="24"/>
      <c r="O1209" s="24"/>
      <c r="P1209" s="24"/>
      <c r="Q1209" s="24"/>
      <c r="R1209" s="24"/>
      <c r="S1209" s="24"/>
      <c r="T1209" s="24"/>
      <c r="U1209" s="24"/>
      <c r="V1209" s="24"/>
    </row>
    <row r="1210" spans="2:22">
      <c r="B1210" s="167">
        <v>5157000112</v>
      </c>
      <c r="C1210" s="166" t="s">
        <v>2904</v>
      </c>
      <c r="D1210" s="235" t="s">
        <v>2932</v>
      </c>
      <c r="E1210" s="165"/>
      <c r="F1210" s="607"/>
      <c r="G1210" s="24"/>
      <c r="H1210" s="24"/>
      <c r="I1210" s="24"/>
      <c r="J1210" s="24"/>
      <c r="K1210" s="24"/>
      <c r="L1210" s="24"/>
      <c r="M1210" s="24"/>
      <c r="N1210" s="24"/>
      <c r="O1210" s="24"/>
      <c r="P1210" s="24"/>
      <c r="Q1210" s="24"/>
      <c r="R1210" s="24"/>
      <c r="S1210" s="24"/>
      <c r="T1210" s="24"/>
      <c r="U1210" s="24"/>
      <c r="V1210" s="24"/>
    </row>
    <row r="1211" spans="2:22">
      <c r="B1211" s="167">
        <v>5157000113</v>
      </c>
      <c r="C1211" s="166" t="s">
        <v>2904</v>
      </c>
      <c r="D1211" s="235" t="s">
        <v>2932</v>
      </c>
      <c r="E1211" s="165"/>
      <c r="F1211" s="607"/>
      <c r="G1211" s="24"/>
      <c r="H1211" s="24"/>
      <c r="I1211" s="24"/>
      <c r="J1211" s="24"/>
      <c r="K1211" s="24"/>
      <c r="L1211" s="24"/>
      <c r="M1211" s="24"/>
      <c r="N1211" s="24"/>
      <c r="O1211" s="24"/>
      <c r="P1211" s="24"/>
      <c r="Q1211" s="24"/>
      <c r="R1211" s="24"/>
      <c r="S1211" s="24"/>
      <c r="T1211" s="24"/>
      <c r="U1211" s="24"/>
      <c r="V1211" s="24"/>
    </row>
    <row r="1212" spans="2:22">
      <c r="B1212" s="167">
        <v>5157000114</v>
      </c>
      <c r="C1212" s="166" t="s">
        <v>2904</v>
      </c>
      <c r="D1212" s="235" t="s">
        <v>2932</v>
      </c>
      <c r="E1212" s="165"/>
      <c r="F1212" s="607"/>
      <c r="G1212" s="24"/>
      <c r="H1212" s="24"/>
      <c r="I1212" s="24"/>
      <c r="J1212" s="24"/>
      <c r="K1212" s="24"/>
      <c r="L1212" s="24"/>
      <c r="M1212" s="24"/>
      <c r="N1212" s="24"/>
      <c r="O1212" s="24"/>
      <c r="P1212" s="24"/>
      <c r="Q1212" s="24"/>
      <c r="R1212" s="24"/>
      <c r="S1212" s="24"/>
      <c r="T1212" s="24"/>
      <c r="U1212" s="24"/>
      <c r="V1212" s="24"/>
    </row>
    <row r="1213" spans="2:22">
      <c r="B1213" s="167">
        <v>5157000115</v>
      </c>
      <c r="C1213" s="166" t="s">
        <v>2904</v>
      </c>
      <c r="D1213" s="235" t="s">
        <v>2932</v>
      </c>
      <c r="E1213" s="165"/>
      <c r="F1213" s="607"/>
      <c r="G1213" s="24"/>
      <c r="H1213" s="24"/>
      <c r="I1213" s="24"/>
      <c r="J1213" s="24"/>
      <c r="K1213" s="24"/>
      <c r="L1213" s="24"/>
      <c r="M1213" s="24"/>
      <c r="N1213" s="24"/>
      <c r="O1213" s="24"/>
      <c r="P1213" s="24"/>
      <c r="Q1213" s="24"/>
      <c r="R1213" s="24"/>
      <c r="S1213" s="24"/>
      <c r="T1213" s="24"/>
      <c r="U1213" s="24"/>
      <c r="V1213" s="24"/>
    </row>
    <row r="1214" spans="2:22">
      <c r="B1214" s="167">
        <v>5157000116</v>
      </c>
      <c r="C1214" s="166" t="s">
        <v>2904</v>
      </c>
      <c r="D1214" s="235" t="s">
        <v>2932</v>
      </c>
      <c r="E1214" s="165"/>
      <c r="F1214" s="607"/>
      <c r="G1214" s="24"/>
      <c r="H1214" s="24"/>
      <c r="I1214" s="24"/>
      <c r="J1214" s="24"/>
      <c r="K1214" s="24"/>
      <c r="L1214" s="24"/>
      <c r="M1214" s="24"/>
      <c r="N1214" s="24"/>
      <c r="O1214" s="24"/>
      <c r="P1214" s="24"/>
      <c r="Q1214" s="24"/>
      <c r="R1214" s="24"/>
      <c r="S1214" s="24"/>
      <c r="T1214" s="24"/>
      <c r="U1214" s="24"/>
      <c r="V1214" s="24"/>
    </row>
    <row r="1215" spans="2:22">
      <c r="B1215" s="167">
        <v>5157000117</v>
      </c>
      <c r="C1215" s="166" t="s">
        <v>2904</v>
      </c>
      <c r="D1215" s="235" t="s">
        <v>2932</v>
      </c>
      <c r="E1215" s="165"/>
      <c r="F1215" s="607"/>
      <c r="G1215" s="24"/>
      <c r="H1215" s="24"/>
      <c r="I1215" s="24"/>
      <c r="J1215" s="24"/>
      <c r="K1215" s="24"/>
      <c r="L1215" s="24"/>
      <c r="M1215" s="24"/>
      <c r="N1215" s="24"/>
      <c r="O1215" s="24"/>
      <c r="P1215" s="24"/>
      <c r="Q1215" s="24"/>
      <c r="R1215" s="24"/>
      <c r="S1215" s="24"/>
      <c r="T1215" s="24"/>
      <c r="U1215" s="24"/>
      <c r="V1215" s="24"/>
    </row>
    <row r="1216" spans="2:22">
      <c r="B1216" s="167">
        <v>5157000118</v>
      </c>
      <c r="C1216" s="166" t="s">
        <v>2904</v>
      </c>
      <c r="D1216" s="235" t="s">
        <v>2932</v>
      </c>
      <c r="E1216" s="165"/>
      <c r="F1216" s="607"/>
      <c r="G1216" s="24"/>
      <c r="H1216" s="24"/>
      <c r="I1216" s="24"/>
      <c r="J1216" s="24"/>
      <c r="K1216" s="24"/>
      <c r="L1216" s="24"/>
      <c r="M1216" s="24"/>
      <c r="N1216" s="24"/>
      <c r="O1216" s="24"/>
      <c r="P1216" s="24"/>
      <c r="Q1216" s="24"/>
      <c r="R1216" s="24"/>
      <c r="S1216" s="24"/>
      <c r="T1216" s="24"/>
      <c r="U1216" s="24"/>
      <c r="V1216" s="24"/>
    </row>
    <row r="1217" spans="2:22">
      <c r="B1217" s="167">
        <v>5157000119</v>
      </c>
      <c r="C1217" s="166" t="s">
        <v>2904</v>
      </c>
      <c r="D1217" s="235" t="s">
        <v>2932</v>
      </c>
      <c r="E1217" s="165"/>
      <c r="F1217" s="607"/>
      <c r="G1217" s="24"/>
      <c r="H1217" s="24"/>
      <c r="I1217" s="24"/>
      <c r="J1217" s="24"/>
      <c r="K1217" s="24"/>
      <c r="L1217" s="24"/>
      <c r="M1217" s="24"/>
      <c r="N1217" s="24"/>
      <c r="O1217" s="24"/>
      <c r="P1217" s="24"/>
      <c r="Q1217" s="24"/>
      <c r="R1217" s="24"/>
      <c r="S1217" s="24"/>
      <c r="T1217" s="24"/>
      <c r="U1217" s="24"/>
      <c r="V1217" s="24"/>
    </row>
    <row r="1218" spans="2:22">
      <c r="B1218" s="167">
        <v>5157000120</v>
      </c>
      <c r="C1218" s="166" t="s">
        <v>2904</v>
      </c>
      <c r="D1218" s="235" t="s">
        <v>2932</v>
      </c>
      <c r="E1218" s="165"/>
      <c r="F1218" s="607"/>
      <c r="G1218" s="24"/>
      <c r="H1218" s="24"/>
      <c r="I1218" s="24"/>
      <c r="J1218" s="24"/>
      <c r="K1218" s="24"/>
      <c r="L1218" s="24"/>
      <c r="M1218" s="24"/>
      <c r="N1218" s="24"/>
      <c r="O1218" s="24"/>
      <c r="P1218" s="24"/>
      <c r="Q1218" s="24"/>
      <c r="R1218" s="24"/>
      <c r="S1218" s="24"/>
      <c r="T1218" s="24"/>
      <c r="U1218" s="24"/>
      <c r="V1218" s="24"/>
    </row>
    <row r="1219" spans="2:22">
      <c r="B1219" s="167">
        <v>5157000121</v>
      </c>
      <c r="C1219" s="166" t="s">
        <v>2904</v>
      </c>
      <c r="D1219" s="235" t="s">
        <v>2932</v>
      </c>
      <c r="E1219" s="165"/>
      <c r="F1219" s="607"/>
      <c r="G1219" s="24"/>
      <c r="H1219" s="24"/>
      <c r="I1219" s="24"/>
      <c r="J1219" s="24"/>
      <c r="K1219" s="24"/>
      <c r="L1219" s="24"/>
      <c r="M1219" s="24"/>
      <c r="N1219" s="24"/>
      <c r="O1219" s="24"/>
      <c r="P1219" s="24"/>
      <c r="Q1219" s="24"/>
      <c r="R1219" s="24"/>
      <c r="S1219" s="24"/>
      <c r="T1219" s="24"/>
      <c r="U1219" s="24"/>
      <c r="V1219" s="24"/>
    </row>
    <row r="1220" spans="2:22">
      <c r="B1220" s="167">
        <v>5157000122</v>
      </c>
      <c r="C1220" s="166" t="s">
        <v>2904</v>
      </c>
      <c r="D1220" s="235" t="s">
        <v>2932</v>
      </c>
      <c r="E1220" s="165"/>
      <c r="F1220" s="607"/>
      <c r="G1220" s="24"/>
      <c r="H1220" s="24"/>
      <c r="I1220" s="24"/>
      <c r="J1220" s="24"/>
      <c r="K1220" s="24"/>
      <c r="L1220" s="24"/>
      <c r="M1220" s="24"/>
      <c r="N1220" s="24"/>
      <c r="O1220" s="24"/>
      <c r="P1220" s="24"/>
      <c r="Q1220" s="24"/>
      <c r="R1220" s="24"/>
      <c r="S1220" s="24"/>
      <c r="T1220" s="24"/>
      <c r="U1220" s="24"/>
      <c r="V1220" s="24"/>
    </row>
    <row r="1221" spans="2:22">
      <c r="B1221" s="167">
        <v>5157000123</v>
      </c>
      <c r="C1221" s="166" t="s">
        <v>2904</v>
      </c>
      <c r="D1221" s="235" t="s">
        <v>2932</v>
      </c>
      <c r="E1221" s="165"/>
      <c r="F1221" s="607"/>
      <c r="G1221" s="24"/>
      <c r="H1221" s="24"/>
      <c r="I1221" s="24"/>
      <c r="J1221" s="24"/>
      <c r="K1221" s="24"/>
      <c r="L1221" s="24"/>
      <c r="M1221" s="24"/>
      <c r="N1221" s="24"/>
      <c r="O1221" s="24"/>
      <c r="P1221" s="24"/>
      <c r="Q1221" s="24"/>
      <c r="R1221" s="24"/>
      <c r="S1221" s="24"/>
      <c r="T1221" s="24"/>
      <c r="U1221" s="24"/>
      <c r="V1221" s="24"/>
    </row>
    <row r="1222" spans="2:22">
      <c r="B1222" s="167">
        <v>5157000124</v>
      </c>
      <c r="C1222" s="166" t="s">
        <v>2904</v>
      </c>
      <c r="D1222" s="235" t="s">
        <v>2932</v>
      </c>
      <c r="E1222" s="165"/>
      <c r="F1222" s="607"/>
      <c r="G1222" s="24"/>
      <c r="H1222" s="24"/>
      <c r="I1222" s="24"/>
      <c r="J1222" s="24"/>
      <c r="K1222" s="24"/>
      <c r="L1222" s="24"/>
      <c r="M1222" s="24"/>
      <c r="N1222" s="24"/>
      <c r="O1222" s="24"/>
      <c r="P1222" s="24"/>
      <c r="Q1222" s="24"/>
      <c r="R1222" s="24"/>
      <c r="S1222" s="24"/>
      <c r="T1222" s="24"/>
      <c r="U1222" s="24"/>
      <c r="V1222" s="24"/>
    </row>
    <row r="1223" spans="2:22">
      <c r="B1223" s="167">
        <v>5157000125</v>
      </c>
      <c r="C1223" s="166" t="s">
        <v>2904</v>
      </c>
      <c r="D1223" s="235" t="s">
        <v>2932</v>
      </c>
      <c r="E1223" s="165"/>
      <c r="F1223" s="607"/>
      <c r="G1223" s="24"/>
      <c r="H1223" s="24"/>
      <c r="I1223" s="24"/>
      <c r="J1223" s="24"/>
      <c r="K1223" s="24"/>
      <c r="L1223" s="24"/>
      <c r="M1223" s="24"/>
      <c r="N1223" s="24"/>
      <c r="O1223" s="24"/>
      <c r="P1223" s="24"/>
      <c r="Q1223" s="24"/>
      <c r="R1223" s="24"/>
      <c r="S1223" s="24"/>
      <c r="T1223" s="24"/>
      <c r="U1223" s="24"/>
      <c r="V1223" s="24"/>
    </row>
    <row r="1224" spans="2:22">
      <c r="B1224" s="167">
        <v>5157000126</v>
      </c>
      <c r="C1224" s="166" t="s">
        <v>2904</v>
      </c>
      <c r="D1224" s="235" t="s">
        <v>2932</v>
      </c>
      <c r="E1224" s="165"/>
      <c r="F1224" s="607"/>
      <c r="G1224" s="24"/>
      <c r="H1224" s="24"/>
      <c r="I1224" s="24"/>
      <c r="J1224" s="24"/>
      <c r="K1224" s="24"/>
      <c r="L1224" s="24"/>
      <c r="M1224" s="24"/>
      <c r="N1224" s="24"/>
      <c r="O1224" s="24"/>
      <c r="P1224" s="24"/>
      <c r="Q1224" s="24"/>
      <c r="R1224" s="24"/>
      <c r="S1224" s="24"/>
      <c r="T1224" s="24"/>
      <c r="U1224" s="24"/>
      <c r="V1224" s="24"/>
    </row>
    <row r="1225" spans="2:22">
      <c r="B1225" s="167">
        <v>5157000127</v>
      </c>
      <c r="C1225" s="166" t="s">
        <v>2904</v>
      </c>
      <c r="D1225" s="235" t="s">
        <v>2932</v>
      </c>
      <c r="E1225" s="165"/>
      <c r="F1225" s="607"/>
      <c r="G1225" s="24"/>
      <c r="H1225" s="24"/>
      <c r="I1225" s="24"/>
      <c r="J1225" s="24"/>
      <c r="K1225" s="24"/>
      <c r="L1225" s="24"/>
      <c r="M1225" s="24"/>
      <c r="N1225" s="24"/>
      <c r="O1225" s="24"/>
      <c r="P1225" s="24"/>
      <c r="Q1225" s="24"/>
      <c r="R1225" s="24"/>
      <c r="S1225" s="24"/>
      <c r="T1225" s="24"/>
      <c r="U1225" s="24"/>
      <c r="V1225" s="24"/>
    </row>
    <row r="1226" spans="2:22">
      <c r="B1226" s="167">
        <v>5157000128</v>
      </c>
      <c r="C1226" s="166" t="s">
        <v>2904</v>
      </c>
      <c r="D1226" s="235" t="s">
        <v>2932</v>
      </c>
      <c r="E1226" s="165"/>
      <c r="F1226" s="607"/>
      <c r="G1226" s="24"/>
      <c r="H1226" s="24"/>
      <c r="I1226" s="24"/>
      <c r="J1226" s="24"/>
      <c r="K1226" s="24"/>
      <c r="L1226" s="24"/>
      <c r="M1226" s="24"/>
      <c r="N1226" s="24"/>
      <c r="O1226" s="24"/>
      <c r="P1226" s="24"/>
      <c r="Q1226" s="24"/>
      <c r="R1226" s="24"/>
      <c r="S1226" s="24"/>
      <c r="T1226" s="24"/>
      <c r="U1226" s="24"/>
      <c r="V1226" s="24"/>
    </row>
    <row r="1227" spans="2:22">
      <c r="B1227" s="167">
        <v>5157000129</v>
      </c>
      <c r="C1227" s="166" t="s">
        <v>2904</v>
      </c>
      <c r="D1227" s="235" t="s">
        <v>2932</v>
      </c>
      <c r="E1227" s="165"/>
      <c r="F1227" s="607"/>
      <c r="G1227" s="24"/>
      <c r="H1227" s="24"/>
      <c r="I1227" s="24"/>
      <c r="J1227" s="24"/>
      <c r="K1227" s="24"/>
      <c r="L1227" s="24"/>
      <c r="M1227" s="24"/>
      <c r="N1227" s="24"/>
      <c r="O1227" s="24"/>
      <c r="P1227" s="24"/>
      <c r="Q1227" s="24"/>
      <c r="R1227" s="24"/>
      <c r="S1227" s="24"/>
      <c r="T1227" s="24"/>
      <c r="U1227" s="24"/>
      <c r="V1227" s="24"/>
    </row>
    <row r="1228" spans="2:22">
      <c r="B1228" s="167">
        <v>5157000130</v>
      </c>
      <c r="C1228" s="166" t="s">
        <v>2904</v>
      </c>
      <c r="D1228" s="235" t="s">
        <v>2932</v>
      </c>
      <c r="E1228" s="165"/>
      <c r="F1228" s="607"/>
      <c r="G1228" s="24"/>
      <c r="H1228" s="24"/>
      <c r="I1228" s="24"/>
      <c r="J1228" s="24"/>
      <c r="K1228" s="24"/>
      <c r="L1228" s="24"/>
      <c r="M1228" s="24"/>
      <c r="N1228" s="24"/>
      <c r="O1228" s="24"/>
      <c r="P1228" s="24"/>
      <c r="Q1228" s="24"/>
      <c r="R1228" s="24"/>
      <c r="S1228" s="24"/>
      <c r="T1228" s="24"/>
      <c r="U1228" s="24"/>
      <c r="V1228" s="24"/>
    </row>
    <row r="1229" spans="2:22">
      <c r="B1229" s="167">
        <v>5157000131</v>
      </c>
      <c r="C1229" s="166" t="s">
        <v>2904</v>
      </c>
      <c r="D1229" s="235" t="s">
        <v>2932</v>
      </c>
      <c r="E1229" s="165"/>
      <c r="F1229" s="607"/>
      <c r="G1229" s="24"/>
      <c r="H1229" s="24"/>
      <c r="I1229" s="24"/>
      <c r="J1229" s="24"/>
      <c r="K1229" s="24"/>
      <c r="L1229" s="24"/>
      <c r="M1229" s="24"/>
      <c r="N1229" s="24"/>
      <c r="O1229" s="24"/>
      <c r="P1229" s="24"/>
      <c r="Q1229" s="24"/>
      <c r="R1229" s="24"/>
      <c r="S1229" s="24"/>
      <c r="T1229" s="24"/>
      <c r="U1229" s="24"/>
      <c r="V1229" s="24"/>
    </row>
    <row r="1230" spans="2:22">
      <c r="B1230" s="167">
        <v>5157000132</v>
      </c>
      <c r="C1230" s="166" t="s">
        <v>2904</v>
      </c>
      <c r="D1230" s="235" t="s">
        <v>2932</v>
      </c>
      <c r="E1230" s="165"/>
      <c r="F1230" s="607"/>
      <c r="G1230" s="24"/>
      <c r="H1230" s="24"/>
      <c r="I1230" s="24"/>
      <c r="J1230" s="24"/>
      <c r="K1230" s="24"/>
      <c r="L1230" s="24"/>
      <c r="M1230" s="24"/>
      <c r="N1230" s="24"/>
      <c r="O1230" s="24"/>
      <c r="P1230" s="24"/>
      <c r="Q1230" s="24"/>
      <c r="R1230" s="24"/>
      <c r="S1230" s="24"/>
      <c r="T1230" s="24"/>
      <c r="U1230" s="24"/>
      <c r="V1230" s="24"/>
    </row>
    <row r="1231" spans="2:22">
      <c r="B1231" s="167">
        <v>5157000133</v>
      </c>
      <c r="C1231" s="166" t="s">
        <v>2904</v>
      </c>
      <c r="D1231" s="235" t="s">
        <v>2932</v>
      </c>
      <c r="E1231" s="165"/>
      <c r="F1231" s="607"/>
      <c r="G1231" s="24"/>
      <c r="H1231" s="24"/>
      <c r="I1231" s="24"/>
      <c r="J1231" s="24"/>
      <c r="K1231" s="24"/>
      <c r="L1231" s="24"/>
      <c r="M1231" s="24"/>
      <c r="N1231" s="24"/>
      <c r="O1231" s="24"/>
      <c r="P1231" s="24"/>
      <c r="Q1231" s="24"/>
      <c r="R1231" s="24"/>
      <c r="S1231" s="24"/>
      <c r="T1231" s="24"/>
      <c r="U1231" s="24"/>
      <c r="V1231" s="24"/>
    </row>
    <row r="1232" spans="2:22">
      <c r="B1232" s="167">
        <v>5157000134</v>
      </c>
      <c r="C1232" s="166" t="s">
        <v>2904</v>
      </c>
      <c r="D1232" s="235" t="s">
        <v>2932</v>
      </c>
      <c r="E1232" s="165"/>
      <c r="F1232" s="607"/>
      <c r="G1232" s="24"/>
      <c r="H1232" s="24"/>
      <c r="I1232" s="24"/>
      <c r="J1232" s="24"/>
      <c r="K1232" s="24"/>
      <c r="L1232" s="24"/>
      <c r="M1232" s="24"/>
      <c r="N1232" s="24"/>
      <c r="O1232" s="24"/>
      <c r="P1232" s="24"/>
      <c r="Q1232" s="24"/>
      <c r="R1232" s="24"/>
      <c r="S1232" s="24"/>
      <c r="T1232" s="24"/>
      <c r="U1232" s="24"/>
      <c r="V1232" s="24"/>
    </row>
    <row r="1233" spans="2:22">
      <c r="B1233" s="167">
        <v>5157000135</v>
      </c>
      <c r="C1233" s="166" t="s">
        <v>2904</v>
      </c>
      <c r="D1233" s="235" t="s">
        <v>2932</v>
      </c>
      <c r="E1233" s="165"/>
      <c r="F1233" s="607"/>
      <c r="G1233" s="24"/>
      <c r="H1233" s="24"/>
      <c r="I1233" s="24"/>
      <c r="J1233" s="24"/>
      <c r="K1233" s="24"/>
      <c r="L1233" s="24"/>
      <c r="M1233" s="24"/>
      <c r="N1233" s="24"/>
      <c r="O1233" s="24"/>
      <c r="P1233" s="24"/>
      <c r="Q1233" s="24"/>
      <c r="R1233" s="24"/>
      <c r="S1233" s="24"/>
      <c r="T1233" s="24"/>
      <c r="U1233" s="24"/>
      <c r="V1233" s="24"/>
    </row>
    <row r="1234" spans="2:22">
      <c r="B1234" s="167">
        <v>5157000136</v>
      </c>
      <c r="C1234" s="166" t="s">
        <v>2904</v>
      </c>
      <c r="D1234" s="235" t="s">
        <v>2932</v>
      </c>
      <c r="E1234" s="165"/>
      <c r="F1234" s="607"/>
      <c r="G1234" s="24"/>
      <c r="H1234" s="24"/>
      <c r="I1234" s="24"/>
      <c r="J1234" s="24"/>
      <c r="K1234" s="24"/>
      <c r="L1234" s="24"/>
      <c r="M1234" s="24"/>
      <c r="N1234" s="24"/>
      <c r="O1234" s="24"/>
      <c r="P1234" s="24"/>
      <c r="Q1234" s="24"/>
      <c r="R1234" s="24"/>
      <c r="S1234" s="24"/>
      <c r="T1234" s="24"/>
      <c r="U1234" s="24"/>
      <c r="V1234" s="24"/>
    </row>
    <row r="1235" spans="2:22">
      <c r="B1235" s="167">
        <v>5157000137</v>
      </c>
      <c r="C1235" s="166" t="s">
        <v>2904</v>
      </c>
      <c r="D1235" s="235" t="s">
        <v>2932</v>
      </c>
      <c r="E1235" s="165"/>
      <c r="F1235" s="607"/>
      <c r="G1235" s="24"/>
      <c r="H1235" s="24"/>
      <c r="I1235" s="24"/>
      <c r="J1235" s="24"/>
      <c r="K1235" s="24"/>
      <c r="L1235" s="24"/>
      <c r="M1235" s="24"/>
      <c r="N1235" s="24"/>
      <c r="O1235" s="24"/>
      <c r="P1235" s="24"/>
      <c r="Q1235" s="24"/>
      <c r="R1235" s="24"/>
      <c r="S1235" s="24"/>
      <c r="T1235" s="24"/>
      <c r="U1235" s="24"/>
      <c r="V1235" s="24"/>
    </row>
    <row r="1236" spans="2:22">
      <c r="B1236" s="167">
        <v>5157000138</v>
      </c>
      <c r="C1236" s="166" t="s">
        <v>2904</v>
      </c>
      <c r="D1236" s="235" t="s">
        <v>2932</v>
      </c>
      <c r="E1236" s="165"/>
      <c r="F1236" s="607"/>
      <c r="G1236" s="24"/>
      <c r="H1236" s="24"/>
      <c r="I1236" s="24"/>
      <c r="J1236" s="24"/>
      <c r="K1236" s="24"/>
      <c r="L1236" s="24"/>
      <c r="M1236" s="24"/>
      <c r="N1236" s="24"/>
      <c r="O1236" s="24"/>
      <c r="P1236" s="24"/>
      <c r="Q1236" s="24"/>
      <c r="R1236" s="24"/>
      <c r="S1236" s="24"/>
      <c r="T1236" s="24"/>
      <c r="U1236" s="24"/>
      <c r="V1236" s="24"/>
    </row>
    <row r="1237" spans="2:22">
      <c r="B1237" s="167">
        <v>5157000139</v>
      </c>
      <c r="C1237" s="166" t="s">
        <v>2904</v>
      </c>
      <c r="D1237" s="235" t="s">
        <v>2932</v>
      </c>
      <c r="E1237" s="165"/>
      <c r="F1237" s="607"/>
      <c r="G1237" s="24"/>
      <c r="H1237" s="24"/>
      <c r="I1237" s="24"/>
      <c r="J1237" s="24"/>
      <c r="K1237" s="24"/>
      <c r="L1237" s="24"/>
      <c r="M1237" s="24"/>
      <c r="N1237" s="24"/>
      <c r="O1237" s="24"/>
      <c r="P1237" s="24"/>
      <c r="Q1237" s="24"/>
      <c r="R1237" s="24"/>
      <c r="S1237" s="24"/>
      <c r="T1237" s="24"/>
      <c r="U1237" s="24"/>
      <c r="V1237" s="24"/>
    </row>
    <row r="1238" spans="2:22">
      <c r="B1238" s="167">
        <v>5157000140</v>
      </c>
      <c r="C1238" s="166" t="s">
        <v>2904</v>
      </c>
      <c r="D1238" s="235" t="s">
        <v>2932</v>
      </c>
      <c r="E1238" s="165"/>
      <c r="F1238" s="607"/>
      <c r="G1238" s="24"/>
      <c r="H1238" s="24"/>
      <c r="I1238" s="24"/>
      <c r="J1238" s="24"/>
      <c r="K1238" s="24"/>
      <c r="L1238" s="24"/>
      <c r="M1238" s="24"/>
      <c r="N1238" s="24"/>
      <c r="O1238" s="24"/>
      <c r="P1238" s="24"/>
      <c r="Q1238" s="24"/>
      <c r="R1238" s="24"/>
      <c r="S1238" s="24"/>
      <c r="T1238" s="24"/>
      <c r="U1238" s="24"/>
      <c r="V1238" s="24"/>
    </row>
    <row r="1239" spans="2:22">
      <c r="B1239" s="167">
        <v>5157000141</v>
      </c>
      <c r="C1239" s="166" t="s">
        <v>2904</v>
      </c>
      <c r="D1239" s="235" t="s">
        <v>2932</v>
      </c>
      <c r="E1239" s="165"/>
      <c r="F1239" s="607"/>
      <c r="G1239" s="24"/>
      <c r="H1239" s="24"/>
      <c r="I1239" s="24"/>
      <c r="J1239" s="24"/>
      <c r="K1239" s="24"/>
      <c r="L1239" s="24"/>
      <c r="M1239" s="24"/>
      <c r="N1239" s="24"/>
      <c r="O1239" s="24"/>
      <c r="P1239" s="24"/>
      <c r="Q1239" s="24"/>
      <c r="R1239" s="24"/>
      <c r="S1239" s="24"/>
      <c r="T1239" s="24"/>
      <c r="U1239" s="24"/>
      <c r="V1239" s="24"/>
    </row>
    <row r="1240" spans="2:22">
      <c r="B1240" s="167">
        <v>5157000142</v>
      </c>
      <c r="C1240" s="166" t="s">
        <v>2904</v>
      </c>
      <c r="D1240" s="235" t="s">
        <v>2932</v>
      </c>
      <c r="E1240" s="165"/>
      <c r="F1240" s="607"/>
      <c r="G1240" s="24"/>
      <c r="H1240" s="24"/>
      <c r="I1240" s="24"/>
      <c r="J1240" s="24"/>
      <c r="K1240" s="24"/>
      <c r="L1240" s="24"/>
      <c r="M1240" s="24"/>
      <c r="N1240" s="24"/>
      <c r="O1240" s="24"/>
      <c r="P1240" s="24"/>
      <c r="Q1240" s="24"/>
      <c r="R1240" s="24"/>
      <c r="S1240" s="24"/>
      <c r="T1240" s="24"/>
      <c r="U1240" s="24"/>
      <c r="V1240" s="24"/>
    </row>
    <row r="1241" spans="2:22">
      <c r="B1241" s="167">
        <v>5157000143</v>
      </c>
      <c r="C1241" s="166" t="s">
        <v>2904</v>
      </c>
      <c r="D1241" s="235" t="s">
        <v>2932</v>
      </c>
      <c r="E1241" s="165"/>
      <c r="F1241" s="607"/>
      <c r="G1241" s="24"/>
      <c r="H1241" s="24"/>
      <c r="I1241" s="24"/>
      <c r="J1241" s="24"/>
      <c r="K1241" s="24"/>
      <c r="L1241" s="24"/>
      <c r="M1241" s="24"/>
      <c r="N1241" s="24"/>
      <c r="O1241" s="24"/>
      <c r="P1241" s="24"/>
      <c r="Q1241" s="24"/>
      <c r="R1241" s="24"/>
      <c r="S1241" s="24"/>
      <c r="T1241" s="24"/>
      <c r="U1241" s="24"/>
      <c r="V1241" s="24"/>
    </row>
    <row r="1242" spans="2:22">
      <c r="B1242" s="167">
        <v>5157000001</v>
      </c>
      <c r="C1242" s="166" t="s">
        <v>2933</v>
      </c>
      <c r="D1242" s="235" t="s">
        <v>2934</v>
      </c>
      <c r="E1242" s="165"/>
      <c r="F1242" s="607"/>
      <c r="G1242" s="24"/>
      <c r="H1242" s="24"/>
      <c r="I1242" s="24"/>
      <c r="J1242" s="24"/>
      <c r="K1242" s="24"/>
      <c r="L1242" s="24"/>
      <c r="M1242" s="24"/>
      <c r="N1242" s="24"/>
      <c r="O1242" s="24"/>
      <c r="P1242" s="24"/>
      <c r="Q1242" s="24"/>
      <c r="R1242" s="24"/>
      <c r="S1242" s="24"/>
      <c r="T1242" s="24"/>
      <c r="U1242" s="24"/>
      <c r="V1242" s="24"/>
    </row>
    <row r="1243" spans="2:22">
      <c r="B1243" s="167">
        <v>5157000001</v>
      </c>
      <c r="C1243" s="166" t="s">
        <v>2906</v>
      </c>
      <c r="D1243" s="235" t="s">
        <v>2935</v>
      </c>
      <c r="E1243" s="165"/>
      <c r="F1243" s="607"/>
      <c r="G1243" s="24"/>
      <c r="H1243" s="24"/>
      <c r="I1243" s="24"/>
      <c r="J1243" s="24"/>
      <c r="K1243" s="24"/>
      <c r="L1243" s="24"/>
      <c r="M1243" s="24"/>
      <c r="N1243" s="24"/>
      <c r="O1243" s="24"/>
      <c r="P1243" s="24"/>
      <c r="Q1243" s="24"/>
      <c r="R1243" s="24"/>
      <c r="S1243" s="24"/>
      <c r="T1243" s="24"/>
      <c r="U1243" s="24"/>
      <c r="V1243" s="24"/>
    </row>
    <row r="1244" spans="2:22">
      <c r="B1244" s="167">
        <v>5157000001</v>
      </c>
      <c r="C1244" s="166" t="s">
        <v>2936</v>
      </c>
      <c r="D1244" s="235" t="s">
        <v>2937</v>
      </c>
      <c r="E1244" s="165"/>
      <c r="F1244" s="607"/>
      <c r="G1244" s="24"/>
      <c r="H1244" s="24"/>
      <c r="I1244" s="24"/>
      <c r="J1244" s="24"/>
      <c r="K1244" s="24"/>
      <c r="L1244" s="24"/>
      <c r="M1244" s="24"/>
      <c r="N1244" s="24"/>
      <c r="O1244" s="24"/>
      <c r="P1244" s="24"/>
      <c r="Q1244" s="24"/>
      <c r="R1244" s="24"/>
      <c r="S1244" s="24"/>
      <c r="T1244" s="24"/>
      <c r="U1244" s="24"/>
      <c r="V1244" s="24"/>
    </row>
    <row r="1245" spans="2:22">
      <c r="B1245" s="167">
        <v>5157000001</v>
      </c>
      <c r="C1245" s="166" t="s">
        <v>2938</v>
      </c>
      <c r="D1245" s="235" t="s">
        <v>2939</v>
      </c>
      <c r="E1245" s="165"/>
      <c r="F1245" s="607"/>
      <c r="G1245" s="24"/>
      <c r="H1245" s="24"/>
      <c r="I1245" s="24"/>
      <c r="J1245" s="24"/>
      <c r="K1245" s="24"/>
      <c r="L1245" s="24"/>
      <c r="M1245" s="24"/>
      <c r="N1245" s="24"/>
      <c r="O1245" s="24"/>
      <c r="P1245" s="24"/>
      <c r="Q1245" s="24"/>
      <c r="R1245" s="24"/>
      <c r="S1245" s="24"/>
      <c r="T1245" s="24"/>
      <c r="U1245" s="24"/>
      <c r="V1245" s="24"/>
    </row>
    <row r="1246" spans="2:22">
      <c r="B1246" s="167">
        <v>5157000001</v>
      </c>
      <c r="C1246" s="166" t="s">
        <v>2940</v>
      </c>
      <c r="D1246" s="235" t="s">
        <v>2941</v>
      </c>
      <c r="E1246" s="165"/>
      <c r="F1246" s="607"/>
      <c r="G1246" s="24"/>
      <c r="H1246" s="24"/>
      <c r="I1246" s="24"/>
      <c r="J1246" s="24"/>
      <c r="K1246" s="24"/>
      <c r="L1246" s="24"/>
      <c r="M1246" s="24"/>
      <c r="N1246" s="24"/>
      <c r="O1246" s="24"/>
      <c r="P1246" s="24"/>
      <c r="Q1246" s="24"/>
      <c r="R1246" s="24"/>
      <c r="S1246" s="24"/>
      <c r="T1246" s="24"/>
      <c r="U1246" s="24"/>
      <c r="V1246" s="24"/>
    </row>
    <row r="1247" spans="2:22">
      <c r="B1247" s="167">
        <v>5157000001</v>
      </c>
      <c r="C1247" s="166" t="s">
        <v>2942</v>
      </c>
      <c r="D1247" s="235" t="s">
        <v>2943</v>
      </c>
      <c r="E1247" s="165"/>
      <c r="F1247" s="607"/>
      <c r="G1247" s="24"/>
      <c r="H1247" s="24"/>
      <c r="I1247" s="24"/>
      <c r="J1247" s="24"/>
      <c r="K1247" s="24"/>
      <c r="L1247" s="24"/>
      <c r="M1247" s="24"/>
      <c r="N1247" s="24"/>
      <c r="O1247" s="24"/>
      <c r="P1247" s="24"/>
      <c r="Q1247" s="24"/>
      <c r="R1247" s="24"/>
      <c r="S1247" s="24"/>
      <c r="T1247" s="24"/>
      <c r="U1247" s="24"/>
      <c r="V1247" s="24"/>
    </row>
    <row r="1248" spans="2:22">
      <c r="B1248" s="167">
        <v>5157000001</v>
      </c>
      <c r="C1248" s="166" t="s">
        <v>2910</v>
      </c>
      <c r="D1248" s="235" t="s">
        <v>2944</v>
      </c>
      <c r="E1248" s="165"/>
      <c r="F1248" s="607"/>
      <c r="G1248" s="24"/>
      <c r="H1248" s="24"/>
      <c r="I1248" s="24"/>
      <c r="J1248" s="24"/>
      <c r="K1248" s="24"/>
      <c r="L1248" s="24"/>
      <c r="M1248" s="24"/>
      <c r="N1248" s="24"/>
      <c r="O1248" s="24"/>
      <c r="P1248" s="24"/>
      <c r="Q1248" s="24"/>
      <c r="R1248" s="24"/>
      <c r="S1248" s="24"/>
      <c r="T1248" s="24"/>
      <c r="U1248" s="24"/>
      <c r="V1248" s="24"/>
    </row>
    <row r="1249" spans="2:22">
      <c r="B1249" s="167">
        <v>5157000001</v>
      </c>
      <c r="C1249" s="166" t="s">
        <v>2945</v>
      </c>
      <c r="D1249" s="235">
        <v>885000</v>
      </c>
      <c r="E1249" s="165"/>
      <c r="F1249" s="607"/>
      <c r="G1249" s="24"/>
      <c r="H1249" s="24"/>
      <c r="I1249" s="24"/>
      <c r="J1249" s="24"/>
      <c r="K1249" s="24"/>
      <c r="L1249" s="24"/>
      <c r="M1249" s="24"/>
      <c r="N1249" s="24"/>
      <c r="O1249" s="24"/>
      <c r="P1249" s="24"/>
      <c r="Q1249" s="24"/>
      <c r="R1249" s="24"/>
      <c r="S1249" s="24"/>
      <c r="T1249" s="24"/>
      <c r="U1249" s="24"/>
      <c r="V1249" s="24"/>
    </row>
    <row r="1250" spans="2:22">
      <c r="B1250" s="167">
        <v>5153000001</v>
      </c>
      <c r="C1250" s="166" t="s">
        <v>2946</v>
      </c>
      <c r="D1250" s="235" t="s">
        <v>2947</v>
      </c>
      <c r="E1250" s="165"/>
      <c r="F1250" s="607"/>
      <c r="G1250" s="24"/>
      <c r="H1250" s="24"/>
      <c r="I1250" s="24"/>
      <c r="J1250" s="24"/>
      <c r="K1250" s="24"/>
      <c r="L1250" s="24"/>
      <c r="M1250" s="24"/>
      <c r="N1250" s="24"/>
      <c r="O1250" s="24"/>
      <c r="P1250" s="24"/>
      <c r="Q1250" s="24"/>
      <c r="R1250" s="24"/>
      <c r="S1250" s="24"/>
      <c r="T1250" s="24"/>
      <c r="U1250" s="24"/>
      <c r="V1250" s="24"/>
    </row>
    <row r="1251" spans="2:22">
      <c r="B1251" s="167">
        <v>5153000002</v>
      </c>
      <c r="C1251" s="166" t="s">
        <v>2946</v>
      </c>
      <c r="D1251" s="235" t="s">
        <v>2947</v>
      </c>
      <c r="E1251" s="165"/>
      <c r="F1251" s="607"/>
      <c r="G1251" s="24"/>
      <c r="H1251" s="24"/>
      <c r="I1251" s="24"/>
      <c r="J1251" s="24"/>
      <c r="K1251" s="24"/>
      <c r="L1251" s="24"/>
      <c r="M1251" s="24"/>
      <c r="N1251" s="24"/>
      <c r="O1251" s="24"/>
      <c r="P1251" s="24"/>
      <c r="Q1251" s="24"/>
      <c r="R1251" s="24"/>
      <c r="S1251" s="24"/>
      <c r="T1251" s="24"/>
      <c r="U1251" s="24"/>
      <c r="V1251" s="24"/>
    </row>
    <row r="1252" spans="2:22">
      <c r="B1252" s="167">
        <v>5153000003</v>
      </c>
      <c r="C1252" s="166" t="s">
        <v>2946</v>
      </c>
      <c r="D1252" s="235">
        <v>363900</v>
      </c>
      <c r="E1252" s="165"/>
      <c r="F1252" s="607"/>
      <c r="G1252" s="24"/>
      <c r="H1252" s="24"/>
      <c r="I1252" s="24"/>
      <c r="J1252" s="24"/>
      <c r="K1252" s="24"/>
      <c r="L1252" s="24"/>
      <c r="M1252" s="24"/>
      <c r="N1252" s="24"/>
      <c r="O1252" s="24"/>
      <c r="P1252" s="24"/>
      <c r="Q1252" s="24"/>
      <c r="R1252" s="24"/>
      <c r="S1252" s="24"/>
      <c r="T1252" s="24"/>
      <c r="U1252" s="24"/>
      <c r="V1252" s="24"/>
    </row>
    <row r="1253" spans="2:22">
      <c r="B1253" s="167">
        <v>5153000004</v>
      </c>
      <c r="C1253" s="166" t="s">
        <v>2946</v>
      </c>
      <c r="D1253" s="235">
        <v>363900</v>
      </c>
      <c r="E1253" s="165"/>
      <c r="F1253" s="607"/>
      <c r="G1253" s="24"/>
      <c r="H1253" s="24"/>
      <c r="I1253" s="24"/>
      <c r="J1253" s="24"/>
      <c r="K1253" s="24"/>
      <c r="L1253" s="24"/>
      <c r="M1253" s="24"/>
      <c r="N1253" s="24"/>
      <c r="O1253" s="24"/>
      <c r="P1253" s="24"/>
      <c r="Q1253" s="24"/>
      <c r="R1253" s="24"/>
      <c r="S1253" s="24"/>
      <c r="T1253" s="24"/>
      <c r="U1253" s="24"/>
      <c r="V1253" s="24"/>
    </row>
    <row r="1254" spans="2:22">
      <c r="B1254" s="167">
        <v>5153000005</v>
      </c>
      <c r="C1254" s="166" t="s">
        <v>2946</v>
      </c>
      <c r="D1254" s="235">
        <v>363900</v>
      </c>
      <c r="E1254" s="165"/>
      <c r="F1254" s="607"/>
      <c r="G1254" s="24"/>
      <c r="H1254" s="24"/>
      <c r="I1254" s="24"/>
      <c r="J1254" s="24"/>
      <c r="K1254" s="24"/>
      <c r="L1254" s="24"/>
      <c r="M1254" s="24"/>
      <c r="N1254" s="24"/>
      <c r="O1254" s="24"/>
      <c r="P1254" s="24"/>
      <c r="Q1254" s="24"/>
      <c r="R1254" s="24"/>
      <c r="S1254" s="24"/>
      <c r="T1254" s="24"/>
      <c r="U1254" s="24"/>
      <c r="V1254" s="24"/>
    </row>
    <row r="1255" spans="2:22">
      <c r="B1255" s="167">
        <v>5153000006</v>
      </c>
      <c r="C1255" s="166" t="s">
        <v>2946</v>
      </c>
      <c r="D1255" s="235">
        <v>363900</v>
      </c>
      <c r="E1255" s="165"/>
      <c r="F1255" s="607"/>
      <c r="G1255" s="24"/>
      <c r="H1255" s="24"/>
      <c r="I1255" s="24"/>
      <c r="J1255" s="24"/>
      <c r="K1255" s="24"/>
      <c r="L1255" s="24"/>
      <c r="M1255" s="24"/>
      <c r="N1255" s="24"/>
      <c r="O1255" s="24"/>
      <c r="P1255" s="24"/>
      <c r="Q1255" s="24"/>
      <c r="R1255" s="24"/>
      <c r="S1255" s="24"/>
      <c r="T1255" s="24"/>
      <c r="U1255" s="24"/>
      <c r="V1255" s="24"/>
    </row>
    <row r="1256" spans="2:22">
      <c r="B1256" s="167">
        <v>5153000007</v>
      </c>
      <c r="C1256" s="166" t="s">
        <v>2946</v>
      </c>
      <c r="D1256" s="235">
        <v>363900</v>
      </c>
      <c r="E1256" s="165"/>
      <c r="F1256" s="607"/>
      <c r="G1256" s="24"/>
      <c r="H1256" s="24"/>
      <c r="I1256" s="24"/>
      <c r="J1256" s="24"/>
      <c r="K1256" s="24"/>
      <c r="L1256" s="24"/>
      <c r="M1256" s="24"/>
      <c r="N1256" s="24"/>
      <c r="O1256" s="24"/>
      <c r="P1256" s="24"/>
      <c r="Q1256" s="24"/>
      <c r="R1256" s="24"/>
      <c r="S1256" s="24"/>
      <c r="T1256" s="24"/>
      <c r="U1256" s="24"/>
      <c r="V1256" s="24"/>
    </row>
    <row r="1257" spans="2:22">
      <c r="B1257" s="167">
        <v>5153000008</v>
      </c>
      <c r="C1257" s="166" t="s">
        <v>2946</v>
      </c>
      <c r="D1257" s="235">
        <v>363900</v>
      </c>
      <c r="E1257" s="165"/>
      <c r="F1257" s="607"/>
      <c r="G1257" s="24"/>
      <c r="H1257" s="24"/>
      <c r="I1257" s="24"/>
      <c r="J1257" s="24"/>
      <c r="K1257" s="24"/>
      <c r="L1257" s="24"/>
      <c r="M1257" s="24"/>
      <c r="N1257" s="24"/>
      <c r="O1257" s="24"/>
      <c r="P1257" s="24"/>
      <c r="Q1257" s="24"/>
      <c r="R1257" s="24"/>
      <c r="S1257" s="24"/>
      <c r="T1257" s="24"/>
      <c r="U1257" s="24"/>
      <c r="V1257" s="24"/>
    </row>
    <row r="1258" spans="2:22">
      <c r="B1258" s="167">
        <v>5153000009</v>
      </c>
      <c r="C1258" s="166" t="s">
        <v>2946</v>
      </c>
      <c r="D1258" s="235">
        <v>363900</v>
      </c>
      <c r="E1258" s="165"/>
      <c r="F1258" s="607"/>
      <c r="G1258" s="24"/>
      <c r="H1258" s="24"/>
      <c r="I1258" s="24"/>
      <c r="J1258" s="24"/>
      <c r="K1258" s="24"/>
      <c r="L1258" s="24"/>
      <c r="M1258" s="24"/>
      <c r="N1258" s="24"/>
      <c r="O1258" s="24"/>
      <c r="P1258" s="24"/>
      <c r="Q1258" s="24"/>
      <c r="R1258" s="24"/>
      <c r="S1258" s="24"/>
      <c r="T1258" s="24"/>
      <c r="U1258" s="24"/>
      <c r="V1258" s="24"/>
    </row>
    <row r="1259" spans="2:22" ht="15.75" customHeight="1">
      <c r="B1259" s="167"/>
      <c r="C1259" s="166"/>
      <c r="D1259" s="235"/>
      <c r="E1259" s="165"/>
      <c r="F1259" s="607"/>
      <c r="G1259" s="24"/>
      <c r="H1259" s="24"/>
      <c r="I1259" s="24"/>
      <c r="J1259" s="24"/>
      <c r="K1259" s="24"/>
      <c r="L1259" s="24"/>
      <c r="M1259" s="24"/>
      <c r="N1259" s="24"/>
      <c r="O1259" s="24"/>
      <c r="P1259" s="24"/>
      <c r="Q1259" s="24"/>
      <c r="R1259" s="24"/>
      <c r="S1259" s="24"/>
      <c r="T1259" s="24"/>
      <c r="U1259" s="24"/>
      <c r="V1259" s="24"/>
    </row>
    <row r="1260" spans="2:22" ht="15.75" customHeight="1" thickBot="1">
      <c r="B1260" s="167"/>
      <c r="C1260" s="166" t="s">
        <v>2948</v>
      </c>
      <c r="D1260" s="235">
        <f>SUM(D8:D1259)</f>
        <v>16847053.100000091</v>
      </c>
      <c r="E1260" s="165"/>
      <c r="F1260" s="607"/>
      <c r="G1260" s="24"/>
      <c r="H1260" s="24"/>
      <c r="I1260" s="24"/>
      <c r="J1260" s="24"/>
      <c r="K1260" s="24"/>
      <c r="L1260" s="24"/>
      <c r="M1260" s="24"/>
      <c r="N1260" s="24"/>
      <c r="O1260" s="24"/>
      <c r="P1260" s="24"/>
      <c r="Q1260" s="24"/>
      <c r="R1260" s="24"/>
      <c r="S1260" s="24"/>
      <c r="T1260" s="24"/>
      <c r="U1260" s="24"/>
      <c r="V1260" s="24"/>
    </row>
    <row r="1261" spans="2:22" ht="48.75" customHeight="1">
      <c r="B1261" s="1012" t="s">
        <v>1239</v>
      </c>
      <c r="C1261" s="1012"/>
      <c r="D1261" s="1012"/>
      <c r="E1261" s="1012"/>
      <c r="F1261" s="607"/>
      <c r="G1261" s="24"/>
      <c r="H1261" s="24"/>
      <c r="I1261" s="24"/>
      <c r="J1261" s="24"/>
      <c r="K1261" s="24"/>
      <c r="L1261" s="24"/>
      <c r="M1261" s="24"/>
      <c r="N1261" s="24"/>
      <c r="O1261" s="24"/>
      <c r="P1261" s="24"/>
      <c r="Q1261" s="24"/>
      <c r="R1261" s="24"/>
      <c r="S1261" s="24"/>
      <c r="T1261" s="24"/>
      <c r="U1261" s="24"/>
      <c r="V1261" s="24"/>
    </row>
    <row r="1262" spans="2:22" ht="15.75" customHeight="1">
      <c r="B1262" s="416"/>
      <c r="C1262" s="417"/>
      <c r="D1262" s="418"/>
      <c r="E1262" s="419"/>
      <c r="F1262" s="607"/>
      <c r="G1262" s="24"/>
      <c r="H1262" s="24"/>
      <c r="I1262" s="24"/>
      <c r="J1262" s="24"/>
      <c r="K1262" s="24"/>
      <c r="L1262" s="24"/>
      <c r="M1262" s="24"/>
      <c r="N1262" s="24"/>
      <c r="O1262" s="24"/>
      <c r="P1262" s="24"/>
      <c r="Q1262" s="24"/>
      <c r="R1262" s="24"/>
      <c r="S1262" s="24"/>
      <c r="T1262" s="24"/>
      <c r="U1262" s="24"/>
      <c r="V1262" s="24"/>
    </row>
  </sheetData>
  <mergeCells count="4">
    <mergeCell ref="B2:E2"/>
    <mergeCell ref="B3:E3"/>
    <mergeCell ref="B4:E4"/>
    <mergeCell ref="B1261:E1261"/>
  </mergeCells>
  <printOptions horizontalCentered="1" verticalCentered="1"/>
  <pageMargins left="0.39370078740157483" right="0.39370078740157483" top="0.39370078740157483" bottom="0.39370078740157483" header="0" footer="0"/>
  <pageSetup scale="79" orientation="landscape" r:id="rId1"/>
  <headerFooter>
    <oddFooter>&amp;R&amp;P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
  <sheetViews>
    <sheetView workbookViewId="0">
      <selection activeCell="K29" sqref="K29"/>
    </sheetView>
  </sheetViews>
  <sheetFormatPr baseColWidth="10" defaultColWidth="11.42578125" defaultRowHeight="1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E17725"/>
  <sheetViews>
    <sheetView view="pageBreakPreview" topLeftCell="A17707" zoomScale="80" zoomScaleNormal="100" zoomScaleSheetLayoutView="80" workbookViewId="0">
      <selection activeCell="C417" sqref="C417"/>
    </sheetView>
  </sheetViews>
  <sheetFormatPr baseColWidth="10" defaultColWidth="14.42578125" defaultRowHeight="15"/>
  <cols>
    <col min="1" max="1" width="2.7109375" style="522" customWidth="1"/>
    <col min="2" max="2" width="30.28515625" style="524" customWidth="1"/>
    <col min="3" max="3" width="63.7109375" style="522" customWidth="1"/>
    <col min="4" max="4" width="21.140625" style="522" customWidth="1"/>
    <col min="5" max="5" width="15.42578125" style="522" customWidth="1"/>
    <col min="6" max="16384" width="14.42578125" style="522"/>
  </cols>
  <sheetData>
    <row r="2" spans="2:5">
      <c r="B2" s="1275" t="s">
        <v>1265</v>
      </c>
      <c r="C2" s="1275"/>
      <c r="D2" s="1275"/>
      <c r="E2" s="1275"/>
    </row>
    <row r="3" spans="2:5">
      <c r="B3" s="1276" t="s">
        <v>2949</v>
      </c>
      <c r="C3" s="1277"/>
      <c r="D3" s="1277"/>
      <c r="E3" s="1277"/>
    </row>
    <row r="4" spans="2:5" ht="18" customHeight="1">
      <c r="B4" s="1278" t="s">
        <v>1364</v>
      </c>
      <c r="C4" s="1277"/>
      <c r="D4" s="1277"/>
      <c r="E4" s="1277"/>
    </row>
    <row r="5" spans="2:5" ht="18" customHeight="1">
      <c r="B5" s="758"/>
      <c r="C5" s="759"/>
      <c r="D5" s="759"/>
      <c r="E5" s="759"/>
    </row>
    <row r="6" spans="2:5">
      <c r="B6" s="753" t="s">
        <v>2283</v>
      </c>
      <c r="C6" s="754" t="s">
        <v>2284</v>
      </c>
      <c r="D6" s="755" t="s">
        <v>2950</v>
      </c>
      <c r="E6" s="754" t="s">
        <v>2285</v>
      </c>
    </row>
    <row r="7" spans="2:5" ht="3" customHeight="1">
      <c r="B7" s="756"/>
      <c r="C7" s="757"/>
      <c r="D7" s="757"/>
      <c r="E7" s="757"/>
    </row>
    <row r="8" spans="2:5">
      <c r="B8" s="587" t="s">
        <v>2951</v>
      </c>
      <c r="C8" s="587" t="s">
        <v>2952</v>
      </c>
      <c r="D8" s="587" t="s">
        <v>2953</v>
      </c>
      <c r="E8" s="523" t="s">
        <v>1679</v>
      </c>
    </row>
    <row r="9" spans="2:5">
      <c r="B9" s="587" t="s">
        <v>2954</v>
      </c>
      <c r="C9" s="587" t="s">
        <v>2952</v>
      </c>
      <c r="D9" s="587" t="s">
        <v>2953</v>
      </c>
      <c r="E9" s="523" t="s">
        <v>1679</v>
      </c>
    </row>
    <row r="10" spans="2:5">
      <c r="B10" s="587" t="s">
        <v>2955</v>
      </c>
      <c r="C10" s="587" t="s">
        <v>2952</v>
      </c>
      <c r="D10" s="587" t="s">
        <v>2953</v>
      </c>
      <c r="E10" s="523" t="s">
        <v>1679</v>
      </c>
    </row>
    <row r="11" spans="2:5">
      <c r="B11" s="588" t="s">
        <v>2956</v>
      </c>
      <c r="C11" s="587" t="s">
        <v>2957</v>
      </c>
      <c r="D11" s="587" t="s">
        <v>2953</v>
      </c>
      <c r="E11" s="523" t="s">
        <v>1679</v>
      </c>
    </row>
    <row r="12" spans="2:5">
      <c r="B12" s="588" t="s">
        <v>2958</v>
      </c>
      <c r="C12" s="587" t="s">
        <v>2957</v>
      </c>
      <c r="D12" s="587" t="s">
        <v>2953</v>
      </c>
      <c r="E12" s="523" t="s">
        <v>1679</v>
      </c>
    </row>
    <row r="13" spans="2:5">
      <c r="B13" s="588" t="s">
        <v>2959</v>
      </c>
      <c r="C13" s="587" t="s">
        <v>2960</v>
      </c>
      <c r="D13" s="587" t="s">
        <v>2953</v>
      </c>
      <c r="E13" s="523" t="s">
        <v>1679</v>
      </c>
    </row>
    <row r="14" spans="2:5">
      <c r="B14" s="588" t="s">
        <v>2961</v>
      </c>
      <c r="C14" s="587" t="s">
        <v>2960</v>
      </c>
      <c r="D14" s="587" t="s">
        <v>2953</v>
      </c>
      <c r="E14" s="523" t="s">
        <v>1679</v>
      </c>
    </row>
    <row r="15" spans="2:5">
      <c r="B15" s="588" t="s">
        <v>2962</v>
      </c>
      <c r="C15" s="587" t="s">
        <v>2960</v>
      </c>
      <c r="D15" s="587" t="s">
        <v>2953</v>
      </c>
      <c r="E15" s="523" t="s">
        <v>1679</v>
      </c>
    </row>
    <row r="16" spans="2:5">
      <c r="B16" s="588" t="s">
        <v>2955</v>
      </c>
      <c r="C16" s="587" t="s">
        <v>2960</v>
      </c>
      <c r="D16" s="587" t="s">
        <v>2953</v>
      </c>
      <c r="E16" s="523" t="s">
        <v>1679</v>
      </c>
    </row>
    <row r="17" spans="2:5">
      <c r="B17" s="588" t="s">
        <v>2955</v>
      </c>
      <c r="C17" s="587" t="s">
        <v>2960</v>
      </c>
      <c r="D17" s="587" t="s">
        <v>2953</v>
      </c>
      <c r="E17" s="523" t="s">
        <v>1679</v>
      </c>
    </row>
    <row r="18" spans="2:5">
      <c r="B18" s="587" t="s">
        <v>2963</v>
      </c>
      <c r="C18" s="587" t="s">
        <v>2952</v>
      </c>
      <c r="D18" s="587" t="s">
        <v>2953</v>
      </c>
      <c r="E18" s="523" t="s">
        <v>1679</v>
      </c>
    </row>
    <row r="19" spans="2:5">
      <c r="B19" s="587" t="s">
        <v>2964</v>
      </c>
      <c r="C19" s="587" t="s">
        <v>2952</v>
      </c>
      <c r="D19" s="587" t="s">
        <v>2953</v>
      </c>
      <c r="E19" s="523" t="s">
        <v>1679</v>
      </c>
    </row>
    <row r="20" spans="2:5">
      <c r="B20" s="589" t="s">
        <v>2965</v>
      </c>
      <c r="C20" s="587" t="s">
        <v>2960</v>
      </c>
      <c r="D20" s="587" t="s">
        <v>2953</v>
      </c>
      <c r="E20" s="523" t="s">
        <v>1679</v>
      </c>
    </row>
    <row r="21" spans="2:5">
      <c r="B21" s="589" t="s">
        <v>2964</v>
      </c>
      <c r="C21" s="587" t="s">
        <v>2960</v>
      </c>
      <c r="D21" s="587" t="s">
        <v>2953</v>
      </c>
      <c r="E21" s="523" t="s">
        <v>1679</v>
      </c>
    </row>
    <row r="22" spans="2:5">
      <c r="B22" s="589" t="s">
        <v>2964</v>
      </c>
      <c r="C22" s="587" t="s">
        <v>2960</v>
      </c>
      <c r="D22" s="587" t="s">
        <v>2953</v>
      </c>
      <c r="E22" s="523" t="s">
        <v>1679</v>
      </c>
    </row>
    <row r="23" spans="2:5">
      <c r="B23" s="590" t="s">
        <v>2966</v>
      </c>
      <c r="C23" s="587" t="s">
        <v>2967</v>
      </c>
      <c r="D23" s="587" t="s">
        <v>2953</v>
      </c>
      <c r="E23" s="523" t="s">
        <v>1679</v>
      </c>
    </row>
    <row r="24" spans="2:5">
      <c r="B24" s="587" t="s">
        <v>2968</v>
      </c>
      <c r="C24" s="587" t="s">
        <v>2969</v>
      </c>
      <c r="D24" s="587" t="s">
        <v>2953</v>
      </c>
      <c r="E24" s="523" t="s">
        <v>1679</v>
      </c>
    </row>
    <row r="25" spans="2:5">
      <c r="B25" s="591" t="s">
        <v>2970</v>
      </c>
      <c r="C25" s="587" t="s">
        <v>2957</v>
      </c>
      <c r="D25" s="587" t="s">
        <v>2953</v>
      </c>
      <c r="E25" s="523" t="s">
        <v>1679</v>
      </c>
    </row>
    <row r="26" spans="2:5">
      <c r="B26" s="591" t="s">
        <v>2971</v>
      </c>
      <c r="C26" s="587" t="s">
        <v>2957</v>
      </c>
      <c r="D26" s="587" t="s">
        <v>2953</v>
      </c>
      <c r="E26" s="523" t="s">
        <v>1679</v>
      </c>
    </row>
    <row r="27" spans="2:5">
      <c r="B27" s="591" t="s">
        <v>2972</v>
      </c>
      <c r="C27" s="587" t="s">
        <v>2957</v>
      </c>
      <c r="D27" s="587" t="s">
        <v>2953</v>
      </c>
      <c r="E27" s="523" t="s">
        <v>1679</v>
      </c>
    </row>
    <row r="28" spans="2:5">
      <c r="B28" s="587" t="s">
        <v>2973</v>
      </c>
      <c r="C28" s="587" t="s">
        <v>2952</v>
      </c>
      <c r="D28" s="587" t="s">
        <v>2953</v>
      </c>
      <c r="E28" s="523" t="s">
        <v>1679</v>
      </c>
    </row>
    <row r="29" spans="2:5">
      <c r="B29" s="587" t="s">
        <v>2974</v>
      </c>
      <c r="C29" s="587" t="s">
        <v>2952</v>
      </c>
      <c r="D29" s="587" t="s">
        <v>2953</v>
      </c>
      <c r="E29" s="523" t="s">
        <v>1679</v>
      </c>
    </row>
    <row r="30" spans="2:5">
      <c r="B30" s="587" t="s">
        <v>2975</v>
      </c>
      <c r="C30" s="587" t="s">
        <v>2952</v>
      </c>
      <c r="D30" s="587" t="s">
        <v>2953</v>
      </c>
      <c r="E30" s="523" t="s">
        <v>1679</v>
      </c>
    </row>
    <row r="31" spans="2:5">
      <c r="B31" s="587" t="s">
        <v>2976</v>
      </c>
      <c r="C31" s="587" t="s">
        <v>2952</v>
      </c>
      <c r="D31" s="587" t="s">
        <v>2953</v>
      </c>
      <c r="E31" s="523" t="s">
        <v>1679</v>
      </c>
    </row>
    <row r="32" spans="2:5">
      <c r="B32" s="587" t="s">
        <v>2977</v>
      </c>
      <c r="C32" s="587" t="s">
        <v>2952</v>
      </c>
      <c r="D32" s="587" t="s">
        <v>2953</v>
      </c>
      <c r="E32" s="523" t="s">
        <v>1679</v>
      </c>
    </row>
    <row r="33" spans="2:5">
      <c r="B33" s="587" t="s">
        <v>2978</v>
      </c>
      <c r="C33" s="587" t="s">
        <v>2952</v>
      </c>
      <c r="D33" s="587" t="s">
        <v>2953</v>
      </c>
      <c r="E33" s="523" t="s">
        <v>1679</v>
      </c>
    </row>
    <row r="34" spans="2:5">
      <c r="B34" s="587" t="s">
        <v>2979</v>
      </c>
      <c r="C34" s="587" t="s">
        <v>2952</v>
      </c>
      <c r="D34" s="587" t="s">
        <v>2953</v>
      </c>
      <c r="E34" s="523" t="s">
        <v>1679</v>
      </c>
    </row>
    <row r="35" spans="2:5">
      <c r="B35" s="591" t="s">
        <v>2980</v>
      </c>
      <c r="C35" s="587" t="s">
        <v>2960</v>
      </c>
      <c r="D35" s="587" t="s">
        <v>2953</v>
      </c>
      <c r="E35" s="523" t="s">
        <v>1679</v>
      </c>
    </row>
    <row r="36" spans="2:5">
      <c r="B36" s="591" t="s">
        <v>2981</v>
      </c>
      <c r="C36" s="587" t="s">
        <v>2960</v>
      </c>
      <c r="D36" s="587" t="s">
        <v>2953</v>
      </c>
      <c r="E36" s="523" t="s">
        <v>1679</v>
      </c>
    </row>
    <row r="37" spans="2:5">
      <c r="B37" s="591" t="s">
        <v>2982</v>
      </c>
      <c r="C37" s="587" t="s">
        <v>2960</v>
      </c>
      <c r="D37" s="587" t="s">
        <v>2953</v>
      </c>
      <c r="E37" s="523" t="s">
        <v>1679</v>
      </c>
    </row>
    <row r="38" spans="2:5">
      <c r="B38" s="591" t="s">
        <v>2983</v>
      </c>
      <c r="C38" s="587" t="s">
        <v>2960</v>
      </c>
      <c r="D38" s="587" t="s">
        <v>2953</v>
      </c>
      <c r="E38" s="523" t="s">
        <v>1679</v>
      </c>
    </row>
    <row r="39" spans="2:5">
      <c r="B39" s="591" t="s">
        <v>2984</v>
      </c>
      <c r="C39" s="587" t="s">
        <v>2960</v>
      </c>
      <c r="D39" s="587" t="s">
        <v>2953</v>
      </c>
      <c r="E39" s="523" t="s">
        <v>1679</v>
      </c>
    </row>
    <row r="40" spans="2:5">
      <c r="B40" s="591" t="s">
        <v>2985</v>
      </c>
      <c r="C40" s="587" t="s">
        <v>2960</v>
      </c>
      <c r="D40" s="587" t="s">
        <v>2953</v>
      </c>
      <c r="E40" s="523" t="s">
        <v>1679</v>
      </c>
    </row>
    <row r="41" spans="2:5">
      <c r="B41" s="587" t="s">
        <v>2986</v>
      </c>
      <c r="C41" s="587" t="s">
        <v>2987</v>
      </c>
      <c r="D41" s="587" t="s">
        <v>2953</v>
      </c>
      <c r="E41" s="523" t="s">
        <v>1679</v>
      </c>
    </row>
    <row r="42" spans="2:5">
      <c r="B42" s="591" t="s">
        <v>2988</v>
      </c>
      <c r="C42" s="587" t="s">
        <v>2960</v>
      </c>
      <c r="D42" s="587" t="s">
        <v>2953</v>
      </c>
      <c r="E42" s="523" t="s">
        <v>1679</v>
      </c>
    </row>
    <row r="43" spans="2:5">
      <c r="B43" s="591" t="s">
        <v>2989</v>
      </c>
      <c r="C43" s="587" t="s">
        <v>2957</v>
      </c>
      <c r="D43" s="587" t="s">
        <v>2953</v>
      </c>
      <c r="E43" s="523" t="s">
        <v>1679</v>
      </c>
    </row>
    <row r="44" spans="2:5">
      <c r="B44" s="591" t="s">
        <v>2990</v>
      </c>
      <c r="C44" s="587" t="s">
        <v>2957</v>
      </c>
      <c r="D44" s="587" t="s">
        <v>2953</v>
      </c>
      <c r="E44" s="523" t="s">
        <v>1679</v>
      </c>
    </row>
    <row r="45" spans="2:5">
      <c r="B45" s="591" t="s">
        <v>2991</v>
      </c>
      <c r="C45" s="587" t="s">
        <v>2960</v>
      </c>
      <c r="D45" s="587" t="s">
        <v>2953</v>
      </c>
      <c r="E45" s="523" t="s">
        <v>1679</v>
      </c>
    </row>
    <row r="46" spans="2:5">
      <c r="B46" s="591" t="s">
        <v>2992</v>
      </c>
      <c r="C46" s="587" t="s">
        <v>2960</v>
      </c>
      <c r="D46" s="587" t="s">
        <v>2953</v>
      </c>
      <c r="E46" s="523" t="s">
        <v>1679</v>
      </c>
    </row>
    <row r="47" spans="2:5">
      <c r="B47" s="591" t="s">
        <v>2993</v>
      </c>
      <c r="C47" s="587" t="s">
        <v>2960</v>
      </c>
      <c r="D47" s="587" t="s">
        <v>2953</v>
      </c>
      <c r="E47" s="523" t="s">
        <v>1679</v>
      </c>
    </row>
    <row r="48" spans="2:5">
      <c r="B48" s="591" t="s">
        <v>2994</v>
      </c>
      <c r="C48" s="587" t="s">
        <v>2960</v>
      </c>
      <c r="D48" s="587" t="s">
        <v>2953</v>
      </c>
      <c r="E48" s="523" t="s">
        <v>1679</v>
      </c>
    </row>
    <row r="49" spans="2:5">
      <c r="B49" s="591" t="s">
        <v>2995</v>
      </c>
      <c r="C49" s="587" t="s">
        <v>2960</v>
      </c>
      <c r="D49" s="587" t="s">
        <v>2953</v>
      </c>
      <c r="E49" s="523" t="s">
        <v>1679</v>
      </c>
    </row>
    <row r="50" spans="2:5">
      <c r="B50" s="591" t="s">
        <v>2994</v>
      </c>
      <c r="C50" s="587" t="s">
        <v>2960</v>
      </c>
      <c r="D50" s="587" t="s">
        <v>2953</v>
      </c>
      <c r="E50" s="523" t="s">
        <v>1679</v>
      </c>
    </row>
    <row r="51" spans="2:5">
      <c r="B51" s="591" t="s">
        <v>2995</v>
      </c>
      <c r="C51" s="587" t="s">
        <v>2960</v>
      </c>
      <c r="D51" s="587" t="s">
        <v>2953</v>
      </c>
      <c r="E51" s="523" t="s">
        <v>1679</v>
      </c>
    </row>
    <row r="52" spans="2:5">
      <c r="B52" s="591" t="s">
        <v>2994</v>
      </c>
      <c r="C52" s="587" t="s">
        <v>2960</v>
      </c>
      <c r="D52" s="587" t="s">
        <v>2953</v>
      </c>
      <c r="E52" s="523" t="s">
        <v>1679</v>
      </c>
    </row>
    <row r="53" spans="2:5">
      <c r="B53" s="591" t="s">
        <v>2995</v>
      </c>
      <c r="C53" s="587" t="s">
        <v>2960</v>
      </c>
      <c r="D53" s="587" t="s">
        <v>2953</v>
      </c>
      <c r="E53" s="523" t="s">
        <v>1679</v>
      </c>
    </row>
    <row r="54" spans="2:5">
      <c r="B54" s="591" t="s">
        <v>2994</v>
      </c>
      <c r="C54" s="587" t="s">
        <v>2960</v>
      </c>
      <c r="D54" s="587" t="s">
        <v>2953</v>
      </c>
      <c r="E54" s="523" t="s">
        <v>1679</v>
      </c>
    </row>
    <row r="55" spans="2:5">
      <c r="B55" s="591" t="s">
        <v>2995</v>
      </c>
      <c r="C55" s="587" t="s">
        <v>2960</v>
      </c>
      <c r="D55" s="587" t="s">
        <v>2953</v>
      </c>
      <c r="E55" s="523" t="s">
        <v>1679</v>
      </c>
    </row>
    <row r="56" spans="2:5">
      <c r="B56" s="591" t="s">
        <v>2994</v>
      </c>
      <c r="C56" s="587" t="s">
        <v>2960</v>
      </c>
      <c r="D56" s="587" t="s">
        <v>2953</v>
      </c>
      <c r="E56" s="523" t="s">
        <v>1679</v>
      </c>
    </row>
    <row r="57" spans="2:5">
      <c r="B57" s="591" t="s">
        <v>2995</v>
      </c>
      <c r="C57" s="587" t="s">
        <v>2960</v>
      </c>
      <c r="D57" s="587" t="s">
        <v>2953</v>
      </c>
      <c r="E57" s="523" t="s">
        <v>1679</v>
      </c>
    </row>
    <row r="58" spans="2:5">
      <c r="B58" s="591" t="s">
        <v>2994</v>
      </c>
      <c r="C58" s="587" t="s">
        <v>2960</v>
      </c>
      <c r="D58" s="587" t="s">
        <v>2953</v>
      </c>
      <c r="E58" s="523" t="s">
        <v>1679</v>
      </c>
    </row>
    <row r="59" spans="2:5">
      <c r="B59" s="592" t="s">
        <v>2996</v>
      </c>
      <c r="C59" s="587" t="s">
        <v>2997</v>
      </c>
      <c r="D59" s="587" t="s">
        <v>2953</v>
      </c>
      <c r="E59" s="523" t="s">
        <v>1679</v>
      </c>
    </row>
    <row r="60" spans="2:5">
      <c r="B60" s="592" t="s">
        <v>2998</v>
      </c>
      <c r="C60" s="587" t="s">
        <v>2997</v>
      </c>
      <c r="D60" s="587" t="s">
        <v>2953</v>
      </c>
      <c r="E60" s="523" t="s">
        <v>1679</v>
      </c>
    </row>
    <row r="61" spans="2:5">
      <c r="B61" s="592" t="s">
        <v>2999</v>
      </c>
      <c r="C61" s="587" t="s">
        <v>2997</v>
      </c>
      <c r="D61" s="587" t="s">
        <v>2953</v>
      </c>
      <c r="E61" s="523" t="s">
        <v>1679</v>
      </c>
    </row>
    <row r="62" spans="2:5">
      <c r="B62" s="592" t="s">
        <v>3000</v>
      </c>
      <c r="C62" s="587" t="s">
        <v>2997</v>
      </c>
      <c r="D62" s="587" t="s">
        <v>2953</v>
      </c>
      <c r="E62" s="523" t="s">
        <v>1679</v>
      </c>
    </row>
    <row r="63" spans="2:5">
      <c r="B63" s="592" t="s">
        <v>3001</v>
      </c>
      <c r="C63" s="587" t="s">
        <v>2997</v>
      </c>
      <c r="D63" s="587" t="s">
        <v>2953</v>
      </c>
      <c r="E63" s="523" t="s">
        <v>1679</v>
      </c>
    </row>
    <row r="64" spans="2:5">
      <c r="B64" s="592" t="s">
        <v>3002</v>
      </c>
      <c r="C64" s="587" t="s">
        <v>2997</v>
      </c>
      <c r="D64" s="587" t="s">
        <v>2953</v>
      </c>
      <c r="E64" s="523" t="s">
        <v>1679</v>
      </c>
    </row>
    <row r="65" spans="2:5">
      <c r="B65" s="592" t="s">
        <v>3003</v>
      </c>
      <c r="C65" s="587" t="s">
        <v>2997</v>
      </c>
      <c r="D65" s="587" t="s">
        <v>2953</v>
      </c>
      <c r="E65" s="523" t="s">
        <v>1679</v>
      </c>
    </row>
    <row r="66" spans="2:5">
      <c r="B66" s="592" t="s">
        <v>3004</v>
      </c>
      <c r="C66" s="587" t="s">
        <v>2997</v>
      </c>
      <c r="D66" s="587" t="s">
        <v>2953</v>
      </c>
      <c r="E66" s="523" t="s">
        <v>1679</v>
      </c>
    </row>
    <row r="67" spans="2:5">
      <c r="B67" s="592" t="s">
        <v>3005</v>
      </c>
      <c r="C67" s="587" t="s">
        <v>3006</v>
      </c>
      <c r="D67" s="587" t="s">
        <v>2953</v>
      </c>
      <c r="E67" s="523" t="s">
        <v>1679</v>
      </c>
    </row>
    <row r="68" spans="2:5">
      <c r="B68" s="592" t="s">
        <v>3007</v>
      </c>
      <c r="C68" s="587" t="s">
        <v>2997</v>
      </c>
      <c r="D68" s="587" t="s">
        <v>2953</v>
      </c>
      <c r="E68" s="523" t="s">
        <v>1679</v>
      </c>
    </row>
    <row r="69" spans="2:5">
      <c r="B69" s="592" t="s">
        <v>3008</v>
      </c>
      <c r="C69" s="587" t="s">
        <v>2997</v>
      </c>
      <c r="D69" s="587" t="s">
        <v>2953</v>
      </c>
      <c r="E69" s="523" t="s">
        <v>1679</v>
      </c>
    </row>
    <row r="70" spans="2:5">
      <c r="B70" s="592" t="s">
        <v>3009</v>
      </c>
      <c r="C70" s="587" t="s">
        <v>2997</v>
      </c>
      <c r="D70" s="587" t="s">
        <v>2953</v>
      </c>
      <c r="E70" s="523" t="s">
        <v>1679</v>
      </c>
    </row>
    <row r="71" spans="2:5">
      <c r="B71" s="592" t="s">
        <v>3010</v>
      </c>
      <c r="C71" s="587" t="s">
        <v>3011</v>
      </c>
      <c r="D71" s="587" t="s">
        <v>2953</v>
      </c>
      <c r="E71" s="523" t="s">
        <v>1679</v>
      </c>
    </row>
    <row r="72" spans="2:5">
      <c r="B72" s="592" t="s">
        <v>3012</v>
      </c>
      <c r="C72" s="587" t="s">
        <v>3011</v>
      </c>
      <c r="D72" s="587" t="s">
        <v>2953</v>
      </c>
      <c r="E72" s="523" t="s">
        <v>1679</v>
      </c>
    </row>
    <row r="73" spans="2:5">
      <c r="B73" s="587" t="s">
        <v>3013</v>
      </c>
      <c r="C73" s="587" t="s">
        <v>3014</v>
      </c>
      <c r="D73" s="587" t="s">
        <v>2953</v>
      </c>
      <c r="E73" s="523" t="s">
        <v>1679</v>
      </c>
    </row>
    <row r="74" spans="2:5">
      <c r="B74" s="587" t="s">
        <v>3015</v>
      </c>
      <c r="C74" s="587" t="s">
        <v>3014</v>
      </c>
      <c r="D74" s="587" t="s">
        <v>2953</v>
      </c>
      <c r="E74" s="523" t="s">
        <v>1679</v>
      </c>
    </row>
    <row r="75" spans="2:5">
      <c r="B75" s="587" t="s">
        <v>3016</v>
      </c>
      <c r="C75" s="587" t="s">
        <v>2957</v>
      </c>
      <c r="D75" s="587" t="s">
        <v>2953</v>
      </c>
      <c r="E75" s="523" t="s">
        <v>1679</v>
      </c>
    </row>
    <row r="76" spans="2:5">
      <c r="B76" s="587" t="s">
        <v>3015</v>
      </c>
      <c r="C76" s="587" t="s">
        <v>2957</v>
      </c>
      <c r="D76" s="587" t="s">
        <v>2953</v>
      </c>
      <c r="E76" s="523" t="s">
        <v>1679</v>
      </c>
    </row>
    <row r="77" spans="2:5">
      <c r="B77" s="587" t="s">
        <v>3016</v>
      </c>
      <c r="C77" s="587" t="s">
        <v>2957</v>
      </c>
      <c r="D77" s="587" t="s">
        <v>2953</v>
      </c>
      <c r="E77" s="523" t="s">
        <v>1679</v>
      </c>
    </row>
    <row r="78" spans="2:5">
      <c r="B78" s="587" t="s">
        <v>3015</v>
      </c>
      <c r="C78" s="587" t="s">
        <v>2957</v>
      </c>
      <c r="D78" s="587" t="s">
        <v>2953</v>
      </c>
      <c r="E78" s="523" t="s">
        <v>1679</v>
      </c>
    </row>
    <row r="79" spans="2:5">
      <c r="B79" s="587" t="s">
        <v>3016</v>
      </c>
      <c r="C79" s="587" t="s">
        <v>2957</v>
      </c>
      <c r="D79" s="587" t="s">
        <v>2953</v>
      </c>
      <c r="E79" s="523" t="s">
        <v>1679</v>
      </c>
    </row>
    <row r="80" spans="2:5">
      <c r="B80" s="587" t="s">
        <v>3015</v>
      </c>
      <c r="C80" s="587" t="s">
        <v>2957</v>
      </c>
      <c r="D80" s="587" t="s">
        <v>2953</v>
      </c>
      <c r="E80" s="523" t="s">
        <v>1679</v>
      </c>
    </row>
    <row r="81" spans="2:5">
      <c r="B81" s="587" t="s">
        <v>3016</v>
      </c>
      <c r="C81" s="587" t="s">
        <v>2957</v>
      </c>
      <c r="D81" s="587" t="s">
        <v>2953</v>
      </c>
      <c r="E81" s="523" t="s">
        <v>1679</v>
      </c>
    </row>
    <row r="82" spans="2:5">
      <c r="B82" s="587" t="s">
        <v>3015</v>
      </c>
      <c r="C82" s="587" t="s">
        <v>2957</v>
      </c>
      <c r="D82" s="587" t="s">
        <v>2953</v>
      </c>
      <c r="E82" s="523" t="s">
        <v>1679</v>
      </c>
    </row>
    <row r="83" spans="2:5">
      <c r="B83" s="587" t="s">
        <v>3016</v>
      </c>
      <c r="C83" s="587" t="s">
        <v>2957</v>
      </c>
      <c r="D83" s="587" t="s">
        <v>2953</v>
      </c>
      <c r="E83" s="523" t="s">
        <v>1679</v>
      </c>
    </row>
    <row r="84" spans="2:5">
      <c r="B84" s="587" t="s">
        <v>3015</v>
      </c>
      <c r="C84" s="587" t="s">
        <v>2957</v>
      </c>
      <c r="D84" s="587" t="s">
        <v>2953</v>
      </c>
      <c r="E84" s="523" t="s">
        <v>1679</v>
      </c>
    </row>
    <row r="85" spans="2:5">
      <c r="B85" s="587" t="s">
        <v>3016</v>
      </c>
      <c r="C85" s="587" t="s">
        <v>2957</v>
      </c>
      <c r="D85" s="587" t="s">
        <v>2953</v>
      </c>
      <c r="E85" s="523" t="s">
        <v>1679</v>
      </c>
    </row>
    <row r="86" spans="2:5">
      <c r="B86" s="587" t="s">
        <v>3015</v>
      </c>
      <c r="C86" s="587" t="s">
        <v>2957</v>
      </c>
      <c r="D86" s="587" t="s">
        <v>2953</v>
      </c>
      <c r="E86" s="523" t="s">
        <v>1679</v>
      </c>
    </row>
    <row r="87" spans="2:5">
      <c r="B87" s="587" t="s">
        <v>3016</v>
      </c>
      <c r="C87" s="587" t="s">
        <v>2957</v>
      </c>
      <c r="D87" s="587" t="s">
        <v>2953</v>
      </c>
      <c r="E87" s="523" t="s">
        <v>1679</v>
      </c>
    </row>
    <row r="88" spans="2:5">
      <c r="B88" s="587" t="s">
        <v>3015</v>
      </c>
      <c r="C88" s="587" t="s">
        <v>2957</v>
      </c>
      <c r="D88" s="587" t="s">
        <v>2953</v>
      </c>
      <c r="E88" s="523" t="s">
        <v>1679</v>
      </c>
    </row>
    <row r="89" spans="2:5">
      <c r="B89" s="587" t="s">
        <v>3016</v>
      </c>
      <c r="C89" s="587" t="s">
        <v>2957</v>
      </c>
      <c r="D89" s="587" t="s">
        <v>2953</v>
      </c>
      <c r="E89" s="523" t="s">
        <v>1679</v>
      </c>
    </row>
    <row r="90" spans="2:5">
      <c r="B90" s="587" t="s">
        <v>3015</v>
      </c>
      <c r="C90" s="587" t="s">
        <v>2957</v>
      </c>
      <c r="D90" s="587" t="s">
        <v>2953</v>
      </c>
      <c r="E90" s="523" t="s">
        <v>1679</v>
      </c>
    </row>
    <row r="91" spans="2:5">
      <c r="B91" s="587" t="s">
        <v>3017</v>
      </c>
      <c r="C91" s="587" t="s">
        <v>3018</v>
      </c>
      <c r="D91" s="587" t="s">
        <v>2953</v>
      </c>
      <c r="E91" s="523" t="s">
        <v>1679</v>
      </c>
    </row>
    <row r="92" spans="2:5">
      <c r="B92" s="587" t="s">
        <v>3019</v>
      </c>
      <c r="C92" s="587" t="s">
        <v>2952</v>
      </c>
      <c r="D92" s="587" t="s">
        <v>2953</v>
      </c>
      <c r="E92" s="523" t="s">
        <v>1679</v>
      </c>
    </row>
    <row r="93" spans="2:5">
      <c r="B93" s="587" t="s">
        <v>3020</v>
      </c>
      <c r="C93" s="587" t="s">
        <v>2952</v>
      </c>
      <c r="D93" s="587" t="s">
        <v>2953</v>
      </c>
      <c r="E93" s="523" t="s">
        <v>1679</v>
      </c>
    </row>
    <row r="94" spans="2:5">
      <c r="B94" s="587" t="s">
        <v>3015</v>
      </c>
      <c r="C94" s="587" t="s">
        <v>2960</v>
      </c>
      <c r="D94" s="587" t="s">
        <v>2953</v>
      </c>
      <c r="E94" s="523" t="s">
        <v>1679</v>
      </c>
    </row>
    <row r="95" spans="2:5">
      <c r="B95" s="587" t="s">
        <v>3021</v>
      </c>
      <c r="C95" s="587" t="s">
        <v>2969</v>
      </c>
      <c r="D95" s="587" t="s">
        <v>2953</v>
      </c>
      <c r="E95" s="523" t="s">
        <v>1679</v>
      </c>
    </row>
    <row r="96" spans="2:5">
      <c r="B96" s="587" t="s">
        <v>3022</v>
      </c>
      <c r="C96" s="587" t="s">
        <v>2969</v>
      </c>
      <c r="D96" s="587" t="s">
        <v>2953</v>
      </c>
      <c r="E96" s="523" t="s">
        <v>1679</v>
      </c>
    </row>
    <row r="97" spans="2:5">
      <c r="B97" s="587" t="s">
        <v>3023</v>
      </c>
      <c r="C97" s="587" t="s">
        <v>2969</v>
      </c>
      <c r="D97" s="587" t="s">
        <v>2953</v>
      </c>
      <c r="E97" s="523" t="s">
        <v>1679</v>
      </c>
    </row>
    <row r="98" spans="2:5">
      <c r="B98" s="587" t="s">
        <v>3024</v>
      </c>
      <c r="C98" s="587" t="s">
        <v>2957</v>
      </c>
      <c r="D98" s="587" t="s">
        <v>2953</v>
      </c>
      <c r="E98" s="523" t="s">
        <v>1679</v>
      </c>
    </row>
    <row r="99" spans="2:5">
      <c r="B99" s="587" t="s">
        <v>3015</v>
      </c>
      <c r="C99" s="587" t="s">
        <v>2957</v>
      </c>
      <c r="D99" s="587" t="s">
        <v>2953</v>
      </c>
      <c r="E99" s="523" t="s">
        <v>1679</v>
      </c>
    </row>
    <row r="100" spans="2:5">
      <c r="B100" s="587" t="s">
        <v>3015</v>
      </c>
      <c r="C100" s="587" t="s">
        <v>2957</v>
      </c>
      <c r="D100" s="587" t="s">
        <v>2953</v>
      </c>
      <c r="E100" s="523" t="s">
        <v>1679</v>
      </c>
    </row>
    <row r="101" spans="2:5">
      <c r="B101" s="587" t="s">
        <v>3015</v>
      </c>
      <c r="C101" s="587" t="s">
        <v>2957</v>
      </c>
      <c r="D101" s="587" t="s">
        <v>2953</v>
      </c>
      <c r="E101" s="523" t="s">
        <v>1679</v>
      </c>
    </row>
    <row r="102" spans="2:5">
      <c r="B102" s="587" t="s">
        <v>3015</v>
      </c>
      <c r="C102" s="587" t="s">
        <v>2957</v>
      </c>
      <c r="D102" s="587" t="s">
        <v>2953</v>
      </c>
      <c r="E102" s="523" t="s">
        <v>1679</v>
      </c>
    </row>
    <row r="103" spans="2:5">
      <c r="B103" s="587" t="s">
        <v>3015</v>
      </c>
      <c r="C103" s="587" t="s">
        <v>2957</v>
      </c>
      <c r="D103" s="587" t="s">
        <v>2953</v>
      </c>
      <c r="E103" s="523" t="s">
        <v>1679</v>
      </c>
    </row>
    <row r="104" spans="2:5">
      <c r="B104" s="587" t="s">
        <v>3015</v>
      </c>
      <c r="C104" s="587" t="s">
        <v>2957</v>
      </c>
      <c r="D104" s="587" t="s">
        <v>2953</v>
      </c>
      <c r="E104" s="523" t="s">
        <v>1679</v>
      </c>
    </row>
    <row r="105" spans="2:5">
      <c r="B105" s="587" t="s">
        <v>3015</v>
      </c>
      <c r="C105" s="587" t="s">
        <v>2957</v>
      </c>
      <c r="D105" s="587" t="s">
        <v>2953</v>
      </c>
      <c r="E105" s="523" t="s">
        <v>1679</v>
      </c>
    </row>
    <row r="106" spans="2:5">
      <c r="B106" s="587" t="s">
        <v>3015</v>
      </c>
      <c r="C106" s="587" t="s">
        <v>2957</v>
      </c>
      <c r="D106" s="587" t="s">
        <v>2953</v>
      </c>
      <c r="E106" s="523" t="s">
        <v>1679</v>
      </c>
    </row>
    <row r="107" spans="2:5">
      <c r="B107" s="592" t="s">
        <v>3025</v>
      </c>
      <c r="C107" s="587" t="s">
        <v>2997</v>
      </c>
      <c r="D107" s="587" t="s">
        <v>2953</v>
      </c>
      <c r="E107" s="523" t="s">
        <v>1679</v>
      </c>
    </row>
    <row r="108" spans="2:5">
      <c r="B108" s="587" t="s">
        <v>3015</v>
      </c>
      <c r="C108" s="587" t="s">
        <v>2960</v>
      </c>
      <c r="D108" s="587" t="s">
        <v>2953</v>
      </c>
      <c r="E108" s="523" t="s">
        <v>1679</v>
      </c>
    </row>
    <row r="109" spans="2:5">
      <c r="B109" s="587" t="s">
        <v>3015</v>
      </c>
      <c r="C109" s="587" t="s">
        <v>2960</v>
      </c>
      <c r="D109" s="587" t="s">
        <v>2953</v>
      </c>
      <c r="E109" s="523" t="s">
        <v>1679</v>
      </c>
    </row>
    <row r="110" spans="2:5">
      <c r="B110" s="587" t="s">
        <v>3015</v>
      </c>
      <c r="C110" s="587" t="s">
        <v>2960</v>
      </c>
      <c r="D110" s="587" t="s">
        <v>2953</v>
      </c>
      <c r="E110" s="523" t="s">
        <v>1679</v>
      </c>
    </row>
    <row r="111" spans="2:5">
      <c r="B111" s="587" t="s">
        <v>3015</v>
      </c>
      <c r="C111" s="587" t="s">
        <v>2960</v>
      </c>
      <c r="D111" s="587" t="s">
        <v>2953</v>
      </c>
      <c r="E111" s="523" t="s">
        <v>1679</v>
      </c>
    </row>
    <row r="112" spans="2:5">
      <c r="B112" s="587" t="s">
        <v>3015</v>
      </c>
      <c r="C112" s="587" t="s">
        <v>2960</v>
      </c>
      <c r="D112" s="587" t="s">
        <v>2953</v>
      </c>
      <c r="E112" s="523" t="s">
        <v>1679</v>
      </c>
    </row>
    <row r="113" spans="2:5">
      <c r="B113" s="587" t="s">
        <v>3015</v>
      </c>
      <c r="C113" s="587" t="s">
        <v>2960</v>
      </c>
      <c r="D113" s="587" t="s">
        <v>2953</v>
      </c>
      <c r="E113" s="523" t="s">
        <v>1679</v>
      </c>
    </row>
    <row r="114" spans="2:5">
      <c r="B114" s="587" t="s">
        <v>3015</v>
      </c>
      <c r="C114" s="587" t="s">
        <v>2957</v>
      </c>
      <c r="D114" s="587" t="s">
        <v>2953</v>
      </c>
      <c r="E114" s="523" t="s">
        <v>1679</v>
      </c>
    </row>
    <row r="115" spans="2:5">
      <c r="B115" s="587" t="s">
        <v>3015</v>
      </c>
      <c r="C115" s="587" t="s">
        <v>2957</v>
      </c>
      <c r="D115" s="587" t="s">
        <v>2953</v>
      </c>
      <c r="E115" s="523" t="s">
        <v>1679</v>
      </c>
    </row>
    <row r="116" spans="2:5">
      <c r="B116" s="587" t="s">
        <v>3015</v>
      </c>
      <c r="C116" s="587" t="s">
        <v>2957</v>
      </c>
      <c r="D116" s="587" t="s">
        <v>2953</v>
      </c>
      <c r="E116" s="523" t="s">
        <v>1679</v>
      </c>
    </row>
    <row r="117" spans="2:5">
      <c r="B117" s="587" t="s">
        <v>3015</v>
      </c>
      <c r="C117" s="587" t="s">
        <v>2957</v>
      </c>
      <c r="D117" s="587" t="s">
        <v>2953</v>
      </c>
      <c r="E117" s="523" t="s">
        <v>1679</v>
      </c>
    </row>
    <row r="118" spans="2:5">
      <c r="B118" s="587" t="s">
        <v>3015</v>
      </c>
      <c r="C118" s="587" t="s">
        <v>2960</v>
      </c>
      <c r="D118" s="587" t="s">
        <v>2953</v>
      </c>
      <c r="E118" s="523" t="s">
        <v>1679</v>
      </c>
    </row>
    <row r="119" spans="2:5">
      <c r="B119" s="587" t="s">
        <v>3015</v>
      </c>
      <c r="C119" s="587" t="s">
        <v>2960</v>
      </c>
      <c r="D119" s="587" t="s">
        <v>2953</v>
      </c>
      <c r="E119" s="523" t="s">
        <v>1679</v>
      </c>
    </row>
    <row r="120" spans="2:5">
      <c r="B120" s="587" t="s">
        <v>3015</v>
      </c>
      <c r="C120" s="587" t="s">
        <v>2960</v>
      </c>
      <c r="D120" s="587" t="s">
        <v>2953</v>
      </c>
      <c r="E120" s="523" t="s">
        <v>1679</v>
      </c>
    </row>
    <row r="121" spans="2:5">
      <c r="B121" s="587" t="s">
        <v>3015</v>
      </c>
      <c r="C121" s="587" t="s">
        <v>2960</v>
      </c>
      <c r="D121" s="587" t="s">
        <v>2953</v>
      </c>
      <c r="E121" s="523" t="s">
        <v>1679</v>
      </c>
    </row>
    <row r="122" spans="2:5">
      <c r="B122" s="587" t="s">
        <v>3015</v>
      </c>
      <c r="C122" s="587" t="s">
        <v>2960</v>
      </c>
      <c r="D122" s="587" t="s">
        <v>2953</v>
      </c>
      <c r="E122" s="523" t="s">
        <v>1679</v>
      </c>
    </row>
    <row r="123" spans="2:5">
      <c r="B123" s="587" t="s">
        <v>3015</v>
      </c>
      <c r="C123" s="587" t="s">
        <v>2960</v>
      </c>
      <c r="D123" s="587" t="s">
        <v>2953</v>
      </c>
      <c r="E123" s="523" t="s">
        <v>1679</v>
      </c>
    </row>
    <row r="124" spans="2:5">
      <c r="B124" s="587" t="s">
        <v>3015</v>
      </c>
      <c r="C124" s="587" t="s">
        <v>2960</v>
      </c>
      <c r="D124" s="587" t="s">
        <v>2953</v>
      </c>
      <c r="E124" s="523" t="s">
        <v>1679</v>
      </c>
    </row>
    <row r="125" spans="2:5">
      <c r="B125" s="592" t="s">
        <v>3026</v>
      </c>
      <c r="C125" s="593" t="s">
        <v>2997</v>
      </c>
      <c r="D125" s="587" t="s">
        <v>2953</v>
      </c>
      <c r="E125" s="523" t="s">
        <v>1679</v>
      </c>
    </row>
    <row r="126" spans="2:5">
      <c r="B126" s="594" t="s">
        <v>3027</v>
      </c>
      <c r="C126" s="587" t="s">
        <v>2997</v>
      </c>
      <c r="D126" s="587" t="s">
        <v>2953</v>
      </c>
      <c r="E126" s="523" t="s">
        <v>1679</v>
      </c>
    </row>
    <row r="127" spans="2:5">
      <c r="B127" s="595" t="s">
        <v>3028</v>
      </c>
      <c r="C127" s="587" t="s">
        <v>3014</v>
      </c>
      <c r="D127" s="587" t="s">
        <v>2953</v>
      </c>
      <c r="E127" s="523" t="s">
        <v>1679</v>
      </c>
    </row>
    <row r="128" spans="2:5">
      <c r="B128" s="595" t="s">
        <v>3029</v>
      </c>
      <c r="C128" s="587" t="s">
        <v>3014</v>
      </c>
      <c r="D128" s="587" t="s">
        <v>2953</v>
      </c>
      <c r="E128" s="523" t="s">
        <v>1679</v>
      </c>
    </row>
    <row r="129" spans="2:5">
      <c r="B129" s="595" t="s">
        <v>3030</v>
      </c>
      <c r="C129" s="587" t="s">
        <v>3014</v>
      </c>
      <c r="D129" s="587" t="s">
        <v>2953</v>
      </c>
      <c r="E129" s="523" t="s">
        <v>1679</v>
      </c>
    </row>
    <row r="130" spans="2:5">
      <c r="B130" s="595" t="s">
        <v>3031</v>
      </c>
      <c r="C130" s="587" t="s">
        <v>3014</v>
      </c>
      <c r="D130" s="587" t="s">
        <v>2953</v>
      </c>
      <c r="E130" s="523" t="s">
        <v>1679</v>
      </c>
    </row>
    <row r="131" spans="2:5">
      <c r="B131" s="595" t="s">
        <v>3015</v>
      </c>
      <c r="C131" s="587" t="s">
        <v>2957</v>
      </c>
      <c r="D131" s="587" t="s">
        <v>2953</v>
      </c>
      <c r="E131" s="523" t="s">
        <v>1679</v>
      </c>
    </row>
    <row r="132" spans="2:5">
      <c r="B132" s="594" t="s">
        <v>3032</v>
      </c>
      <c r="C132" s="587" t="s">
        <v>2997</v>
      </c>
      <c r="D132" s="587" t="s">
        <v>2953</v>
      </c>
      <c r="E132" s="523" t="s">
        <v>1679</v>
      </c>
    </row>
    <row r="133" spans="2:5">
      <c r="B133" s="594" t="s">
        <v>3033</v>
      </c>
      <c r="C133" s="587" t="s">
        <v>2997</v>
      </c>
      <c r="D133" s="587" t="s">
        <v>2953</v>
      </c>
      <c r="E133" s="523" t="s">
        <v>1679</v>
      </c>
    </row>
    <row r="134" spans="2:5">
      <c r="B134" s="595" t="s">
        <v>3015</v>
      </c>
      <c r="C134" s="587" t="s">
        <v>2960</v>
      </c>
      <c r="D134" s="587" t="s">
        <v>2953</v>
      </c>
      <c r="E134" s="523" t="s">
        <v>1679</v>
      </c>
    </row>
    <row r="135" spans="2:5">
      <c r="B135" s="595" t="s">
        <v>3015</v>
      </c>
      <c r="C135" s="587" t="s">
        <v>2960</v>
      </c>
      <c r="D135" s="587" t="s">
        <v>2953</v>
      </c>
      <c r="E135" s="523" t="s">
        <v>1679</v>
      </c>
    </row>
    <row r="136" spans="2:5">
      <c r="B136" s="595" t="s">
        <v>3015</v>
      </c>
      <c r="C136" s="587" t="s">
        <v>2960</v>
      </c>
      <c r="D136" s="587" t="s">
        <v>2953</v>
      </c>
      <c r="E136" s="523" t="s">
        <v>1679</v>
      </c>
    </row>
    <row r="137" spans="2:5">
      <c r="B137" s="595" t="s">
        <v>3015</v>
      </c>
      <c r="C137" s="587" t="s">
        <v>2960</v>
      </c>
      <c r="D137" s="587" t="s">
        <v>2953</v>
      </c>
      <c r="E137" s="523" t="s">
        <v>1679</v>
      </c>
    </row>
    <row r="138" spans="2:5">
      <c r="B138" s="595" t="s">
        <v>3015</v>
      </c>
      <c r="C138" s="587" t="s">
        <v>2960</v>
      </c>
      <c r="D138" s="587" t="s">
        <v>2953</v>
      </c>
      <c r="E138" s="523" t="s">
        <v>1679</v>
      </c>
    </row>
    <row r="139" spans="2:5">
      <c r="B139" s="595" t="s">
        <v>3034</v>
      </c>
      <c r="C139" s="587" t="s">
        <v>3014</v>
      </c>
      <c r="D139" s="587" t="s">
        <v>2953</v>
      </c>
      <c r="E139" s="523" t="s">
        <v>1679</v>
      </c>
    </row>
    <row r="140" spans="2:5">
      <c r="B140" s="594" t="s">
        <v>3035</v>
      </c>
      <c r="C140" s="587" t="s">
        <v>2997</v>
      </c>
      <c r="D140" s="587" t="s">
        <v>2953</v>
      </c>
      <c r="E140" s="523" t="s">
        <v>1679</v>
      </c>
    </row>
    <row r="141" spans="2:5">
      <c r="B141" s="592" t="s">
        <v>3036</v>
      </c>
      <c r="C141" s="596" t="s">
        <v>2997</v>
      </c>
      <c r="D141" s="587" t="s">
        <v>2953</v>
      </c>
      <c r="E141" s="523" t="s">
        <v>1679</v>
      </c>
    </row>
    <row r="142" spans="2:5">
      <c r="B142" s="587" t="s">
        <v>3036</v>
      </c>
      <c r="C142" s="587" t="s">
        <v>2960</v>
      </c>
      <c r="D142" s="587" t="s">
        <v>2953</v>
      </c>
      <c r="E142" s="523" t="s">
        <v>1679</v>
      </c>
    </row>
    <row r="143" spans="2:5">
      <c r="B143" s="587" t="s">
        <v>3036</v>
      </c>
      <c r="C143" s="587" t="s">
        <v>2960</v>
      </c>
      <c r="D143" s="587" t="s">
        <v>2953</v>
      </c>
      <c r="E143" s="523" t="s">
        <v>1679</v>
      </c>
    </row>
    <row r="144" spans="2:5">
      <c r="B144" s="587" t="s">
        <v>3036</v>
      </c>
      <c r="C144" s="587" t="s">
        <v>2960</v>
      </c>
      <c r="D144" s="587" t="s">
        <v>2953</v>
      </c>
      <c r="E144" s="523" t="s">
        <v>1679</v>
      </c>
    </row>
    <row r="145" spans="2:5">
      <c r="B145" s="587" t="s">
        <v>3036</v>
      </c>
      <c r="C145" s="587" t="s">
        <v>2960</v>
      </c>
      <c r="D145" s="587" t="s">
        <v>2953</v>
      </c>
      <c r="E145" s="523" t="s">
        <v>1679</v>
      </c>
    </row>
    <row r="146" spans="2:5">
      <c r="B146" s="587" t="s">
        <v>3036</v>
      </c>
      <c r="C146" s="587" t="s">
        <v>2960</v>
      </c>
      <c r="D146" s="587" t="s">
        <v>2953</v>
      </c>
      <c r="E146" s="523" t="s">
        <v>1679</v>
      </c>
    </row>
    <row r="147" spans="2:5">
      <c r="B147" s="587" t="s">
        <v>3036</v>
      </c>
      <c r="C147" s="587" t="s">
        <v>2960</v>
      </c>
      <c r="D147" s="587" t="s">
        <v>2953</v>
      </c>
      <c r="E147" s="523" t="s">
        <v>1679</v>
      </c>
    </row>
    <row r="148" spans="2:5">
      <c r="B148" s="587" t="s">
        <v>3036</v>
      </c>
      <c r="C148" s="587" t="s">
        <v>2960</v>
      </c>
      <c r="D148" s="587" t="s">
        <v>2953</v>
      </c>
      <c r="E148" s="523" t="s">
        <v>1679</v>
      </c>
    </row>
    <row r="149" spans="2:5">
      <c r="B149" s="587" t="s">
        <v>3036</v>
      </c>
      <c r="C149" s="587" t="s">
        <v>2960</v>
      </c>
      <c r="D149" s="587" t="s">
        <v>2953</v>
      </c>
      <c r="E149" s="523" t="s">
        <v>1679</v>
      </c>
    </row>
    <row r="150" spans="2:5">
      <c r="B150" s="587" t="s">
        <v>3036</v>
      </c>
      <c r="C150" s="587" t="s">
        <v>2960</v>
      </c>
      <c r="D150" s="587" t="s">
        <v>2953</v>
      </c>
      <c r="E150" s="523" t="s">
        <v>1679</v>
      </c>
    </row>
    <row r="151" spans="2:5">
      <c r="B151" s="587" t="s">
        <v>3036</v>
      </c>
      <c r="C151" s="587" t="s">
        <v>2960</v>
      </c>
      <c r="D151" s="587" t="s">
        <v>2953</v>
      </c>
      <c r="E151" s="523" t="s">
        <v>1679</v>
      </c>
    </row>
    <row r="152" spans="2:5">
      <c r="B152" s="587" t="s">
        <v>3036</v>
      </c>
      <c r="C152" s="587" t="s">
        <v>2960</v>
      </c>
      <c r="D152" s="587" t="s">
        <v>2953</v>
      </c>
      <c r="E152" s="523" t="s">
        <v>1679</v>
      </c>
    </row>
    <row r="153" spans="2:5">
      <c r="B153" s="587" t="s">
        <v>3036</v>
      </c>
      <c r="C153" s="587" t="s">
        <v>2960</v>
      </c>
      <c r="D153" s="587" t="s">
        <v>2953</v>
      </c>
      <c r="E153" s="523" t="s">
        <v>1679</v>
      </c>
    </row>
    <row r="154" spans="2:5">
      <c r="B154" s="587" t="s">
        <v>3036</v>
      </c>
      <c r="C154" s="587" t="s">
        <v>2957</v>
      </c>
      <c r="D154" s="587" t="s">
        <v>2953</v>
      </c>
      <c r="E154" s="523" t="s">
        <v>1679</v>
      </c>
    </row>
    <row r="155" spans="2:5">
      <c r="B155" s="587" t="s">
        <v>3036</v>
      </c>
      <c r="C155" s="587" t="s">
        <v>2957</v>
      </c>
      <c r="D155" s="587" t="s">
        <v>2953</v>
      </c>
      <c r="E155" s="523" t="s">
        <v>1679</v>
      </c>
    </row>
    <row r="156" spans="2:5">
      <c r="B156" s="587" t="s">
        <v>3036</v>
      </c>
      <c r="C156" s="587" t="s">
        <v>2957</v>
      </c>
      <c r="D156" s="587" t="s">
        <v>2953</v>
      </c>
      <c r="E156" s="523" t="s">
        <v>1679</v>
      </c>
    </row>
    <row r="157" spans="2:5">
      <c r="B157" s="587" t="s">
        <v>3037</v>
      </c>
      <c r="C157" s="587" t="s">
        <v>3038</v>
      </c>
      <c r="D157" s="587" t="s">
        <v>2953</v>
      </c>
      <c r="E157" s="523" t="s">
        <v>1679</v>
      </c>
    </row>
    <row r="158" spans="2:5">
      <c r="B158" s="587" t="s">
        <v>3036</v>
      </c>
      <c r="C158" s="587" t="s">
        <v>2960</v>
      </c>
      <c r="D158" s="587" t="s">
        <v>2953</v>
      </c>
      <c r="E158" s="523" t="s">
        <v>1679</v>
      </c>
    </row>
    <row r="159" spans="2:5">
      <c r="B159" s="587" t="s">
        <v>3036</v>
      </c>
      <c r="C159" s="587" t="s">
        <v>2960</v>
      </c>
      <c r="D159" s="587" t="s">
        <v>2953</v>
      </c>
      <c r="E159" s="523" t="s">
        <v>1679</v>
      </c>
    </row>
    <row r="160" spans="2:5">
      <c r="B160" s="587" t="s">
        <v>3036</v>
      </c>
      <c r="C160" s="587" t="s">
        <v>2960</v>
      </c>
      <c r="D160" s="587" t="s">
        <v>2953</v>
      </c>
      <c r="E160" s="523" t="s">
        <v>1679</v>
      </c>
    </row>
    <row r="161" spans="2:5">
      <c r="B161" s="587" t="s">
        <v>3036</v>
      </c>
      <c r="C161" s="587" t="s">
        <v>2960</v>
      </c>
      <c r="D161" s="587" t="s">
        <v>2953</v>
      </c>
      <c r="E161" s="523" t="s">
        <v>1679</v>
      </c>
    </row>
    <row r="162" spans="2:5">
      <c r="B162" s="587" t="s">
        <v>3036</v>
      </c>
      <c r="C162" s="587" t="s">
        <v>2960</v>
      </c>
      <c r="D162" s="587" t="s">
        <v>2953</v>
      </c>
      <c r="E162" s="523" t="s">
        <v>1679</v>
      </c>
    </row>
    <row r="163" spans="2:5">
      <c r="B163" s="587" t="s">
        <v>3036</v>
      </c>
      <c r="C163" s="587" t="s">
        <v>2960</v>
      </c>
      <c r="D163" s="587" t="s">
        <v>2953</v>
      </c>
      <c r="E163" s="523" t="s">
        <v>1679</v>
      </c>
    </row>
    <row r="164" spans="2:5">
      <c r="B164" s="587" t="s">
        <v>3036</v>
      </c>
      <c r="C164" s="587" t="s">
        <v>2960</v>
      </c>
      <c r="D164" s="587" t="s">
        <v>2953</v>
      </c>
      <c r="E164" s="523" t="s">
        <v>1679</v>
      </c>
    </row>
    <row r="165" spans="2:5">
      <c r="B165" s="587" t="s">
        <v>3036</v>
      </c>
      <c r="C165" s="587" t="s">
        <v>2960</v>
      </c>
      <c r="D165" s="587" t="s">
        <v>2953</v>
      </c>
      <c r="E165" s="523" t="s">
        <v>1679</v>
      </c>
    </row>
    <row r="166" spans="2:5">
      <c r="B166" s="587" t="s">
        <v>3015</v>
      </c>
      <c r="C166" s="587" t="s">
        <v>2957</v>
      </c>
      <c r="D166" s="587" t="s">
        <v>2953</v>
      </c>
      <c r="E166" s="523" t="s">
        <v>1679</v>
      </c>
    </row>
    <row r="167" spans="2:5">
      <c r="B167" s="587" t="s">
        <v>3015</v>
      </c>
      <c r="C167" s="587" t="s">
        <v>2957</v>
      </c>
      <c r="D167" s="587" t="s">
        <v>2953</v>
      </c>
      <c r="E167" s="523" t="s">
        <v>1679</v>
      </c>
    </row>
    <row r="168" spans="2:5">
      <c r="B168" s="587" t="s">
        <v>3015</v>
      </c>
      <c r="C168" s="587" t="s">
        <v>2957</v>
      </c>
      <c r="D168" s="587" t="s">
        <v>2953</v>
      </c>
      <c r="E168" s="523" t="s">
        <v>1679</v>
      </c>
    </row>
    <row r="169" spans="2:5">
      <c r="B169" s="587" t="s">
        <v>3015</v>
      </c>
      <c r="C169" s="587" t="s">
        <v>2957</v>
      </c>
      <c r="D169" s="587" t="s">
        <v>2953</v>
      </c>
      <c r="E169" s="523" t="s">
        <v>1679</v>
      </c>
    </row>
    <row r="170" spans="2:5">
      <c r="B170" s="587" t="s">
        <v>3015</v>
      </c>
      <c r="C170" s="587" t="s">
        <v>2957</v>
      </c>
      <c r="D170" s="587" t="s">
        <v>2953</v>
      </c>
      <c r="E170" s="523" t="s">
        <v>1679</v>
      </c>
    </row>
    <row r="171" spans="2:5">
      <c r="B171" s="587" t="s">
        <v>3039</v>
      </c>
      <c r="C171" s="587" t="s">
        <v>2987</v>
      </c>
      <c r="D171" s="587" t="s">
        <v>2953</v>
      </c>
      <c r="E171" s="523" t="s">
        <v>1679</v>
      </c>
    </row>
    <row r="172" spans="2:5">
      <c r="B172" s="587" t="s">
        <v>3040</v>
      </c>
      <c r="C172" s="587" t="s">
        <v>2987</v>
      </c>
      <c r="D172" s="587" t="s">
        <v>2953</v>
      </c>
      <c r="E172" s="523" t="s">
        <v>1679</v>
      </c>
    </row>
    <row r="173" spans="2:5">
      <c r="B173" s="587" t="s">
        <v>3041</v>
      </c>
      <c r="C173" s="587" t="s">
        <v>2987</v>
      </c>
      <c r="D173" s="587" t="s">
        <v>2953</v>
      </c>
      <c r="E173" s="523" t="s">
        <v>1679</v>
      </c>
    </row>
    <row r="174" spans="2:5">
      <c r="B174" s="587" t="s">
        <v>3042</v>
      </c>
      <c r="C174" s="587" t="s">
        <v>2987</v>
      </c>
      <c r="D174" s="587" t="s">
        <v>2953</v>
      </c>
      <c r="E174" s="523" t="s">
        <v>1679</v>
      </c>
    </row>
    <row r="175" spans="2:5">
      <c r="B175" s="587" t="s">
        <v>3043</v>
      </c>
      <c r="C175" s="587" t="s">
        <v>2987</v>
      </c>
      <c r="D175" s="587" t="s">
        <v>2953</v>
      </c>
      <c r="E175" s="523" t="s">
        <v>1679</v>
      </c>
    </row>
    <row r="176" spans="2:5">
      <c r="B176" s="587" t="s">
        <v>3044</v>
      </c>
      <c r="C176" s="587" t="s">
        <v>2987</v>
      </c>
      <c r="D176" s="587" t="s">
        <v>2953</v>
      </c>
      <c r="E176" s="523" t="s">
        <v>1679</v>
      </c>
    </row>
    <row r="177" spans="2:5">
      <c r="B177" s="587" t="s">
        <v>3036</v>
      </c>
      <c r="C177" s="587" t="s">
        <v>2960</v>
      </c>
      <c r="D177" s="587" t="s">
        <v>2953</v>
      </c>
      <c r="E177" s="523" t="s">
        <v>1679</v>
      </c>
    </row>
    <row r="178" spans="2:5">
      <c r="B178" s="587" t="s">
        <v>3036</v>
      </c>
      <c r="C178" s="587" t="s">
        <v>2960</v>
      </c>
      <c r="D178" s="587" t="s">
        <v>2953</v>
      </c>
      <c r="E178" s="523" t="s">
        <v>1679</v>
      </c>
    </row>
    <row r="179" spans="2:5">
      <c r="B179" s="587" t="s">
        <v>3036</v>
      </c>
      <c r="C179" s="587" t="s">
        <v>2960</v>
      </c>
      <c r="D179" s="587" t="s">
        <v>2953</v>
      </c>
      <c r="E179" s="523" t="s">
        <v>1679</v>
      </c>
    </row>
    <row r="180" spans="2:5">
      <c r="B180" s="587" t="s">
        <v>3045</v>
      </c>
      <c r="C180" s="587" t="s">
        <v>2952</v>
      </c>
      <c r="D180" s="587" t="s">
        <v>2953</v>
      </c>
      <c r="E180" s="523" t="s">
        <v>1679</v>
      </c>
    </row>
    <row r="181" spans="2:5">
      <c r="B181" s="587" t="s">
        <v>3046</v>
      </c>
      <c r="C181" s="587" t="s">
        <v>2952</v>
      </c>
      <c r="D181" s="587" t="s">
        <v>2953</v>
      </c>
      <c r="E181" s="523" t="s">
        <v>1679</v>
      </c>
    </row>
    <row r="182" spans="2:5">
      <c r="B182" s="587" t="s">
        <v>3047</v>
      </c>
      <c r="C182" s="587" t="s">
        <v>2987</v>
      </c>
      <c r="D182" s="587" t="s">
        <v>2953</v>
      </c>
      <c r="E182" s="523" t="s">
        <v>1679</v>
      </c>
    </row>
    <row r="183" spans="2:5">
      <c r="B183" s="587" t="s">
        <v>3047</v>
      </c>
      <c r="C183" s="587" t="s">
        <v>2987</v>
      </c>
      <c r="D183" s="587" t="s">
        <v>2953</v>
      </c>
      <c r="E183" s="523" t="s">
        <v>1679</v>
      </c>
    </row>
    <row r="184" spans="2:5">
      <c r="B184" s="587" t="s">
        <v>3047</v>
      </c>
      <c r="C184" s="587" t="s">
        <v>2987</v>
      </c>
      <c r="D184" s="587" t="s">
        <v>2953</v>
      </c>
      <c r="E184" s="523" t="s">
        <v>1679</v>
      </c>
    </row>
    <row r="185" spans="2:5">
      <c r="B185" s="587" t="s">
        <v>3047</v>
      </c>
      <c r="C185" s="587" t="s">
        <v>2987</v>
      </c>
      <c r="D185" s="587" t="s">
        <v>2953</v>
      </c>
      <c r="E185" s="523" t="s">
        <v>1679</v>
      </c>
    </row>
    <row r="186" spans="2:5">
      <c r="B186" s="587" t="s">
        <v>3047</v>
      </c>
      <c r="C186" s="587" t="s">
        <v>2987</v>
      </c>
      <c r="D186" s="587" t="s">
        <v>2953</v>
      </c>
      <c r="E186" s="523" t="s">
        <v>1679</v>
      </c>
    </row>
    <row r="187" spans="2:5">
      <c r="B187" s="587" t="s">
        <v>3047</v>
      </c>
      <c r="C187" s="587" t="s">
        <v>2987</v>
      </c>
      <c r="D187" s="587" t="s">
        <v>2953</v>
      </c>
      <c r="E187" s="523" t="s">
        <v>1679</v>
      </c>
    </row>
    <row r="188" spans="2:5">
      <c r="B188" s="587" t="s">
        <v>3047</v>
      </c>
      <c r="C188" s="587" t="s">
        <v>2987</v>
      </c>
      <c r="D188" s="587" t="s">
        <v>2953</v>
      </c>
      <c r="E188" s="523" t="s">
        <v>1679</v>
      </c>
    </row>
    <row r="189" spans="2:5">
      <c r="B189" s="587" t="s">
        <v>3047</v>
      </c>
      <c r="C189" s="587" t="s">
        <v>2987</v>
      </c>
      <c r="D189" s="587" t="s">
        <v>2953</v>
      </c>
      <c r="E189" s="523" t="s">
        <v>1679</v>
      </c>
    </row>
    <row r="190" spans="2:5">
      <c r="B190" s="587" t="s">
        <v>3047</v>
      </c>
      <c r="C190" s="587" t="s">
        <v>2987</v>
      </c>
      <c r="D190" s="587" t="s">
        <v>2953</v>
      </c>
      <c r="E190" s="523" t="s">
        <v>1679</v>
      </c>
    </row>
    <row r="191" spans="2:5">
      <c r="B191" s="587" t="s">
        <v>3047</v>
      </c>
      <c r="C191" s="587" t="s">
        <v>2987</v>
      </c>
      <c r="D191" s="587" t="s">
        <v>2953</v>
      </c>
      <c r="E191" s="523" t="s">
        <v>1679</v>
      </c>
    </row>
    <row r="192" spans="2:5">
      <c r="B192" s="587" t="s">
        <v>3047</v>
      </c>
      <c r="C192" s="587" t="s">
        <v>2987</v>
      </c>
      <c r="D192" s="587" t="s">
        <v>2953</v>
      </c>
      <c r="E192" s="523" t="s">
        <v>1679</v>
      </c>
    </row>
    <row r="193" spans="2:5">
      <c r="B193" s="587" t="s">
        <v>3047</v>
      </c>
      <c r="C193" s="587" t="s">
        <v>2987</v>
      </c>
      <c r="D193" s="587" t="s">
        <v>2953</v>
      </c>
      <c r="E193" s="523" t="s">
        <v>1679</v>
      </c>
    </row>
    <row r="194" spans="2:5">
      <c r="B194" s="587" t="s">
        <v>3047</v>
      </c>
      <c r="C194" s="587" t="s">
        <v>2987</v>
      </c>
      <c r="D194" s="587" t="s">
        <v>2953</v>
      </c>
      <c r="E194" s="523" t="s">
        <v>1679</v>
      </c>
    </row>
    <row r="195" spans="2:5">
      <c r="B195" s="587" t="s">
        <v>3047</v>
      </c>
      <c r="C195" s="587" t="s">
        <v>2987</v>
      </c>
      <c r="D195" s="587" t="s">
        <v>2953</v>
      </c>
      <c r="E195" s="523" t="s">
        <v>1679</v>
      </c>
    </row>
    <row r="196" spans="2:5">
      <c r="B196" s="587" t="s">
        <v>3047</v>
      </c>
      <c r="C196" s="587" t="s">
        <v>2987</v>
      </c>
      <c r="D196" s="587" t="s">
        <v>2953</v>
      </c>
      <c r="E196" s="523" t="s">
        <v>1679</v>
      </c>
    </row>
    <row r="197" spans="2:5">
      <c r="B197" s="587" t="s">
        <v>3047</v>
      </c>
      <c r="C197" s="587" t="s">
        <v>2987</v>
      </c>
      <c r="D197" s="587" t="s">
        <v>2953</v>
      </c>
      <c r="E197" s="523" t="s">
        <v>1679</v>
      </c>
    </row>
    <row r="198" spans="2:5">
      <c r="B198" s="587" t="s">
        <v>3047</v>
      </c>
      <c r="C198" s="587" t="s">
        <v>2987</v>
      </c>
      <c r="D198" s="587" t="s">
        <v>2953</v>
      </c>
      <c r="E198" s="523" t="s">
        <v>1679</v>
      </c>
    </row>
    <row r="199" spans="2:5">
      <c r="B199" s="587" t="s">
        <v>3047</v>
      </c>
      <c r="C199" s="587" t="s">
        <v>2987</v>
      </c>
      <c r="D199" s="587" t="s">
        <v>2953</v>
      </c>
      <c r="E199" s="523" t="s">
        <v>1679</v>
      </c>
    </row>
    <row r="200" spans="2:5">
      <c r="B200" s="587" t="s">
        <v>3047</v>
      </c>
      <c r="C200" s="587" t="s">
        <v>2987</v>
      </c>
      <c r="D200" s="587" t="s">
        <v>2953</v>
      </c>
      <c r="E200" s="523" t="s">
        <v>1679</v>
      </c>
    </row>
    <row r="201" spans="2:5">
      <c r="B201" s="587" t="s">
        <v>3047</v>
      </c>
      <c r="C201" s="587" t="s">
        <v>2987</v>
      </c>
      <c r="D201" s="587" t="s">
        <v>2953</v>
      </c>
      <c r="E201" s="523" t="s">
        <v>1679</v>
      </c>
    </row>
    <row r="202" spans="2:5">
      <c r="B202" s="587" t="s">
        <v>3047</v>
      </c>
      <c r="C202" s="587" t="s">
        <v>2987</v>
      </c>
      <c r="D202" s="587" t="s">
        <v>2953</v>
      </c>
      <c r="E202" s="523" t="s">
        <v>1679</v>
      </c>
    </row>
    <row r="203" spans="2:5">
      <c r="B203" s="587" t="s">
        <v>3047</v>
      </c>
      <c r="C203" s="587" t="s">
        <v>2987</v>
      </c>
      <c r="D203" s="587" t="s">
        <v>2953</v>
      </c>
      <c r="E203" s="523" t="s">
        <v>1679</v>
      </c>
    </row>
    <row r="204" spans="2:5">
      <c r="B204" s="587" t="s">
        <v>3047</v>
      </c>
      <c r="C204" s="587" t="s">
        <v>2987</v>
      </c>
      <c r="D204" s="587" t="s">
        <v>2953</v>
      </c>
      <c r="E204" s="523" t="s">
        <v>1679</v>
      </c>
    </row>
    <row r="205" spans="2:5">
      <c r="B205" s="587" t="s">
        <v>3047</v>
      </c>
      <c r="C205" s="587" t="s">
        <v>2987</v>
      </c>
      <c r="D205" s="587" t="s">
        <v>2953</v>
      </c>
      <c r="E205" s="523" t="s">
        <v>1679</v>
      </c>
    </row>
    <row r="206" spans="2:5">
      <c r="B206" s="587" t="s">
        <v>3047</v>
      </c>
      <c r="C206" s="587" t="s">
        <v>2987</v>
      </c>
      <c r="D206" s="587" t="s">
        <v>2953</v>
      </c>
      <c r="E206" s="523" t="s">
        <v>1679</v>
      </c>
    </row>
    <row r="207" spans="2:5">
      <c r="B207" s="587" t="s">
        <v>3047</v>
      </c>
      <c r="C207" s="587" t="s">
        <v>2987</v>
      </c>
      <c r="D207" s="587" t="s">
        <v>2953</v>
      </c>
      <c r="E207" s="523" t="s">
        <v>1679</v>
      </c>
    </row>
    <row r="208" spans="2:5">
      <c r="B208" s="587" t="s">
        <v>3047</v>
      </c>
      <c r="C208" s="587" t="s">
        <v>2987</v>
      </c>
      <c r="D208" s="587" t="s">
        <v>2953</v>
      </c>
      <c r="E208" s="523" t="s">
        <v>1679</v>
      </c>
    </row>
    <row r="209" spans="2:5">
      <c r="B209" s="587" t="s">
        <v>3047</v>
      </c>
      <c r="C209" s="587" t="s">
        <v>2987</v>
      </c>
      <c r="D209" s="587" t="s">
        <v>2953</v>
      </c>
      <c r="E209" s="523" t="s">
        <v>1679</v>
      </c>
    </row>
    <row r="210" spans="2:5">
      <c r="B210" s="587" t="s">
        <v>3047</v>
      </c>
      <c r="C210" s="587" t="s">
        <v>2987</v>
      </c>
      <c r="D210" s="587" t="s">
        <v>2953</v>
      </c>
      <c r="E210" s="523" t="s">
        <v>1679</v>
      </c>
    </row>
    <row r="211" spans="2:5">
      <c r="B211" s="587" t="s">
        <v>3047</v>
      </c>
      <c r="C211" s="587" t="s">
        <v>2987</v>
      </c>
      <c r="D211" s="587" t="s">
        <v>2953</v>
      </c>
      <c r="E211" s="523" t="s">
        <v>1679</v>
      </c>
    </row>
    <row r="212" spans="2:5">
      <c r="B212" s="587" t="s">
        <v>3047</v>
      </c>
      <c r="C212" s="587" t="s">
        <v>2987</v>
      </c>
      <c r="D212" s="587" t="s">
        <v>2953</v>
      </c>
      <c r="E212" s="523" t="s">
        <v>1679</v>
      </c>
    </row>
    <row r="213" spans="2:5">
      <c r="B213" s="587" t="s">
        <v>3047</v>
      </c>
      <c r="C213" s="587" t="s">
        <v>2987</v>
      </c>
      <c r="D213" s="587" t="s">
        <v>2953</v>
      </c>
      <c r="E213" s="523" t="s">
        <v>1679</v>
      </c>
    </row>
    <row r="214" spans="2:5">
      <c r="B214" s="587" t="s">
        <v>3047</v>
      </c>
      <c r="C214" s="587" t="s">
        <v>2987</v>
      </c>
      <c r="D214" s="587" t="s">
        <v>2953</v>
      </c>
      <c r="E214" s="523" t="s">
        <v>1679</v>
      </c>
    </row>
    <row r="215" spans="2:5">
      <c r="B215" s="587" t="s">
        <v>3047</v>
      </c>
      <c r="C215" s="587" t="s">
        <v>2987</v>
      </c>
      <c r="D215" s="587" t="s">
        <v>2953</v>
      </c>
      <c r="E215" s="523" t="s">
        <v>1679</v>
      </c>
    </row>
    <row r="216" spans="2:5">
      <c r="B216" s="587" t="s">
        <v>3047</v>
      </c>
      <c r="C216" s="587" t="s">
        <v>2987</v>
      </c>
      <c r="D216" s="587" t="s">
        <v>2953</v>
      </c>
      <c r="E216" s="523" t="s">
        <v>1679</v>
      </c>
    </row>
    <row r="217" spans="2:5">
      <c r="B217" s="587" t="s">
        <v>3047</v>
      </c>
      <c r="C217" s="587" t="s">
        <v>2987</v>
      </c>
      <c r="D217" s="587" t="s">
        <v>2953</v>
      </c>
      <c r="E217" s="523" t="s">
        <v>1679</v>
      </c>
    </row>
    <row r="218" spans="2:5">
      <c r="B218" s="587" t="s">
        <v>3047</v>
      </c>
      <c r="C218" s="587" t="s">
        <v>2987</v>
      </c>
      <c r="D218" s="587" t="s">
        <v>2953</v>
      </c>
      <c r="E218" s="523" t="s">
        <v>1679</v>
      </c>
    </row>
    <row r="219" spans="2:5">
      <c r="B219" s="587" t="s">
        <v>3047</v>
      </c>
      <c r="C219" s="587" t="s">
        <v>2987</v>
      </c>
      <c r="D219" s="587" t="s">
        <v>2953</v>
      </c>
      <c r="E219" s="523" t="s">
        <v>1679</v>
      </c>
    </row>
    <row r="220" spans="2:5">
      <c r="B220" s="587" t="s">
        <v>3047</v>
      </c>
      <c r="C220" s="587" t="s">
        <v>2987</v>
      </c>
      <c r="D220" s="587" t="s">
        <v>2953</v>
      </c>
      <c r="E220" s="523" t="s">
        <v>1679</v>
      </c>
    </row>
    <row r="221" spans="2:5">
      <c r="B221" s="587" t="s">
        <v>3047</v>
      </c>
      <c r="C221" s="587" t="s">
        <v>2987</v>
      </c>
      <c r="D221" s="587" t="s">
        <v>2953</v>
      </c>
      <c r="E221" s="523" t="s">
        <v>1679</v>
      </c>
    </row>
    <row r="222" spans="2:5">
      <c r="B222" s="587" t="s">
        <v>3047</v>
      </c>
      <c r="C222" s="587" t="s">
        <v>2987</v>
      </c>
      <c r="D222" s="587" t="s">
        <v>2953</v>
      </c>
      <c r="E222" s="523" t="s">
        <v>1679</v>
      </c>
    </row>
    <row r="223" spans="2:5">
      <c r="B223" s="587" t="s">
        <v>3047</v>
      </c>
      <c r="C223" s="587" t="s">
        <v>2987</v>
      </c>
      <c r="D223" s="587" t="s">
        <v>2953</v>
      </c>
      <c r="E223" s="523" t="s">
        <v>1679</v>
      </c>
    </row>
    <row r="224" spans="2:5">
      <c r="B224" s="587" t="s">
        <v>3047</v>
      </c>
      <c r="C224" s="587" t="s">
        <v>2987</v>
      </c>
      <c r="D224" s="587" t="s">
        <v>2953</v>
      </c>
      <c r="E224" s="523" t="s">
        <v>1679</v>
      </c>
    </row>
    <row r="225" spans="2:5">
      <c r="B225" s="587" t="s">
        <v>3047</v>
      </c>
      <c r="C225" s="587" t="s">
        <v>2987</v>
      </c>
      <c r="D225" s="587" t="s">
        <v>2953</v>
      </c>
      <c r="E225" s="523" t="s">
        <v>1679</v>
      </c>
    </row>
    <row r="226" spans="2:5">
      <c r="B226" s="587" t="s">
        <v>3047</v>
      </c>
      <c r="C226" s="587" t="s">
        <v>2987</v>
      </c>
      <c r="D226" s="587" t="s">
        <v>2953</v>
      </c>
      <c r="E226" s="523" t="s">
        <v>1679</v>
      </c>
    </row>
    <row r="227" spans="2:5">
      <c r="B227" s="587" t="s">
        <v>3047</v>
      </c>
      <c r="C227" s="587" t="s">
        <v>2987</v>
      </c>
      <c r="D227" s="587" t="s">
        <v>2953</v>
      </c>
      <c r="E227" s="523" t="s">
        <v>1679</v>
      </c>
    </row>
    <row r="228" spans="2:5">
      <c r="B228" s="587" t="s">
        <v>3047</v>
      </c>
      <c r="C228" s="587" t="s">
        <v>2987</v>
      </c>
      <c r="D228" s="587" t="s">
        <v>2953</v>
      </c>
      <c r="E228" s="523" t="s">
        <v>1679</v>
      </c>
    </row>
    <row r="229" spans="2:5">
      <c r="B229" s="587" t="s">
        <v>3047</v>
      </c>
      <c r="C229" s="587" t="s">
        <v>2987</v>
      </c>
      <c r="D229" s="587" t="s">
        <v>2953</v>
      </c>
      <c r="E229" s="523" t="s">
        <v>1679</v>
      </c>
    </row>
    <row r="230" spans="2:5">
      <c r="B230" s="587" t="s">
        <v>3047</v>
      </c>
      <c r="C230" s="587" t="s">
        <v>2987</v>
      </c>
      <c r="D230" s="587" t="s">
        <v>2953</v>
      </c>
      <c r="E230" s="523" t="s">
        <v>1679</v>
      </c>
    </row>
    <row r="231" spans="2:5">
      <c r="B231" s="587" t="s">
        <v>3047</v>
      </c>
      <c r="C231" s="587" t="s">
        <v>2987</v>
      </c>
      <c r="D231" s="587" t="s">
        <v>2953</v>
      </c>
      <c r="E231" s="523" t="s">
        <v>1679</v>
      </c>
    </row>
    <row r="232" spans="2:5">
      <c r="B232" s="587" t="s">
        <v>3047</v>
      </c>
      <c r="C232" s="587" t="s">
        <v>2987</v>
      </c>
      <c r="D232" s="587" t="s">
        <v>2953</v>
      </c>
      <c r="E232" s="523" t="s">
        <v>1679</v>
      </c>
    </row>
    <row r="233" spans="2:5">
      <c r="B233" s="587" t="s">
        <v>3047</v>
      </c>
      <c r="C233" s="587" t="s">
        <v>2987</v>
      </c>
      <c r="D233" s="587" t="s">
        <v>2953</v>
      </c>
      <c r="E233" s="523" t="s">
        <v>1679</v>
      </c>
    </row>
    <row r="234" spans="2:5">
      <c r="B234" s="587" t="s">
        <v>3047</v>
      </c>
      <c r="C234" s="587" t="s">
        <v>2987</v>
      </c>
      <c r="D234" s="587" t="s">
        <v>2953</v>
      </c>
      <c r="E234" s="523" t="s">
        <v>1679</v>
      </c>
    </row>
    <row r="235" spans="2:5">
      <c r="B235" s="587" t="s">
        <v>3047</v>
      </c>
      <c r="C235" s="587" t="s">
        <v>2987</v>
      </c>
      <c r="D235" s="587" t="s">
        <v>2953</v>
      </c>
      <c r="E235" s="523" t="s">
        <v>1679</v>
      </c>
    </row>
    <row r="236" spans="2:5">
      <c r="B236" s="587" t="s">
        <v>3047</v>
      </c>
      <c r="C236" s="587" t="s">
        <v>2987</v>
      </c>
      <c r="D236" s="587" t="s">
        <v>2953</v>
      </c>
      <c r="E236" s="523" t="s">
        <v>1679</v>
      </c>
    </row>
    <row r="237" spans="2:5">
      <c r="B237" s="587" t="s">
        <v>3047</v>
      </c>
      <c r="C237" s="587" t="s">
        <v>2987</v>
      </c>
      <c r="D237" s="587" t="s">
        <v>2953</v>
      </c>
      <c r="E237" s="523" t="s">
        <v>1679</v>
      </c>
    </row>
    <row r="238" spans="2:5">
      <c r="B238" s="587" t="s">
        <v>3047</v>
      </c>
      <c r="C238" s="587" t="s">
        <v>2987</v>
      </c>
      <c r="D238" s="587" t="s">
        <v>2953</v>
      </c>
      <c r="E238" s="523" t="s">
        <v>1679</v>
      </c>
    </row>
    <row r="239" spans="2:5">
      <c r="B239" s="587" t="s">
        <v>3047</v>
      </c>
      <c r="C239" s="587" t="s">
        <v>2987</v>
      </c>
      <c r="D239" s="587" t="s">
        <v>2953</v>
      </c>
      <c r="E239" s="523" t="s">
        <v>1679</v>
      </c>
    </row>
    <row r="240" spans="2:5">
      <c r="B240" s="587" t="s">
        <v>3047</v>
      </c>
      <c r="C240" s="587" t="s">
        <v>2987</v>
      </c>
      <c r="D240" s="587" t="s">
        <v>2953</v>
      </c>
      <c r="E240" s="523" t="s">
        <v>1679</v>
      </c>
    </row>
    <row r="241" spans="2:5">
      <c r="B241" s="587" t="s">
        <v>3047</v>
      </c>
      <c r="C241" s="587" t="s">
        <v>2987</v>
      </c>
      <c r="D241" s="587" t="s">
        <v>2953</v>
      </c>
      <c r="E241" s="523" t="s">
        <v>1679</v>
      </c>
    </row>
    <row r="242" spans="2:5">
      <c r="B242" s="587" t="s">
        <v>3047</v>
      </c>
      <c r="C242" s="587" t="s">
        <v>2987</v>
      </c>
      <c r="D242" s="587" t="s">
        <v>2953</v>
      </c>
      <c r="E242" s="523" t="s">
        <v>1679</v>
      </c>
    </row>
    <row r="243" spans="2:5">
      <c r="B243" s="587" t="s">
        <v>3047</v>
      </c>
      <c r="C243" s="587" t="s">
        <v>2987</v>
      </c>
      <c r="D243" s="587" t="s">
        <v>2953</v>
      </c>
      <c r="E243" s="523" t="s">
        <v>1679</v>
      </c>
    </row>
    <row r="244" spans="2:5">
      <c r="B244" s="587" t="s">
        <v>3047</v>
      </c>
      <c r="C244" s="587" t="s">
        <v>2987</v>
      </c>
      <c r="D244" s="587" t="s">
        <v>2953</v>
      </c>
      <c r="E244" s="523" t="s">
        <v>1679</v>
      </c>
    </row>
    <row r="245" spans="2:5">
      <c r="B245" s="587" t="s">
        <v>3047</v>
      </c>
      <c r="C245" s="587" t="s">
        <v>2987</v>
      </c>
      <c r="D245" s="587" t="s">
        <v>2953</v>
      </c>
      <c r="E245" s="523" t="s">
        <v>1679</v>
      </c>
    </row>
    <row r="246" spans="2:5">
      <c r="B246" s="587" t="s">
        <v>3047</v>
      </c>
      <c r="C246" s="587" t="s">
        <v>2987</v>
      </c>
      <c r="D246" s="587" t="s">
        <v>2953</v>
      </c>
      <c r="E246" s="523" t="s">
        <v>1679</v>
      </c>
    </row>
    <row r="247" spans="2:5">
      <c r="B247" s="587" t="s">
        <v>3047</v>
      </c>
      <c r="C247" s="587" t="s">
        <v>2987</v>
      </c>
      <c r="D247" s="587" t="s">
        <v>2953</v>
      </c>
      <c r="E247" s="523" t="s">
        <v>1679</v>
      </c>
    </row>
    <row r="248" spans="2:5">
      <c r="B248" s="587" t="s">
        <v>3047</v>
      </c>
      <c r="C248" s="587" t="s">
        <v>2987</v>
      </c>
      <c r="D248" s="587" t="s">
        <v>2953</v>
      </c>
      <c r="E248" s="523" t="s">
        <v>1679</v>
      </c>
    </row>
    <row r="249" spans="2:5">
      <c r="B249" s="587" t="s">
        <v>3047</v>
      </c>
      <c r="C249" s="587" t="s">
        <v>2987</v>
      </c>
      <c r="D249" s="587" t="s">
        <v>2953</v>
      </c>
      <c r="E249" s="523" t="s">
        <v>1679</v>
      </c>
    </row>
    <row r="250" spans="2:5">
      <c r="B250" s="587" t="s">
        <v>3047</v>
      </c>
      <c r="C250" s="587" t="s">
        <v>2987</v>
      </c>
      <c r="D250" s="587" t="s">
        <v>2953</v>
      </c>
      <c r="E250" s="523" t="s">
        <v>1679</v>
      </c>
    </row>
    <row r="251" spans="2:5">
      <c r="B251" s="587" t="s">
        <v>3047</v>
      </c>
      <c r="C251" s="587" t="s">
        <v>2987</v>
      </c>
      <c r="D251" s="587" t="s">
        <v>2953</v>
      </c>
      <c r="E251" s="523" t="s">
        <v>1679</v>
      </c>
    </row>
    <row r="252" spans="2:5">
      <c r="B252" s="587" t="s">
        <v>3047</v>
      </c>
      <c r="C252" s="587" t="s">
        <v>2987</v>
      </c>
      <c r="D252" s="587" t="s">
        <v>2953</v>
      </c>
      <c r="E252" s="523" t="s">
        <v>1679</v>
      </c>
    </row>
    <row r="253" spans="2:5">
      <c r="B253" s="587" t="s">
        <v>3047</v>
      </c>
      <c r="C253" s="587" t="s">
        <v>2987</v>
      </c>
      <c r="D253" s="587" t="s">
        <v>2953</v>
      </c>
      <c r="E253" s="523" t="s">
        <v>1679</v>
      </c>
    </row>
    <row r="254" spans="2:5">
      <c r="B254" s="587" t="s">
        <v>3047</v>
      </c>
      <c r="C254" s="587" t="s">
        <v>2987</v>
      </c>
      <c r="D254" s="587" t="s">
        <v>2953</v>
      </c>
      <c r="E254" s="523" t="s">
        <v>1679</v>
      </c>
    </row>
    <row r="255" spans="2:5">
      <c r="B255" s="587" t="s">
        <v>3047</v>
      </c>
      <c r="C255" s="587" t="s">
        <v>2987</v>
      </c>
      <c r="D255" s="587" t="s">
        <v>2953</v>
      </c>
      <c r="E255" s="523" t="s">
        <v>1679</v>
      </c>
    </row>
    <row r="256" spans="2:5">
      <c r="B256" s="587" t="s">
        <v>3047</v>
      </c>
      <c r="C256" s="587" t="s">
        <v>2987</v>
      </c>
      <c r="D256" s="587" t="s">
        <v>2953</v>
      </c>
      <c r="E256" s="523" t="s">
        <v>1679</v>
      </c>
    </row>
    <row r="257" spans="2:5">
      <c r="B257" s="587" t="s">
        <v>3047</v>
      </c>
      <c r="C257" s="587" t="s">
        <v>2987</v>
      </c>
      <c r="D257" s="587" t="s">
        <v>2953</v>
      </c>
      <c r="E257" s="523" t="s">
        <v>1679</v>
      </c>
    </row>
    <row r="258" spans="2:5">
      <c r="B258" s="587" t="s">
        <v>3047</v>
      </c>
      <c r="C258" s="587" t="s">
        <v>2987</v>
      </c>
      <c r="D258" s="587" t="s">
        <v>2953</v>
      </c>
      <c r="E258" s="523" t="s">
        <v>1679</v>
      </c>
    </row>
    <row r="259" spans="2:5">
      <c r="B259" s="587" t="s">
        <v>3047</v>
      </c>
      <c r="C259" s="587" t="s">
        <v>2987</v>
      </c>
      <c r="D259" s="587" t="s">
        <v>2953</v>
      </c>
      <c r="E259" s="523" t="s">
        <v>1679</v>
      </c>
    </row>
    <row r="260" spans="2:5">
      <c r="B260" s="587" t="s">
        <v>3047</v>
      </c>
      <c r="C260" s="587" t="s">
        <v>2987</v>
      </c>
      <c r="D260" s="587" t="s">
        <v>2953</v>
      </c>
      <c r="E260" s="523" t="s">
        <v>1679</v>
      </c>
    </row>
    <row r="261" spans="2:5">
      <c r="B261" s="587" t="s">
        <v>3047</v>
      </c>
      <c r="C261" s="587" t="s">
        <v>2987</v>
      </c>
      <c r="D261" s="587" t="s">
        <v>2953</v>
      </c>
      <c r="E261" s="523" t="s">
        <v>1679</v>
      </c>
    </row>
    <row r="262" spans="2:5">
      <c r="B262" s="587" t="s">
        <v>3047</v>
      </c>
      <c r="C262" s="587" t="s">
        <v>2987</v>
      </c>
      <c r="D262" s="587" t="s">
        <v>2953</v>
      </c>
      <c r="E262" s="523" t="s">
        <v>1679</v>
      </c>
    </row>
    <row r="263" spans="2:5">
      <c r="B263" s="587" t="s">
        <v>3047</v>
      </c>
      <c r="C263" s="587" t="s">
        <v>2987</v>
      </c>
      <c r="D263" s="587" t="s">
        <v>2953</v>
      </c>
      <c r="E263" s="523" t="s">
        <v>1679</v>
      </c>
    </row>
    <row r="264" spans="2:5">
      <c r="B264" s="587" t="s">
        <v>3047</v>
      </c>
      <c r="C264" s="587" t="s">
        <v>2987</v>
      </c>
      <c r="D264" s="587" t="s">
        <v>2953</v>
      </c>
      <c r="E264" s="523" t="s">
        <v>1679</v>
      </c>
    </row>
    <row r="265" spans="2:5">
      <c r="B265" s="587" t="s">
        <v>3047</v>
      </c>
      <c r="C265" s="587" t="s">
        <v>2987</v>
      </c>
      <c r="D265" s="587" t="s">
        <v>2953</v>
      </c>
      <c r="E265" s="523" t="s">
        <v>1679</v>
      </c>
    </row>
    <row r="266" spans="2:5">
      <c r="B266" s="587" t="s">
        <v>3047</v>
      </c>
      <c r="C266" s="587" t="s">
        <v>2987</v>
      </c>
      <c r="D266" s="587" t="s">
        <v>2953</v>
      </c>
      <c r="E266" s="523" t="s">
        <v>1679</v>
      </c>
    </row>
    <row r="267" spans="2:5">
      <c r="B267" s="587" t="s">
        <v>3047</v>
      </c>
      <c r="C267" s="587" t="s">
        <v>2987</v>
      </c>
      <c r="D267" s="587" t="s">
        <v>2953</v>
      </c>
      <c r="E267" s="523" t="s">
        <v>1679</v>
      </c>
    </row>
    <row r="268" spans="2:5">
      <c r="B268" s="587" t="s">
        <v>3047</v>
      </c>
      <c r="C268" s="587" t="s">
        <v>2987</v>
      </c>
      <c r="D268" s="587" t="s">
        <v>2953</v>
      </c>
      <c r="E268" s="523" t="s">
        <v>1679</v>
      </c>
    </row>
    <row r="269" spans="2:5">
      <c r="B269" s="587" t="s">
        <v>3047</v>
      </c>
      <c r="C269" s="587" t="s">
        <v>2987</v>
      </c>
      <c r="D269" s="587" t="s">
        <v>2953</v>
      </c>
      <c r="E269" s="523" t="s">
        <v>1679</v>
      </c>
    </row>
    <row r="270" spans="2:5">
      <c r="B270" s="587" t="s">
        <v>3047</v>
      </c>
      <c r="C270" s="587" t="s">
        <v>2987</v>
      </c>
      <c r="D270" s="587" t="s">
        <v>2953</v>
      </c>
      <c r="E270" s="523" t="s">
        <v>1679</v>
      </c>
    </row>
    <row r="271" spans="2:5">
      <c r="B271" s="587" t="s">
        <v>3047</v>
      </c>
      <c r="C271" s="587" t="s">
        <v>2987</v>
      </c>
      <c r="D271" s="587" t="s">
        <v>2953</v>
      </c>
      <c r="E271" s="523" t="s">
        <v>1679</v>
      </c>
    </row>
    <row r="272" spans="2:5">
      <c r="B272" s="587" t="s">
        <v>3047</v>
      </c>
      <c r="C272" s="587" t="s">
        <v>2987</v>
      </c>
      <c r="D272" s="587" t="s">
        <v>2953</v>
      </c>
      <c r="E272" s="523" t="s">
        <v>1679</v>
      </c>
    </row>
    <row r="273" spans="2:5">
      <c r="B273" s="587" t="s">
        <v>3047</v>
      </c>
      <c r="C273" s="587" t="s">
        <v>2987</v>
      </c>
      <c r="D273" s="587" t="s">
        <v>2953</v>
      </c>
      <c r="E273" s="523" t="s">
        <v>1679</v>
      </c>
    </row>
    <row r="274" spans="2:5">
      <c r="B274" s="587" t="s">
        <v>3047</v>
      </c>
      <c r="C274" s="587" t="s">
        <v>2987</v>
      </c>
      <c r="D274" s="587" t="s">
        <v>2953</v>
      </c>
      <c r="E274" s="523" t="s">
        <v>1679</v>
      </c>
    </row>
    <row r="275" spans="2:5">
      <c r="B275" s="587" t="s">
        <v>3047</v>
      </c>
      <c r="C275" s="587" t="s">
        <v>2987</v>
      </c>
      <c r="D275" s="587" t="s">
        <v>2953</v>
      </c>
      <c r="E275" s="523" t="s">
        <v>1679</v>
      </c>
    </row>
    <row r="276" spans="2:5">
      <c r="B276" s="587" t="s">
        <v>3047</v>
      </c>
      <c r="C276" s="587" t="s">
        <v>2987</v>
      </c>
      <c r="D276" s="587" t="s">
        <v>2953</v>
      </c>
      <c r="E276" s="523" t="s">
        <v>1679</v>
      </c>
    </row>
    <row r="277" spans="2:5">
      <c r="B277" s="587" t="s">
        <v>3047</v>
      </c>
      <c r="C277" s="587" t="s">
        <v>2987</v>
      </c>
      <c r="D277" s="587" t="s">
        <v>2953</v>
      </c>
      <c r="E277" s="523" t="s">
        <v>1679</v>
      </c>
    </row>
    <row r="278" spans="2:5">
      <c r="B278" s="587" t="s">
        <v>3047</v>
      </c>
      <c r="C278" s="587" t="s">
        <v>2987</v>
      </c>
      <c r="D278" s="587" t="s">
        <v>2953</v>
      </c>
      <c r="E278" s="523" t="s">
        <v>1679</v>
      </c>
    </row>
    <row r="279" spans="2:5">
      <c r="B279" s="587" t="s">
        <v>3047</v>
      </c>
      <c r="C279" s="587" t="s">
        <v>2987</v>
      </c>
      <c r="D279" s="587" t="s">
        <v>2953</v>
      </c>
      <c r="E279" s="523" t="s">
        <v>1679</v>
      </c>
    </row>
    <row r="280" spans="2:5">
      <c r="B280" s="587" t="s">
        <v>3047</v>
      </c>
      <c r="C280" s="587" t="s">
        <v>2987</v>
      </c>
      <c r="D280" s="587" t="s">
        <v>2953</v>
      </c>
      <c r="E280" s="523" t="s">
        <v>1679</v>
      </c>
    </row>
    <row r="281" spans="2:5">
      <c r="B281" s="587" t="s">
        <v>3047</v>
      </c>
      <c r="C281" s="587" t="s">
        <v>2987</v>
      </c>
      <c r="D281" s="587" t="s">
        <v>2953</v>
      </c>
      <c r="E281" s="523" t="s">
        <v>1679</v>
      </c>
    </row>
    <row r="282" spans="2:5">
      <c r="B282" s="587" t="s">
        <v>3047</v>
      </c>
      <c r="C282" s="587" t="s">
        <v>2987</v>
      </c>
      <c r="D282" s="587" t="s">
        <v>2953</v>
      </c>
      <c r="E282" s="523" t="s">
        <v>1679</v>
      </c>
    </row>
    <row r="283" spans="2:5">
      <c r="B283" s="587" t="s">
        <v>3047</v>
      </c>
      <c r="C283" s="587" t="s">
        <v>2987</v>
      </c>
      <c r="D283" s="587" t="s">
        <v>2953</v>
      </c>
      <c r="E283" s="523" t="s">
        <v>1679</v>
      </c>
    </row>
    <row r="284" spans="2:5">
      <c r="B284" s="587" t="s">
        <v>3047</v>
      </c>
      <c r="C284" s="587" t="s">
        <v>2987</v>
      </c>
      <c r="D284" s="587" t="s">
        <v>2953</v>
      </c>
      <c r="E284" s="523" t="s">
        <v>1679</v>
      </c>
    </row>
    <row r="285" spans="2:5">
      <c r="B285" s="587" t="s">
        <v>3047</v>
      </c>
      <c r="C285" s="587" t="s">
        <v>2987</v>
      </c>
      <c r="D285" s="587" t="s">
        <v>2953</v>
      </c>
      <c r="E285" s="523" t="s">
        <v>1679</v>
      </c>
    </row>
    <row r="286" spans="2:5">
      <c r="B286" s="587" t="s">
        <v>3047</v>
      </c>
      <c r="C286" s="587" t="s">
        <v>2987</v>
      </c>
      <c r="D286" s="587" t="s">
        <v>2953</v>
      </c>
      <c r="E286" s="523" t="s">
        <v>1679</v>
      </c>
    </row>
    <row r="287" spans="2:5">
      <c r="B287" s="587" t="s">
        <v>3047</v>
      </c>
      <c r="C287" s="587" t="s">
        <v>2987</v>
      </c>
      <c r="D287" s="587" t="s">
        <v>2953</v>
      </c>
      <c r="E287" s="523" t="s">
        <v>1679</v>
      </c>
    </row>
    <row r="288" spans="2:5">
      <c r="B288" s="587" t="s">
        <v>3047</v>
      </c>
      <c r="C288" s="587" t="s">
        <v>2987</v>
      </c>
      <c r="D288" s="587" t="s">
        <v>2953</v>
      </c>
      <c r="E288" s="523" t="s">
        <v>1679</v>
      </c>
    </row>
    <row r="289" spans="2:5">
      <c r="B289" s="587" t="s">
        <v>3047</v>
      </c>
      <c r="C289" s="587" t="s">
        <v>2987</v>
      </c>
      <c r="D289" s="587" t="s">
        <v>2953</v>
      </c>
      <c r="E289" s="523" t="s">
        <v>1679</v>
      </c>
    </row>
    <row r="290" spans="2:5">
      <c r="B290" s="587" t="s">
        <v>3047</v>
      </c>
      <c r="C290" s="587" t="s">
        <v>2987</v>
      </c>
      <c r="D290" s="587" t="s">
        <v>2953</v>
      </c>
      <c r="E290" s="523" t="s">
        <v>1679</v>
      </c>
    </row>
    <row r="291" spans="2:5">
      <c r="B291" s="587" t="s">
        <v>3047</v>
      </c>
      <c r="C291" s="587" t="s">
        <v>2987</v>
      </c>
      <c r="D291" s="587" t="s">
        <v>2953</v>
      </c>
      <c r="E291" s="523" t="s">
        <v>1679</v>
      </c>
    </row>
    <row r="292" spans="2:5">
      <c r="B292" s="587" t="s">
        <v>3047</v>
      </c>
      <c r="C292" s="587" t="s">
        <v>2987</v>
      </c>
      <c r="D292" s="587" t="s">
        <v>2953</v>
      </c>
      <c r="E292" s="523" t="s">
        <v>1679</v>
      </c>
    </row>
    <row r="293" spans="2:5">
      <c r="B293" s="587" t="s">
        <v>3047</v>
      </c>
      <c r="C293" s="587" t="s">
        <v>2987</v>
      </c>
      <c r="D293" s="587" t="s">
        <v>2953</v>
      </c>
      <c r="E293" s="523" t="s">
        <v>1679</v>
      </c>
    </row>
    <row r="294" spans="2:5">
      <c r="B294" s="587" t="s">
        <v>3047</v>
      </c>
      <c r="C294" s="587" t="s">
        <v>2987</v>
      </c>
      <c r="D294" s="587" t="s">
        <v>2953</v>
      </c>
      <c r="E294" s="523" t="s">
        <v>1679</v>
      </c>
    </row>
    <row r="295" spans="2:5">
      <c r="B295" s="587" t="s">
        <v>3047</v>
      </c>
      <c r="C295" s="587" t="s">
        <v>2987</v>
      </c>
      <c r="D295" s="587" t="s">
        <v>2953</v>
      </c>
      <c r="E295" s="523" t="s">
        <v>1679</v>
      </c>
    </row>
    <row r="296" spans="2:5">
      <c r="B296" s="587" t="s">
        <v>3047</v>
      </c>
      <c r="C296" s="587" t="s">
        <v>2987</v>
      </c>
      <c r="D296" s="587" t="s">
        <v>2953</v>
      </c>
      <c r="E296" s="523" t="s">
        <v>1679</v>
      </c>
    </row>
    <row r="297" spans="2:5">
      <c r="B297" s="587" t="s">
        <v>3047</v>
      </c>
      <c r="C297" s="587" t="s">
        <v>2987</v>
      </c>
      <c r="D297" s="587" t="s">
        <v>2953</v>
      </c>
      <c r="E297" s="523" t="s">
        <v>1679</v>
      </c>
    </row>
    <row r="298" spans="2:5">
      <c r="B298" s="587" t="s">
        <v>3047</v>
      </c>
      <c r="C298" s="587" t="s">
        <v>2987</v>
      </c>
      <c r="D298" s="587" t="s">
        <v>2953</v>
      </c>
      <c r="E298" s="523" t="s">
        <v>1679</v>
      </c>
    </row>
    <row r="299" spans="2:5">
      <c r="B299" s="587" t="s">
        <v>3047</v>
      </c>
      <c r="C299" s="587" t="s">
        <v>2987</v>
      </c>
      <c r="D299" s="587" t="s">
        <v>2953</v>
      </c>
      <c r="E299" s="523" t="s">
        <v>1679</v>
      </c>
    </row>
    <row r="300" spans="2:5">
      <c r="B300" s="587" t="s">
        <v>3047</v>
      </c>
      <c r="C300" s="587" t="s">
        <v>2987</v>
      </c>
      <c r="D300" s="587" t="s">
        <v>2953</v>
      </c>
      <c r="E300" s="523" t="s">
        <v>1679</v>
      </c>
    </row>
    <row r="301" spans="2:5">
      <c r="B301" s="587" t="s">
        <v>3047</v>
      </c>
      <c r="C301" s="587" t="s">
        <v>2987</v>
      </c>
      <c r="D301" s="587" t="s">
        <v>2953</v>
      </c>
      <c r="E301" s="523" t="s">
        <v>1679</v>
      </c>
    </row>
    <row r="302" spans="2:5">
      <c r="B302" s="587" t="s">
        <v>3047</v>
      </c>
      <c r="C302" s="587" t="s">
        <v>2987</v>
      </c>
      <c r="D302" s="587" t="s">
        <v>2953</v>
      </c>
      <c r="E302" s="523" t="s">
        <v>1679</v>
      </c>
    </row>
    <row r="303" spans="2:5">
      <c r="B303" s="587" t="s">
        <v>3047</v>
      </c>
      <c r="C303" s="587" t="s">
        <v>2987</v>
      </c>
      <c r="D303" s="587" t="s">
        <v>2953</v>
      </c>
      <c r="E303" s="523" t="s">
        <v>1679</v>
      </c>
    </row>
    <row r="304" spans="2:5">
      <c r="B304" s="587" t="s">
        <v>3048</v>
      </c>
      <c r="C304" s="587" t="s">
        <v>3049</v>
      </c>
      <c r="D304" s="587" t="s">
        <v>2953</v>
      </c>
      <c r="E304" s="523" t="s">
        <v>1679</v>
      </c>
    </row>
    <row r="305" spans="2:5">
      <c r="B305" s="587" t="s">
        <v>3048</v>
      </c>
      <c r="C305" s="587" t="s">
        <v>3049</v>
      </c>
      <c r="D305" s="587" t="s">
        <v>2953</v>
      </c>
      <c r="E305" s="523" t="s">
        <v>1679</v>
      </c>
    </row>
    <row r="306" spans="2:5">
      <c r="B306" s="587" t="s">
        <v>3048</v>
      </c>
      <c r="C306" s="587" t="s">
        <v>3049</v>
      </c>
      <c r="D306" s="587" t="s">
        <v>2953</v>
      </c>
      <c r="E306" s="523" t="s">
        <v>1679</v>
      </c>
    </row>
    <row r="307" spans="2:5">
      <c r="B307" s="587" t="s">
        <v>3048</v>
      </c>
      <c r="C307" s="587" t="s">
        <v>3049</v>
      </c>
      <c r="D307" s="587" t="s">
        <v>2953</v>
      </c>
      <c r="E307" s="523" t="s">
        <v>1679</v>
      </c>
    </row>
    <row r="308" spans="2:5">
      <c r="B308" s="587" t="s">
        <v>3050</v>
      </c>
      <c r="C308" s="587" t="s">
        <v>3051</v>
      </c>
      <c r="D308" s="587" t="s">
        <v>2953</v>
      </c>
      <c r="E308" s="523" t="s">
        <v>1679</v>
      </c>
    </row>
    <row r="309" spans="2:5">
      <c r="B309" s="587" t="s">
        <v>3050</v>
      </c>
      <c r="C309" s="587" t="s">
        <v>3051</v>
      </c>
      <c r="D309" s="587" t="s">
        <v>2953</v>
      </c>
      <c r="E309" s="523" t="s">
        <v>1679</v>
      </c>
    </row>
    <row r="310" spans="2:5">
      <c r="B310" s="587" t="s">
        <v>3050</v>
      </c>
      <c r="C310" s="587" t="s">
        <v>3051</v>
      </c>
      <c r="D310" s="587" t="s">
        <v>2953</v>
      </c>
      <c r="E310" s="523" t="s">
        <v>1679</v>
      </c>
    </row>
    <row r="311" spans="2:5">
      <c r="B311" s="587" t="s">
        <v>3052</v>
      </c>
      <c r="C311" s="587" t="s">
        <v>3053</v>
      </c>
      <c r="D311" s="587" t="s">
        <v>2953</v>
      </c>
      <c r="E311" s="523" t="s">
        <v>1679</v>
      </c>
    </row>
    <row r="312" spans="2:5">
      <c r="B312" s="587" t="s">
        <v>3052</v>
      </c>
      <c r="C312" s="587" t="s">
        <v>3053</v>
      </c>
      <c r="D312" s="587" t="s">
        <v>2953</v>
      </c>
      <c r="E312" s="523" t="s">
        <v>1679</v>
      </c>
    </row>
    <row r="313" spans="2:5">
      <c r="B313" s="587" t="s">
        <v>3052</v>
      </c>
      <c r="C313" s="587" t="s">
        <v>3053</v>
      </c>
      <c r="D313" s="587" t="s">
        <v>2953</v>
      </c>
      <c r="E313" s="523" t="s">
        <v>1679</v>
      </c>
    </row>
    <row r="314" spans="2:5">
      <c r="B314" s="587" t="s">
        <v>3052</v>
      </c>
      <c r="C314" s="587" t="s">
        <v>3054</v>
      </c>
      <c r="D314" s="587" t="s">
        <v>2953</v>
      </c>
      <c r="E314" s="523" t="s">
        <v>1679</v>
      </c>
    </row>
    <row r="315" spans="2:5">
      <c r="B315" s="587" t="s">
        <v>3052</v>
      </c>
      <c r="C315" s="587" t="s">
        <v>3054</v>
      </c>
      <c r="D315" s="587" t="s">
        <v>2953</v>
      </c>
      <c r="E315" s="523" t="s">
        <v>1679</v>
      </c>
    </row>
    <row r="316" spans="2:5">
      <c r="B316" s="587" t="s">
        <v>3055</v>
      </c>
      <c r="C316" s="587" t="s">
        <v>2997</v>
      </c>
      <c r="D316" s="587" t="s">
        <v>2953</v>
      </c>
      <c r="E316" s="523" t="s">
        <v>1679</v>
      </c>
    </row>
    <row r="317" spans="2:5">
      <c r="B317" s="587" t="s">
        <v>3055</v>
      </c>
      <c r="C317" s="587" t="s">
        <v>2997</v>
      </c>
      <c r="D317" s="587" t="s">
        <v>2953</v>
      </c>
      <c r="E317" s="523" t="s">
        <v>1679</v>
      </c>
    </row>
    <row r="318" spans="2:5">
      <c r="B318" s="587" t="s">
        <v>3056</v>
      </c>
      <c r="C318" s="587" t="s">
        <v>3057</v>
      </c>
      <c r="D318" s="587" t="s">
        <v>2953</v>
      </c>
      <c r="E318" s="523" t="s">
        <v>1679</v>
      </c>
    </row>
    <row r="319" spans="2:5">
      <c r="B319" s="587" t="s">
        <v>3056</v>
      </c>
      <c r="C319" s="587" t="s">
        <v>3057</v>
      </c>
      <c r="D319" s="587" t="s">
        <v>2953</v>
      </c>
      <c r="E319" s="523" t="s">
        <v>1679</v>
      </c>
    </row>
    <row r="320" spans="2:5">
      <c r="B320" s="587" t="s">
        <v>3056</v>
      </c>
      <c r="C320" s="587" t="s">
        <v>3057</v>
      </c>
      <c r="D320" s="587" t="s">
        <v>2953</v>
      </c>
      <c r="E320" s="523" t="s">
        <v>1679</v>
      </c>
    </row>
    <row r="321" spans="2:5">
      <c r="B321" s="587" t="s">
        <v>3056</v>
      </c>
      <c r="C321" s="587" t="s">
        <v>3057</v>
      </c>
      <c r="D321" s="587" t="s">
        <v>2953</v>
      </c>
      <c r="E321" s="523" t="s">
        <v>1679</v>
      </c>
    </row>
    <row r="322" spans="2:5">
      <c r="B322" s="587" t="s">
        <v>3056</v>
      </c>
      <c r="C322" s="587" t="s">
        <v>3057</v>
      </c>
      <c r="D322" s="587" t="s">
        <v>2953</v>
      </c>
      <c r="E322" s="523" t="s">
        <v>1679</v>
      </c>
    </row>
    <row r="323" spans="2:5">
      <c r="B323" s="587" t="s">
        <v>3058</v>
      </c>
      <c r="C323" s="587" t="s">
        <v>2957</v>
      </c>
      <c r="D323" s="587" t="s">
        <v>2953</v>
      </c>
      <c r="E323" s="523" t="s">
        <v>1679</v>
      </c>
    </row>
    <row r="324" spans="2:5">
      <c r="B324" s="587" t="s">
        <v>3058</v>
      </c>
      <c r="C324" s="587" t="s">
        <v>2957</v>
      </c>
      <c r="D324" s="587" t="s">
        <v>2953</v>
      </c>
      <c r="E324" s="523" t="s">
        <v>1679</v>
      </c>
    </row>
    <row r="325" spans="2:5">
      <c r="B325" s="587" t="s">
        <v>3059</v>
      </c>
      <c r="C325" s="587" t="s">
        <v>3060</v>
      </c>
      <c r="D325" s="587" t="s">
        <v>2953</v>
      </c>
      <c r="E325" s="523" t="s">
        <v>1679</v>
      </c>
    </row>
    <row r="326" spans="2:5">
      <c r="B326" s="587" t="s">
        <v>3059</v>
      </c>
      <c r="C326" s="587" t="s">
        <v>3060</v>
      </c>
      <c r="D326" s="587" t="s">
        <v>2953</v>
      </c>
      <c r="E326" s="523" t="s">
        <v>1679</v>
      </c>
    </row>
    <row r="327" spans="2:5">
      <c r="B327" s="587" t="s">
        <v>3059</v>
      </c>
      <c r="C327" s="587" t="s">
        <v>3060</v>
      </c>
      <c r="D327" s="587" t="s">
        <v>2953</v>
      </c>
      <c r="E327" s="523" t="s">
        <v>1679</v>
      </c>
    </row>
    <row r="328" spans="2:5">
      <c r="B328" s="587" t="s">
        <v>3059</v>
      </c>
      <c r="C328" s="587" t="s">
        <v>3060</v>
      </c>
      <c r="D328" s="587" t="s">
        <v>2953</v>
      </c>
      <c r="E328" s="523" t="s">
        <v>1679</v>
      </c>
    </row>
    <row r="329" spans="2:5">
      <c r="B329" s="587" t="s">
        <v>3059</v>
      </c>
      <c r="C329" s="587" t="s">
        <v>3060</v>
      </c>
      <c r="D329" s="587" t="s">
        <v>2953</v>
      </c>
      <c r="E329" s="523" t="s">
        <v>1679</v>
      </c>
    </row>
    <row r="330" spans="2:5">
      <c r="B330" s="587" t="s">
        <v>3059</v>
      </c>
      <c r="C330" s="587" t="s">
        <v>3060</v>
      </c>
      <c r="D330" s="587" t="s">
        <v>2953</v>
      </c>
      <c r="E330" s="523" t="s">
        <v>1679</v>
      </c>
    </row>
    <row r="331" spans="2:5">
      <c r="B331" s="587" t="s">
        <v>3059</v>
      </c>
      <c r="C331" s="587" t="s">
        <v>3060</v>
      </c>
      <c r="D331" s="587" t="s">
        <v>2953</v>
      </c>
      <c r="E331" s="523" t="s">
        <v>1679</v>
      </c>
    </row>
    <row r="332" spans="2:5">
      <c r="B332" s="587" t="s">
        <v>3059</v>
      </c>
      <c r="C332" s="587" t="s">
        <v>3060</v>
      </c>
      <c r="D332" s="587" t="s">
        <v>2953</v>
      </c>
      <c r="E332" s="523" t="s">
        <v>1679</v>
      </c>
    </row>
    <row r="333" spans="2:5">
      <c r="B333" s="587" t="s">
        <v>3059</v>
      </c>
      <c r="C333" s="587" t="s">
        <v>3060</v>
      </c>
      <c r="D333" s="587" t="s">
        <v>2953</v>
      </c>
      <c r="E333" s="523" t="s">
        <v>1679</v>
      </c>
    </row>
    <row r="334" spans="2:5">
      <c r="B334" s="587" t="s">
        <v>3059</v>
      </c>
      <c r="C334" s="587" t="s">
        <v>3060</v>
      </c>
      <c r="D334" s="587" t="s">
        <v>2953</v>
      </c>
      <c r="E334" s="523" t="s">
        <v>1679</v>
      </c>
    </row>
    <row r="335" spans="2:5">
      <c r="B335" s="587" t="s">
        <v>3059</v>
      </c>
      <c r="C335" s="587" t="s">
        <v>3060</v>
      </c>
      <c r="D335" s="587" t="s">
        <v>2953</v>
      </c>
      <c r="E335" s="523" t="s">
        <v>1679</v>
      </c>
    </row>
    <row r="336" spans="2:5">
      <c r="B336" s="587" t="s">
        <v>3059</v>
      </c>
      <c r="C336" s="587" t="s">
        <v>3060</v>
      </c>
      <c r="D336" s="587" t="s">
        <v>2953</v>
      </c>
      <c r="E336" s="523" t="s">
        <v>1679</v>
      </c>
    </row>
    <row r="337" spans="2:5">
      <c r="B337" s="587" t="s">
        <v>3059</v>
      </c>
      <c r="C337" s="587" t="s">
        <v>3060</v>
      </c>
      <c r="D337" s="587" t="s">
        <v>2953</v>
      </c>
      <c r="E337" s="523" t="s">
        <v>1679</v>
      </c>
    </row>
    <row r="338" spans="2:5">
      <c r="B338" s="587" t="s">
        <v>3059</v>
      </c>
      <c r="C338" s="587" t="s">
        <v>3060</v>
      </c>
      <c r="D338" s="587" t="s">
        <v>2953</v>
      </c>
      <c r="E338" s="523" t="s">
        <v>1679</v>
      </c>
    </row>
    <row r="339" spans="2:5">
      <c r="B339" s="587" t="s">
        <v>3059</v>
      </c>
      <c r="C339" s="587" t="s">
        <v>3060</v>
      </c>
      <c r="D339" s="587" t="s">
        <v>2953</v>
      </c>
      <c r="E339" s="523" t="s">
        <v>1679</v>
      </c>
    </row>
    <row r="340" spans="2:5">
      <c r="B340" s="587" t="s">
        <v>3059</v>
      </c>
      <c r="C340" s="587" t="s">
        <v>3060</v>
      </c>
      <c r="D340" s="587" t="s">
        <v>2953</v>
      </c>
      <c r="E340" s="523" t="s">
        <v>1679</v>
      </c>
    </row>
    <row r="341" spans="2:5">
      <c r="B341" s="587" t="s">
        <v>3059</v>
      </c>
      <c r="C341" s="587" t="s">
        <v>3060</v>
      </c>
      <c r="D341" s="587" t="s">
        <v>2953</v>
      </c>
      <c r="E341" s="523" t="s">
        <v>1679</v>
      </c>
    </row>
    <row r="342" spans="2:5">
      <c r="B342" s="587" t="s">
        <v>3059</v>
      </c>
      <c r="C342" s="587" t="s">
        <v>3060</v>
      </c>
      <c r="D342" s="587" t="s">
        <v>2953</v>
      </c>
      <c r="E342" s="523" t="s">
        <v>1679</v>
      </c>
    </row>
    <row r="343" spans="2:5">
      <c r="B343" s="587" t="s">
        <v>3059</v>
      </c>
      <c r="C343" s="587" t="s">
        <v>3060</v>
      </c>
      <c r="D343" s="587" t="s">
        <v>2953</v>
      </c>
      <c r="E343" s="523" t="s">
        <v>1679</v>
      </c>
    </row>
    <row r="344" spans="2:5">
      <c r="B344" s="587" t="s">
        <v>3059</v>
      </c>
      <c r="C344" s="587" t="s">
        <v>3060</v>
      </c>
      <c r="D344" s="587" t="s">
        <v>2953</v>
      </c>
      <c r="E344" s="523" t="s">
        <v>1679</v>
      </c>
    </row>
    <row r="345" spans="2:5">
      <c r="B345" s="587" t="s">
        <v>3059</v>
      </c>
      <c r="C345" s="587" t="s">
        <v>3060</v>
      </c>
      <c r="D345" s="587" t="s">
        <v>2953</v>
      </c>
      <c r="E345" s="523" t="s">
        <v>1679</v>
      </c>
    </row>
    <row r="346" spans="2:5">
      <c r="B346" s="587" t="s">
        <v>3059</v>
      </c>
      <c r="C346" s="587" t="s">
        <v>3060</v>
      </c>
      <c r="D346" s="587" t="s">
        <v>2953</v>
      </c>
      <c r="E346" s="523" t="s">
        <v>1679</v>
      </c>
    </row>
    <row r="347" spans="2:5">
      <c r="B347" s="587" t="s">
        <v>3059</v>
      </c>
      <c r="C347" s="587" t="s">
        <v>3060</v>
      </c>
      <c r="D347" s="587" t="s">
        <v>2953</v>
      </c>
      <c r="E347" s="523" t="s">
        <v>1679</v>
      </c>
    </row>
    <row r="348" spans="2:5">
      <c r="B348" s="587" t="s">
        <v>3059</v>
      </c>
      <c r="C348" s="587" t="s">
        <v>3060</v>
      </c>
      <c r="D348" s="587" t="s">
        <v>2953</v>
      </c>
      <c r="E348" s="523" t="s">
        <v>1679</v>
      </c>
    </row>
    <row r="349" spans="2:5">
      <c r="B349" s="587" t="s">
        <v>3059</v>
      </c>
      <c r="C349" s="587" t="s">
        <v>3060</v>
      </c>
      <c r="D349" s="587" t="s">
        <v>2953</v>
      </c>
      <c r="E349" s="523" t="s">
        <v>1679</v>
      </c>
    </row>
    <row r="350" spans="2:5">
      <c r="B350" s="587" t="s">
        <v>3059</v>
      </c>
      <c r="C350" s="587" t="s">
        <v>3060</v>
      </c>
      <c r="D350" s="587" t="s">
        <v>2953</v>
      </c>
      <c r="E350" s="523" t="s">
        <v>1679</v>
      </c>
    </row>
    <row r="351" spans="2:5">
      <c r="B351" s="587" t="s">
        <v>3059</v>
      </c>
      <c r="C351" s="587" t="s">
        <v>3060</v>
      </c>
      <c r="D351" s="587" t="s">
        <v>2953</v>
      </c>
      <c r="E351" s="523" t="s">
        <v>1679</v>
      </c>
    </row>
    <row r="352" spans="2:5">
      <c r="B352" s="587" t="s">
        <v>3059</v>
      </c>
      <c r="C352" s="587" t="s">
        <v>3060</v>
      </c>
      <c r="D352" s="587" t="s">
        <v>2953</v>
      </c>
      <c r="E352" s="523" t="s">
        <v>1679</v>
      </c>
    </row>
    <row r="353" spans="2:5">
      <c r="B353" s="587" t="s">
        <v>3059</v>
      </c>
      <c r="C353" s="587" t="s">
        <v>3060</v>
      </c>
      <c r="D353" s="587" t="s">
        <v>2953</v>
      </c>
      <c r="E353" s="523" t="s">
        <v>1679</v>
      </c>
    </row>
    <row r="354" spans="2:5">
      <c r="B354" s="587" t="s">
        <v>3059</v>
      </c>
      <c r="C354" s="587" t="s">
        <v>3060</v>
      </c>
      <c r="D354" s="587" t="s">
        <v>2953</v>
      </c>
      <c r="E354" s="523" t="s">
        <v>1679</v>
      </c>
    </row>
    <row r="355" spans="2:5">
      <c r="B355" s="587" t="s">
        <v>3061</v>
      </c>
      <c r="C355" s="587" t="s">
        <v>3062</v>
      </c>
      <c r="D355" s="587" t="s">
        <v>2953</v>
      </c>
      <c r="E355" s="523" t="s">
        <v>1679</v>
      </c>
    </row>
    <row r="356" spans="2:5">
      <c r="B356" s="587" t="s">
        <v>3061</v>
      </c>
      <c r="C356" s="587" t="s">
        <v>3062</v>
      </c>
      <c r="D356" s="587" t="s">
        <v>2953</v>
      </c>
      <c r="E356" s="523" t="s">
        <v>1679</v>
      </c>
    </row>
    <row r="357" spans="2:5">
      <c r="B357" s="587" t="s">
        <v>3061</v>
      </c>
      <c r="C357" s="587" t="s">
        <v>3062</v>
      </c>
      <c r="D357" s="587" t="s">
        <v>2953</v>
      </c>
      <c r="E357" s="523" t="s">
        <v>1679</v>
      </c>
    </row>
    <row r="358" spans="2:5">
      <c r="B358" s="587" t="s">
        <v>3061</v>
      </c>
      <c r="C358" s="587" t="s">
        <v>3062</v>
      </c>
      <c r="D358" s="587" t="s">
        <v>2953</v>
      </c>
      <c r="E358" s="523" t="s">
        <v>1679</v>
      </c>
    </row>
    <row r="359" spans="2:5">
      <c r="B359" s="587" t="s">
        <v>3063</v>
      </c>
      <c r="C359" s="587" t="s">
        <v>3064</v>
      </c>
      <c r="D359" s="587" t="s">
        <v>2953</v>
      </c>
      <c r="E359" s="523" t="s">
        <v>1679</v>
      </c>
    </row>
    <row r="360" spans="2:5">
      <c r="B360" s="587" t="s">
        <v>3063</v>
      </c>
      <c r="C360" s="587" t="s">
        <v>3064</v>
      </c>
      <c r="D360" s="587" t="s">
        <v>2953</v>
      </c>
      <c r="E360" s="523" t="s">
        <v>1679</v>
      </c>
    </row>
    <row r="361" spans="2:5">
      <c r="B361" s="587" t="s">
        <v>3063</v>
      </c>
      <c r="C361" s="587" t="s">
        <v>3064</v>
      </c>
      <c r="D361" s="587" t="s">
        <v>2953</v>
      </c>
      <c r="E361" s="523" t="s">
        <v>1679</v>
      </c>
    </row>
    <row r="362" spans="2:5">
      <c r="B362" s="587" t="s">
        <v>3063</v>
      </c>
      <c r="C362" s="587" t="s">
        <v>3064</v>
      </c>
      <c r="D362" s="587" t="s">
        <v>2953</v>
      </c>
      <c r="E362" s="523" t="s">
        <v>1679</v>
      </c>
    </row>
    <row r="363" spans="2:5">
      <c r="B363" s="587" t="s">
        <v>3063</v>
      </c>
      <c r="C363" s="587" t="s">
        <v>3064</v>
      </c>
      <c r="D363" s="587" t="s">
        <v>2953</v>
      </c>
      <c r="E363" s="523" t="s">
        <v>1679</v>
      </c>
    </row>
    <row r="364" spans="2:5">
      <c r="B364" s="587" t="s">
        <v>3048</v>
      </c>
      <c r="C364" s="587" t="s">
        <v>2332</v>
      </c>
      <c r="D364" s="587" t="s">
        <v>2953</v>
      </c>
      <c r="E364" s="523" t="s">
        <v>1679</v>
      </c>
    </row>
    <row r="365" spans="2:5">
      <c r="B365" s="587" t="s">
        <v>3048</v>
      </c>
      <c r="C365" s="587" t="s">
        <v>2332</v>
      </c>
      <c r="D365" s="587" t="s">
        <v>2953</v>
      </c>
      <c r="E365" s="523" t="s">
        <v>1679</v>
      </c>
    </row>
    <row r="366" spans="2:5">
      <c r="B366" s="587" t="s">
        <v>3048</v>
      </c>
      <c r="C366" s="587" t="s">
        <v>2332</v>
      </c>
      <c r="D366" s="587" t="s">
        <v>2953</v>
      </c>
      <c r="E366" s="523" t="s">
        <v>1679</v>
      </c>
    </row>
    <row r="367" spans="2:5">
      <c r="B367" s="587" t="s">
        <v>3048</v>
      </c>
      <c r="C367" s="587" t="s">
        <v>2332</v>
      </c>
      <c r="D367" s="587" t="s">
        <v>2953</v>
      </c>
      <c r="E367" s="523" t="s">
        <v>1679</v>
      </c>
    </row>
    <row r="368" spans="2:5">
      <c r="B368" s="587" t="s">
        <v>3048</v>
      </c>
      <c r="C368" s="587" t="s">
        <v>2332</v>
      </c>
      <c r="D368" s="587" t="s">
        <v>2953</v>
      </c>
      <c r="E368" s="523" t="s">
        <v>1679</v>
      </c>
    </row>
    <row r="369" spans="2:5">
      <c r="B369" s="587" t="s">
        <v>3065</v>
      </c>
      <c r="C369" s="587" t="s">
        <v>3066</v>
      </c>
      <c r="D369" s="587" t="s">
        <v>2953</v>
      </c>
      <c r="E369" s="523" t="s">
        <v>1679</v>
      </c>
    </row>
    <row r="370" spans="2:5">
      <c r="B370" s="587" t="s">
        <v>3065</v>
      </c>
      <c r="C370" s="587" t="s">
        <v>3066</v>
      </c>
      <c r="D370" s="587" t="s">
        <v>2953</v>
      </c>
      <c r="E370" s="523" t="s">
        <v>1679</v>
      </c>
    </row>
    <row r="371" spans="2:5">
      <c r="B371" s="587" t="s">
        <v>3065</v>
      </c>
      <c r="C371" s="587" t="s">
        <v>3066</v>
      </c>
      <c r="D371" s="587" t="s">
        <v>2953</v>
      </c>
      <c r="E371" s="523" t="s">
        <v>1679</v>
      </c>
    </row>
    <row r="372" spans="2:5">
      <c r="B372" s="587" t="s">
        <v>3065</v>
      </c>
      <c r="C372" s="587" t="s">
        <v>3066</v>
      </c>
      <c r="D372" s="587" t="s">
        <v>2953</v>
      </c>
      <c r="E372" s="523" t="s">
        <v>1679</v>
      </c>
    </row>
    <row r="373" spans="2:5">
      <c r="B373" s="587" t="s">
        <v>3065</v>
      </c>
      <c r="C373" s="587" t="s">
        <v>3066</v>
      </c>
      <c r="D373" s="587" t="s">
        <v>2953</v>
      </c>
      <c r="E373" s="523" t="s">
        <v>1679</v>
      </c>
    </row>
    <row r="374" spans="2:5">
      <c r="B374" s="597" t="s">
        <v>3067</v>
      </c>
      <c r="C374" s="587" t="s">
        <v>3068</v>
      </c>
      <c r="D374" s="587" t="s">
        <v>2953</v>
      </c>
      <c r="E374" s="523" t="s">
        <v>1679</v>
      </c>
    </row>
    <row r="375" spans="2:5">
      <c r="B375" s="597" t="s">
        <v>3067</v>
      </c>
      <c r="C375" s="587" t="s">
        <v>3068</v>
      </c>
      <c r="D375" s="587" t="s">
        <v>2953</v>
      </c>
      <c r="E375" s="523" t="s">
        <v>1679</v>
      </c>
    </row>
    <row r="376" spans="2:5">
      <c r="B376" s="597" t="s">
        <v>3067</v>
      </c>
      <c r="C376" s="587" t="s">
        <v>3069</v>
      </c>
      <c r="D376" s="587" t="s">
        <v>2953</v>
      </c>
      <c r="E376" s="523" t="s">
        <v>1679</v>
      </c>
    </row>
    <row r="377" spans="2:5">
      <c r="B377" s="597" t="s">
        <v>3067</v>
      </c>
      <c r="C377" s="587" t="s">
        <v>3069</v>
      </c>
      <c r="D377" s="587" t="s">
        <v>2953</v>
      </c>
      <c r="E377" s="523" t="s">
        <v>1679</v>
      </c>
    </row>
    <row r="378" spans="2:5">
      <c r="B378" s="597" t="s">
        <v>3067</v>
      </c>
      <c r="C378" s="587" t="s">
        <v>3069</v>
      </c>
      <c r="D378" s="587" t="s">
        <v>2953</v>
      </c>
      <c r="E378" s="523" t="s">
        <v>1679</v>
      </c>
    </row>
    <row r="379" spans="2:5">
      <c r="B379" s="597" t="s">
        <v>3067</v>
      </c>
      <c r="C379" s="587" t="s">
        <v>3069</v>
      </c>
      <c r="D379" s="587" t="s">
        <v>2953</v>
      </c>
      <c r="E379" s="523" t="s">
        <v>1679</v>
      </c>
    </row>
    <row r="380" spans="2:5">
      <c r="B380" s="597" t="s">
        <v>3067</v>
      </c>
      <c r="C380" s="587" t="s">
        <v>3070</v>
      </c>
      <c r="D380" s="587" t="s">
        <v>2953</v>
      </c>
      <c r="E380" s="523" t="s">
        <v>1679</v>
      </c>
    </row>
    <row r="381" spans="2:5">
      <c r="B381" s="597" t="s">
        <v>3067</v>
      </c>
      <c r="C381" s="587" t="s">
        <v>3070</v>
      </c>
      <c r="D381" s="587" t="s">
        <v>2953</v>
      </c>
      <c r="E381" s="523" t="s">
        <v>1679</v>
      </c>
    </row>
    <row r="382" spans="2:5">
      <c r="B382" s="597" t="s">
        <v>3067</v>
      </c>
      <c r="C382" s="587" t="s">
        <v>3070</v>
      </c>
      <c r="D382" s="587" t="s">
        <v>2953</v>
      </c>
      <c r="E382" s="523" t="s">
        <v>1679</v>
      </c>
    </row>
    <row r="383" spans="2:5">
      <c r="B383" s="597" t="s">
        <v>3067</v>
      </c>
      <c r="C383" s="587" t="s">
        <v>3070</v>
      </c>
      <c r="D383" s="587" t="s">
        <v>2953</v>
      </c>
      <c r="E383" s="523" t="s">
        <v>1679</v>
      </c>
    </row>
    <row r="384" spans="2:5">
      <c r="B384" s="597" t="s">
        <v>3067</v>
      </c>
      <c r="C384" s="587" t="s">
        <v>3071</v>
      </c>
      <c r="D384" s="587" t="s">
        <v>2953</v>
      </c>
      <c r="E384" s="523" t="s">
        <v>1679</v>
      </c>
    </row>
    <row r="385" spans="2:5">
      <c r="B385" s="597" t="s">
        <v>3067</v>
      </c>
      <c r="C385" s="587" t="s">
        <v>3071</v>
      </c>
      <c r="D385" s="587" t="s">
        <v>2953</v>
      </c>
      <c r="E385" s="523" t="s">
        <v>1679</v>
      </c>
    </row>
    <row r="386" spans="2:5">
      <c r="B386" s="597" t="s">
        <v>3067</v>
      </c>
      <c r="C386" s="587" t="s">
        <v>3072</v>
      </c>
      <c r="D386" s="587" t="s">
        <v>2953</v>
      </c>
      <c r="E386" s="523" t="s">
        <v>1679</v>
      </c>
    </row>
    <row r="387" spans="2:5">
      <c r="B387" s="597" t="s">
        <v>3067</v>
      </c>
      <c r="C387" s="587" t="s">
        <v>3073</v>
      </c>
      <c r="D387" s="587" t="s">
        <v>2953</v>
      </c>
      <c r="E387" s="523" t="s">
        <v>1679</v>
      </c>
    </row>
    <row r="388" spans="2:5">
      <c r="B388" s="597" t="s">
        <v>3067</v>
      </c>
      <c r="C388" s="587" t="s">
        <v>3073</v>
      </c>
      <c r="D388" s="587" t="s">
        <v>2953</v>
      </c>
      <c r="E388" s="523" t="s">
        <v>1679</v>
      </c>
    </row>
    <row r="389" spans="2:5">
      <c r="B389" s="597" t="s">
        <v>3067</v>
      </c>
      <c r="C389" s="587" t="s">
        <v>3073</v>
      </c>
      <c r="D389" s="587" t="s">
        <v>2953</v>
      </c>
      <c r="E389" s="523" t="s">
        <v>1679</v>
      </c>
    </row>
    <row r="390" spans="2:5">
      <c r="B390" s="597" t="s">
        <v>3067</v>
      </c>
      <c r="C390" s="587" t="s">
        <v>3073</v>
      </c>
      <c r="D390" s="587" t="s">
        <v>2953</v>
      </c>
      <c r="E390" s="523" t="s">
        <v>1679</v>
      </c>
    </row>
    <row r="391" spans="2:5">
      <c r="B391" s="598" t="s">
        <v>3074</v>
      </c>
      <c r="C391" s="587" t="s">
        <v>3075</v>
      </c>
      <c r="D391" s="587" t="s">
        <v>3076</v>
      </c>
      <c r="E391" s="523" t="s">
        <v>1679</v>
      </c>
    </row>
    <row r="392" spans="2:5">
      <c r="B392" s="598" t="s">
        <v>3077</v>
      </c>
      <c r="C392" s="587" t="s">
        <v>3075</v>
      </c>
      <c r="D392" s="587" t="s">
        <v>3076</v>
      </c>
      <c r="E392" s="523" t="s">
        <v>1679</v>
      </c>
    </row>
    <row r="393" spans="2:5">
      <c r="B393" s="598" t="s">
        <v>3078</v>
      </c>
      <c r="C393" s="587" t="s">
        <v>3075</v>
      </c>
      <c r="D393" s="587" t="s">
        <v>3076</v>
      </c>
      <c r="E393" s="523" t="s">
        <v>1679</v>
      </c>
    </row>
    <row r="394" spans="2:5">
      <c r="B394" s="598" t="s">
        <v>3079</v>
      </c>
      <c r="C394" s="587" t="s">
        <v>3075</v>
      </c>
      <c r="D394" s="587" t="s">
        <v>3076</v>
      </c>
      <c r="E394" s="523" t="s">
        <v>1679</v>
      </c>
    </row>
    <row r="395" spans="2:5">
      <c r="B395" s="598" t="s">
        <v>3080</v>
      </c>
      <c r="C395" s="587" t="s">
        <v>3075</v>
      </c>
      <c r="D395" s="587" t="s">
        <v>3076</v>
      </c>
      <c r="E395" s="523" t="s">
        <v>1679</v>
      </c>
    </row>
    <row r="396" spans="2:5">
      <c r="B396" s="598" t="s">
        <v>3081</v>
      </c>
      <c r="C396" s="587" t="s">
        <v>3075</v>
      </c>
      <c r="D396" s="587" t="s">
        <v>3076</v>
      </c>
      <c r="E396" s="523" t="s">
        <v>1679</v>
      </c>
    </row>
    <row r="397" spans="2:5">
      <c r="B397" s="598" t="s">
        <v>3082</v>
      </c>
      <c r="C397" s="587" t="s">
        <v>3075</v>
      </c>
      <c r="D397" s="587" t="s">
        <v>3076</v>
      </c>
      <c r="E397" s="523" t="s">
        <v>1679</v>
      </c>
    </row>
    <row r="398" spans="2:5">
      <c r="B398" s="598" t="s">
        <v>3083</v>
      </c>
      <c r="C398" s="587" t="s">
        <v>3075</v>
      </c>
      <c r="D398" s="587" t="s">
        <v>3076</v>
      </c>
      <c r="E398" s="523" t="s">
        <v>1679</v>
      </c>
    </row>
    <row r="399" spans="2:5">
      <c r="B399" s="598" t="s">
        <v>3084</v>
      </c>
      <c r="C399" s="587" t="s">
        <v>3075</v>
      </c>
      <c r="D399" s="587" t="s">
        <v>3076</v>
      </c>
      <c r="E399" s="523" t="s">
        <v>1679</v>
      </c>
    </row>
    <row r="400" spans="2:5">
      <c r="B400" s="598" t="s">
        <v>3085</v>
      </c>
      <c r="C400" s="587" t="s">
        <v>3075</v>
      </c>
      <c r="D400" s="587" t="s">
        <v>3076</v>
      </c>
      <c r="E400" s="523" t="s">
        <v>1679</v>
      </c>
    </row>
    <row r="401" spans="2:5">
      <c r="B401" s="598" t="s">
        <v>3086</v>
      </c>
      <c r="C401" s="587" t="s">
        <v>3075</v>
      </c>
      <c r="D401" s="587" t="s">
        <v>3076</v>
      </c>
      <c r="E401" s="523" t="s">
        <v>1679</v>
      </c>
    </row>
    <row r="402" spans="2:5">
      <c r="B402" s="598" t="s">
        <v>3087</v>
      </c>
      <c r="C402" s="587" t="s">
        <v>3075</v>
      </c>
      <c r="D402" s="587" t="s">
        <v>3076</v>
      </c>
      <c r="E402" s="523" t="s">
        <v>1679</v>
      </c>
    </row>
    <row r="403" spans="2:5">
      <c r="B403" s="598" t="s">
        <v>3088</v>
      </c>
      <c r="C403" s="587" t="s">
        <v>3075</v>
      </c>
      <c r="D403" s="587" t="s">
        <v>3076</v>
      </c>
      <c r="E403" s="523" t="s">
        <v>1679</v>
      </c>
    </row>
    <row r="404" spans="2:5">
      <c r="B404" s="598" t="s">
        <v>3089</v>
      </c>
      <c r="C404" s="587" t="s">
        <v>3075</v>
      </c>
      <c r="D404" s="587" t="s">
        <v>3076</v>
      </c>
      <c r="E404" s="523" t="s">
        <v>1679</v>
      </c>
    </row>
    <row r="405" spans="2:5">
      <c r="B405" s="598" t="s">
        <v>3090</v>
      </c>
      <c r="C405" s="587" t="s">
        <v>3075</v>
      </c>
      <c r="D405" s="587" t="s">
        <v>3076</v>
      </c>
      <c r="E405" s="523" t="s">
        <v>1679</v>
      </c>
    </row>
    <row r="406" spans="2:5">
      <c r="B406" s="598" t="s">
        <v>3091</v>
      </c>
      <c r="C406" s="587" t="s">
        <v>3075</v>
      </c>
      <c r="D406" s="587" t="s">
        <v>3076</v>
      </c>
      <c r="E406" s="523" t="s">
        <v>1679</v>
      </c>
    </row>
    <row r="407" spans="2:5">
      <c r="B407" s="598" t="s">
        <v>3092</v>
      </c>
      <c r="C407" s="587" t="s">
        <v>3075</v>
      </c>
      <c r="D407" s="587" t="s">
        <v>3076</v>
      </c>
      <c r="E407" s="523" t="s">
        <v>1679</v>
      </c>
    </row>
    <row r="408" spans="2:5">
      <c r="B408" s="598" t="s">
        <v>3093</v>
      </c>
      <c r="C408" s="587" t="s">
        <v>3075</v>
      </c>
      <c r="D408" s="587" t="s">
        <v>3076</v>
      </c>
      <c r="E408" s="523" t="s">
        <v>1679</v>
      </c>
    </row>
    <row r="409" spans="2:5">
      <c r="B409" s="598" t="s">
        <v>3094</v>
      </c>
      <c r="C409" s="587" t="s">
        <v>3075</v>
      </c>
      <c r="D409" s="587" t="s">
        <v>3076</v>
      </c>
      <c r="E409" s="523" t="s">
        <v>1679</v>
      </c>
    </row>
    <row r="410" spans="2:5">
      <c r="B410" s="598" t="s">
        <v>3095</v>
      </c>
      <c r="C410" s="587" t="s">
        <v>3075</v>
      </c>
      <c r="D410" s="587" t="s">
        <v>3076</v>
      </c>
      <c r="E410" s="523" t="s">
        <v>1679</v>
      </c>
    </row>
    <row r="411" spans="2:5">
      <c r="B411" s="598" t="s">
        <v>3096</v>
      </c>
      <c r="C411" s="587" t="s">
        <v>3075</v>
      </c>
      <c r="D411" s="587" t="s">
        <v>3076</v>
      </c>
      <c r="E411" s="523" t="s">
        <v>1679</v>
      </c>
    </row>
    <row r="412" spans="2:5">
      <c r="B412" s="598" t="s">
        <v>3097</v>
      </c>
      <c r="C412" s="587" t="s">
        <v>3075</v>
      </c>
      <c r="D412" s="587" t="s">
        <v>3076</v>
      </c>
      <c r="E412" s="523" t="s">
        <v>1679</v>
      </c>
    </row>
    <row r="413" spans="2:5">
      <c r="B413" s="598" t="s">
        <v>3098</v>
      </c>
      <c r="C413" s="587" t="s">
        <v>3075</v>
      </c>
      <c r="D413" s="587" t="s">
        <v>3076</v>
      </c>
      <c r="E413" s="523" t="s">
        <v>1679</v>
      </c>
    </row>
    <row r="414" spans="2:5">
      <c r="B414" s="598" t="s">
        <v>3099</v>
      </c>
      <c r="C414" s="587" t="s">
        <v>3075</v>
      </c>
      <c r="D414" s="587" t="s">
        <v>3076</v>
      </c>
      <c r="E414" s="523" t="s">
        <v>1679</v>
      </c>
    </row>
    <row r="415" spans="2:5">
      <c r="B415" s="598" t="s">
        <v>3100</v>
      </c>
      <c r="C415" s="587" t="s">
        <v>3075</v>
      </c>
      <c r="D415" s="587" t="s">
        <v>3076</v>
      </c>
      <c r="E415" s="523" t="s">
        <v>1679</v>
      </c>
    </row>
    <row r="416" spans="2:5">
      <c r="B416" s="598" t="s">
        <v>3101</v>
      </c>
      <c r="C416" s="587" t="s">
        <v>3075</v>
      </c>
      <c r="D416" s="587" t="s">
        <v>3076</v>
      </c>
      <c r="E416" s="523" t="s">
        <v>1679</v>
      </c>
    </row>
    <row r="417" spans="2:5">
      <c r="B417" s="598" t="s">
        <v>3102</v>
      </c>
      <c r="C417" s="587" t="s">
        <v>3075</v>
      </c>
      <c r="D417" s="587" t="s">
        <v>3076</v>
      </c>
      <c r="E417" s="523" t="s">
        <v>1679</v>
      </c>
    </row>
    <row r="418" spans="2:5">
      <c r="B418" s="598" t="s">
        <v>3103</v>
      </c>
      <c r="C418" s="587" t="s">
        <v>3075</v>
      </c>
      <c r="D418" s="587" t="s">
        <v>3076</v>
      </c>
      <c r="E418" s="523" t="s">
        <v>1679</v>
      </c>
    </row>
    <row r="419" spans="2:5">
      <c r="B419" s="598" t="s">
        <v>3104</v>
      </c>
      <c r="C419" s="587" t="s">
        <v>3075</v>
      </c>
      <c r="D419" s="587" t="s">
        <v>3076</v>
      </c>
      <c r="E419" s="523" t="s">
        <v>1679</v>
      </c>
    </row>
    <row r="420" spans="2:5">
      <c r="B420" s="598" t="s">
        <v>3105</v>
      </c>
      <c r="C420" s="587" t="s">
        <v>3075</v>
      </c>
      <c r="D420" s="587" t="s">
        <v>3076</v>
      </c>
      <c r="E420" s="523" t="s">
        <v>1679</v>
      </c>
    </row>
    <row r="421" spans="2:5">
      <c r="B421" s="598" t="s">
        <v>3106</v>
      </c>
      <c r="C421" s="587" t="s">
        <v>3075</v>
      </c>
      <c r="D421" s="587" t="s">
        <v>3076</v>
      </c>
      <c r="E421" s="523" t="s">
        <v>1679</v>
      </c>
    </row>
    <row r="422" spans="2:5">
      <c r="B422" s="598" t="s">
        <v>3107</v>
      </c>
      <c r="C422" s="587" t="s">
        <v>3075</v>
      </c>
      <c r="D422" s="587" t="s">
        <v>3076</v>
      </c>
      <c r="E422" s="523" t="s">
        <v>1679</v>
      </c>
    </row>
    <row r="423" spans="2:5">
      <c r="B423" s="598" t="s">
        <v>3108</v>
      </c>
      <c r="C423" s="587" t="s">
        <v>3075</v>
      </c>
      <c r="D423" s="587" t="s">
        <v>3076</v>
      </c>
      <c r="E423" s="523" t="s">
        <v>1679</v>
      </c>
    </row>
    <row r="424" spans="2:5">
      <c r="B424" s="598" t="s">
        <v>3109</v>
      </c>
      <c r="C424" s="587" t="s">
        <v>3075</v>
      </c>
      <c r="D424" s="587" t="s">
        <v>3076</v>
      </c>
      <c r="E424" s="523" t="s">
        <v>1679</v>
      </c>
    </row>
    <row r="425" spans="2:5">
      <c r="B425" s="598" t="s">
        <v>3110</v>
      </c>
      <c r="C425" s="587" t="s">
        <v>3075</v>
      </c>
      <c r="D425" s="587" t="s">
        <v>3076</v>
      </c>
      <c r="E425" s="523" t="s">
        <v>1679</v>
      </c>
    </row>
    <row r="426" spans="2:5">
      <c r="B426" s="598" t="s">
        <v>3111</v>
      </c>
      <c r="C426" s="587" t="s">
        <v>3075</v>
      </c>
      <c r="D426" s="587" t="s">
        <v>3076</v>
      </c>
      <c r="E426" s="523" t="s">
        <v>1679</v>
      </c>
    </row>
    <row r="427" spans="2:5">
      <c r="B427" s="598" t="s">
        <v>3112</v>
      </c>
      <c r="C427" s="587" t="s">
        <v>3075</v>
      </c>
      <c r="D427" s="587" t="s">
        <v>3076</v>
      </c>
      <c r="E427" s="523" t="s">
        <v>1679</v>
      </c>
    </row>
    <row r="428" spans="2:5">
      <c r="B428" s="598" t="s">
        <v>3113</v>
      </c>
      <c r="C428" s="587" t="s">
        <v>3075</v>
      </c>
      <c r="D428" s="587" t="s">
        <v>3076</v>
      </c>
      <c r="E428" s="523" t="s">
        <v>1679</v>
      </c>
    </row>
    <row r="429" spans="2:5">
      <c r="B429" s="598" t="s">
        <v>3114</v>
      </c>
      <c r="C429" s="587" t="s">
        <v>3075</v>
      </c>
      <c r="D429" s="587" t="s">
        <v>3076</v>
      </c>
      <c r="E429" s="523" t="s">
        <v>1679</v>
      </c>
    </row>
    <row r="430" spans="2:5">
      <c r="B430" s="598" t="s">
        <v>3115</v>
      </c>
      <c r="C430" s="587" t="s">
        <v>3075</v>
      </c>
      <c r="D430" s="587" t="s">
        <v>3076</v>
      </c>
      <c r="E430" s="523" t="s">
        <v>1679</v>
      </c>
    </row>
    <row r="431" spans="2:5">
      <c r="B431" s="598" t="s">
        <v>3116</v>
      </c>
      <c r="C431" s="587" t="s">
        <v>3075</v>
      </c>
      <c r="D431" s="587" t="s">
        <v>3076</v>
      </c>
      <c r="E431" s="523" t="s">
        <v>1679</v>
      </c>
    </row>
    <row r="432" spans="2:5">
      <c r="B432" s="598" t="s">
        <v>3117</v>
      </c>
      <c r="C432" s="587" t="s">
        <v>3075</v>
      </c>
      <c r="D432" s="587" t="s">
        <v>3076</v>
      </c>
      <c r="E432" s="523" t="s">
        <v>1679</v>
      </c>
    </row>
    <row r="433" spans="2:5">
      <c r="B433" s="598" t="s">
        <v>3118</v>
      </c>
      <c r="C433" s="587" t="s">
        <v>3075</v>
      </c>
      <c r="D433" s="587" t="s">
        <v>3076</v>
      </c>
      <c r="E433" s="523" t="s">
        <v>1679</v>
      </c>
    </row>
    <row r="434" spans="2:5">
      <c r="B434" s="598" t="s">
        <v>3119</v>
      </c>
      <c r="C434" s="587" t="s">
        <v>3075</v>
      </c>
      <c r="D434" s="587" t="s">
        <v>3076</v>
      </c>
      <c r="E434" s="523" t="s">
        <v>1679</v>
      </c>
    </row>
    <row r="435" spans="2:5">
      <c r="B435" s="598" t="s">
        <v>3120</v>
      </c>
      <c r="C435" s="587" t="s">
        <v>3075</v>
      </c>
      <c r="D435" s="587" t="s">
        <v>3076</v>
      </c>
      <c r="E435" s="523" t="s">
        <v>1679</v>
      </c>
    </row>
    <row r="436" spans="2:5">
      <c r="B436" s="598" t="s">
        <v>3121</v>
      </c>
      <c r="C436" s="587" t="s">
        <v>3075</v>
      </c>
      <c r="D436" s="587" t="s">
        <v>3076</v>
      </c>
      <c r="E436" s="523" t="s">
        <v>1679</v>
      </c>
    </row>
    <row r="437" spans="2:5">
      <c r="B437" s="598" t="s">
        <v>3122</v>
      </c>
      <c r="C437" s="587" t="s">
        <v>3075</v>
      </c>
      <c r="D437" s="587" t="s">
        <v>3076</v>
      </c>
      <c r="E437" s="523" t="s">
        <v>1679</v>
      </c>
    </row>
    <row r="438" spans="2:5">
      <c r="B438" s="598" t="s">
        <v>3123</v>
      </c>
      <c r="C438" s="587" t="s">
        <v>3075</v>
      </c>
      <c r="D438" s="587" t="s">
        <v>3076</v>
      </c>
      <c r="E438" s="523" t="s">
        <v>1679</v>
      </c>
    </row>
    <row r="439" spans="2:5">
      <c r="B439" s="598" t="s">
        <v>3124</v>
      </c>
      <c r="C439" s="587" t="s">
        <v>3075</v>
      </c>
      <c r="D439" s="587" t="s">
        <v>3076</v>
      </c>
      <c r="E439" s="523" t="s">
        <v>1679</v>
      </c>
    </row>
    <row r="440" spans="2:5">
      <c r="B440" s="598" t="s">
        <v>3125</v>
      </c>
      <c r="C440" s="587" t="s">
        <v>3075</v>
      </c>
      <c r="D440" s="587" t="s">
        <v>3076</v>
      </c>
      <c r="E440" s="523" t="s">
        <v>1679</v>
      </c>
    </row>
    <row r="441" spans="2:5">
      <c r="B441" s="598" t="s">
        <v>3126</v>
      </c>
      <c r="C441" s="587" t="s">
        <v>3075</v>
      </c>
      <c r="D441" s="587" t="s">
        <v>3076</v>
      </c>
      <c r="E441" s="523" t="s">
        <v>1679</v>
      </c>
    </row>
    <row r="442" spans="2:5">
      <c r="B442" s="598" t="s">
        <v>3127</v>
      </c>
      <c r="C442" s="587" t="s">
        <v>3075</v>
      </c>
      <c r="D442" s="587" t="s">
        <v>3076</v>
      </c>
      <c r="E442" s="523" t="s">
        <v>1679</v>
      </c>
    </row>
    <row r="443" spans="2:5">
      <c r="B443" s="598" t="s">
        <v>3128</v>
      </c>
      <c r="C443" s="587" t="s">
        <v>3075</v>
      </c>
      <c r="D443" s="587" t="s">
        <v>3076</v>
      </c>
      <c r="E443" s="523" t="s">
        <v>1679</v>
      </c>
    </row>
    <row r="444" spans="2:5">
      <c r="B444" s="598" t="s">
        <v>3129</v>
      </c>
      <c r="C444" s="587" t="s">
        <v>3075</v>
      </c>
      <c r="D444" s="587" t="s">
        <v>3076</v>
      </c>
      <c r="E444" s="523" t="s">
        <v>1679</v>
      </c>
    </row>
    <row r="445" spans="2:5">
      <c r="B445" s="598" t="s">
        <v>3130</v>
      </c>
      <c r="C445" s="587" t="s">
        <v>3075</v>
      </c>
      <c r="D445" s="587" t="s">
        <v>3076</v>
      </c>
      <c r="E445" s="523" t="s">
        <v>1679</v>
      </c>
    </row>
    <row r="446" spans="2:5">
      <c r="B446" s="598" t="s">
        <v>3131</v>
      </c>
      <c r="C446" s="587" t="s">
        <v>3075</v>
      </c>
      <c r="D446" s="587" t="s">
        <v>3076</v>
      </c>
      <c r="E446" s="523" t="s">
        <v>1679</v>
      </c>
    </row>
    <row r="447" spans="2:5">
      <c r="B447" s="598" t="s">
        <v>3132</v>
      </c>
      <c r="C447" s="587" t="s">
        <v>3075</v>
      </c>
      <c r="D447" s="587" t="s">
        <v>3076</v>
      </c>
      <c r="E447" s="523" t="s">
        <v>1679</v>
      </c>
    </row>
    <row r="448" spans="2:5">
      <c r="B448" s="598" t="s">
        <v>3133</v>
      </c>
      <c r="C448" s="587" t="s">
        <v>3075</v>
      </c>
      <c r="D448" s="587" t="s">
        <v>3076</v>
      </c>
      <c r="E448" s="523" t="s">
        <v>1679</v>
      </c>
    </row>
    <row r="449" spans="2:5">
      <c r="B449" s="598" t="s">
        <v>3134</v>
      </c>
      <c r="C449" s="587" t="s">
        <v>3075</v>
      </c>
      <c r="D449" s="587" t="s">
        <v>3076</v>
      </c>
      <c r="E449" s="523" t="s">
        <v>1679</v>
      </c>
    </row>
    <row r="450" spans="2:5">
      <c r="B450" s="598" t="s">
        <v>3135</v>
      </c>
      <c r="C450" s="587" t="s">
        <v>3075</v>
      </c>
      <c r="D450" s="587" t="s">
        <v>3076</v>
      </c>
      <c r="E450" s="523" t="s">
        <v>1679</v>
      </c>
    </row>
    <row r="451" spans="2:5">
      <c r="B451" s="598" t="s">
        <v>3136</v>
      </c>
      <c r="C451" s="587" t="s">
        <v>3075</v>
      </c>
      <c r="D451" s="587" t="s">
        <v>3076</v>
      </c>
      <c r="E451" s="523" t="s">
        <v>1679</v>
      </c>
    </row>
    <row r="452" spans="2:5">
      <c r="B452" s="598" t="s">
        <v>3137</v>
      </c>
      <c r="C452" s="587" t="s">
        <v>3075</v>
      </c>
      <c r="D452" s="587" t="s">
        <v>3076</v>
      </c>
      <c r="E452" s="523" t="s">
        <v>1679</v>
      </c>
    </row>
    <row r="453" spans="2:5">
      <c r="B453" s="598" t="s">
        <v>3138</v>
      </c>
      <c r="C453" s="587" t="s">
        <v>3075</v>
      </c>
      <c r="D453" s="587" t="s">
        <v>3076</v>
      </c>
      <c r="E453" s="523" t="s">
        <v>1679</v>
      </c>
    </row>
    <row r="454" spans="2:5">
      <c r="B454" s="598" t="s">
        <v>3139</v>
      </c>
      <c r="C454" s="587" t="s">
        <v>3075</v>
      </c>
      <c r="D454" s="587" t="s">
        <v>3076</v>
      </c>
      <c r="E454" s="523" t="s">
        <v>1679</v>
      </c>
    </row>
    <row r="455" spans="2:5">
      <c r="B455" s="598" t="s">
        <v>3140</v>
      </c>
      <c r="C455" s="587" t="s">
        <v>3075</v>
      </c>
      <c r="D455" s="587" t="s">
        <v>3076</v>
      </c>
      <c r="E455" s="523" t="s">
        <v>1679</v>
      </c>
    </row>
    <row r="456" spans="2:5">
      <c r="B456" s="598" t="s">
        <v>3141</v>
      </c>
      <c r="C456" s="587" t="s">
        <v>3075</v>
      </c>
      <c r="D456" s="587" t="s">
        <v>3076</v>
      </c>
      <c r="E456" s="523" t="s">
        <v>1679</v>
      </c>
    </row>
    <row r="457" spans="2:5">
      <c r="B457" s="598" t="s">
        <v>3142</v>
      </c>
      <c r="C457" s="587" t="s">
        <v>3075</v>
      </c>
      <c r="D457" s="587" t="s">
        <v>3076</v>
      </c>
      <c r="E457" s="523" t="s">
        <v>1679</v>
      </c>
    </row>
    <row r="458" spans="2:5">
      <c r="B458" s="598" t="s">
        <v>3143</v>
      </c>
      <c r="C458" s="587" t="s">
        <v>3075</v>
      </c>
      <c r="D458" s="587" t="s">
        <v>3076</v>
      </c>
      <c r="E458" s="523" t="s">
        <v>1679</v>
      </c>
    </row>
    <row r="459" spans="2:5">
      <c r="B459" s="598" t="s">
        <v>3144</v>
      </c>
      <c r="C459" s="587" t="s">
        <v>3075</v>
      </c>
      <c r="D459" s="587" t="s">
        <v>3076</v>
      </c>
      <c r="E459" s="523" t="s">
        <v>1679</v>
      </c>
    </row>
    <row r="460" spans="2:5">
      <c r="B460" s="598" t="s">
        <v>3145</v>
      </c>
      <c r="C460" s="587" t="s">
        <v>3075</v>
      </c>
      <c r="D460" s="587" t="s">
        <v>3076</v>
      </c>
      <c r="E460" s="523" t="s">
        <v>1679</v>
      </c>
    </row>
    <row r="461" spans="2:5">
      <c r="B461" s="598" t="s">
        <v>3146</v>
      </c>
      <c r="C461" s="587" t="s">
        <v>3075</v>
      </c>
      <c r="D461" s="587" t="s">
        <v>3076</v>
      </c>
      <c r="E461" s="523" t="s">
        <v>1679</v>
      </c>
    </row>
    <row r="462" spans="2:5">
      <c r="B462" s="598" t="s">
        <v>3147</v>
      </c>
      <c r="C462" s="587" t="s">
        <v>3075</v>
      </c>
      <c r="D462" s="587" t="s">
        <v>3076</v>
      </c>
      <c r="E462" s="523" t="s">
        <v>1679</v>
      </c>
    </row>
    <row r="463" spans="2:5">
      <c r="B463" s="598" t="s">
        <v>3148</v>
      </c>
      <c r="C463" s="587" t="s">
        <v>3075</v>
      </c>
      <c r="D463" s="587" t="s">
        <v>3076</v>
      </c>
      <c r="E463" s="523" t="s">
        <v>1679</v>
      </c>
    </row>
    <row r="464" spans="2:5">
      <c r="B464" s="598" t="s">
        <v>3149</v>
      </c>
      <c r="C464" s="587" t="s">
        <v>3075</v>
      </c>
      <c r="D464" s="587" t="s">
        <v>3076</v>
      </c>
      <c r="E464" s="523" t="s">
        <v>1679</v>
      </c>
    </row>
    <row r="465" spans="2:5">
      <c r="B465" s="598" t="s">
        <v>3150</v>
      </c>
      <c r="C465" s="587" t="s">
        <v>3075</v>
      </c>
      <c r="D465" s="587" t="s">
        <v>3076</v>
      </c>
      <c r="E465" s="523" t="s">
        <v>1679</v>
      </c>
    </row>
    <row r="466" spans="2:5">
      <c r="B466" s="598" t="s">
        <v>3151</v>
      </c>
      <c r="C466" s="587" t="s">
        <v>3075</v>
      </c>
      <c r="D466" s="587" t="s">
        <v>3076</v>
      </c>
      <c r="E466" s="523" t="s">
        <v>1679</v>
      </c>
    </row>
    <row r="467" spans="2:5">
      <c r="B467" s="598" t="s">
        <v>3152</v>
      </c>
      <c r="C467" s="587" t="s">
        <v>3075</v>
      </c>
      <c r="D467" s="587" t="s">
        <v>3076</v>
      </c>
      <c r="E467" s="523" t="s">
        <v>1679</v>
      </c>
    </row>
    <row r="468" spans="2:5">
      <c r="B468" s="598" t="s">
        <v>3153</v>
      </c>
      <c r="C468" s="587" t="s">
        <v>3075</v>
      </c>
      <c r="D468" s="587" t="s">
        <v>3076</v>
      </c>
      <c r="E468" s="523" t="s">
        <v>1679</v>
      </c>
    </row>
    <row r="469" spans="2:5">
      <c r="B469" s="598" t="s">
        <v>3154</v>
      </c>
      <c r="C469" s="587" t="s">
        <v>3075</v>
      </c>
      <c r="D469" s="587" t="s">
        <v>3076</v>
      </c>
      <c r="E469" s="523" t="s">
        <v>1679</v>
      </c>
    </row>
    <row r="470" spans="2:5">
      <c r="B470" s="598" t="s">
        <v>3155</v>
      </c>
      <c r="C470" s="587" t="s">
        <v>3075</v>
      </c>
      <c r="D470" s="587" t="s">
        <v>3076</v>
      </c>
      <c r="E470" s="523" t="s">
        <v>1679</v>
      </c>
    </row>
    <row r="471" spans="2:5">
      <c r="B471" s="598" t="s">
        <v>3156</v>
      </c>
      <c r="C471" s="587" t="s">
        <v>3075</v>
      </c>
      <c r="D471" s="587" t="s">
        <v>3076</v>
      </c>
      <c r="E471" s="523" t="s">
        <v>1679</v>
      </c>
    </row>
    <row r="472" spans="2:5">
      <c r="B472" s="598" t="s">
        <v>3157</v>
      </c>
      <c r="C472" s="587" t="s">
        <v>3075</v>
      </c>
      <c r="D472" s="587" t="s">
        <v>3076</v>
      </c>
      <c r="E472" s="523" t="s">
        <v>1679</v>
      </c>
    </row>
    <row r="473" spans="2:5">
      <c r="B473" s="598" t="s">
        <v>3158</v>
      </c>
      <c r="C473" s="587" t="s">
        <v>3075</v>
      </c>
      <c r="D473" s="587" t="s">
        <v>3076</v>
      </c>
      <c r="E473" s="523" t="s">
        <v>1679</v>
      </c>
    </row>
    <row r="474" spans="2:5">
      <c r="B474" s="598" t="s">
        <v>3159</v>
      </c>
      <c r="C474" s="587" t="s">
        <v>3075</v>
      </c>
      <c r="D474" s="587" t="s">
        <v>3076</v>
      </c>
      <c r="E474" s="523" t="s">
        <v>1679</v>
      </c>
    </row>
    <row r="475" spans="2:5">
      <c r="B475" s="598" t="s">
        <v>3160</v>
      </c>
      <c r="C475" s="587" t="s">
        <v>3075</v>
      </c>
      <c r="D475" s="587" t="s">
        <v>3076</v>
      </c>
      <c r="E475" s="523" t="s">
        <v>1679</v>
      </c>
    </row>
    <row r="476" spans="2:5">
      <c r="B476" s="598" t="s">
        <v>3161</v>
      </c>
      <c r="C476" s="587" t="s">
        <v>3075</v>
      </c>
      <c r="D476" s="587" t="s">
        <v>3076</v>
      </c>
      <c r="E476" s="523" t="s">
        <v>1679</v>
      </c>
    </row>
    <row r="477" spans="2:5">
      <c r="B477" s="598" t="s">
        <v>3162</v>
      </c>
      <c r="C477" s="587" t="s">
        <v>3075</v>
      </c>
      <c r="D477" s="587" t="s">
        <v>3076</v>
      </c>
      <c r="E477" s="523" t="s">
        <v>1679</v>
      </c>
    </row>
    <row r="478" spans="2:5">
      <c r="B478" s="598" t="s">
        <v>3163</v>
      </c>
      <c r="C478" s="587" t="s">
        <v>3075</v>
      </c>
      <c r="D478" s="587" t="s">
        <v>3076</v>
      </c>
      <c r="E478" s="523" t="s">
        <v>1679</v>
      </c>
    </row>
    <row r="479" spans="2:5">
      <c r="B479" s="598" t="s">
        <v>3164</v>
      </c>
      <c r="C479" s="587" t="s">
        <v>3075</v>
      </c>
      <c r="D479" s="587" t="s">
        <v>3076</v>
      </c>
      <c r="E479" s="523" t="s">
        <v>1679</v>
      </c>
    </row>
    <row r="480" spans="2:5">
      <c r="B480" s="598" t="s">
        <v>3165</v>
      </c>
      <c r="C480" s="587" t="s">
        <v>3075</v>
      </c>
      <c r="D480" s="587" t="s">
        <v>3076</v>
      </c>
      <c r="E480" s="523" t="s">
        <v>1679</v>
      </c>
    </row>
    <row r="481" spans="2:5">
      <c r="B481" s="598" t="s">
        <v>3166</v>
      </c>
      <c r="C481" s="587" t="s">
        <v>3075</v>
      </c>
      <c r="D481" s="587" t="s">
        <v>3076</v>
      </c>
      <c r="E481" s="523" t="s">
        <v>1679</v>
      </c>
    </row>
    <row r="482" spans="2:5">
      <c r="B482" s="598" t="s">
        <v>3167</v>
      </c>
      <c r="C482" s="587" t="s">
        <v>3075</v>
      </c>
      <c r="D482" s="587" t="s">
        <v>3076</v>
      </c>
      <c r="E482" s="523" t="s">
        <v>1679</v>
      </c>
    </row>
    <row r="483" spans="2:5">
      <c r="B483" s="598" t="s">
        <v>3168</v>
      </c>
      <c r="C483" s="587" t="s">
        <v>3075</v>
      </c>
      <c r="D483" s="587" t="s">
        <v>3076</v>
      </c>
      <c r="E483" s="523" t="s">
        <v>1679</v>
      </c>
    </row>
    <row r="484" spans="2:5">
      <c r="B484" s="598" t="s">
        <v>3169</v>
      </c>
      <c r="C484" s="587" t="s">
        <v>3075</v>
      </c>
      <c r="D484" s="587" t="s">
        <v>3076</v>
      </c>
      <c r="E484" s="523" t="s">
        <v>1679</v>
      </c>
    </row>
    <row r="485" spans="2:5">
      <c r="B485" s="598" t="s">
        <v>3170</v>
      </c>
      <c r="C485" s="587" t="s">
        <v>3075</v>
      </c>
      <c r="D485" s="587" t="s">
        <v>3076</v>
      </c>
      <c r="E485" s="523" t="s">
        <v>1679</v>
      </c>
    </row>
    <row r="486" spans="2:5">
      <c r="B486" s="598" t="s">
        <v>3171</v>
      </c>
      <c r="C486" s="587" t="s">
        <v>3075</v>
      </c>
      <c r="D486" s="587" t="s">
        <v>3076</v>
      </c>
      <c r="E486" s="523" t="s">
        <v>1679</v>
      </c>
    </row>
    <row r="487" spans="2:5">
      <c r="B487" s="598" t="s">
        <v>3172</v>
      </c>
      <c r="C487" s="587" t="s">
        <v>3075</v>
      </c>
      <c r="D487" s="587" t="s">
        <v>3076</v>
      </c>
      <c r="E487" s="523" t="s">
        <v>1679</v>
      </c>
    </row>
    <row r="488" spans="2:5">
      <c r="B488" s="598" t="s">
        <v>3173</v>
      </c>
      <c r="C488" s="587" t="s">
        <v>3075</v>
      </c>
      <c r="D488" s="587" t="s">
        <v>3076</v>
      </c>
      <c r="E488" s="523" t="s">
        <v>1679</v>
      </c>
    </row>
    <row r="489" spans="2:5">
      <c r="B489" s="598" t="s">
        <v>3174</v>
      </c>
      <c r="C489" s="587" t="s">
        <v>3075</v>
      </c>
      <c r="D489" s="587" t="s">
        <v>3076</v>
      </c>
      <c r="E489" s="523" t="s">
        <v>1679</v>
      </c>
    </row>
    <row r="490" spans="2:5">
      <c r="B490" s="598" t="s">
        <v>3175</v>
      </c>
      <c r="C490" s="587" t="s">
        <v>3075</v>
      </c>
      <c r="D490" s="587" t="s">
        <v>3076</v>
      </c>
      <c r="E490" s="523" t="s">
        <v>1679</v>
      </c>
    </row>
    <row r="491" spans="2:5">
      <c r="B491" s="598" t="s">
        <v>3176</v>
      </c>
      <c r="C491" s="587" t="s">
        <v>3075</v>
      </c>
      <c r="D491" s="587" t="s">
        <v>3076</v>
      </c>
      <c r="E491" s="523" t="s">
        <v>1679</v>
      </c>
    </row>
    <row r="492" spans="2:5">
      <c r="B492" s="598" t="s">
        <v>3177</v>
      </c>
      <c r="C492" s="587" t="s">
        <v>3075</v>
      </c>
      <c r="D492" s="587" t="s">
        <v>3076</v>
      </c>
      <c r="E492" s="523" t="s">
        <v>1679</v>
      </c>
    </row>
    <row r="493" spans="2:5">
      <c r="B493" s="598" t="s">
        <v>3178</v>
      </c>
      <c r="C493" s="587" t="s">
        <v>3075</v>
      </c>
      <c r="D493" s="587" t="s">
        <v>3076</v>
      </c>
      <c r="E493" s="523" t="s">
        <v>1679</v>
      </c>
    </row>
    <row r="494" spans="2:5">
      <c r="B494" s="598" t="s">
        <v>3179</v>
      </c>
      <c r="C494" s="587" t="s">
        <v>3075</v>
      </c>
      <c r="D494" s="587" t="s">
        <v>3076</v>
      </c>
      <c r="E494" s="523" t="s">
        <v>1679</v>
      </c>
    </row>
    <row r="495" spans="2:5">
      <c r="B495" s="598" t="s">
        <v>3180</v>
      </c>
      <c r="C495" s="587" t="s">
        <v>3075</v>
      </c>
      <c r="D495" s="587" t="s">
        <v>3076</v>
      </c>
      <c r="E495" s="523" t="s">
        <v>1679</v>
      </c>
    </row>
    <row r="496" spans="2:5">
      <c r="B496" s="598" t="s">
        <v>3181</v>
      </c>
      <c r="C496" s="587" t="s">
        <v>3075</v>
      </c>
      <c r="D496" s="587" t="s">
        <v>3076</v>
      </c>
      <c r="E496" s="523" t="s">
        <v>1679</v>
      </c>
    </row>
    <row r="497" spans="2:5">
      <c r="B497" s="598" t="s">
        <v>3182</v>
      </c>
      <c r="C497" s="587" t="s">
        <v>3075</v>
      </c>
      <c r="D497" s="587" t="s">
        <v>3076</v>
      </c>
      <c r="E497" s="523" t="s">
        <v>1679</v>
      </c>
    </row>
    <row r="498" spans="2:5">
      <c r="B498" s="598" t="s">
        <v>3183</v>
      </c>
      <c r="C498" s="587" t="s">
        <v>3075</v>
      </c>
      <c r="D498" s="587" t="s">
        <v>3076</v>
      </c>
      <c r="E498" s="523" t="s">
        <v>1679</v>
      </c>
    </row>
    <row r="499" spans="2:5">
      <c r="B499" s="598" t="s">
        <v>3184</v>
      </c>
      <c r="C499" s="587" t="s">
        <v>3075</v>
      </c>
      <c r="D499" s="587" t="s">
        <v>3076</v>
      </c>
      <c r="E499" s="523" t="s">
        <v>1679</v>
      </c>
    </row>
    <row r="500" spans="2:5">
      <c r="B500" s="598" t="s">
        <v>3185</v>
      </c>
      <c r="C500" s="587" t="s">
        <v>3075</v>
      </c>
      <c r="D500" s="587" t="s">
        <v>3076</v>
      </c>
      <c r="E500" s="523" t="s">
        <v>1679</v>
      </c>
    </row>
    <row r="501" spans="2:5">
      <c r="B501" s="598" t="s">
        <v>3186</v>
      </c>
      <c r="C501" s="587" t="s">
        <v>3075</v>
      </c>
      <c r="D501" s="587" t="s">
        <v>3076</v>
      </c>
      <c r="E501" s="523" t="s">
        <v>1679</v>
      </c>
    </row>
    <row r="502" spans="2:5">
      <c r="B502" s="598" t="s">
        <v>3187</v>
      </c>
      <c r="C502" s="587" t="s">
        <v>3075</v>
      </c>
      <c r="D502" s="587" t="s">
        <v>3076</v>
      </c>
      <c r="E502" s="523" t="s">
        <v>1679</v>
      </c>
    </row>
    <row r="503" spans="2:5">
      <c r="B503" s="598" t="s">
        <v>3188</v>
      </c>
      <c r="C503" s="587" t="s">
        <v>3075</v>
      </c>
      <c r="D503" s="587" t="s">
        <v>3076</v>
      </c>
      <c r="E503" s="523" t="s">
        <v>1679</v>
      </c>
    </row>
    <row r="504" spans="2:5">
      <c r="B504" s="598" t="s">
        <v>3189</v>
      </c>
      <c r="C504" s="587" t="s">
        <v>3075</v>
      </c>
      <c r="D504" s="587" t="s">
        <v>3076</v>
      </c>
      <c r="E504" s="523" t="s">
        <v>1679</v>
      </c>
    </row>
    <row r="505" spans="2:5">
      <c r="B505" s="598" t="s">
        <v>3190</v>
      </c>
      <c r="C505" s="587" t="s">
        <v>3075</v>
      </c>
      <c r="D505" s="587" t="s">
        <v>3076</v>
      </c>
      <c r="E505" s="523" t="s">
        <v>1679</v>
      </c>
    </row>
    <row r="506" spans="2:5">
      <c r="B506" s="598" t="s">
        <v>3191</v>
      </c>
      <c r="C506" s="587" t="s">
        <v>3075</v>
      </c>
      <c r="D506" s="587" t="s">
        <v>3076</v>
      </c>
      <c r="E506" s="523" t="s">
        <v>1679</v>
      </c>
    </row>
    <row r="507" spans="2:5">
      <c r="B507" s="598" t="s">
        <v>3192</v>
      </c>
      <c r="C507" s="587" t="s">
        <v>3075</v>
      </c>
      <c r="D507" s="587" t="s">
        <v>3076</v>
      </c>
      <c r="E507" s="523" t="s">
        <v>1679</v>
      </c>
    </row>
    <row r="508" spans="2:5">
      <c r="B508" s="598" t="s">
        <v>3193</v>
      </c>
      <c r="C508" s="587" t="s">
        <v>3075</v>
      </c>
      <c r="D508" s="587" t="s">
        <v>3076</v>
      </c>
      <c r="E508" s="523" t="s">
        <v>1679</v>
      </c>
    </row>
    <row r="509" spans="2:5">
      <c r="B509" s="598" t="s">
        <v>3194</v>
      </c>
      <c r="C509" s="587" t="s">
        <v>3075</v>
      </c>
      <c r="D509" s="587" t="s">
        <v>3076</v>
      </c>
      <c r="E509" s="523" t="s">
        <v>1679</v>
      </c>
    </row>
    <row r="510" spans="2:5">
      <c r="B510" s="598" t="s">
        <v>3195</v>
      </c>
      <c r="C510" s="587" t="s">
        <v>3075</v>
      </c>
      <c r="D510" s="587" t="s">
        <v>3076</v>
      </c>
      <c r="E510" s="523" t="s">
        <v>1679</v>
      </c>
    </row>
    <row r="511" spans="2:5">
      <c r="B511" s="598" t="s">
        <v>3196</v>
      </c>
      <c r="C511" s="587" t="s">
        <v>3075</v>
      </c>
      <c r="D511" s="587" t="s">
        <v>3076</v>
      </c>
      <c r="E511" s="523" t="s">
        <v>1679</v>
      </c>
    </row>
    <row r="512" spans="2:5">
      <c r="B512" s="598" t="s">
        <v>3197</v>
      </c>
      <c r="C512" s="587" t="s">
        <v>3075</v>
      </c>
      <c r="D512" s="587" t="s">
        <v>3076</v>
      </c>
      <c r="E512" s="523" t="s">
        <v>1679</v>
      </c>
    </row>
    <row r="513" spans="2:5">
      <c r="B513" s="598" t="s">
        <v>3198</v>
      </c>
      <c r="C513" s="587" t="s">
        <v>3075</v>
      </c>
      <c r="D513" s="587" t="s">
        <v>3076</v>
      </c>
      <c r="E513" s="523" t="s">
        <v>1679</v>
      </c>
    </row>
    <row r="514" spans="2:5">
      <c r="B514" s="598" t="s">
        <v>3199</v>
      </c>
      <c r="C514" s="587" t="s">
        <v>3075</v>
      </c>
      <c r="D514" s="587" t="s">
        <v>3076</v>
      </c>
      <c r="E514" s="523" t="s">
        <v>1679</v>
      </c>
    </row>
    <row r="515" spans="2:5">
      <c r="B515" s="598" t="s">
        <v>3200</v>
      </c>
      <c r="C515" s="587" t="s">
        <v>3075</v>
      </c>
      <c r="D515" s="587" t="s">
        <v>3076</v>
      </c>
      <c r="E515" s="523" t="s">
        <v>1679</v>
      </c>
    </row>
    <row r="516" spans="2:5">
      <c r="B516" s="598" t="s">
        <v>3201</v>
      </c>
      <c r="C516" s="587" t="s">
        <v>3075</v>
      </c>
      <c r="D516" s="587" t="s">
        <v>3076</v>
      </c>
      <c r="E516" s="523" t="s">
        <v>1679</v>
      </c>
    </row>
    <row r="517" spans="2:5">
      <c r="B517" s="598" t="s">
        <v>3202</v>
      </c>
      <c r="C517" s="587" t="s">
        <v>3075</v>
      </c>
      <c r="D517" s="587" t="s">
        <v>3076</v>
      </c>
      <c r="E517" s="523" t="s">
        <v>1679</v>
      </c>
    </row>
    <row r="518" spans="2:5">
      <c r="B518" s="598" t="s">
        <v>3203</v>
      </c>
      <c r="C518" s="587" t="s">
        <v>3075</v>
      </c>
      <c r="D518" s="587" t="s">
        <v>3076</v>
      </c>
      <c r="E518" s="523" t="s">
        <v>1679</v>
      </c>
    </row>
    <row r="519" spans="2:5">
      <c r="B519" s="598" t="s">
        <v>3204</v>
      </c>
      <c r="C519" s="587" t="s">
        <v>3075</v>
      </c>
      <c r="D519" s="587" t="s">
        <v>3076</v>
      </c>
      <c r="E519" s="523" t="s">
        <v>1679</v>
      </c>
    </row>
    <row r="520" spans="2:5">
      <c r="B520" s="598" t="s">
        <v>3205</v>
      </c>
      <c r="C520" s="587" t="s">
        <v>3075</v>
      </c>
      <c r="D520" s="587" t="s">
        <v>3076</v>
      </c>
      <c r="E520" s="523" t="s">
        <v>1679</v>
      </c>
    </row>
    <row r="521" spans="2:5">
      <c r="B521" s="598" t="s">
        <v>3206</v>
      </c>
      <c r="C521" s="587" t="s">
        <v>3075</v>
      </c>
      <c r="D521" s="587" t="s">
        <v>3076</v>
      </c>
      <c r="E521" s="523" t="s">
        <v>1679</v>
      </c>
    </row>
    <row r="522" spans="2:5">
      <c r="B522" s="598" t="s">
        <v>3207</v>
      </c>
      <c r="C522" s="587" t="s">
        <v>3075</v>
      </c>
      <c r="D522" s="587" t="s">
        <v>3076</v>
      </c>
      <c r="E522" s="523" t="s">
        <v>1679</v>
      </c>
    </row>
    <row r="523" spans="2:5">
      <c r="B523" s="598" t="s">
        <v>3208</v>
      </c>
      <c r="C523" s="587" t="s">
        <v>3075</v>
      </c>
      <c r="D523" s="587" t="s">
        <v>3076</v>
      </c>
      <c r="E523" s="523" t="s">
        <v>1679</v>
      </c>
    </row>
    <row r="524" spans="2:5">
      <c r="B524" s="598" t="s">
        <v>3209</v>
      </c>
      <c r="C524" s="587" t="s">
        <v>3075</v>
      </c>
      <c r="D524" s="587" t="s">
        <v>3076</v>
      </c>
      <c r="E524" s="523" t="s">
        <v>1679</v>
      </c>
    </row>
    <row r="525" spans="2:5">
      <c r="B525" s="598" t="s">
        <v>3210</v>
      </c>
      <c r="C525" s="587" t="s">
        <v>3075</v>
      </c>
      <c r="D525" s="587" t="s">
        <v>3076</v>
      </c>
      <c r="E525" s="523" t="s">
        <v>1679</v>
      </c>
    </row>
    <row r="526" spans="2:5">
      <c r="B526" s="598" t="s">
        <v>3211</v>
      </c>
      <c r="C526" s="587" t="s">
        <v>3075</v>
      </c>
      <c r="D526" s="587" t="s">
        <v>3076</v>
      </c>
      <c r="E526" s="523" t="s">
        <v>1679</v>
      </c>
    </row>
    <row r="527" spans="2:5">
      <c r="B527" s="598" t="s">
        <v>3212</v>
      </c>
      <c r="C527" s="587" t="s">
        <v>3075</v>
      </c>
      <c r="D527" s="587" t="s">
        <v>3076</v>
      </c>
      <c r="E527" s="523" t="s">
        <v>1679</v>
      </c>
    </row>
    <row r="528" spans="2:5">
      <c r="B528" s="598" t="s">
        <v>3213</v>
      </c>
      <c r="C528" s="587" t="s">
        <v>3075</v>
      </c>
      <c r="D528" s="587" t="s">
        <v>3076</v>
      </c>
      <c r="E528" s="523" t="s">
        <v>1679</v>
      </c>
    </row>
    <row r="529" spans="2:5">
      <c r="B529" s="598" t="s">
        <v>3214</v>
      </c>
      <c r="C529" s="587" t="s">
        <v>3075</v>
      </c>
      <c r="D529" s="587" t="s">
        <v>3076</v>
      </c>
      <c r="E529" s="523" t="s">
        <v>1679</v>
      </c>
    </row>
    <row r="530" spans="2:5">
      <c r="B530" s="598" t="s">
        <v>3215</v>
      </c>
      <c r="C530" s="587" t="s">
        <v>3075</v>
      </c>
      <c r="D530" s="587" t="s">
        <v>3076</v>
      </c>
      <c r="E530" s="523" t="s">
        <v>1679</v>
      </c>
    </row>
    <row r="531" spans="2:5">
      <c r="B531" s="598" t="s">
        <v>3216</v>
      </c>
      <c r="C531" s="587" t="s">
        <v>3075</v>
      </c>
      <c r="D531" s="587" t="s">
        <v>3076</v>
      </c>
      <c r="E531" s="523" t="s">
        <v>1679</v>
      </c>
    </row>
    <row r="532" spans="2:5">
      <c r="B532" s="598" t="s">
        <v>3217</v>
      </c>
      <c r="C532" s="587" t="s">
        <v>3075</v>
      </c>
      <c r="D532" s="587" t="s">
        <v>3076</v>
      </c>
      <c r="E532" s="523" t="s">
        <v>1679</v>
      </c>
    </row>
    <row r="533" spans="2:5">
      <c r="B533" s="598" t="s">
        <v>3218</v>
      </c>
      <c r="C533" s="587" t="s">
        <v>3075</v>
      </c>
      <c r="D533" s="587" t="s">
        <v>3076</v>
      </c>
      <c r="E533" s="523" t="s">
        <v>1679</v>
      </c>
    </row>
    <row r="534" spans="2:5">
      <c r="B534" s="598" t="s">
        <v>3219</v>
      </c>
      <c r="C534" s="587" t="s">
        <v>3075</v>
      </c>
      <c r="D534" s="587" t="s">
        <v>3076</v>
      </c>
      <c r="E534" s="523" t="s">
        <v>1679</v>
      </c>
    </row>
    <row r="535" spans="2:5">
      <c r="B535" s="598" t="s">
        <v>3220</v>
      </c>
      <c r="C535" s="587" t="s">
        <v>3075</v>
      </c>
      <c r="D535" s="587" t="s">
        <v>3076</v>
      </c>
      <c r="E535" s="523" t="s">
        <v>1679</v>
      </c>
    </row>
    <row r="536" spans="2:5">
      <c r="B536" s="598" t="s">
        <v>3221</v>
      </c>
      <c r="C536" s="587" t="s">
        <v>3075</v>
      </c>
      <c r="D536" s="587" t="s">
        <v>3076</v>
      </c>
      <c r="E536" s="523" t="s">
        <v>1679</v>
      </c>
    </row>
    <row r="537" spans="2:5">
      <c r="B537" s="598" t="s">
        <v>3222</v>
      </c>
      <c r="C537" s="587" t="s">
        <v>3075</v>
      </c>
      <c r="D537" s="587" t="s">
        <v>3076</v>
      </c>
      <c r="E537" s="523" t="s">
        <v>1679</v>
      </c>
    </row>
    <row r="538" spans="2:5">
      <c r="B538" s="598" t="s">
        <v>3223</v>
      </c>
      <c r="C538" s="587" t="s">
        <v>3075</v>
      </c>
      <c r="D538" s="587" t="s">
        <v>3076</v>
      </c>
      <c r="E538" s="523" t="s">
        <v>1679</v>
      </c>
    </row>
    <row r="539" spans="2:5">
      <c r="B539" s="598" t="s">
        <v>3224</v>
      </c>
      <c r="C539" s="587" t="s">
        <v>3075</v>
      </c>
      <c r="D539" s="587" t="s">
        <v>3076</v>
      </c>
      <c r="E539" s="523" t="s">
        <v>1679</v>
      </c>
    </row>
    <row r="540" spans="2:5">
      <c r="B540" s="598" t="s">
        <v>3225</v>
      </c>
      <c r="C540" s="587" t="s">
        <v>3075</v>
      </c>
      <c r="D540" s="587" t="s">
        <v>3076</v>
      </c>
      <c r="E540" s="523" t="s">
        <v>1679</v>
      </c>
    </row>
    <row r="541" spans="2:5">
      <c r="B541" s="598" t="s">
        <v>3226</v>
      </c>
      <c r="C541" s="587" t="s">
        <v>3075</v>
      </c>
      <c r="D541" s="587" t="s">
        <v>3076</v>
      </c>
      <c r="E541" s="523" t="s">
        <v>1679</v>
      </c>
    </row>
    <row r="542" spans="2:5">
      <c r="B542" s="598" t="s">
        <v>3227</v>
      </c>
      <c r="C542" s="587" t="s">
        <v>3075</v>
      </c>
      <c r="D542" s="587" t="s">
        <v>3076</v>
      </c>
      <c r="E542" s="523" t="s">
        <v>1679</v>
      </c>
    </row>
    <row r="543" spans="2:5">
      <c r="B543" s="598" t="s">
        <v>3228</v>
      </c>
      <c r="C543" s="587" t="s">
        <v>3075</v>
      </c>
      <c r="D543" s="587" t="s">
        <v>3076</v>
      </c>
      <c r="E543" s="523" t="s">
        <v>1679</v>
      </c>
    </row>
    <row r="544" spans="2:5">
      <c r="B544" s="598" t="s">
        <v>3229</v>
      </c>
      <c r="C544" s="587" t="s">
        <v>3075</v>
      </c>
      <c r="D544" s="587" t="s">
        <v>3076</v>
      </c>
      <c r="E544" s="523" t="s">
        <v>1679</v>
      </c>
    </row>
    <row r="545" spans="2:5">
      <c r="B545" s="598" t="s">
        <v>3230</v>
      </c>
      <c r="C545" s="587" t="s">
        <v>3075</v>
      </c>
      <c r="D545" s="587" t="s">
        <v>3076</v>
      </c>
      <c r="E545" s="523" t="s">
        <v>1679</v>
      </c>
    </row>
    <row r="546" spans="2:5">
      <c r="B546" s="598" t="s">
        <v>3231</v>
      </c>
      <c r="C546" s="587" t="s">
        <v>3075</v>
      </c>
      <c r="D546" s="587" t="s">
        <v>3076</v>
      </c>
      <c r="E546" s="523" t="s">
        <v>1679</v>
      </c>
    </row>
    <row r="547" spans="2:5">
      <c r="B547" s="598" t="s">
        <v>3232</v>
      </c>
      <c r="C547" s="587" t="s">
        <v>3075</v>
      </c>
      <c r="D547" s="587" t="s">
        <v>3076</v>
      </c>
      <c r="E547" s="523" t="s">
        <v>1679</v>
      </c>
    </row>
    <row r="548" spans="2:5">
      <c r="B548" s="598" t="s">
        <v>3233</v>
      </c>
      <c r="C548" s="587" t="s">
        <v>3075</v>
      </c>
      <c r="D548" s="587" t="s">
        <v>3076</v>
      </c>
      <c r="E548" s="523" t="s">
        <v>1679</v>
      </c>
    </row>
    <row r="549" spans="2:5">
      <c r="B549" s="598" t="s">
        <v>3234</v>
      </c>
      <c r="C549" s="587" t="s">
        <v>3075</v>
      </c>
      <c r="D549" s="587" t="s">
        <v>3076</v>
      </c>
      <c r="E549" s="523" t="s">
        <v>1679</v>
      </c>
    </row>
    <row r="550" spans="2:5">
      <c r="B550" s="598" t="s">
        <v>3235</v>
      </c>
      <c r="C550" s="587" t="s">
        <v>3075</v>
      </c>
      <c r="D550" s="587" t="s">
        <v>3076</v>
      </c>
      <c r="E550" s="523" t="s">
        <v>1679</v>
      </c>
    </row>
    <row r="551" spans="2:5">
      <c r="B551" s="598" t="s">
        <v>3236</v>
      </c>
      <c r="C551" s="587" t="s">
        <v>3075</v>
      </c>
      <c r="D551" s="587" t="s">
        <v>3076</v>
      </c>
      <c r="E551" s="523" t="s">
        <v>1679</v>
      </c>
    </row>
    <row r="552" spans="2:5">
      <c r="B552" s="598" t="s">
        <v>3237</v>
      </c>
      <c r="C552" s="587" t="s">
        <v>3075</v>
      </c>
      <c r="D552" s="587" t="s">
        <v>3076</v>
      </c>
      <c r="E552" s="523" t="s">
        <v>1679</v>
      </c>
    </row>
    <row r="553" spans="2:5">
      <c r="B553" s="598" t="s">
        <v>3238</v>
      </c>
      <c r="C553" s="587" t="s">
        <v>3075</v>
      </c>
      <c r="D553" s="587" t="s">
        <v>3076</v>
      </c>
      <c r="E553" s="523" t="s">
        <v>1679</v>
      </c>
    </row>
    <row r="554" spans="2:5">
      <c r="B554" s="598" t="s">
        <v>3239</v>
      </c>
      <c r="C554" s="587" t="s">
        <v>3075</v>
      </c>
      <c r="D554" s="587" t="s">
        <v>3076</v>
      </c>
      <c r="E554" s="523" t="s">
        <v>1679</v>
      </c>
    </row>
    <row r="555" spans="2:5">
      <c r="B555" s="598" t="s">
        <v>3240</v>
      </c>
      <c r="C555" s="587" t="s">
        <v>3075</v>
      </c>
      <c r="D555" s="587" t="s">
        <v>3076</v>
      </c>
      <c r="E555" s="523" t="s">
        <v>1679</v>
      </c>
    </row>
    <row r="556" spans="2:5">
      <c r="B556" s="598" t="s">
        <v>3241</v>
      </c>
      <c r="C556" s="587" t="s">
        <v>3075</v>
      </c>
      <c r="D556" s="587" t="s">
        <v>3076</v>
      </c>
      <c r="E556" s="523" t="s">
        <v>1679</v>
      </c>
    </row>
    <row r="557" spans="2:5">
      <c r="B557" s="598" t="s">
        <v>3242</v>
      </c>
      <c r="C557" s="587" t="s">
        <v>3075</v>
      </c>
      <c r="D557" s="587" t="s">
        <v>3076</v>
      </c>
      <c r="E557" s="523" t="s">
        <v>1679</v>
      </c>
    </row>
    <row r="558" spans="2:5">
      <c r="B558" s="598" t="s">
        <v>3243</v>
      </c>
      <c r="C558" s="587" t="s">
        <v>3075</v>
      </c>
      <c r="D558" s="587" t="s">
        <v>3076</v>
      </c>
      <c r="E558" s="523" t="s">
        <v>1679</v>
      </c>
    </row>
    <row r="559" spans="2:5">
      <c r="B559" s="598" t="s">
        <v>3244</v>
      </c>
      <c r="C559" s="587" t="s">
        <v>3075</v>
      </c>
      <c r="D559" s="587" t="s">
        <v>3076</v>
      </c>
      <c r="E559" s="523" t="s">
        <v>1679</v>
      </c>
    </row>
    <row r="560" spans="2:5">
      <c r="B560" s="598" t="s">
        <v>3245</v>
      </c>
      <c r="C560" s="587" t="s">
        <v>3075</v>
      </c>
      <c r="D560" s="587" t="s">
        <v>3076</v>
      </c>
      <c r="E560" s="523" t="s">
        <v>1679</v>
      </c>
    </row>
    <row r="561" spans="2:5">
      <c r="B561" s="598" t="s">
        <v>3246</v>
      </c>
      <c r="C561" s="587" t="s">
        <v>3075</v>
      </c>
      <c r="D561" s="587" t="s">
        <v>3076</v>
      </c>
      <c r="E561" s="523" t="s">
        <v>1679</v>
      </c>
    </row>
    <row r="562" spans="2:5">
      <c r="B562" s="598" t="s">
        <v>3247</v>
      </c>
      <c r="C562" s="587" t="s">
        <v>3075</v>
      </c>
      <c r="D562" s="587" t="s">
        <v>3076</v>
      </c>
      <c r="E562" s="523" t="s">
        <v>1679</v>
      </c>
    </row>
    <row r="563" spans="2:5">
      <c r="B563" s="598" t="s">
        <v>3248</v>
      </c>
      <c r="C563" s="587" t="s">
        <v>3075</v>
      </c>
      <c r="D563" s="587" t="s">
        <v>3076</v>
      </c>
      <c r="E563" s="523" t="s">
        <v>1679</v>
      </c>
    </row>
    <row r="564" spans="2:5">
      <c r="B564" s="598" t="s">
        <v>3249</v>
      </c>
      <c r="C564" s="587" t="s">
        <v>3075</v>
      </c>
      <c r="D564" s="587" t="s">
        <v>3076</v>
      </c>
      <c r="E564" s="523" t="s">
        <v>1679</v>
      </c>
    </row>
    <row r="565" spans="2:5">
      <c r="B565" s="598" t="s">
        <v>3250</v>
      </c>
      <c r="C565" s="587" t="s">
        <v>3075</v>
      </c>
      <c r="D565" s="587" t="s">
        <v>3076</v>
      </c>
      <c r="E565" s="523" t="s">
        <v>1679</v>
      </c>
    </row>
    <row r="566" spans="2:5">
      <c r="B566" s="598" t="s">
        <v>3251</v>
      </c>
      <c r="C566" s="587" t="s">
        <v>3075</v>
      </c>
      <c r="D566" s="587" t="s">
        <v>3076</v>
      </c>
      <c r="E566" s="523" t="s">
        <v>1679</v>
      </c>
    </row>
    <row r="567" spans="2:5">
      <c r="B567" s="598" t="s">
        <v>3252</v>
      </c>
      <c r="C567" s="587" t="s">
        <v>3075</v>
      </c>
      <c r="D567" s="587" t="s">
        <v>3076</v>
      </c>
      <c r="E567" s="523" t="s">
        <v>1679</v>
      </c>
    </row>
    <row r="568" spans="2:5">
      <c r="B568" s="598" t="s">
        <v>3253</v>
      </c>
      <c r="C568" s="587" t="s">
        <v>3075</v>
      </c>
      <c r="D568" s="587" t="s">
        <v>3076</v>
      </c>
      <c r="E568" s="523" t="s">
        <v>1679</v>
      </c>
    </row>
    <row r="569" spans="2:5">
      <c r="B569" s="598" t="s">
        <v>3254</v>
      </c>
      <c r="C569" s="587" t="s">
        <v>3075</v>
      </c>
      <c r="D569" s="587" t="s">
        <v>3076</v>
      </c>
      <c r="E569" s="523" t="s">
        <v>1679</v>
      </c>
    </row>
    <row r="570" spans="2:5">
      <c r="B570" s="598" t="s">
        <v>3255</v>
      </c>
      <c r="C570" s="587" t="s">
        <v>3075</v>
      </c>
      <c r="D570" s="587" t="s">
        <v>3076</v>
      </c>
      <c r="E570" s="523" t="s">
        <v>1679</v>
      </c>
    </row>
    <row r="571" spans="2:5">
      <c r="B571" s="598" t="s">
        <v>3256</v>
      </c>
      <c r="C571" s="587" t="s">
        <v>3075</v>
      </c>
      <c r="D571" s="587" t="s">
        <v>3076</v>
      </c>
      <c r="E571" s="523" t="s">
        <v>1679</v>
      </c>
    </row>
    <row r="572" spans="2:5">
      <c r="B572" s="598" t="s">
        <v>3257</v>
      </c>
      <c r="C572" s="587" t="s">
        <v>3075</v>
      </c>
      <c r="D572" s="587" t="s">
        <v>3076</v>
      </c>
      <c r="E572" s="523" t="s">
        <v>1679</v>
      </c>
    </row>
    <row r="573" spans="2:5">
      <c r="B573" s="598" t="s">
        <v>3258</v>
      </c>
      <c r="C573" s="587" t="s">
        <v>3075</v>
      </c>
      <c r="D573" s="587" t="s">
        <v>3076</v>
      </c>
      <c r="E573" s="523" t="s">
        <v>1679</v>
      </c>
    </row>
    <row r="574" spans="2:5">
      <c r="B574" s="598" t="s">
        <v>3259</v>
      </c>
      <c r="C574" s="587" t="s">
        <v>3075</v>
      </c>
      <c r="D574" s="587" t="s">
        <v>3076</v>
      </c>
      <c r="E574" s="523" t="s">
        <v>1679</v>
      </c>
    </row>
    <row r="575" spans="2:5">
      <c r="B575" s="598" t="s">
        <v>3260</v>
      </c>
      <c r="C575" s="587" t="s">
        <v>3075</v>
      </c>
      <c r="D575" s="587" t="s">
        <v>3076</v>
      </c>
      <c r="E575" s="523" t="s">
        <v>1679</v>
      </c>
    </row>
    <row r="576" spans="2:5">
      <c r="B576" s="598" t="s">
        <v>3261</v>
      </c>
      <c r="C576" s="587" t="s">
        <v>3075</v>
      </c>
      <c r="D576" s="587" t="s">
        <v>3076</v>
      </c>
      <c r="E576" s="523" t="s">
        <v>1679</v>
      </c>
    </row>
    <row r="577" spans="2:5">
      <c r="B577" s="598" t="s">
        <v>3262</v>
      </c>
      <c r="C577" s="587" t="s">
        <v>3075</v>
      </c>
      <c r="D577" s="587" t="s">
        <v>3076</v>
      </c>
      <c r="E577" s="523" t="s">
        <v>1679</v>
      </c>
    </row>
    <row r="578" spans="2:5">
      <c r="B578" s="598" t="s">
        <v>3263</v>
      </c>
      <c r="C578" s="587" t="s">
        <v>3075</v>
      </c>
      <c r="D578" s="587" t="s">
        <v>3076</v>
      </c>
      <c r="E578" s="523" t="s">
        <v>1679</v>
      </c>
    </row>
    <row r="579" spans="2:5">
      <c r="B579" s="598" t="s">
        <v>3264</v>
      </c>
      <c r="C579" s="587" t="s">
        <v>3075</v>
      </c>
      <c r="D579" s="587" t="s">
        <v>3076</v>
      </c>
      <c r="E579" s="523" t="s">
        <v>1679</v>
      </c>
    </row>
    <row r="580" spans="2:5">
      <c r="B580" s="598" t="s">
        <v>3265</v>
      </c>
      <c r="C580" s="587" t="s">
        <v>3075</v>
      </c>
      <c r="D580" s="587" t="s">
        <v>3076</v>
      </c>
      <c r="E580" s="523" t="s">
        <v>1679</v>
      </c>
    </row>
    <row r="581" spans="2:5">
      <c r="B581" s="598" t="s">
        <v>3266</v>
      </c>
      <c r="C581" s="587" t="s">
        <v>3075</v>
      </c>
      <c r="D581" s="587" t="s">
        <v>3076</v>
      </c>
      <c r="E581" s="523" t="s">
        <v>1679</v>
      </c>
    </row>
    <row r="582" spans="2:5">
      <c r="B582" s="598" t="s">
        <v>3267</v>
      </c>
      <c r="C582" s="587" t="s">
        <v>3075</v>
      </c>
      <c r="D582" s="587" t="s">
        <v>3076</v>
      </c>
      <c r="E582" s="523" t="s">
        <v>1679</v>
      </c>
    </row>
    <row r="583" spans="2:5">
      <c r="B583" s="598" t="s">
        <v>3268</v>
      </c>
      <c r="C583" s="587" t="s">
        <v>3075</v>
      </c>
      <c r="D583" s="587" t="s">
        <v>3076</v>
      </c>
      <c r="E583" s="523" t="s">
        <v>1679</v>
      </c>
    </row>
    <row r="584" spans="2:5">
      <c r="B584" s="598" t="s">
        <v>3269</v>
      </c>
      <c r="C584" s="587" t="s">
        <v>3075</v>
      </c>
      <c r="D584" s="587" t="s">
        <v>3076</v>
      </c>
      <c r="E584" s="523" t="s">
        <v>1679</v>
      </c>
    </row>
    <row r="585" spans="2:5">
      <c r="B585" s="598" t="s">
        <v>3270</v>
      </c>
      <c r="C585" s="587" t="s">
        <v>3075</v>
      </c>
      <c r="D585" s="587" t="s">
        <v>3076</v>
      </c>
      <c r="E585" s="523" t="s">
        <v>1679</v>
      </c>
    </row>
    <row r="586" spans="2:5">
      <c r="B586" s="598" t="s">
        <v>3271</v>
      </c>
      <c r="C586" s="587" t="s">
        <v>3075</v>
      </c>
      <c r="D586" s="587" t="s">
        <v>3076</v>
      </c>
      <c r="E586" s="523" t="s">
        <v>1679</v>
      </c>
    </row>
    <row r="587" spans="2:5">
      <c r="B587" s="598" t="s">
        <v>3272</v>
      </c>
      <c r="C587" s="587" t="s">
        <v>3075</v>
      </c>
      <c r="D587" s="587" t="s">
        <v>3076</v>
      </c>
      <c r="E587" s="523" t="s">
        <v>1679</v>
      </c>
    </row>
    <row r="588" spans="2:5">
      <c r="B588" s="598" t="s">
        <v>3273</v>
      </c>
      <c r="C588" s="587" t="s">
        <v>3075</v>
      </c>
      <c r="D588" s="587" t="s">
        <v>3076</v>
      </c>
      <c r="E588" s="523" t="s">
        <v>1679</v>
      </c>
    </row>
    <row r="589" spans="2:5">
      <c r="B589" s="598" t="s">
        <v>3274</v>
      </c>
      <c r="C589" s="587" t="s">
        <v>3075</v>
      </c>
      <c r="D589" s="587" t="s">
        <v>3076</v>
      </c>
      <c r="E589" s="523" t="s">
        <v>1679</v>
      </c>
    </row>
    <row r="590" spans="2:5">
      <c r="B590" s="598" t="s">
        <v>3275</v>
      </c>
      <c r="C590" s="587" t="s">
        <v>3075</v>
      </c>
      <c r="D590" s="587" t="s">
        <v>3076</v>
      </c>
      <c r="E590" s="523" t="s">
        <v>1679</v>
      </c>
    </row>
    <row r="591" spans="2:5">
      <c r="B591" s="598" t="s">
        <v>3276</v>
      </c>
      <c r="C591" s="587" t="s">
        <v>3075</v>
      </c>
      <c r="D591" s="587" t="s">
        <v>3076</v>
      </c>
      <c r="E591" s="523" t="s">
        <v>1679</v>
      </c>
    </row>
    <row r="592" spans="2:5">
      <c r="B592" s="598" t="s">
        <v>3277</v>
      </c>
      <c r="C592" s="587" t="s">
        <v>3075</v>
      </c>
      <c r="D592" s="587" t="s">
        <v>3076</v>
      </c>
      <c r="E592" s="523" t="s">
        <v>1679</v>
      </c>
    </row>
    <row r="593" spans="2:5">
      <c r="B593" s="598" t="s">
        <v>3278</v>
      </c>
      <c r="C593" s="587" t="s">
        <v>3075</v>
      </c>
      <c r="D593" s="587" t="s">
        <v>3076</v>
      </c>
      <c r="E593" s="523" t="s">
        <v>1679</v>
      </c>
    </row>
    <row r="594" spans="2:5">
      <c r="B594" s="598" t="s">
        <v>3279</v>
      </c>
      <c r="C594" s="587" t="s">
        <v>3075</v>
      </c>
      <c r="D594" s="587" t="s">
        <v>3076</v>
      </c>
      <c r="E594" s="523" t="s">
        <v>1679</v>
      </c>
    </row>
    <row r="595" spans="2:5">
      <c r="B595" s="598" t="s">
        <v>3280</v>
      </c>
      <c r="C595" s="587" t="s">
        <v>3075</v>
      </c>
      <c r="D595" s="587" t="s">
        <v>3076</v>
      </c>
      <c r="E595" s="523" t="s">
        <v>1679</v>
      </c>
    </row>
    <row r="596" spans="2:5">
      <c r="B596" s="598" t="s">
        <v>3281</v>
      </c>
      <c r="C596" s="587" t="s">
        <v>3075</v>
      </c>
      <c r="D596" s="587" t="s">
        <v>3076</v>
      </c>
      <c r="E596" s="523" t="s">
        <v>1679</v>
      </c>
    </row>
    <row r="597" spans="2:5">
      <c r="B597" s="598" t="s">
        <v>3282</v>
      </c>
      <c r="C597" s="587" t="s">
        <v>3075</v>
      </c>
      <c r="D597" s="587" t="s">
        <v>3076</v>
      </c>
      <c r="E597" s="523" t="s">
        <v>1679</v>
      </c>
    </row>
    <row r="598" spans="2:5">
      <c r="B598" s="598" t="s">
        <v>3283</v>
      </c>
      <c r="C598" s="587" t="s">
        <v>3075</v>
      </c>
      <c r="D598" s="587" t="s">
        <v>3076</v>
      </c>
      <c r="E598" s="523" t="s">
        <v>1679</v>
      </c>
    </row>
    <row r="599" spans="2:5">
      <c r="B599" s="598" t="s">
        <v>3284</v>
      </c>
      <c r="C599" s="587" t="s">
        <v>3075</v>
      </c>
      <c r="D599" s="587" t="s">
        <v>3076</v>
      </c>
      <c r="E599" s="523" t="s">
        <v>1679</v>
      </c>
    </row>
    <row r="600" spans="2:5">
      <c r="B600" s="598" t="s">
        <v>3285</v>
      </c>
      <c r="C600" s="587" t="s">
        <v>3075</v>
      </c>
      <c r="D600" s="587" t="s">
        <v>3076</v>
      </c>
      <c r="E600" s="523" t="s">
        <v>1679</v>
      </c>
    </row>
    <row r="601" spans="2:5">
      <c r="B601" s="598" t="s">
        <v>3286</v>
      </c>
      <c r="C601" s="587" t="s">
        <v>3075</v>
      </c>
      <c r="D601" s="587" t="s">
        <v>3076</v>
      </c>
      <c r="E601" s="523" t="s">
        <v>1679</v>
      </c>
    </row>
    <row r="602" spans="2:5">
      <c r="B602" s="598" t="s">
        <v>3287</v>
      </c>
      <c r="C602" s="587" t="s">
        <v>3075</v>
      </c>
      <c r="D602" s="587" t="s">
        <v>3076</v>
      </c>
      <c r="E602" s="523" t="s">
        <v>1679</v>
      </c>
    </row>
    <row r="603" spans="2:5">
      <c r="B603" s="598" t="s">
        <v>3288</v>
      </c>
      <c r="C603" s="587" t="s">
        <v>3075</v>
      </c>
      <c r="D603" s="587" t="s">
        <v>3076</v>
      </c>
      <c r="E603" s="523" t="s">
        <v>1679</v>
      </c>
    </row>
    <row r="604" spans="2:5">
      <c r="B604" s="598" t="s">
        <v>3289</v>
      </c>
      <c r="C604" s="587" t="s">
        <v>3075</v>
      </c>
      <c r="D604" s="587" t="s">
        <v>3076</v>
      </c>
      <c r="E604" s="523" t="s">
        <v>1679</v>
      </c>
    </row>
    <row r="605" spans="2:5">
      <c r="B605" s="598" t="s">
        <v>3290</v>
      </c>
      <c r="C605" s="587" t="s">
        <v>3075</v>
      </c>
      <c r="D605" s="587" t="s">
        <v>3076</v>
      </c>
      <c r="E605" s="523" t="s">
        <v>1679</v>
      </c>
    </row>
    <row r="606" spans="2:5">
      <c r="B606" s="598" t="s">
        <v>3291</v>
      </c>
      <c r="C606" s="587" t="s">
        <v>3075</v>
      </c>
      <c r="D606" s="587" t="s">
        <v>3076</v>
      </c>
      <c r="E606" s="523" t="s">
        <v>1679</v>
      </c>
    </row>
    <row r="607" spans="2:5">
      <c r="B607" s="598" t="s">
        <v>3292</v>
      </c>
      <c r="C607" s="587" t="s">
        <v>3075</v>
      </c>
      <c r="D607" s="587" t="s">
        <v>3076</v>
      </c>
      <c r="E607" s="523" t="s">
        <v>1679</v>
      </c>
    </row>
    <row r="608" spans="2:5">
      <c r="B608" s="598" t="s">
        <v>3293</v>
      </c>
      <c r="C608" s="587" t="s">
        <v>3075</v>
      </c>
      <c r="D608" s="587" t="s">
        <v>3076</v>
      </c>
      <c r="E608" s="523" t="s">
        <v>1679</v>
      </c>
    </row>
    <row r="609" spans="2:5">
      <c r="B609" s="598" t="s">
        <v>3294</v>
      </c>
      <c r="C609" s="587" t="s">
        <v>3075</v>
      </c>
      <c r="D609" s="587" t="s">
        <v>3076</v>
      </c>
      <c r="E609" s="523" t="s">
        <v>1679</v>
      </c>
    </row>
    <row r="610" spans="2:5">
      <c r="B610" s="598" t="s">
        <v>3295</v>
      </c>
      <c r="C610" s="587" t="s">
        <v>3075</v>
      </c>
      <c r="D610" s="587" t="s">
        <v>3076</v>
      </c>
      <c r="E610" s="523" t="s">
        <v>1679</v>
      </c>
    </row>
    <row r="611" spans="2:5">
      <c r="B611" s="598" t="s">
        <v>3296</v>
      </c>
      <c r="C611" s="587" t="s">
        <v>3075</v>
      </c>
      <c r="D611" s="587" t="s">
        <v>3076</v>
      </c>
      <c r="E611" s="523" t="s">
        <v>1679</v>
      </c>
    </row>
    <row r="612" spans="2:5">
      <c r="B612" s="598" t="s">
        <v>3297</v>
      </c>
      <c r="C612" s="587" t="s">
        <v>3075</v>
      </c>
      <c r="D612" s="587" t="s">
        <v>3076</v>
      </c>
      <c r="E612" s="523" t="s">
        <v>1679</v>
      </c>
    </row>
    <row r="613" spans="2:5">
      <c r="B613" s="598" t="s">
        <v>3298</v>
      </c>
      <c r="C613" s="587" t="s">
        <v>3075</v>
      </c>
      <c r="D613" s="587" t="s">
        <v>3076</v>
      </c>
      <c r="E613" s="523" t="s">
        <v>1679</v>
      </c>
    </row>
    <row r="614" spans="2:5">
      <c r="B614" s="598" t="s">
        <v>3299</v>
      </c>
      <c r="C614" s="587" t="s">
        <v>3075</v>
      </c>
      <c r="D614" s="587" t="s">
        <v>3076</v>
      </c>
      <c r="E614" s="523" t="s">
        <v>1679</v>
      </c>
    </row>
    <row r="615" spans="2:5">
      <c r="B615" s="598" t="s">
        <v>3300</v>
      </c>
      <c r="C615" s="587" t="s">
        <v>3075</v>
      </c>
      <c r="D615" s="587" t="s">
        <v>3076</v>
      </c>
      <c r="E615" s="523" t="s">
        <v>1679</v>
      </c>
    </row>
    <row r="616" spans="2:5">
      <c r="B616" s="598" t="s">
        <v>3301</v>
      </c>
      <c r="C616" s="587" t="s">
        <v>3075</v>
      </c>
      <c r="D616" s="587" t="s">
        <v>3076</v>
      </c>
      <c r="E616" s="523" t="s">
        <v>1679</v>
      </c>
    </row>
    <row r="617" spans="2:5">
      <c r="B617" s="598" t="s">
        <v>3302</v>
      </c>
      <c r="C617" s="587" t="s">
        <v>3075</v>
      </c>
      <c r="D617" s="587" t="s">
        <v>3076</v>
      </c>
      <c r="E617" s="523" t="s">
        <v>1679</v>
      </c>
    </row>
    <row r="618" spans="2:5">
      <c r="B618" s="598" t="s">
        <v>3303</v>
      </c>
      <c r="C618" s="587" t="s">
        <v>3075</v>
      </c>
      <c r="D618" s="587" t="s">
        <v>3076</v>
      </c>
      <c r="E618" s="523" t="s">
        <v>1679</v>
      </c>
    </row>
    <row r="619" spans="2:5">
      <c r="B619" s="598" t="s">
        <v>3304</v>
      </c>
      <c r="C619" s="587" t="s">
        <v>3075</v>
      </c>
      <c r="D619" s="587" t="s">
        <v>3076</v>
      </c>
      <c r="E619" s="523" t="s">
        <v>1679</v>
      </c>
    </row>
    <row r="620" spans="2:5">
      <c r="B620" s="598" t="s">
        <v>3305</v>
      </c>
      <c r="C620" s="587" t="s">
        <v>3075</v>
      </c>
      <c r="D620" s="587" t="s">
        <v>3076</v>
      </c>
      <c r="E620" s="523" t="s">
        <v>1679</v>
      </c>
    </row>
    <row r="621" spans="2:5">
      <c r="B621" s="598" t="s">
        <v>3306</v>
      </c>
      <c r="C621" s="587" t="s">
        <v>3075</v>
      </c>
      <c r="D621" s="587" t="s">
        <v>3076</v>
      </c>
      <c r="E621" s="523" t="s">
        <v>1679</v>
      </c>
    </row>
    <row r="622" spans="2:5">
      <c r="B622" s="598" t="s">
        <v>3307</v>
      </c>
      <c r="C622" s="587" t="s">
        <v>3075</v>
      </c>
      <c r="D622" s="587" t="s">
        <v>3076</v>
      </c>
      <c r="E622" s="523" t="s">
        <v>1679</v>
      </c>
    </row>
    <row r="623" spans="2:5">
      <c r="B623" s="598" t="s">
        <v>3308</v>
      </c>
      <c r="C623" s="587" t="s">
        <v>3075</v>
      </c>
      <c r="D623" s="587" t="s">
        <v>3076</v>
      </c>
      <c r="E623" s="523" t="s">
        <v>1679</v>
      </c>
    </row>
    <row r="624" spans="2:5">
      <c r="B624" s="598" t="s">
        <v>3309</v>
      </c>
      <c r="C624" s="587" t="s">
        <v>3075</v>
      </c>
      <c r="D624" s="587" t="s">
        <v>3076</v>
      </c>
      <c r="E624" s="523" t="s">
        <v>1679</v>
      </c>
    </row>
    <row r="625" spans="2:5">
      <c r="B625" s="598" t="s">
        <v>3310</v>
      </c>
      <c r="C625" s="587" t="s">
        <v>3075</v>
      </c>
      <c r="D625" s="587" t="s">
        <v>3076</v>
      </c>
      <c r="E625" s="523" t="s">
        <v>1679</v>
      </c>
    </row>
    <row r="626" spans="2:5">
      <c r="B626" s="598" t="s">
        <v>3311</v>
      </c>
      <c r="C626" s="587" t="s">
        <v>3075</v>
      </c>
      <c r="D626" s="587" t="s">
        <v>3076</v>
      </c>
      <c r="E626" s="523" t="s">
        <v>1679</v>
      </c>
    </row>
    <row r="627" spans="2:5">
      <c r="B627" s="598" t="s">
        <v>3312</v>
      </c>
      <c r="C627" s="587" t="s">
        <v>3075</v>
      </c>
      <c r="D627" s="587" t="s">
        <v>3076</v>
      </c>
      <c r="E627" s="523" t="s">
        <v>1679</v>
      </c>
    </row>
    <row r="628" spans="2:5">
      <c r="B628" s="598" t="s">
        <v>3313</v>
      </c>
      <c r="C628" s="587" t="s">
        <v>3075</v>
      </c>
      <c r="D628" s="587" t="s">
        <v>3076</v>
      </c>
      <c r="E628" s="523" t="s">
        <v>1679</v>
      </c>
    </row>
    <row r="629" spans="2:5">
      <c r="B629" s="598" t="s">
        <v>3314</v>
      </c>
      <c r="C629" s="587" t="s">
        <v>3075</v>
      </c>
      <c r="D629" s="587" t="s">
        <v>3076</v>
      </c>
      <c r="E629" s="523" t="s">
        <v>1679</v>
      </c>
    </row>
    <row r="630" spans="2:5">
      <c r="B630" s="598" t="s">
        <v>3315</v>
      </c>
      <c r="C630" s="587" t="s">
        <v>3075</v>
      </c>
      <c r="D630" s="587" t="s">
        <v>3076</v>
      </c>
      <c r="E630" s="523" t="s">
        <v>1679</v>
      </c>
    </row>
    <row r="631" spans="2:5">
      <c r="B631" s="598" t="s">
        <v>3316</v>
      </c>
      <c r="C631" s="587" t="s">
        <v>3075</v>
      </c>
      <c r="D631" s="587" t="s">
        <v>3076</v>
      </c>
      <c r="E631" s="523" t="s">
        <v>1679</v>
      </c>
    </row>
    <row r="632" spans="2:5">
      <c r="B632" s="598" t="s">
        <v>3317</v>
      </c>
      <c r="C632" s="587" t="s">
        <v>3075</v>
      </c>
      <c r="D632" s="587" t="s">
        <v>3076</v>
      </c>
      <c r="E632" s="523" t="s">
        <v>1679</v>
      </c>
    </row>
    <row r="633" spans="2:5">
      <c r="B633" s="598" t="s">
        <v>3318</v>
      </c>
      <c r="C633" s="587" t="s">
        <v>3075</v>
      </c>
      <c r="D633" s="587" t="s">
        <v>3076</v>
      </c>
      <c r="E633" s="523" t="s">
        <v>1679</v>
      </c>
    </row>
    <row r="634" spans="2:5">
      <c r="B634" s="598" t="s">
        <v>3319</v>
      </c>
      <c r="C634" s="587" t="s">
        <v>3075</v>
      </c>
      <c r="D634" s="587" t="s">
        <v>3076</v>
      </c>
      <c r="E634" s="523" t="s">
        <v>1679</v>
      </c>
    </row>
    <row r="635" spans="2:5">
      <c r="B635" s="598" t="s">
        <v>3320</v>
      </c>
      <c r="C635" s="587" t="s">
        <v>3075</v>
      </c>
      <c r="D635" s="587" t="s">
        <v>3076</v>
      </c>
      <c r="E635" s="523" t="s">
        <v>1679</v>
      </c>
    </row>
    <row r="636" spans="2:5">
      <c r="B636" s="598" t="s">
        <v>3321</v>
      </c>
      <c r="C636" s="587" t="s">
        <v>3075</v>
      </c>
      <c r="D636" s="587" t="s">
        <v>3076</v>
      </c>
      <c r="E636" s="523" t="s">
        <v>1679</v>
      </c>
    </row>
    <row r="637" spans="2:5">
      <c r="B637" s="598" t="s">
        <v>3322</v>
      </c>
      <c r="C637" s="587" t="s">
        <v>3075</v>
      </c>
      <c r="D637" s="587" t="s">
        <v>3076</v>
      </c>
      <c r="E637" s="523" t="s">
        <v>1679</v>
      </c>
    </row>
    <row r="638" spans="2:5">
      <c r="B638" s="598" t="s">
        <v>3323</v>
      </c>
      <c r="C638" s="587" t="s">
        <v>3075</v>
      </c>
      <c r="D638" s="587" t="s">
        <v>3076</v>
      </c>
      <c r="E638" s="523" t="s">
        <v>1679</v>
      </c>
    </row>
    <row r="639" spans="2:5">
      <c r="B639" s="598" t="s">
        <v>3324</v>
      </c>
      <c r="C639" s="587" t="s">
        <v>3075</v>
      </c>
      <c r="D639" s="587" t="s">
        <v>3076</v>
      </c>
      <c r="E639" s="523" t="s">
        <v>1679</v>
      </c>
    </row>
    <row r="640" spans="2:5">
      <c r="B640" s="598" t="s">
        <v>3325</v>
      </c>
      <c r="C640" s="587" t="s">
        <v>3075</v>
      </c>
      <c r="D640" s="587" t="s">
        <v>3076</v>
      </c>
      <c r="E640" s="523" t="s">
        <v>1679</v>
      </c>
    </row>
    <row r="641" spans="2:5">
      <c r="B641" s="598" t="s">
        <v>3326</v>
      </c>
      <c r="C641" s="587" t="s">
        <v>3075</v>
      </c>
      <c r="D641" s="587" t="s">
        <v>3076</v>
      </c>
      <c r="E641" s="523" t="s">
        <v>1679</v>
      </c>
    </row>
    <row r="642" spans="2:5">
      <c r="B642" s="598" t="s">
        <v>3327</v>
      </c>
      <c r="C642" s="587" t="s">
        <v>3075</v>
      </c>
      <c r="D642" s="587" t="s">
        <v>3076</v>
      </c>
      <c r="E642" s="523" t="s">
        <v>1679</v>
      </c>
    </row>
    <row r="643" spans="2:5">
      <c r="B643" s="598" t="s">
        <v>3328</v>
      </c>
      <c r="C643" s="587" t="s">
        <v>3075</v>
      </c>
      <c r="D643" s="587" t="s">
        <v>3076</v>
      </c>
      <c r="E643" s="523" t="s">
        <v>1679</v>
      </c>
    </row>
    <row r="644" spans="2:5">
      <c r="B644" s="598" t="s">
        <v>3329</v>
      </c>
      <c r="C644" s="587" t="s">
        <v>3075</v>
      </c>
      <c r="D644" s="587" t="s">
        <v>3076</v>
      </c>
      <c r="E644" s="523" t="s">
        <v>1679</v>
      </c>
    </row>
    <row r="645" spans="2:5">
      <c r="B645" s="598" t="s">
        <v>3330</v>
      </c>
      <c r="C645" s="587" t="s">
        <v>3075</v>
      </c>
      <c r="D645" s="587" t="s">
        <v>3076</v>
      </c>
      <c r="E645" s="523" t="s">
        <v>1679</v>
      </c>
    </row>
    <row r="646" spans="2:5">
      <c r="B646" s="598" t="s">
        <v>3331</v>
      </c>
      <c r="C646" s="587" t="s">
        <v>3075</v>
      </c>
      <c r="D646" s="587" t="s">
        <v>3076</v>
      </c>
      <c r="E646" s="523" t="s">
        <v>1679</v>
      </c>
    </row>
    <row r="647" spans="2:5">
      <c r="B647" s="598" t="s">
        <v>3332</v>
      </c>
      <c r="C647" s="587" t="s">
        <v>3075</v>
      </c>
      <c r="D647" s="587" t="s">
        <v>3076</v>
      </c>
      <c r="E647" s="523" t="s">
        <v>1679</v>
      </c>
    </row>
    <row r="648" spans="2:5">
      <c r="B648" s="598" t="s">
        <v>3333</v>
      </c>
      <c r="C648" s="587" t="s">
        <v>3075</v>
      </c>
      <c r="D648" s="587" t="s">
        <v>3076</v>
      </c>
      <c r="E648" s="523" t="s">
        <v>1679</v>
      </c>
    </row>
    <row r="649" spans="2:5">
      <c r="B649" s="598" t="s">
        <v>3334</v>
      </c>
      <c r="C649" s="587" t="s">
        <v>3075</v>
      </c>
      <c r="D649" s="587" t="s">
        <v>3076</v>
      </c>
      <c r="E649" s="523" t="s">
        <v>1679</v>
      </c>
    </row>
    <row r="650" spans="2:5">
      <c r="B650" s="598" t="s">
        <v>3335</v>
      </c>
      <c r="C650" s="587" t="s">
        <v>3075</v>
      </c>
      <c r="D650" s="587" t="s">
        <v>3076</v>
      </c>
      <c r="E650" s="523" t="s">
        <v>1679</v>
      </c>
    </row>
    <row r="651" spans="2:5">
      <c r="B651" s="598" t="s">
        <v>3336</v>
      </c>
      <c r="C651" s="587" t="s">
        <v>3075</v>
      </c>
      <c r="D651" s="587" t="s">
        <v>3076</v>
      </c>
      <c r="E651" s="523" t="s">
        <v>1679</v>
      </c>
    </row>
    <row r="652" spans="2:5">
      <c r="B652" s="598" t="s">
        <v>3337</v>
      </c>
      <c r="C652" s="587" t="s">
        <v>3075</v>
      </c>
      <c r="D652" s="587" t="s">
        <v>3076</v>
      </c>
      <c r="E652" s="523" t="s">
        <v>1679</v>
      </c>
    </row>
    <row r="653" spans="2:5">
      <c r="B653" s="598" t="s">
        <v>3338</v>
      </c>
      <c r="C653" s="587" t="s">
        <v>3075</v>
      </c>
      <c r="D653" s="587" t="s">
        <v>3076</v>
      </c>
      <c r="E653" s="523" t="s">
        <v>1679</v>
      </c>
    </row>
    <row r="654" spans="2:5">
      <c r="B654" s="598" t="s">
        <v>3339</v>
      </c>
      <c r="C654" s="587" t="s">
        <v>3075</v>
      </c>
      <c r="D654" s="587" t="s">
        <v>3076</v>
      </c>
      <c r="E654" s="523" t="s">
        <v>1679</v>
      </c>
    </row>
    <row r="655" spans="2:5">
      <c r="B655" s="598" t="s">
        <v>3340</v>
      </c>
      <c r="C655" s="587" t="s">
        <v>3075</v>
      </c>
      <c r="D655" s="587" t="s">
        <v>3076</v>
      </c>
      <c r="E655" s="523" t="s">
        <v>1679</v>
      </c>
    </row>
    <row r="656" spans="2:5">
      <c r="B656" s="598" t="s">
        <v>3341</v>
      </c>
      <c r="C656" s="587" t="s">
        <v>3075</v>
      </c>
      <c r="D656" s="587" t="s">
        <v>3076</v>
      </c>
      <c r="E656" s="523" t="s">
        <v>1679</v>
      </c>
    </row>
    <row r="657" spans="2:5">
      <c r="B657" s="598" t="s">
        <v>3342</v>
      </c>
      <c r="C657" s="587" t="s">
        <v>3075</v>
      </c>
      <c r="D657" s="587" t="s">
        <v>3076</v>
      </c>
      <c r="E657" s="523" t="s">
        <v>1679</v>
      </c>
    </row>
    <row r="658" spans="2:5">
      <c r="B658" s="598" t="s">
        <v>3343</v>
      </c>
      <c r="C658" s="587" t="s">
        <v>3075</v>
      </c>
      <c r="D658" s="587" t="s">
        <v>3076</v>
      </c>
      <c r="E658" s="523" t="s">
        <v>1679</v>
      </c>
    </row>
    <row r="659" spans="2:5">
      <c r="B659" s="598" t="s">
        <v>3344</v>
      </c>
      <c r="C659" s="587" t="s">
        <v>3075</v>
      </c>
      <c r="D659" s="587" t="s">
        <v>3076</v>
      </c>
      <c r="E659" s="523" t="s">
        <v>1679</v>
      </c>
    </row>
    <row r="660" spans="2:5">
      <c r="B660" s="598" t="s">
        <v>3345</v>
      </c>
      <c r="C660" s="587" t="s">
        <v>3075</v>
      </c>
      <c r="D660" s="587" t="s">
        <v>3076</v>
      </c>
      <c r="E660" s="523" t="s">
        <v>1679</v>
      </c>
    </row>
    <row r="661" spans="2:5">
      <c r="B661" s="598" t="s">
        <v>3346</v>
      </c>
      <c r="C661" s="587" t="s">
        <v>3075</v>
      </c>
      <c r="D661" s="587" t="s">
        <v>3076</v>
      </c>
      <c r="E661" s="523" t="s">
        <v>1679</v>
      </c>
    </row>
    <row r="662" spans="2:5">
      <c r="B662" s="598" t="s">
        <v>3347</v>
      </c>
      <c r="C662" s="587" t="s">
        <v>3075</v>
      </c>
      <c r="D662" s="587" t="s">
        <v>3076</v>
      </c>
      <c r="E662" s="523" t="s">
        <v>1679</v>
      </c>
    </row>
    <row r="663" spans="2:5">
      <c r="B663" s="598" t="s">
        <v>3348</v>
      </c>
      <c r="C663" s="587" t="s">
        <v>3075</v>
      </c>
      <c r="D663" s="587" t="s">
        <v>3076</v>
      </c>
      <c r="E663" s="523" t="s">
        <v>1679</v>
      </c>
    </row>
    <row r="664" spans="2:5">
      <c r="B664" s="598" t="s">
        <v>3349</v>
      </c>
      <c r="C664" s="587" t="s">
        <v>3075</v>
      </c>
      <c r="D664" s="587" t="s">
        <v>3076</v>
      </c>
      <c r="E664" s="523" t="s">
        <v>1679</v>
      </c>
    </row>
    <row r="665" spans="2:5">
      <c r="B665" s="598" t="s">
        <v>3350</v>
      </c>
      <c r="C665" s="587" t="s">
        <v>3075</v>
      </c>
      <c r="D665" s="587" t="s">
        <v>3076</v>
      </c>
      <c r="E665" s="523" t="s">
        <v>1679</v>
      </c>
    </row>
    <row r="666" spans="2:5">
      <c r="B666" s="598" t="s">
        <v>3351</v>
      </c>
      <c r="C666" s="587" t="s">
        <v>3075</v>
      </c>
      <c r="D666" s="587" t="s">
        <v>3076</v>
      </c>
      <c r="E666" s="523" t="s">
        <v>1679</v>
      </c>
    </row>
    <row r="667" spans="2:5">
      <c r="B667" s="598" t="s">
        <v>3352</v>
      </c>
      <c r="C667" s="587" t="s">
        <v>3075</v>
      </c>
      <c r="D667" s="587" t="s">
        <v>3076</v>
      </c>
      <c r="E667" s="523" t="s">
        <v>1679</v>
      </c>
    </row>
    <row r="668" spans="2:5">
      <c r="B668" s="598" t="s">
        <v>3353</v>
      </c>
      <c r="C668" s="587" t="s">
        <v>3075</v>
      </c>
      <c r="D668" s="587" t="s">
        <v>3076</v>
      </c>
      <c r="E668" s="523" t="s">
        <v>1679</v>
      </c>
    </row>
    <row r="669" spans="2:5">
      <c r="B669" s="598" t="s">
        <v>3354</v>
      </c>
      <c r="C669" s="587" t="s">
        <v>3075</v>
      </c>
      <c r="D669" s="587" t="s">
        <v>3076</v>
      </c>
      <c r="E669" s="523" t="s">
        <v>1679</v>
      </c>
    </row>
    <row r="670" spans="2:5">
      <c r="B670" s="598" t="s">
        <v>3355</v>
      </c>
      <c r="C670" s="587" t="s">
        <v>3075</v>
      </c>
      <c r="D670" s="587" t="s">
        <v>3076</v>
      </c>
      <c r="E670" s="523" t="s">
        <v>1679</v>
      </c>
    </row>
    <row r="671" spans="2:5">
      <c r="B671" s="598" t="s">
        <v>3356</v>
      </c>
      <c r="C671" s="587" t="s">
        <v>3075</v>
      </c>
      <c r="D671" s="587" t="s">
        <v>3076</v>
      </c>
      <c r="E671" s="523" t="s">
        <v>1679</v>
      </c>
    </row>
    <row r="672" spans="2:5">
      <c r="B672" s="598" t="s">
        <v>3357</v>
      </c>
      <c r="C672" s="587" t="s">
        <v>3075</v>
      </c>
      <c r="D672" s="587" t="s">
        <v>3076</v>
      </c>
      <c r="E672" s="523" t="s">
        <v>1679</v>
      </c>
    </row>
    <row r="673" spans="2:5">
      <c r="B673" s="598" t="s">
        <v>3358</v>
      </c>
      <c r="C673" s="587" t="s">
        <v>3075</v>
      </c>
      <c r="D673" s="587" t="s">
        <v>3076</v>
      </c>
      <c r="E673" s="523" t="s">
        <v>1679</v>
      </c>
    </row>
    <row r="674" spans="2:5">
      <c r="B674" s="598" t="s">
        <v>3359</v>
      </c>
      <c r="C674" s="587" t="s">
        <v>3075</v>
      </c>
      <c r="D674" s="587" t="s">
        <v>3076</v>
      </c>
      <c r="E674" s="523" t="s">
        <v>1679</v>
      </c>
    </row>
    <row r="675" spans="2:5">
      <c r="B675" s="598" t="s">
        <v>3360</v>
      </c>
      <c r="C675" s="587" t="s">
        <v>3075</v>
      </c>
      <c r="D675" s="587" t="s">
        <v>3076</v>
      </c>
      <c r="E675" s="523" t="s">
        <v>1679</v>
      </c>
    </row>
    <row r="676" spans="2:5">
      <c r="B676" s="598" t="s">
        <v>3361</v>
      </c>
      <c r="C676" s="587" t="s">
        <v>3075</v>
      </c>
      <c r="D676" s="587" t="s">
        <v>3076</v>
      </c>
      <c r="E676" s="523" t="s">
        <v>1679</v>
      </c>
    </row>
    <row r="677" spans="2:5">
      <c r="B677" s="598" t="s">
        <v>3362</v>
      </c>
      <c r="C677" s="587" t="s">
        <v>3075</v>
      </c>
      <c r="D677" s="587" t="s">
        <v>3076</v>
      </c>
      <c r="E677" s="523" t="s">
        <v>1679</v>
      </c>
    </row>
    <row r="678" spans="2:5">
      <c r="B678" s="598" t="s">
        <v>3363</v>
      </c>
      <c r="C678" s="587" t="s">
        <v>3075</v>
      </c>
      <c r="D678" s="587" t="s">
        <v>3076</v>
      </c>
      <c r="E678" s="523" t="s">
        <v>1679</v>
      </c>
    </row>
    <row r="679" spans="2:5">
      <c r="B679" s="598" t="s">
        <v>3364</v>
      </c>
      <c r="C679" s="587" t="s">
        <v>3075</v>
      </c>
      <c r="D679" s="587" t="s">
        <v>3076</v>
      </c>
      <c r="E679" s="523" t="s">
        <v>1679</v>
      </c>
    </row>
    <row r="680" spans="2:5">
      <c r="B680" s="598" t="s">
        <v>3365</v>
      </c>
      <c r="C680" s="587" t="s">
        <v>3075</v>
      </c>
      <c r="D680" s="587" t="s">
        <v>3076</v>
      </c>
      <c r="E680" s="523" t="s">
        <v>1679</v>
      </c>
    </row>
    <row r="681" spans="2:5">
      <c r="B681" s="598" t="s">
        <v>3366</v>
      </c>
      <c r="C681" s="587" t="s">
        <v>3075</v>
      </c>
      <c r="D681" s="587" t="s">
        <v>3076</v>
      </c>
      <c r="E681" s="523" t="s">
        <v>1679</v>
      </c>
    </row>
    <row r="682" spans="2:5">
      <c r="B682" s="598" t="s">
        <v>3367</v>
      </c>
      <c r="C682" s="587" t="s">
        <v>3075</v>
      </c>
      <c r="D682" s="587" t="s">
        <v>3076</v>
      </c>
      <c r="E682" s="523" t="s">
        <v>1679</v>
      </c>
    </row>
    <row r="683" spans="2:5">
      <c r="B683" s="598" t="s">
        <v>3368</v>
      </c>
      <c r="C683" s="587" t="s">
        <v>3075</v>
      </c>
      <c r="D683" s="587" t="s">
        <v>3076</v>
      </c>
      <c r="E683" s="523" t="s">
        <v>1679</v>
      </c>
    </row>
    <row r="684" spans="2:5">
      <c r="B684" s="598" t="s">
        <v>3369</v>
      </c>
      <c r="C684" s="587" t="s">
        <v>3075</v>
      </c>
      <c r="D684" s="587" t="s">
        <v>3076</v>
      </c>
      <c r="E684" s="523" t="s">
        <v>1679</v>
      </c>
    </row>
    <row r="685" spans="2:5">
      <c r="B685" s="598" t="s">
        <v>3370</v>
      </c>
      <c r="C685" s="587" t="s">
        <v>3075</v>
      </c>
      <c r="D685" s="587" t="s">
        <v>3076</v>
      </c>
      <c r="E685" s="523" t="s">
        <v>1679</v>
      </c>
    </row>
    <row r="686" spans="2:5">
      <c r="B686" s="598" t="s">
        <v>3371</v>
      </c>
      <c r="C686" s="587" t="s">
        <v>3075</v>
      </c>
      <c r="D686" s="587" t="s">
        <v>3076</v>
      </c>
      <c r="E686" s="523" t="s">
        <v>1679</v>
      </c>
    </row>
    <row r="687" spans="2:5">
      <c r="B687" s="598" t="s">
        <v>3372</v>
      </c>
      <c r="C687" s="587" t="s">
        <v>3075</v>
      </c>
      <c r="D687" s="587" t="s">
        <v>3076</v>
      </c>
      <c r="E687" s="523" t="s">
        <v>1679</v>
      </c>
    </row>
    <row r="688" spans="2:5">
      <c r="B688" s="598" t="s">
        <v>3373</v>
      </c>
      <c r="C688" s="587" t="s">
        <v>3075</v>
      </c>
      <c r="D688" s="587" t="s">
        <v>3076</v>
      </c>
      <c r="E688" s="523" t="s">
        <v>1679</v>
      </c>
    </row>
    <row r="689" spans="2:5">
      <c r="B689" s="598" t="s">
        <v>3374</v>
      </c>
      <c r="C689" s="587" t="s">
        <v>3075</v>
      </c>
      <c r="D689" s="587" t="s">
        <v>3076</v>
      </c>
      <c r="E689" s="523" t="s">
        <v>1679</v>
      </c>
    </row>
    <row r="690" spans="2:5">
      <c r="B690" s="598" t="s">
        <v>3375</v>
      </c>
      <c r="C690" s="587" t="s">
        <v>3075</v>
      </c>
      <c r="D690" s="587" t="s">
        <v>3076</v>
      </c>
      <c r="E690" s="523" t="s">
        <v>1679</v>
      </c>
    </row>
    <row r="691" spans="2:5">
      <c r="B691" s="598" t="s">
        <v>3376</v>
      </c>
      <c r="C691" s="587" t="s">
        <v>3075</v>
      </c>
      <c r="D691" s="587" t="s">
        <v>3076</v>
      </c>
      <c r="E691" s="523" t="s">
        <v>1679</v>
      </c>
    </row>
    <row r="692" spans="2:5">
      <c r="B692" s="598" t="s">
        <v>3377</v>
      </c>
      <c r="C692" s="587" t="s">
        <v>3075</v>
      </c>
      <c r="D692" s="587" t="s">
        <v>3076</v>
      </c>
      <c r="E692" s="523" t="s">
        <v>1679</v>
      </c>
    </row>
    <row r="693" spans="2:5">
      <c r="B693" s="598" t="s">
        <v>3378</v>
      </c>
      <c r="C693" s="587" t="s">
        <v>3075</v>
      </c>
      <c r="D693" s="587" t="s">
        <v>3076</v>
      </c>
      <c r="E693" s="523" t="s">
        <v>1679</v>
      </c>
    </row>
    <row r="694" spans="2:5">
      <c r="B694" s="598" t="s">
        <v>3379</v>
      </c>
      <c r="C694" s="587" t="s">
        <v>3075</v>
      </c>
      <c r="D694" s="587" t="s">
        <v>3076</v>
      </c>
      <c r="E694" s="523" t="s">
        <v>1679</v>
      </c>
    </row>
    <row r="695" spans="2:5">
      <c r="B695" s="598" t="s">
        <v>3380</v>
      </c>
      <c r="C695" s="587" t="s">
        <v>3075</v>
      </c>
      <c r="D695" s="587" t="s">
        <v>3076</v>
      </c>
      <c r="E695" s="523" t="s">
        <v>1679</v>
      </c>
    </row>
    <row r="696" spans="2:5">
      <c r="B696" s="598" t="s">
        <v>3381</v>
      </c>
      <c r="C696" s="587" t="s">
        <v>3075</v>
      </c>
      <c r="D696" s="587" t="s">
        <v>3076</v>
      </c>
      <c r="E696" s="523" t="s">
        <v>1679</v>
      </c>
    </row>
    <row r="697" spans="2:5">
      <c r="B697" s="598" t="s">
        <v>3382</v>
      </c>
      <c r="C697" s="587" t="s">
        <v>3075</v>
      </c>
      <c r="D697" s="587" t="s">
        <v>3076</v>
      </c>
      <c r="E697" s="523" t="s">
        <v>1679</v>
      </c>
    </row>
    <row r="698" spans="2:5">
      <c r="B698" s="598" t="s">
        <v>3383</v>
      </c>
      <c r="C698" s="587" t="s">
        <v>3075</v>
      </c>
      <c r="D698" s="587" t="s">
        <v>3076</v>
      </c>
      <c r="E698" s="523" t="s">
        <v>1679</v>
      </c>
    </row>
    <row r="699" spans="2:5">
      <c r="B699" s="598" t="s">
        <v>3384</v>
      </c>
      <c r="C699" s="587" t="s">
        <v>3075</v>
      </c>
      <c r="D699" s="587" t="s">
        <v>3076</v>
      </c>
      <c r="E699" s="523" t="s">
        <v>1679</v>
      </c>
    </row>
    <row r="700" spans="2:5">
      <c r="B700" s="598" t="s">
        <v>3385</v>
      </c>
      <c r="C700" s="587" t="s">
        <v>3075</v>
      </c>
      <c r="D700" s="587" t="s">
        <v>3076</v>
      </c>
      <c r="E700" s="523" t="s">
        <v>1679</v>
      </c>
    </row>
    <row r="701" spans="2:5">
      <c r="B701" s="598" t="s">
        <v>3386</v>
      </c>
      <c r="C701" s="587" t="s">
        <v>3075</v>
      </c>
      <c r="D701" s="587" t="s">
        <v>3076</v>
      </c>
      <c r="E701" s="523" t="s">
        <v>1679</v>
      </c>
    </row>
    <row r="702" spans="2:5">
      <c r="B702" s="598" t="s">
        <v>3387</v>
      </c>
      <c r="C702" s="587" t="s">
        <v>3075</v>
      </c>
      <c r="D702" s="587" t="s">
        <v>3076</v>
      </c>
      <c r="E702" s="523" t="s">
        <v>1679</v>
      </c>
    </row>
    <row r="703" spans="2:5">
      <c r="B703" s="598" t="s">
        <v>3388</v>
      </c>
      <c r="C703" s="587" t="s">
        <v>3075</v>
      </c>
      <c r="D703" s="587" t="s">
        <v>3076</v>
      </c>
      <c r="E703" s="523" t="s">
        <v>1679</v>
      </c>
    </row>
    <row r="704" spans="2:5">
      <c r="B704" s="598" t="s">
        <v>3389</v>
      </c>
      <c r="C704" s="587" t="s">
        <v>3075</v>
      </c>
      <c r="D704" s="587" t="s">
        <v>3076</v>
      </c>
      <c r="E704" s="523" t="s">
        <v>1679</v>
      </c>
    </row>
    <row r="705" spans="2:5">
      <c r="B705" s="598" t="s">
        <v>3390</v>
      </c>
      <c r="C705" s="587" t="s">
        <v>3075</v>
      </c>
      <c r="D705" s="587" t="s">
        <v>3076</v>
      </c>
      <c r="E705" s="523" t="s">
        <v>1679</v>
      </c>
    </row>
    <row r="706" spans="2:5">
      <c r="B706" s="598" t="s">
        <v>3391</v>
      </c>
      <c r="C706" s="587" t="s">
        <v>3075</v>
      </c>
      <c r="D706" s="587" t="s">
        <v>3076</v>
      </c>
      <c r="E706" s="523" t="s">
        <v>1679</v>
      </c>
    </row>
    <row r="707" spans="2:5">
      <c r="B707" s="598" t="s">
        <v>3392</v>
      </c>
      <c r="C707" s="587" t="s">
        <v>3075</v>
      </c>
      <c r="D707" s="587" t="s">
        <v>3076</v>
      </c>
      <c r="E707" s="523" t="s">
        <v>1679</v>
      </c>
    </row>
    <row r="708" spans="2:5">
      <c r="B708" s="598" t="s">
        <v>3393</v>
      </c>
      <c r="C708" s="587" t="s">
        <v>3075</v>
      </c>
      <c r="D708" s="587" t="s">
        <v>3076</v>
      </c>
      <c r="E708" s="523" t="s">
        <v>1679</v>
      </c>
    </row>
    <row r="709" spans="2:5">
      <c r="B709" s="598" t="s">
        <v>3394</v>
      </c>
      <c r="C709" s="587" t="s">
        <v>3075</v>
      </c>
      <c r="D709" s="587" t="s">
        <v>3076</v>
      </c>
      <c r="E709" s="523" t="s">
        <v>1679</v>
      </c>
    </row>
    <row r="710" spans="2:5">
      <c r="B710" s="598" t="s">
        <v>3395</v>
      </c>
      <c r="C710" s="587" t="s">
        <v>3075</v>
      </c>
      <c r="D710" s="587" t="s">
        <v>3076</v>
      </c>
      <c r="E710" s="523" t="s">
        <v>1679</v>
      </c>
    </row>
    <row r="711" spans="2:5">
      <c r="B711" s="598" t="s">
        <v>3396</v>
      </c>
      <c r="C711" s="587" t="s">
        <v>3075</v>
      </c>
      <c r="D711" s="587" t="s">
        <v>3076</v>
      </c>
      <c r="E711" s="523" t="s">
        <v>1679</v>
      </c>
    </row>
    <row r="712" spans="2:5">
      <c r="B712" s="598" t="s">
        <v>3397</v>
      </c>
      <c r="C712" s="587" t="s">
        <v>3075</v>
      </c>
      <c r="D712" s="587" t="s">
        <v>3076</v>
      </c>
      <c r="E712" s="523" t="s">
        <v>1679</v>
      </c>
    </row>
    <row r="713" spans="2:5">
      <c r="B713" s="598" t="s">
        <v>3398</v>
      </c>
      <c r="C713" s="587" t="s">
        <v>3075</v>
      </c>
      <c r="D713" s="587" t="s">
        <v>3076</v>
      </c>
      <c r="E713" s="523" t="s">
        <v>1679</v>
      </c>
    </row>
    <row r="714" spans="2:5">
      <c r="B714" s="598" t="s">
        <v>3399</v>
      </c>
      <c r="C714" s="587" t="s">
        <v>3075</v>
      </c>
      <c r="D714" s="587" t="s">
        <v>3076</v>
      </c>
      <c r="E714" s="523" t="s">
        <v>1679</v>
      </c>
    </row>
    <row r="715" spans="2:5">
      <c r="B715" s="598" t="s">
        <v>3400</v>
      </c>
      <c r="C715" s="587" t="s">
        <v>3075</v>
      </c>
      <c r="D715" s="587" t="s">
        <v>3076</v>
      </c>
      <c r="E715" s="523" t="s">
        <v>1679</v>
      </c>
    </row>
    <row r="716" spans="2:5">
      <c r="B716" s="598" t="s">
        <v>3401</v>
      </c>
      <c r="C716" s="587" t="s">
        <v>3075</v>
      </c>
      <c r="D716" s="587" t="s">
        <v>3076</v>
      </c>
      <c r="E716" s="523" t="s">
        <v>1679</v>
      </c>
    </row>
    <row r="717" spans="2:5">
      <c r="B717" s="598" t="s">
        <v>3402</v>
      </c>
      <c r="C717" s="587" t="s">
        <v>3075</v>
      </c>
      <c r="D717" s="587" t="s">
        <v>3076</v>
      </c>
      <c r="E717" s="523" t="s">
        <v>1679</v>
      </c>
    </row>
    <row r="718" spans="2:5">
      <c r="B718" s="598" t="s">
        <v>3403</v>
      </c>
      <c r="C718" s="587" t="s">
        <v>3075</v>
      </c>
      <c r="D718" s="587" t="s">
        <v>3076</v>
      </c>
      <c r="E718" s="523" t="s">
        <v>1679</v>
      </c>
    </row>
    <row r="719" spans="2:5">
      <c r="B719" s="598" t="s">
        <v>3404</v>
      </c>
      <c r="C719" s="587" t="s">
        <v>3075</v>
      </c>
      <c r="D719" s="587" t="s">
        <v>3076</v>
      </c>
      <c r="E719" s="523" t="s">
        <v>1679</v>
      </c>
    </row>
    <row r="720" spans="2:5">
      <c r="B720" s="598" t="s">
        <v>3405</v>
      </c>
      <c r="C720" s="587" t="s">
        <v>3075</v>
      </c>
      <c r="D720" s="587" t="s">
        <v>3076</v>
      </c>
      <c r="E720" s="523" t="s">
        <v>1679</v>
      </c>
    </row>
    <row r="721" spans="2:5">
      <c r="B721" s="598" t="s">
        <v>3406</v>
      </c>
      <c r="C721" s="587" t="s">
        <v>3075</v>
      </c>
      <c r="D721" s="587" t="s">
        <v>3076</v>
      </c>
      <c r="E721" s="523" t="s">
        <v>1679</v>
      </c>
    </row>
    <row r="722" spans="2:5">
      <c r="B722" s="598" t="s">
        <v>3407</v>
      </c>
      <c r="C722" s="587" t="s">
        <v>3075</v>
      </c>
      <c r="D722" s="587" t="s">
        <v>3076</v>
      </c>
      <c r="E722" s="523" t="s">
        <v>1679</v>
      </c>
    </row>
    <row r="723" spans="2:5">
      <c r="B723" s="598" t="s">
        <v>3408</v>
      </c>
      <c r="C723" s="587" t="s">
        <v>3075</v>
      </c>
      <c r="D723" s="587" t="s">
        <v>3076</v>
      </c>
      <c r="E723" s="523" t="s">
        <v>1679</v>
      </c>
    </row>
    <row r="724" spans="2:5">
      <c r="B724" s="598" t="s">
        <v>3409</v>
      </c>
      <c r="C724" s="587" t="s">
        <v>3075</v>
      </c>
      <c r="D724" s="587" t="s">
        <v>3076</v>
      </c>
      <c r="E724" s="523" t="s">
        <v>1679</v>
      </c>
    </row>
    <row r="725" spans="2:5">
      <c r="B725" s="598" t="s">
        <v>3410</v>
      </c>
      <c r="C725" s="587" t="s">
        <v>3075</v>
      </c>
      <c r="D725" s="587" t="s">
        <v>3076</v>
      </c>
      <c r="E725" s="523" t="s">
        <v>1679</v>
      </c>
    </row>
    <row r="726" spans="2:5">
      <c r="B726" s="598" t="s">
        <v>3411</v>
      </c>
      <c r="C726" s="587" t="s">
        <v>3075</v>
      </c>
      <c r="D726" s="587" t="s">
        <v>3076</v>
      </c>
      <c r="E726" s="523" t="s">
        <v>1679</v>
      </c>
    </row>
    <row r="727" spans="2:5">
      <c r="B727" s="598" t="s">
        <v>3412</v>
      </c>
      <c r="C727" s="587" t="s">
        <v>3075</v>
      </c>
      <c r="D727" s="587" t="s">
        <v>3076</v>
      </c>
      <c r="E727" s="523" t="s">
        <v>1679</v>
      </c>
    </row>
    <row r="728" spans="2:5">
      <c r="B728" s="598" t="s">
        <v>3413</v>
      </c>
      <c r="C728" s="587" t="s">
        <v>3075</v>
      </c>
      <c r="D728" s="587" t="s">
        <v>3076</v>
      </c>
      <c r="E728" s="523" t="s">
        <v>1679</v>
      </c>
    </row>
    <row r="729" spans="2:5">
      <c r="B729" s="598" t="s">
        <v>3414</v>
      </c>
      <c r="C729" s="587" t="s">
        <v>3075</v>
      </c>
      <c r="D729" s="587" t="s">
        <v>3076</v>
      </c>
      <c r="E729" s="523" t="s">
        <v>1679</v>
      </c>
    </row>
    <row r="730" spans="2:5">
      <c r="B730" s="598" t="s">
        <v>3415</v>
      </c>
      <c r="C730" s="587" t="s">
        <v>3075</v>
      </c>
      <c r="D730" s="587" t="s">
        <v>3076</v>
      </c>
      <c r="E730" s="523" t="s">
        <v>1679</v>
      </c>
    </row>
    <row r="731" spans="2:5">
      <c r="B731" s="598" t="s">
        <v>3416</v>
      </c>
      <c r="C731" s="587" t="s">
        <v>3075</v>
      </c>
      <c r="D731" s="587" t="s">
        <v>3076</v>
      </c>
      <c r="E731" s="523" t="s">
        <v>1679</v>
      </c>
    </row>
    <row r="732" spans="2:5">
      <c r="B732" s="598" t="s">
        <v>3417</v>
      </c>
      <c r="C732" s="587" t="s">
        <v>3075</v>
      </c>
      <c r="D732" s="587" t="s">
        <v>3076</v>
      </c>
      <c r="E732" s="523" t="s">
        <v>1679</v>
      </c>
    </row>
    <row r="733" spans="2:5">
      <c r="B733" s="598" t="s">
        <v>3418</v>
      </c>
      <c r="C733" s="587" t="s">
        <v>3075</v>
      </c>
      <c r="D733" s="587" t="s">
        <v>3076</v>
      </c>
      <c r="E733" s="523" t="s">
        <v>1679</v>
      </c>
    </row>
    <row r="734" spans="2:5">
      <c r="B734" s="598" t="s">
        <v>3419</v>
      </c>
      <c r="C734" s="587" t="s">
        <v>3075</v>
      </c>
      <c r="D734" s="587" t="s">
        <v>3076</v>
      </c>
      <c r="E734" s="523" t="s">
        <v>1679</v>
      </c>
    </row>
    <row r="735" spans="2:5">
      <c r="B735" s="598" t="s">
        <v>3420</v>
      </c>
      <c r="C735" s="587" t="s">
        <v>3075</v>
      </c>
      <c r="D735" s="587" t="s">
        <v>3076</v>
      </c>
      <c r="E735" s="523" t="s">
        <v>1679</v>
      </c>
    </row>
    <row r="736" spans="2:5">
      <c r="B736" s="598" t="s">
        <v>3421</v>
      </c>
      <c r="C736" s="587" t="s">
        <v>3075</v>
      </c>
      <c r="D736" s="587" t="s">
        <v>3076</v>
      </c>
      <c r="E736" s="523" t="s">
        <v>1679</v>
      </c>
    </row>
    <row r="737" spans="2:5">
      <c r="B737" s="598" t="s">
        <v>3422</v>
      </c>
      <c r="C737" s="587" t="s">
        <v>3075</v>
      </c>
      <c r="D737" s="587" t="s">
        <v>3076</v>
      </c>
      <c r="E737" s="523" t="s">
        <v>1679</v>
      </c>
    </row>
    <row r="738" spans="2:5">
      <c r="B738" s="598" t="s">
        <v>3423</v>
      </c>
      <c r="C738" s="587" t="s">
        <v>3075</v>
      </c>
      <c r="D738" s="587" t="s">
        <v>3076</v>
      </c>
      <c r="E738" s="523" t="s">
        <v>1679</v>
      </c>
    </row>
    <row r="739" spans="2:5">
      <c r="B739" s="598" t="s">
        <v>3424</v>
      </c>
      <c r="C739" s="587" t="s">
        <v>3075</v>
      </c>
      <c r="D739" s="587" t="s">
        <v>3076</v>
      </c>
      <c r="E739" s="523" t="s">
        <v>1679</v>
      </c>
    </row>
    <row r="740" spans="2:5">
      <c r="B740" s="598" t="s">
        <v>3425</v>
      </c>
      <c r="C740" s="587" t="s">
        <v>3075</v>
      </c>
      <c r="D740" s="587" t="s">
        <v>3076</v>
      </c>
      <c r="E740" s="523" t="s">
        <v>1679</v>
      </c>
    </row>
    <row r="741" spans="2:5">
      <c r="B741" s="598" t="s">
        <v>3426</v>
      </c>
      <c r="C741" s="587" t="s">
        <v>3075</v>
      </c>
      <c r="D741" s="587" t="s">
        <v>3076</v>
      </c>
      <c r="E741" s="523" t="s">
        <v>1679</v>
      </c>
    </row>
    <row r="742" spans="2:5">
      <c r="B742" s="598" t="s">
        <v>3427</v>
      </c>
      <c r="C742" s="587" t="s">
        <v>3075</v>
      </c>
      <c r="D742" s="587" t="s">
        <v>3076</v>
      </c>
      <c r="E742" s="523" t="s">
        <v>1679</v>
      </c>
    </row>
    <row r="743" spans="2:5">
      <c r="B743" s="598" t="s">
        <v>3428</v>
      </c>
      <c r="C743" s="587" t="s">
        <v>3075</v>
      </c>
      <c r="D743" s="587" t="s">
        <v>3076</v>
      </c>
      <c r="E743" s="523" t="s">
        <v>1679</v>
      </c>
    </row>
    <row r="744" spans="2:5">
      <c r="B744" s="598" t="s">
        <v>3429</v>
      </c>
      <c r="C744" s="587" t="s">
        <v>3075</v>
      </c>
      <c r="D744" s="587" t="s">
        <v>3076</v>
      </c>
      <c r="E744" s="523" t="s">
        <v>1679</v>
      </c>
    </row>
    <row r="745" spans="2:5">
      <c r="B745" s="598" t="s">
        <v>3430</v>
      </c>
      <c r="C745" s="587" t="s">
        <v>3075</v>
      </c>
      <c r="D745" s="587" t="s">
        <v>3076</v>
      </c>
      <c r="E745" s="523" t="s">
        <v>1679</v>
      </c>
    </row>
    <row r="746" spans="2:5">
      <c r="B746" s="598" t="s">
        <v>3431</v>
      </c>
      <c r="C746" s="587" t="s">
        <v>3075</v>
      </c>
      <c r="D746" s="587" t="s">
        <v>3076</v>
      </c>
      <c r="E746" s="523" t="s">
        <v>1679</v>
      </c>
    </row>
    <row r="747" spans="2:5">
      <c r="B747" s="598" t="s">
        <v>3432</v>
      </c>
      <c r="C747" s="587" t="s">
        <v>3075</v>
      </c>
      <c r="D747" s="587" t="s">
        <v>3076</v>
      </c>
      <c r="E747" s="523" t="s">
        <v>1679</v>
      </c>
    </row>
    <row r="748" spans="2:5">
      <c r="B748" s="598" t="s">
        <v>3433</v>
      </c>
      <c r="C748" s="587" t="s">
        <v>3075</v>
      </c>
      <c r="D748" s="587" t="s">
        <v>3076</v>
      </c>
      <c r="E748" s="523" t="s">
        <v>1679</v>
      </c>
    </row>
    <row r="749" spans="2:5">
      <c r="B749" s="598" t="s">
        <v>3434</v>
      </c>
      <c r="C749" s="587" t="s">
        <v>3075</v>
      </c>
      <c r="D749" s="587" t="s">
        <v>3076</v>
      </c>
      <c r="E749" s="523" t="s">
        <v>1679</v>
      </c>
    </row>
    <row r="750" spans="2:5">
      <c r="B750" s="598" t="s">
        <v>3435</v>
      </c>
      <c r="C750" s="587" t="s">
        <v>3075</v>
      </c>
      <c r="D750" s="587" t="s">
        <v>3076</v>
      </c>
      <c r="E750" s="523" t="s">
        <v>1679</v>
      </c>
    </row>
    <row r="751" spans="2:5">
      <c r="B751" s="598" t="s">
        <v>3436</v>
      </c>
      <c r="C751" s="587" t="s">
        <v>3075</v>
      </c>
      <c r="D751" s="587" t="s">
        <v>3076</v>
      </c>
      <c r="E751" s="523" t="s">
        <v>1679</v>
      </c>
    </row>
    <row r="752" spans="2:5">
      <c r="B752" s="598" t="s">
        <v>3437</v>
      </c>
      <c r="C752" s="587" t="s">
        <v>3075</v>
      </c>
      <c r="D752" s="587" t="s">
        <v>3076</v>
      </c>
      <c r="E752" s="523" t="s">
        <v>1679</v>
      </c>
    </row>
    <row r="753" spans="2:5">
      <c r="B753" s="598" t="s">
        <v>3438</v>
      </c>
      <c r="C753" s="587" t="s">
        <v>3075</v>
      </c>
      <c r="D753" s="587" t="s">
        <v>3076</v>
      </c>
      <c r="E753" s="523" t="s">
        <v>1679</v>
      </c>
    </row>
    <row r="754" spans="2:5">
      <c r="B754" s="598" t="s">
        <v>3439</v>
      </c>
      <c r="C754" s="587" t="s">
        <v>3075</v>
      </c>
      <c r="D754" s="587" t="s">
        <v>3076</v>
      </c>
      <c r="E754" s="523" t="s">
        <v>1679</v>
      </c>
    </row>
    <row r="755" spans="2:5">
      <c r="B755" s="598" t="s">
        <v>3440</v>
      </c>
      <c r="C755" s="587" t="s">
        <v>3075</v>
      </c>
      <c r="D755" s="587" t="s">
        <v>3076</v>
      </c>
      <c r="E755" s="523" t="s">
        <v>1679</v>
      </c>
    </row>
    <row r="756" spans="2:5">
      <c r="B756" s="598" t="s">
        <v>3441</v>
      </c>
      <c r="C756" s="587" t="s">
        <v>3075</v>
      </c>
      <c r="D756" s="587" t="s">
        <v>3076</v>
      </c>
      <c r="E756" s="523" t="s">
        <v>1679</v>
      </c>
    </row>
    <row r="757" spans="2:5">
      <c r="B757" s="598" t="s">
        <v>3442</v>
      </c>
      <c r="C757" s="587" t="s">
        <v>3075</v>
      </c>
      <c r="D757" s="587" t="s">
        <v>3076</v>
      </c>
      <c r="E757" s="523" t="s">
        <v>1679</v>
      </c>
    </row>
    <row r="758" spans="2:5">
      <c r="B758" s="598" t="s">
        <v>3443</v>
      </c>
      <c r="C758" s="587" t="s">
        <v>3075</v>
      </c>
      <c r="D758" s="587" t="s">
        <v>3076</v>
      </c>
      <c r="E758" s="523" t="s">
        <v>1679</v>
      </c>
    </row>
    <row r="759" spans="2:5">
      <c r="B759" s="598" t="s">
        <v>3444</v>
      </c>
      <c r="C759" s="587" t="s">
        <v>3075</v>
      </c>
      <c r="D759" s="587" t="s">
        <v>3076</v>
      </c>
      <c r="E759" s="523" t="s">
        <v>1679</v>
      </c>
    </row>
    <row r="760" spans="2:5">
      <c r="B760" s="598" t="s">
        <v>3445</v>
      </c>
      <c r="C760" s="587" t="s">
        <v>3075</v>
      </c>
      <c r="D760" s="587" t="s">
        <v>3076</v>
      </c>
      <c r="E760" s="523" t="s">
        <v>1679</v>
      </c>
    </row>
    <row r="761" spans="2:5">
      <c r="B761" s="598" t="s">
        <v>3446</v>
      </c>
      <c r="C761" s="587" t="s">
        <v>3075</v>
      </c>
      <c r="D761" s="587" t="s">
        <v>3076</v>
      </c>
      <c r="E761" s="523" t="s">
        <v>1679</v>
      </c>
    </row>
    <row r="762" spans="2:5">
      <c r="B762" s="598" t="s">
        <v>3447</v>
      </c>
      <c r="C762" s="587" t="s">
        <v>3075</v>
      </c>
      <c r="D762" s="587" t="s">
        <v>3076</v>
      </c>
      <c r="E762" s="523" t="s">
        <v>1679</v>
      </c>
    </row>
    <row r="763" spans="2:5">
      <c r="B763" s="598" t="s">
        <v>3448</v>
      </c>
      <c r="C763" s="587" t="s">
        <v>3075</v>
      </c>
      <c r="D763" s="587" t="s">
        <v>3076</v>
      </c>
      <c r="E763" s="523" t="s">
        <v>1679</v>
      </c>
    </row>
    <row r="764" spans="2:5">
      <c r="B764" s="598" t="s">
        <v>3449</v>
      </c>
      <c r="C764" s="587" t="s">
        <v>3075</v>
      </c>
      <c r="D764" s="587" t="s">
        <v>3076</v>
      </c>
      <c r="E764" s="523" t="s">
        <v>1679</v>
      </c>
    </row>
    <row r="765" spans="2:5">
      <c r="B765" s="598" t="s">
        <v>3450</v>
      </c>
      <c r="C765" s="587" t="s">
        <v>3075</v>
      </c>
      <c r="D765" s="587" t="s">
        <v>3076</v>
      </c>
      <c r="E765" s="523" t="s">
        <v>1679</v>
      </c>
    </row>
    <row r="766" spans="2:5">
      <c r="B766" s="598" t="s">
        <v>3451</v>
      </c>
      <c r="C766" s="587" t="s">
        <v>3075</v>
      </c>
      <c r="D766" s="587" t="s">
        <v>3076</v>
      </c>
      <c r="E766" s="523" t="s">
        <v>1679</v>
      </c>
    </row>
    <row r="767" spans="2:5">
      <c r="B767" s="598" t="s">
        <v>3452</v>
      </c>
      <c r="C767" s="587" t="s">
        <v>3075</v>
      </c>
      <c r="D767" s="587" t="s">
        <v>3076</v>
      </c>
      <c r="E767" s="523" t="s">
        <v>1679</v>
      </c>
    </row>
    <row r="768" spans="2:5">
      <c r="B768" s="598" t="s">
        <v>3453</v>
      </c>
      <c r="C768" s="587" t="s">
        <v>3075</v>
      </c>
      <c r="D768" s="587" t="s">
        <v>3076</v>
      </c>
      <c r="E768" s="523" t="s">
        <v>1679</v>
      </c>
    </row>
    <row r="769" spans="2:5">
      <c r="B769" s="598" t="s">
        <v>3454</v>
      </c>
      <c r="C769" s="587" t="s">
        <v>3075</v>
      </c>
      <c r="D769" s="587" t="s">
        <v>3076</v>
      </c>
      <c r="E769" s="523" t="s">
        <v>1679</v>
      </c>
    </row>
    <row r="770" spans="2:5">
      <c r="B770" s="598" t="s">
        <v>3455</v>
      </c>
      <c r="C770" s="587" t="s">
        <v>3075</v>
      </c>
      <c r="D770" s="587" t="s">
        <v>3076</v>
      </c>
      <c r="E770" s="523" t="s">
        <v>1679</v>
      </c>
    </row>
    <row r="771" spans="2:5">
      <c r="B771" s="598" t="s">
        <v>3456</v>
      </c>
      <c r="C771" s="587" t="s">
        <v>3075</v>
      </c>
      <c r="D771" s="587" t="s">
        <v>3076</v>
      </c>
      <c r="E771" s="523" t="s">
        <v>1679</v>
      </c>
    </row>
    <row r="772" spans="2:5">
      <c r="B772" s="598" t="s">
        <v>3457</v>
      </c>
      <c r="C772" s="587" t="s">
        <v>3075</v>
      </c>
      <c r="D772" s="587" t="s">
        <v>3076</v>
      </c>
      <c r="E772" s="523" t="s">
        <v>1679</v>
      </c>
    </row>
    <row r="773" spans="2:5">
      <c r="B773" s="598" t="s">
        <v>3458</v>
      </c>
      <c r="C773" s="587" t="s">
        <v>3075</v>
      </c>
      <c r="D773" s="587" t="s">
        <v>3076</v>
      </c>
      <c r="E773" s="523" t="s">
        <v>1679</v>
      </c>
    </row>
    <row r="774" spans="2:5">
      <c r="B774" s="598" t="s">
        <v>3459</v>
      </c>
      <c r="C774" s="587" t="s">
        <v>3075</v>
      </c>
      <c r="D774" s="587" t="s">
        <v>3076</v>
      </c>
      <c r="E774" s="523" t="s">
        <v>1679</v>
      </c>
    </row>
    <row r="775" spans="2:5">
      <c r="B775" s="598" t="s">
        <v>3460</v>
      </c>
      <c r="C775" s="587" t="s">
        <v>3075</v>
      </c>
      <c r="D775" s="587" t="s">
        <v>3076</v>
      </c>
      <c r="E775" s="523" t="s">
        <v>1679</v>
      </c>
    </row>
    <row r="776" spans="2:5">
      <c r="B776" s="598" t="s">
        <v>3461</v>
      </c>
      <c r="C776" s="587" t="s">
        <v>3075</v>
      </c>
      <c r="D776" s="587" t="s">
        <v>3076</v>
      </c>
      <c r="E776" s="523" t="s">
        <v>1679</v>
      </c>
    </row>
    <row r="777" spans="2:5">
      <c r="B777" s="598" t="s">
        <v>3462</v>
      </c>
      <c r="C777" s="587" t="s">
        <v>3075</v>
      </c>
      <c r="D777" s="587" t="s">
        <v>3076</v>
      </c>
      <c r="E777" s="523" t="s">
        <v>1679</v>
      </c>
    </row>
    <row r="778" spans="2:5">
      <c r="B778" s="598" t="s">
        <v>3463</v>
      </c>
      <c r="C778" s="587" t="s">
        <v>3075</v>
      </c>
      <c r="D778" s="587" t="s">
        <v>3076</v>
      </c>
      <c r="E778" s="523" t="s">
        <v>1679</v>
      </c>
    </row>
    <row r="779" spans="2:5">
      <c r="B779" s="598" t="s">
        <v>3464</v>
      </c>
      <c r="C779" s="587" t="s">
        <v>3075</v>
      </c>
      <c r="D779" s="587" t="s">
        <v>3076</v>
      </c>
      <c r="E779" s="523" t="s">
        <v>1679</v>
      </c>
    </row>
    <row r="780" spans="2:5">
      <c r="B780" s="598" t="s">
        <v>3465</v>
      </c>
      <c r="C780" s="587" t="s">
        <v>3075</v>
      </c>
      <c r="D780" s="587" t="s">
        <v>3076</v>
      </c>
      <c r="E780" s="523" t="s">
        <v>1679</v>
      </c>
    </row>
    <row r="781" spans="2:5">
      <c r="B781" s="598" t="s">
        <v>3466</v>
      </c>
      <c r="C781" s="587" t="s">
        <v>3075</v>
      </c>
      <c r="D781" s="587" t="s">
        <v>3076</v>
      </c>
      <c r="E781" s="523" t="s">
        <v>1679</v>
      </c>
    </row>
    <row r="782" spans="2:5">
      <c r="B782" s="598" t="s">
        <v>3467</v>
      </c>
      <c r="C782" s="587" t="s">
        <v>3075</v>
      </c>
      <c r="D782" s="587" t="s">
        <v>3076</v>
      </c>
      <c r="E782" s="523" t="s">
        <v>1679</v>
      </c>
    </row>
    <row r="783" spans="2:5">
      <c r="B783" s="598" t="s">
        <v>3468</v>
      </c>
      <c r="C783" s="587" t="s">
        <v>3075</v>
      </c>
      <c r="D783" s="587" t="s">
        <v>3076</v>
      </c>
      <c r="E783" s="523" t="s">
        <v>1679</v>
      </c>
    </row>
    <row r="784" spans="2:5">
      <c r="B784" s="598" t="s">
        <v>3469</v>
      </c>
      <c r="C784" s="587" t="s">
        <v>3075</v>
      </c>
      <c r="D784" s="587" t="s">
        <v>3076</v>
      </c>
      <c r="E784" s="523" t="s">
        <v>1679</v>
      </c>
    </row>
    <row r="785" spans="2:5">
      <c r="B785" s="598" t="s">
        <v>3470</v>
      </c>
      <c r="C785" s="587" t="s">
        <v>3075</v>
      </c>
      <c r="D785" s="587" t="s">
        <v>3076</v>
      </c>
      <c r="E785" s="523" t="s">
        <v>1679</v>
      </c>
    </row>
    <row r="786" spans="2:5">
      <c r="B786" s="598" t="s">
        <v>3471</v>
      </c>
      <c r="C786" s="587" t="s">
        <v>3075</v>
      </c>
      <c r="D786" s="587" t="s">
        <v>3076</v>
      </c>
      <c r="E786" s="523" t="s">
        <v>1679</v>
      </c>
    </row>
    <row r="787" spans="2:5">
      <c r="B787" s="598" t="s">
        <v>3472</v>
      </c>
      <c r="C787" s="587" t="s">
        <v>3075</v>
      </c>
      <c r="D787" s="587" t="s">
        <v>3076</v>
      </c>
      <c r="E787" s="523" t="s">
        <v>1679</v>
      </c>
    </row>
    <row r="788" spans="2:5">
      <c r="B788" s="598" t="s">
        <v>3473</v>
      </c>
      <c r="C788" s="587" t="s">
        <v>3075</v>
      </c>
      <c r="D788" s="587" t="s">
        <v>3076</v>
      </c>
      <c r="E788" s="523" t="s">
        <v>1679</v>
      </c>
    </row>
    <row r="789" spans="2:5">
      <c r="B789" s="598" t="s">
        <v>3474</v>
      </c>
      <c r="C789" s="587" t="s">
        <v>3075</v>
      </c>
      <c r="D789" s="587" t="s">
        <v>3076</v>
      </c>
      <c r="E789" s="523" t="s">
        <v>1679</v>
      </c>
    </row>
    <row r="790" spans="2:5">
      <c r="B790" s="598" t="s">
        <v>3475</v>
      </c>
      <c r="C790" s="587" t="s">
        <v>3075</v>
      </c>
      <c r="D790" s="587" t="s">
        <v>3076</v>
      </c>
      <c r="E790" s="523" t="s">
        <v>1679</v>
      </c>
    </row>
    <row r="791" spans="2:5">
      <c r="B791" s="598" t="s">
        <v>3476</v>
      </c>
      <c r="C791" s="587" t="s">
        <v>3075</v>
      </c>
      <c r="D791" s="587" t="s">
        <v>3076</v>
      </c>
      <c r="E791" s="523" t="s">
        <v>1679</v>
      </c>
    </row>
    <row r="792" spans="2:5">
      <c r="B792" s="598" t="s">
        <v>3477</v>
      </c>
      <c r="C792" s="587" t="s">
        <v>3075</v>
      </c>
      <c r="D792" s="587" t="s">
        <v>3076</v>
      </c>
      <c r="E792" s="523" t="s">
        <v>1679</v>
      </c>
    </row>
    <row r="793" spans="2:5">
      <c r="B793" s="598" t="s">
        <v>3478</v>
      </c>
      <c r="C793" s="587" t="s">
        <v>3075</v>
      </c>
      <c r="D793" s="587" t="s">
        <v>3076</v>
      </c>
      <c r="E793" s="523" t="s">
        <v>1679</v>
      </c>
    </row>
    <row r="794" spans="2:5">
      <c r="B794" s="598" t="s">
        <v>3479</v>
      </c>
      <c r="C794" s="587" t="s">
        <v>3075</v>
      </c>
      <c r="D794" s="587" t="s">
        <v>3076</v>
      </c>
      <c r="E794" s="523" t="s">
        <v>1679</v>
      </c>
    </row>
    <row r="795" spans="2:5">
      <c r="B795" s="598" t="s">
        <v>3480</v>
      </c>
      <c r="C795" s="587" t="s">
        <v>3075</v>
      </c>
      <c r="D795" s="587" t="s">
        <v>3076</v>
      </c>
      <c r="E795" s="523" t="s">
        <v>1679</v>
      </c>
    </row>
    <row r="796" spans="2:5">
      <c r="B796" s="598" t="s">
        <v>3481</v>
      </c>
      <c r="C796" s="587" t="s">
        <v>3075</v>
      </c>
      <c r="D796" s="587" t="s">
        <v>3076</v>
      </c>
      <c r="E796" s="523" t="s">
        <v>1679</v>
      </c>
    </row>
    <row r="797" spans="2:5">
      <c r="B797" s="598" t="s">
        <v>3482</v>
      </c>
      <c r="C797" s="587" t="s">
        <v>3075</v>
      </c>
      <c r="D797" s="587" t="s">
        <v>3076</v>
      </c>
      <c r="E797" s="523" t="s">
        <v>1679</v>
      </c>
    </row>
    <row r="798" spans="2:5">
      <c r="B798" s="598" t="s">
        <v>3483</v>
      </c>
      <c r="C798" s="587" t="s">
        <v>3075</v>
      </c>
      <c r="D798" s="587" t="s">
        <v>3076</v>
      </c>
      <c r="E798" s="523" t="s">
        <v>1679</v>
      </c>
    </row>
    <row r="799" spans="2:5">
      <c r="B799" s="598" t="s">
        <v>3484</v>
      </c>
      <c r="C799" s="587" t="s">
        <v>3075</v>
      </c>
      <c r="D799" s="587" t="s">
        <v>3076</v>
      </c>
      <c r="E799" s="523" t="s">
        <v>1679</v>
      </c>
    </row>
    <row r="800" spans="2:5">
      <c r="B800" s="598" t="s">
        <v>3485</v>
      </c>
      <c r="C800" s="587" t="s">
        <v>3075</v>
      </c>
      <c r="D800" s="587" t="s">
        <v>3076</v>
      </c>
      <c r="E800" s="523" t="s">
        <v>1679</v>
      </c>
    </row>
    <row r="801" spans="2:5">
      <c r="B801" s="598" t="s">
        <v>3486</v>
      </c>
      <c r="C801" s="587" t="s">
        <v>3075</v>
      </c>
      <c r="D801" s="587" t="s">
        <v>3076</v>
      </c>
      <c r="E801" s="523" t="s">
        <v>1679</v>
      </c>
    </row>
    <row r="802" spans="2:5">
      <c r="B802" s="598" t="s">
        <v>3487</v>
      </c>
      <c r="C802" s="587" t="s">
        <v>3075</v>
      </c>
      <c r="D802" s="587" t="s">
        <v>3076</v>
      </c>
      <c r="E802" s="523" t="s">
        <v>1679</v>
      </c>
    </row>
    <row r="803" spans="2:5">
      <c r="B803" s="598" t="s">
        <v>3488</v>
      </c>
      <c r="C803" s="587" t="s">
        <v>3075</v>
      </c>
      <c r="D803" s="587" t="s">
        <v>3076</v>
      </c>
      <c r="E803" s="523" t="s">
        <v>1679</v>
      </c>
    </row>
    <row r="804" spans="2:5">
      <c r="B804" s="598" t="s">
        <v>3489</v>
      </c>
      <c r="C804" s="587" t="s">
        <v>3075</v>
      </c>
      <c r="D804" s="587" t="s">
        <v>3076</v>
      </c>
      <c r="E804" s="523" t="s">
        <v>1679</v>
      </c>
    </row>
    <row r="805" spans="2:5">
      <c r="B805" s="598" t="s">
        <v>3490</v>
      </c>
      <c r="C805" s="587" t="s">
        <v>3075</v>
      </c>
      <c r="D805" s="587" t="s">
        <v>3076</v>
      </c>
      <c r="E805" s="523" t="s">
        <v>1679</v>
      </c>
    </row>
    <row r="806" spans="2:5">
      <c r="B806" s="598" t="s">
        <v>3491</v>
      </c>
      <c r="C806" s="587" t="s">
        <v>3075</v>
      </c>
      <c r="D806" s="587" t="s">
        <v>3076</v>
      </c>
      <c r="E806" s="523" t="s">
        <v>1679</v>
      </c>
    </row>
    <row r="807" spans="2:5">
      <c r="B807" s="598" t="s">
        <v>3492</v>
      </c>
      <c r="C807" s="587" t="s">
        <v>3075</v>
      </c>
      <c r="D807" s="587" t="s">
        <v>3076</v>
      </c>
      <c r="E807" s="523" t="s">
        <v>1679</v>
      </c>
    </row>
    <row r="808" spans="2:5">
      <c r="B808" s="598" t="s">
        <v>3493</v>
      </c>
      <c r="C808" s="587" t="s">
        <v>3075</v>
      </c>
      <c r="D808" s="587" t="s">
        <v>3076</v>
      </c>
      <c r="E808" s="523" t="s">
        <v>1679</v>
      </c>
    </row>
    <row r="809" spans="2:5">
      <c r="B809" s="598" t="s">
        <v>3494</v>
      </c>
      <c r="C809" s="587" t="s">
        <v>3075</v>
      </c>
      <c r="D809" s="587" t="s">
        <v>3076</v>
      </c>
      <c r="E809" s="523" t="s">
        <v>1679</v>
      </c>
    </row>
    <row r="810" spans="2:5">
      <c r="B810" s="598" t="s">
        <v>3495</v>
      </c>
      <c r="C810" s="587" t="s">
        <v>3075</v>
      </c>
      <c r="D810" s="587" t="s">
        <v>3076</v>
      </c>
      <c r="E810" s="523" t="s">
        <v>1679</v>
      </c>
    </row>
    <row r="811" spans="2:5">
      <c r="B811" s="598" t="s">
        <v>3496</v>
      </c>
      <c r="C811" s="587" t="s">
        <v>3075</v>
      </c>
      <c r="D811" s="587" t="s">
        <v>3076</v>
      </c>
      <c r="E811" s="523" t="s">
        <v>1679</v>
      </c>
    </row>
    <row r="812" spans="2:5">
      <c r="B812" s="598" t="s">
        <v>3497</v>
      </c>
      <c r="C812" s="587" t="s">
        <v>3075</v>
      </c>
      <c r="D812" s="587" t="s">
        <v>3076</v>
      </c>
      <c r="E812" s="523" t="s">
        <v>1679</v>
      </c>
    </row>
    <row r="813" spans="2:5">
      <c r="B813" s="598" t="s">
        <v>3498</v>
      </c>
      <c r="C813" s="587" t="s">
        <v>3075</v>
      </c>
      <c r="D813" s="587" t="s">
        <v>3076</v>
      </c>
      <c r="E813" s="523" t="s">
        <v>1679</v>
      </c>
    </row>
    <row r="814" spans="2:5">
      <c r="B814" s="598" t="s">
        <v>3499</v>
      </c>
      <c r="C814" s="587" t="s">
        <v>3075</v>
      </c>
      <c r="D814" s="587" t="s">
        <v>3076</v>
      </c>
      <c r="E814" s="523" t="s">
        <v>1679</v>
      </c>
    </row>
    <row r="815" spans="2:5">
      <c r="B815" s="598" t="s">
        <v>3500</v>
      </c>
      <c r="C815" s="587" t="s">
        <v>3075</v>
      </c>
      <c r="D815" s="587" t="s">
        <v>3076</v>
      </c>
      <c r="E815" s="523" t="s">
        <v>1679</v>
      </c>
    </row>
    <row r="816" spans="2:5">
      <c r="B816" s="598" t="s">
        <v>3501</v>
      </c>
      <c r="C816" s="587" t="s">
        <v>3075</v>
      </c>
      <c r="D816" s="587" t="s">
        <v>3076</v>
      </c>
      <c r="E816" s="523" t="s">
        <v>1679</v>
      </c>
    </row>
    <row r="817" spans="2:5">
      <c r="B817" s="598" t="s">
        <v>3502</v>
      </c>
      <c r="C817" s="587" t="s">
        <v>3075</v>
      </c>
      <c r="D817" s="587" t="s">
        <v>3076</v>
      </c>
      <c r="E817" s="523" t="s">
        <v>1679</v>
      </c>
    </row>
    <row r="818" spans="2:5">
      <c r="B818" s="598" t="s">
        <v>3503</v>
      </c>
      <c r="C818" s="587" t="s">
        <v>3075</v>
      </c>
      <c r="D818" s="587" t="s">
        <v>3076</v>
      </c>
      <c r="E818" s="523" t="s">
        <v>1679</v>
      </c>
    </row>
    <row r="819" spans="2:5">
      <c r="B819" s="598" t="s">
        <v>3504</v>
      </c>
      <c r="C819" s="587" t="s">
        <v>3075</v>
      </c>
      <c r="D819" s="587" t="s">
        <v>3076</v>
      </c>
      <c r="E819" s="523" t="s">
        <v>1679</v>
      </c>
    </row>
    <row r="820" spans="2:5">
      <c r="B820" s="598" t="s">
        <v>3505</v>
      </c>
      <c r="C820" s="587" t="s">
        <v>3075</v>
      </c>
      <c r="D820" s="587" t="s">
        <v>3076</v>
      </c>
      <c r="E820" s="523" t="s">
        <v>1679</v>
      </c>
    </row>
    <row r="821" spans="2:5">
      <c r="B821" s="598" t="s">
        <v>3506</v>
      </c>
      <c r="C821" s="587" t="s">
        <v>3075</v>
      </c>
      <c r="D821" s="587" t="s">
        <v>3076</v>
      </c>
      <c r="E821" s="523" t="s">
        <v>1679</v>
      </c>
    </row>
    <row r="822" spans="2:5">
      <c r="B822" s="598" t="s">
        <v>3507</v>
      </c>
      <c r="C822" s="587" t="s">
        <v>3075</v>
      </c>
      <c r="D822" s="587" t="s">
        <v>3076</v>
      </c>
      <c r="E822" s="523" t="s">
        <v>1679</v>
      </c>
    </row>
    <row r="823" spans="2:5">
      <c r="B823" s="598" t="s">
        <v>3508</v>
      </c>
      <c r="C823" s="587" t="s">
        <v>3075</v>
      </c>
      <c r="D823" s="587" t="s">
        <v>3076</v>
      </c>
      <c r="E823" s="523" t="s">
        <v>1679</v>
      </c>
    </row>
    <row r="824" spans="2:5">
      <c r="B824" s="598" t="s">
        <v>3509</v>
      </c>
      <c r="C824" s="587" t="s">
        <v>3075</v>
      </c>
      <c r="D824" s="587" t="s">
        <v>3076</v>
      </c>
      <c r="E824" s="523" t="s">
        <v>1679</v>
      </c>
    </row>
    <row r="825" spans="2:5">
      <c r="B825" s="598" t="s">
        <v>3510</v>
      </c>
      <c r="C825" s="587" t="s">
        <v>3075</v>
      </c>
      <c r="D825" s="587" t="s">
        <v>3076</v>
      </c>
      <c r="E825" s="523" t="s">
        <v>1679</v>
      </c>
    </row>
    <row r="826" spans="2:5">
      <c r="B826" s="598" t="s">
        <v>3511</v>
      </c>
      <c r="C826" s="587" t="s">
        <v>3075</v>
      </c>
      <c r="D826" s="587" t="s">
        <v>3076</v>
      </c>
      <c r="E826" s="523" t="s">
        <v>1679</v>
      </c>
    </row>
    <row r="827" spans="2:5">
      <c r="B827" s="598" t="s">
        <v>3512</v>
      </c>
      <c r="C827" s="587" t="s">
        <v>3075</v>
      </c>
      <c r="D827" s="587" t="s">
        <v>3076</v>
      </c>
      <c r="E827" s="523" t="s">
        <v>1679</v>
      </c>
    </row>
    <row r="828" spans="2:5">
      <c r="B828" s="598" t="s">
        <v>3513</v>
      </c>
      <c r="C828" s="587" t="s">
        <v>3075</v>
      </c>
      <c r="D828" s="587" t="s">
        <v>3076</v>
      </c>
      <c r="E828" s="523" t="s">
        <v>1679</v>
      </c>
    </row>
    <row r="829" spans="2:5">
      <c r="B829" s="598" t="s">
        <v>3514</v>
      </c>
      <c r="C829" s="587" t="s">
        <v>3075</v>
      </c>
      <c r="D829" s="587" t="s">
        <v>3076</v>
      </c>
      <c r="E829" s="523" t="s">
        <v>1679</v>
      </c>
    </row>
    <row r="830" spans="2:5">
      <c r="B830" s="598" t="s">
        <v>3515</v>
      </c>
      <c r="C830" s="587" t="s">
        <v>3075</v>
      </c>
      <c r="D830" s="587" t="s">
        <v>3076</v>
      </c>
      <c r="E830" s="523" t="s">
        <v>1679</v>
      </c>
    </row>
    <row r="831" spans="2:5">
      <c r="B831" s="598" t="s">
        <v>3516</v>
      </c>
      <c r="C831" s="587" t="s">
        <v>3075</v>
      </c>
      <c r="D831" s="587" t="s">
        <v>3076</v>
      </c>
      <c r="E831" s="523" t="s">
        <v>1679</v>
      </c>
    </row>
    <row r="832" spans="2:5">
      <c r="B832" s="598" t="s">
        <v>3517</v>
      </c>
      <c r="C832" s="587" t="s">
        <v>3075</v>
      </c>
      <c r="D832" s="587" t="s">
        <v>3076</v>
      </c>
      <c r="E832" s="523" t="s">
        <v>1679</v>
      </c>
    </row>
    <row r="833" spans="2:5">
      <c r="B833" s="598" t="s">
        <v>3518</v>
      </c>
      <c r="C833" s="587" t="s">
        <v>3075</v>
      </c>
      <c r="D833" s="587" t="s">
        <v>3076</v>
      </c>
      <c r="E833" s="523" t="s">
        <v>1679</v>
      </c>
    </row>
    <row r="834" spans="2:5">
      <c r="B834" s="598" t="s">
        <v>3519</v>
      </c>
      <c r="C834" s="587" t="s">
        <v>3075</v>
      </c>
      <c r="D834" s="587" t="s">
        <v>3076</v>
      </c>
      <c r="E834" s="523" t="s">
        <v>1679</v>
      </c>
    </row>
    <row r="835" spans="2:5">
      <c r="B835" s="598" t="s">
        <v>3520</v>
      </c>
      <c r="C835" s="587" t="s">
        <v>3075</v>
      </c>
      <c r="D835" s="587" t="s">
        <v>3076</v>
      </c>
      <c r="E835" s="523" t="s">
        <v>1679</v>
      </c>
    </row>
    <row r="836" spans="2:5">
      <c r="B836" s="598" t="s">
        <v>3521</v>
      </c>
      <c r="C836" s="587" t="s">
        <v>3075</v>
      </c>
      <c r="D836" s="587" t="s">
        <v>3076</v>
      </c>
      <c r="E836" s="523" t="s">
        <v>1679</v>
      </c>
    </row>
    <row r="837" spans="2:5">
      <c r="B837" s="598" t="s">
        <v>3522</v>
      </c>
      <c r="C837" s="587" t="s">
        <v>3075</v>
      </c>
      <c r="D837" s="587" t="s">
        <v>3076</v>
      </c>
      <c r="E837" s="523" t="s">
        <v>1679</v>
      </c>
    </row>
    <row r="838" spans="2:5">
      <c r="B838" s="598" t="s">
        <v>3523</v>
      </c>
      <c r="C838" s="587" t="s">
        <v>3075</v>
      </c>
      <c r="D838" s="587" t="s">
        <v>3076</v>
      </c>
      <c r="E838" s="523" t="s">
        <v>1679</v>
      </c>
    </row>
    <row r="839" spans="2:5">
      <c r="B839" s="598" t="s">
        <v>3524</v>
      </c>
      <c r="C839" s="587" t="s">
        <v>3075</v>
      </c>
      <c r="D839" s="587" t="s">
        <v>3076</v>
      </c>
      <c r="E839" s="523" t="s">
        <v>1679</v>
      </c>
    </row>
    <row r="840" spans="2:5">
      <c r="B840" s="598" t="s">
        <v>3525</v>
      </c>
      <c r="C840" s="587" t="s">
        <v>3075</v>
      </c>
      <c r="D840" s="587" t="s">
        <v>3076</v>
      </c>
      <c r="E840" s="523" t="s">
        <v>1679</v>
      </c>
    </row>
    <row r="841" spans="2:5">
      <c r="B841" s="598" t="s">
        <v>3526</v>
      </c>
      <c r="C841" s="587" t="s">
        <v>3075</v>
      </c>
      <c r="D841" s="587" t="s">
        <v>3076</v>
      </c>
      <c r="E841" s="523" t="s">
        <v>1679</v>
      </c>
    </row>
    <row r="842" spans="2:5">
      <c r="B842" s="598" t="s">
        <v>3527</v>
      </c>
      <c r="C842" s="587" t="s">
        <v>3075</v>
      </c>
      <c r="D842" s="587" t="s">
        <v>3076</v>
      </c>
      <c r="E842" s="523" t="s">
        <v>1679</v>
      </c>
    </row>
    <row r="843" spans="2:5">
      <c r="B843" s="598" t="s">
        <v>3528</v>
      </c>
      <c r="C843" s="587" t="s">
        <v>3075</v>
      </c>
      <c r="D843" s="587" t="s">
        <v>3076</v>
      </c>
      <c r="E843" s="523" t="s">
        <v>1679</v>
      </c>
    </row>
    <row r="844" spans="2:5">
      <c r="B844" s="598" t="s">
        <v>3529</v>
      </c>
      <c r="C844" s="587" t="s">
        <v>3075</v>
      </c>
      <c r="D844" s="587" t="s">
        <v>3076</v>
      </c>
      <c r="E844" s="523" t="s">
        <v>1679</v>
      </c>
    </row>
    <row r="845" spans="2:5">
      <c r="B845" s="598" t="s">
        <v>3530</v>
      </c>
      <c r="C845" s="587" t="s">
        <v>3075</v>
      </c>
      <c r="D845" s="587" t="s">
        <v>3076</v>
      </c>
      <c r="E845" s="523" t="s">
        <v>1679</v>
      </c>
    </row>
    <row r="846" spans="2:5">
      <c r="B846" s="598" t="s">
        <v>3531</v>
      </c>
      <c r="C846" s="587" t="s">
        <v>3075</v>
      </c>
      <c r="D846" s="587" t="s">
        <v>3076</v>
      </c>
      <c r="E846" s="523" t="s">
        <v>1679</v>
      </c>
    </row>
    <row r="847" spans="2:5">
      <c r="B847" s="598" t="s">
        <v>3532</v>
      </c>
      <c r="C847" s="587" t="s">
        <v>3075</v>
      </c>
      <c r="D847" s="587" t="s">
        <v>3076</v>
      </c>
      <c r="E847" s="523" t="s">
        <v>1679</v>
      </c>
    </row>
    <row r="848" spans="2:5">
      <c r="B848" s="598" t="s">
        <v>3533</v>
      </c>
      <c r="C848" s="587" t="s">
        <v>3075</v>
      </c>
      <c r="D848" s="587" t="s">
        <v>3076</v>
      </c>
      <c r="E848" s="523" t="s">
        <v>1679</v>
      </c>
    </row>
    <row r="849" spans="2:5">
      <c r="B849" s="598" t="s">
        <v>3534</v>
      </c>
      <c r="C849" s="587" t="s">
        <v>3075</v>
      </c>
      <c r="D849" s="587" t="s">
        <v>3076</v>
      </c>
      <c r="E849" s="523" t="s">
        <v>1679</v>
      </c>
    </row>
    <row r="850" spans="2:5">
      <c r="B850" s="598" t="s">
        <v>3535</v>
      </c>
      <c r="C850" s="587" t="s">
        <v>3075</v>
      </c>
      <c r="D850" s="587" t="s">
        <v>3076</v>
      </c>
      <c r="E850" s="523" t="s">
        <v>1679</v>
      </c>
    </row>
    <row r="851" spans="2:5">
      <c r="B851" s="598" t="s">
        <v>3536</v>
      </c>
      <c r="C851" s="587" t="s">
        <v>3075</v>
      </c>
      <c r="D851" s="587" t="s">
        <v>3076</v>
      </c>
      <c r="E851" s="523" t="s">
        <v>1679</v>
      </c>
    </row>
    <row r="852" spans="2:5">
      <c r="B852" s="598" t="s">
        <v>3537</v>
      </c>
      <c r="C852" s="587" t="s">
        <v>3075</v>
      </c>
      <c r="D852" s="587" t="s">
        <v>3076</v>
      </c>
      <c r="E852" s="523" t="s">
        <v>1679</v>
      </c>
    </row>
    <row r="853" spans="2:5">
      <c r="B853" s="598" t="s">
        <v>3538</v>
      </c>
      <c r="C853" s="587" t="s">
        <v>3075</v>
      </c>
      <c r="D853" s="587" t="s">
        <v>3076</v>
      </c>
      <c r="E853" s="523" t="s">
        <v>1679</v>
      </c>
    </row>
    <row r="854" spans="2:5">
      <c r="B854" s="598" t="s">
        <v>3539</v>
      </c>
      <c r="C854" s="587" t="s">
        <v>3075</v>
      </c>
      <c r="D854" s="587" t="s">
        <v>3076</v>
      </c>
      <c r="E854" s="523" t="s">
        <v>1679</v>
      </c>
    </row>
    <row r="855" spans="2:5">
      <c r="B855" s="598" t="s">
        <v>3540</v>
      </c>
      <c r="C855" s="587" t="s">
        <v>3075</v>
      </c>
      <c r="D855" s="587" t="s">
        <v>3076</v>
      </c>
      <c r="E855" s="523" t="s">
        <v>1679</v>
      </c>
    </row>
    <row r="856" spans="2:5">
      <c r="B856" s="598" t="s">
        <v>3541</v>
      </c>
      <c r="C856" s="587" t="s">
        <v>3075</v>
      </c>
      <c r="D856" s="587" t="s">
        <v>3076</v>
      </c>
      <c r="E856" s="523" t="s">
        <v>1679</v>
      </c>
    </row>
    <row r="857" spans="2:5">
      <c r="B857" s="598" t="s">
        <v>3542</v>
      </c>
      <c r="C857" s="587" t="s">
        <v>3075</v>
      </c>
      <c r="D857" s="587" t="s">
        <v>3076</v>
      </c>
      <c r="E857" s="523" t="s">
        <v>1679</v>
      </c>
    </row>
    <row r="858" spans="2:5">
      <c r="B858" s="598" t="s">
        <v>3543</v>
      </c>
      <c r="C858" s="587" t="s">
        <v>3075</v>
      </c>
      <c r="D858" s="587" t="s">
        <v>3076</v>
      </c>
      <c r="E858" s="523" t="s">
        <v>1679</v>
      </c>
    </row>
    <row r="859" spans="2:5">
      <c r="B859" s="598" t="s">
        <v>3544</v>
      </c>
      <c r="C859" s="587" t="s">
        <v>3075</v>
      </c>
      <c r="D859" s="587" t="s">
        <v>3076</v>
      </c>
      <c r="E859" s="523" t="s">
        <v>1679</v>
      </c>
    </row>
    <row r="860" spans="2:5">
      <c r="B860" s="598" t="s">
        <v>3545</v>
      </c>
      <c r="C860" s="587" t="s">
        <v>3075</v>
      </c>
      <c r="D860" s="587" t="s">
        <v>3076</v>
      </c>
      <c r="E860" s="523" t="s">
        <v>1679</v>
      </c>
    </row>
    <row r="861" spans="2:5">
      <c r="B861" s="598" t="s">
        <v>3546</v>
      </c>
      <c r="C861" s="587" t="s">
        <v>3075</v>
      </c>
      <c r="D861" s="587" t="s">
        <v>3076</v>
      </c>
      <c r="E861" s="523" t="s">
        <v>1679</v>
      </c>
    </row>
    <row r="862" spans="2:5">
      <c r="B862" s="598" t="s">
        <v>3547</v>
      </c>
      <c r="C862" s="587" t="s">
        <v>3075</v>
      </c>
      <c r="D862" s="587" t="s">
        <v>3076</v>
      </c>
      <c r="E862" s="523" t="s">
        <v>1679</v>
      </c>
    </row>
    <row r="863" spans="2:5">
      <c r="B863" s="598" t="s">
        <v>3548</v>
      </c>
      <c r="C863" s="587" t="s">
        <v>3075</v>
      </c>
      <c r="D863" s="587" t="s">
        <v>3076</v>
      </c>
      <c r="E863" s="523" t="s">
        <v>1679</v>
      </c>
    </row>
    <row r="864" spans="2:5">
      <c r="B864" s="598" t="s">
        <v>3549</v>
      </c>
      <c r="C864" s="587" t="s">
        <v>3075</v>
      </c>
      <c r="D864" s="587" t="s">
        <v>3076</v>
      </c>
      <c r="E864" s="523" t="s">
        <v>1679</v>
      </c>
    </row>
    <row r="865" spans="2:5">
      <c r="B865" s="598" t="s">
        <v>3550</v>
      </c>
      <c r="C865" s="587" t="s">
        <v>3075</v>
      </c>
      <c r="D865" s="587" t="s">
        <v>3076</v>
      </c>
      <c r="E865" s="523" t="s">
        <v>1679</v>
      </c>
    </row>
    <row r="866" spans="2:5">
      <c r="B866" s="598" t="s">
        <v>3551</v>
      </c>
      <c r="C866" s="587" t="s">
        <v>3075</v>
      </c>
      <c r="D866" s="587" t="s">
        <v>3076</v>
      </c>
      <c r="E866" s="523" t="s">
        <v>1679</v>
      </c>
    </row>
    <row r="867" spans="2:5">
      <c r="B867" s="598" t="s">
        <v>3552</v>
      </c>
      <c r="C867" s="587" t="s">
        <v>3075</v>
      </c>
      <c r="D867" s="587" t="s">
        <v>3076</v>
      </c>
      <c r="E867" s="523" t="s">
        <v>1679</v>
      </c>
    </row>
    <row r="868" spans="2:5">
      <c r="B868" s="598" t="s">
        <v>3553</v>
      </c>
      <c r="C868" s="587" t="s">
        <v>3075</v>
      </c>
      <c r="D868" s="587" t="s">
        <v>3076</v>
      </c>
      <c r="E868" s="523" t="s">
        <v>1679</v>
      </c>
    </row>
    <row r="869" spans="2:5">
      <c r="B869" s="598" t="s">
        <v>3554</v>
      </c>
      <c r="C869" s="587" t="s">
        <v>3075</v>
      </c>
      <c r="D869" s="587" t="s">
        <v>3076</v>
      </c>
      <c r="E869" s="523" t="s">
        <v>1679</v>
      </c>
    </row>
    <row r="870" spans="2:5">
      <c r="B870" s="598" t="s">
        <v>3555</v>
      </c>
      <c r="C870" s="587" t="s">
        <v>3075</v>
      </c>
      <c r="D870" s="587" t="s">
        <v>3076</v>
      </c>
      <c r="E870" s="523" t="s">
        <v>1679</v>
      </c>
    </row>
    <row r="871" spans="2:5">
      <c r="B871" s="598" t="s">
        <v>3556</v>
      </c>
      <c r="C871" s="587" t="s">
        <v>3075</v>
      </c>
      <c r="D871" s="587" t="s">
        <v>3076</v>
      </c>
      <c r="E871" s="523" t="s">
        <v>1679</v>
      </c>
    </row>
    <row r="872" spans="2:5">
      <c r="B872" s="598" t="s">
        <v>3557</v>
      </c>
      <c r="C872" s="587" t="s">
        <v>3075</v>
      </c>
      <c r="D872" s="587" t="s">
        <v>3076</v>
      </c>
      <c r="E872" s="523" t="s">
        <v>1679</v>
      </c>
    </row>
    <row r="873" spans="2:5">
      <c r="B873" s="598" t="s">
        <v>3558</v>
      </c>
      <c r="C873" s="587" t="s">
        <v>3075</v>
      </c>
      <c r="D873" s="587" t="s">
        <v>3076</v>
      </c>
      <c r="E873" s="523" t="s">
        <v>1679</v>
      </c>
    </row>
    <row r="874" spans="2:5">
      <c r="B874" s="598" t="s">
        <v>3559</v>
      </c>
      <c r="C874" s="587" t="s">
        <v>3075</v>
      </c>
      <c r="D874" s="587" t="s">
        <v>3076</v>
      </c>
      <c r="E874" s="523" t="s">
        <v>1679</v>
      </c>
    </row>
    <row r="875" spans="2:5">
      <c r="B875" s="598" t="s">
        <v>3560</v>
      </c>
      <c r="C875" s="587" t="s">
        <v>3075</v>
      </c>
      <c r="D875" s="587" t="s">
        <v>3076</v>
      </c>
      <c r="E875" s="523" t="s">
        <v>1679</v>
      </c>
    </row>
    <row r="876" spans="2:5">
      <c r="B876" s="598" t="s">
        <v>3561</v>
      </c>
      <c r="C876" s="587" t="s">
        <v>3075</v>
      </c>
      <c r="D876" s="587" t="s">
        <v>3076</v>
      </c>
      <c r="E876" s="523" t="s">
        <v>1679</v>
      </c>
    </row>
    <row r="877" spans="2:5">
      <c r="B877" s="598" t="s">
        <v>3562</v>
      </c>
      <c r="C877" s="587" t="s">
        <v>3075</v>
      </c>
      <c r="D877" s="587" t="s">
        <v>3076</v>
      </c>
      <c r="E877" s="523" t="s">
        <v>1679</v>
      </c>
    </row>
    <row r="878" spans="2:5">
      <c r="B878" s="598" t="s">
        <v>3563</v>
      </c>
      <c r="C878" s="587" t="s">
        <v>3075</v>
      </c>
      <c r="D878" s="587" t="s">
        <v>3076</v>
      </c>
      <c r="E878" s="523" t="s">
        <v>1679</v>
      </c>
    </row>
    <row r="879" spans="2:5">
      <c r="B879" s="598" t="s">
        <v>3564</v>
      </c>
      <c r="C879" s="587" t="s">
        <v>3075</v>
      </c>
      <c r="D879" s="587" t="s">
        <v>3076</v>
      </c>
      <c r="E879" s="523" t="s">
        <v>1679</v>
      </c>
    </row>
    <row r="880" spans="2:5">
      <c r="B880" s="598" t="s">
        <v>3565</v>
      </c>
      <c r="C880" s="587" t="s">
        <v>3075</v>
      </c>
      <c r="D880" s="587" t="s">
        <v>3076</v>
      </c>
      <c r="E880" s="523" t="s">
        <v>1679</v>
      </c>
    </row>
    <row r="881" spans="2:5">
      <c r="B881" s="598" t="s">
        <v>3566</v>
      </c>
      <c r="C881" s="587" t="s">
        <v>3075</v>
      </c>
      <c r="D881" s="587" t="s">
        <v>3076</v>
      </c>
      <c r="E881" s="523" t="s">
        <v>1679</v>
      </c>
    </row>
    <row r="882" spans="2:5">
      <c r="B882" s="598" t="s">
        <v>3567</v>
      </c>
      <c r="C882" s="587" t="s">
        <v>3075</v>
      </c>
      <c r="D882" s="587" t="s">
        <v>3076</v>
      </c>
      <c r="E882" s="523" t="s">
        <v>1679</v>
      </c>
    </row>
    <row r="883" spans="2:5">
      <c r="B883" s="598" t="s">
        <v>3568</v>
      </c>
      <c r="C883" s="587" t="s">
        <v>3075</v>
      </c>
      <c r="D883" s="587" t="s">
        <v>3076</v>
      </c>
      <c r="E883" s="523" t="s">
        <v>1679</v>
      </c>
    </row>
    <row r="884" spans="2:5">
      <c r="B884" s="598" t="s">
        <v>3569</v>
      </c>
      <c r="C884" s="587" t="s">
        <v>3075</v>
      </c>
      <c r="D884" s="587" t="s">
        <v>3076</v>
      </c>
      <c r="E884" s="523" t="s">
        <v>1679</v>
      </c>
    </row>
    <row r="885" spans="2:5">
      <c r="B885" s="598" t="s">
        <v>3570</v>
      </c>
      <c r="C885" s="587" t="s">
        <v>3075</v>
      </c>
      <c r="D885" s="587" t="s">
        <v>3076</v>
      </c>
      <c r="E885" s="523" t="s">
        <v>1679</v>
      </c>
    </row>
    <row r="886" spans="2:5">
      <c r="B886" s="598" t="s">
        <v>3571</v>
      </c>
      <c r="C886" s="587" t="s">
        <v>3075</v>
      </c>
      <c r="D886" s="587" t="s">
        <v>3076</v>
      </c>
      <c r="E886" s="523" t="s">
        <v>1679</v>
      </c>
    </row>
    <row r="887" spans="2:5">
      <c r="B887" s="598" t="s">
        <v>3572</v>
      </c>
      <c r="C887" s="587" t="s">
        <v>3075</v>
      </c>
      <c r="D887" s="587" t="s">
        <v>3076</v>
      </c>
      <c r="E887" s="523" t="s">
        <v>1679</v>
      </c>
    </row>
    <row r="888" spans="2:5">
      <c r="B888" s="598" t="s">
        <v>3573</v>
      </c>
      <c r="C888" s="587" t="s">
        <v>3075</v>
      </c>
      <c r="D888" s="587" t="s">
        <v>3076</v>
      </c>
      <c r="E888" s="523" t="s">
        <v>1679</v>
      </c>
    </row>
    <row r="889" spans="2:5">
      <c r="B889" s="598" t="s">
        <v>3574</v>
      </c>
      <c r="C889" s="587" t="s">
        <v>3075</v>
      </c>
      <c r="D889" s="587" t="s">
        <v>3076</v>
      </c>
      <c r="E889" s="523" t="s">
        <v>1679</v>
      </c>
    </row>
    <row r="890" spans="2:5">
      <c r="B890" s="598" t="s">
        <v>3575</v>
      </c>
      <c r="C890" s="587" t="s">
        <v>3075</v>
      </c>
      <c r="D890" s="587" t="s">
        <v>3076</v>
      </c>
      <c r="E890" s="523" t="s">
        <v>1679</v>
      </c>
    </row>
    <row r="891" spans="2:5">
      <c r="B891" s="598" t="s">
        <v>3576</v>
      </c>
      <c r="C891" s="587" t="s">
        <v>3075</v>
      </c>
      <c r="D891" s="587" t="s">
        <v>3076</v>
      </c>
      <c r="E891" s="523" t="s">
        <v>1679</v>
      </c>
    </row>
    <row r="892" spans="2:5">
      <c r="B892" s="598" t="s">
        <v>3577</v>
      </c>
      <c r="C892" s="587" t="s">
        <v>3075</v>
      </c>
      <c r="D892" s="587" t="s">
        <v>3076</v>
      </c>
      <c r="E892" s="523" t="s">
        <v>1679</v>
      </c>
    </row>
    <row r="893" spans="2:5">
      <c r="B893" s="598" t="s">
        <v>3578</v>
      </c>
      <c r="C893" s="587" t="s">
        <v>3075</v>
      </c>
      <c r="D893" s="587" t="s">
        <v>3076</v>
      </c>
      <c r="E893" s="523" t="s">
        <v>1679</v>
      </c>
    </row>
    <row r="894" spans="2:5">
      <c r="B894" s="598" t="s">
        <v>3579</v>
      </c>
      <c r="C894" s="587" t="s">
        <v>3075</v>
      </c>
      <c r="D894" s="587" t="s">
        <v>3076</v>
      </c>
      <c r="E894" s="523" t="s">
        <v>1679</v>
      </c>
    </row>
    <row r="895" spans="2:5">
      <c r="B895" s="598" t="s">
        <v>3580</v>
      </c>
      <c r="C895" s="587" t="s">
        <v>3075</v>
      </c>
      <c r="D895" s="587" t="s">
        <v>3076</v>
      </c>
      <c r="E895" s="523" t="s">
        <v>1679</v>
      </c>
    </row>
    <row r="896" spans="2:5">
      <c r="B896" s="598" t="s">
        <v>3581</v>
      </c>
      <c r="C896" s="587" t="s">
        <v>3075</v>
      </c>
      <c r="D896" s="587" t="s">
        <v>3076</v>
      </c>
      <c r="E896" s="523" t="s">
        <v>1679</v>
      </c>
    </row>
    <row r="897" spans="2:5">
      <c r="B897" s="598" t="s">
        <v>3582</v>
      </c>
      <c r="C897" s="587" t="s">
        <v>3075</v>
      </c>
      <c r="D897" s="587" t="s">
        <v>3076</v>
      </c>
      <c r="E897" s="523" t="s">
        <v>1679</v>
      </c>
    </row>
    <row r="898" spans="2:5">
      <c r="B898" s="598" t="s">
        <v>3583</v>
      </c>
      <c r="C898" s="587" t="s">
        <v>3075</v>
      </c>
      <c r="D898" s="587" t="s">
        <v>3076</v>
      </c>
      <c r="E898" s="523" t="s">
        <v>1679</v>
      </c>
    </row>
    <row r="899" spans="2:5">
      <c r="B899" s="598" t="s">
        <v>3584</v>
      </c>
      <c r="C899" s="587" t="s">
        <v>3075</v>
      </c>
      <c r="D899" s="587" t="s">
        <v>3076</v>
      </c>
      <c r="E899" s="523" t="s">
        <v>1679</v>
      </c>
    </row>
    <row r="900" spans="2:5">
      <c r="B900" s="598" t="s">
        <v>3585</v>
      </c>
      <c r="C900" s="587" t="s">
        <v>3075</v>
      </c>
      <c r="D900" s="587" t="s">
        <v>3076</v>
      </c>
      <c r="E900" s="523" t="s">
        <v>1679</v>
      </c>
    </row>
    <row r="901" spans="2:5">
      <c r="B901" s="598" t="s">
        <v>3586</v>
      </c>
      <c r="C901" s="587" t="s">
        <v>3075</v>
      </c>
      <c r="D901" s="587" t="s">
        <v>3076</v>
      </c>
      <c r="E901" s="523" t="s">
        <v>1679</v>
      </c>
    </row>
    <row r="902" spans="2:5">
      <c r="B902" s="598" t="s">
        <v>3587</v>
      </c>
      <c r="C902" s="587" t="s">
        <v>3075</v>
      </c>
      <c r="D902" s="587" t="s">
        <v>3076</v>
      </c>
      <c r="E902" s="523" t="s">
        <v>1679</v>
      </c>
    </row>
    <row r="903" spans="2:5">
      <c r="B903" s="598" t="s">
        <v>3588</v>
      </c>
      <c r="C903" s="587" t="s">
        <v>3075</v>
      </c>
      <c r="D903" s="587" t="s">
        <v>3076</v>
      </c>
      <c r="E903" s="523" t="s">
        <v>1679</v>
      </c>
    </row>
    <row r="904" spans="2:5">
      <c r="B904" s="598" t="s">
        <v>3589</v>
      </c>
      <c r="C904" s="587" t="s">
        <v>3075</v>
      </c>
      <c r="D904" s="587" t="s">
        <v>3076</v>
      </c>
      <c r="E904" s="523" t="s">
        <v>1679</v>
      </c>
    </row>
    <row r="905" spans="2:5">
      <c r="B905" s="598" t="s">
        <v>3590</v>
      </c>
      <c r="C905" s="587" t="s">
        <v>3075</v>
      </c>
      <c r="D905" s="587" t="s">
        <v>3076</v>
      </c>
      <c r="E905" s="523" t="s">
        <v>1679</v>
      </c>
    </row>
    <row r="906" spans="2:5">
      <c r="B906" s="598" t="s">
        <v>3591</v>
      </c>
      <c r="C906" s="587" t="s">
        <v>3075</v>
      </c>
      <c r="D906" s="587" t="s">
        <v>3076</v>
      </c>
      <c r="E906" s="523" t="s">
        <v>1679</v>
      </c>
    </row>
    <row r="907" spans="2:5">
      <c r="B907" s="598" t="s">
        <v>3592</v>
      </c>
      <c r="C907" s="587" t="s">
        <v>3075</v>
      </c>
      <c r="D907" s="587" t="s">
        <v>3076</v>
      </c>
      <c r="E907" s="523" t="s">
        <v>1679</v>
      </c>
    </row>
    <row r="908" spans="2:5">
      <c r="B908" s="598" t="s">
        <v>3593</v>
      </c>
      <c r="C908" s="587" t="s">
        <v>3075</v>
      </c>
      <c r="D908" s="587" t="s">
        <v>3076</v>
      </c>
      <c r="E908" s="523" t="s">
        <v>1679</v>
      </c>
    </row>
    <row r="909" spans="2:5">
      <c r="B909" s="598" t="s">
        <v>3594</v>
      </c>
      <c r="C909" s="587" t="s">
        <v>3075</v>
      </c>
      <c r="D909" s="587" t="s">
        <v>3076</v>
      </c>
      <c r="E909" s="523" t="s">
        <v>1679</v>
      </c>
    </row>
    <row r="910" spans="2:5">
      <c r="B910" s="598" t="s">
        <v>3595</v>
      </c>
      <c r="C910" s="587" t="s">
        <v>3075</v>
      </c>
      <c r="D910" s="587" t="s">
        <v>3076</v>
      </c>
      <c r="E910" s="523" t="s">
        <v>1679</v>
      </c>
    </row>
    <row r="911" spans="2:5">
      <c r="B911" s="598" t="s">
        <v>3596</v>
      </c>
      <c r="C911" s="587" t="s">
        <v>3075</v>
      </c>
      <c r="D911" s="587" t="s">
        <v>3076</v>
      </c>
      <c r="E911" s="523" t="s">
        <v>1679</v>
      </c>
    </row>
    <row r="912" spans="2:5">
      <c r="B912" s="598" t="s">
        <v>3597</v>
      </c>
      <c r="C912" s="587" t="s">
        <v>3075</v>
      </c>
      <c r="D912" s="587" t="s">
        <v>3076</v>
      </c>
      <c r="E912" s="523" t="s">
        <v>1679</v>
      </c>
    </row>
    <row r="913" spans="2:5">
      <c r="B913" s="598" t="s">
        <v>3598</v>
      </c>
      <c r="C913" s="587" t="s">
        <v>3075</v>
      </c>
      <c r="D913" s="587" t="s">
        <v>3076</v>
      </c>
      <c r="E913" s="523" t="s">
        <v>1679</v>
      </c>
    </row>
    <row r="914" spans="2:5">
      <c r="B914" s="598" t="s">
        <v>3599</v>
      </c>
      <c r="C914" s="587" t="s">
        <v>3075</v>
      </c>
      <c r="D914" s="587" t="s">
        <v>3076</v>
      </c>
      <c r="E914" s="523" t="s">
        <v>1679</v>
      </c>
    </row>
    <row r="915" spans="2:5">
      <c r="B915" s="598" t="s">
        <v>3600</v>
      </c>
      <c r="C915" s="587" t="s">
        <v>3075</v>
      </c>
      <c r="D915" s="587" t="s">
        <v>3076</v>
      </c>
      <c r="E915" s="523" t="s">
        <v>1679</v>
      </c>
    </row>
    <row r="916" spans="2:5">
      <c r="B916" s="598" t="s">
        <v>3601</v>
      </c>
      <c r="C916" s="587" t="s">
        <v>3075</v>
      </c>
      <c r="D916" s="587" t="s">
        <v>3076</v>
      </c>
      <c r="E916" s="523" t="s">
        <v>1679</v>
      </c>
    </row>
    <row r="917" spans="2:5">
      <c r="B917" s="598" t="s">
        <v>3602</v>
      </c>
      <c r="C917" s="587" t="s">
        <v>3075</v>
      </c>
      <c r="D917" s="587" t="s">
        <v>3076</v>
      </c>
      <c r="E917" s="523" t="s">
        <v>1679</v>
      </c>
    </row>
    <row r="918" spans="2:5">
      <c r="B918" s="598" t="s">
        <v>3603</v>
      </c>
      <c r="C918" s="587" t="s">
        <v>3075</v>
      </c>
      <c r="D918" s="587" t="s">
        <v>3076</v>
      </c>
      <c r="E918" s="523" t="s">
        <v>1679</v>
      </c>
    </row>
    <row r="919" spans="2:5">
      <c r="B919" s="598" t="s">
        <v>3604</v>
      </c>
      <c r="C919" s="587" t="s">
        <v>3075</v>
      </c>
      <c r="D919" s="587" t="s">
        <v>3076</v>
      </c>
      <c r="E919" s="523" t="s">
        <v>1679</v>
      </c>
    </row>
    <row r="920" spans="2:5">
      <c r="B920" s="598" t="s">
        <v>3605</v>
      </c>
      <c r="C920" s="587" t="s">
        <v>3075</v>
      </c>
      <c r="D920" s="587" t="s">
        <v>3076</v>
      </c>
      <c r="E920" s="523" t="s">
        <v>1679</v>
      </c>
    </row>
    <row r="921" spans="2:5">
      <c r="B921" s="598" t="s">
        <v>3606</v>
      </c>
      <c r="C921" s="587" t="s">
        <v>3075</v>
      </c>
      <c r="D921" s="587" t="s">
        <v>3076</v>
      </c>
      <c r="E921" s="523" t="s">
        <v>1679</v>
      </c>
    </row>
    <row r="922" spans="2:5">
      <c r="B922" s="598" t="s">
        <v>3607</v>
      </c>
      <c r="C922" s="587" t="s">
        <v>3075</v>
      </c>
      <c r="D922" s="587" t="s">
        <v>3076</v>
      </c>
      <c r="E922" s="523" t="s">
        <v>1679</v>
      </c>
    </row>
    <row r="923" spans="2:5">
      <c r="B923" s="598" t="s">
        <v>3608</v>
      </c>
      <c r="C923" s="587" t="s">
        <v>3075</v>
      </c>
      <c r="D923" s="587" t="s">
        <v>3076</v>
      </c>
      <c r="E923" s="523" t="s">
        <v>1679</v>
      </c>
    </row>
    <row r="924" spans="2:5">
      <c r="B924" s="598" t="s">
        <v>3609</v>
      </c>
      <c r="C924" s="587" t="s">
        <v>3075</v>
      </c>
      <c r="D924" s="587" t="s">
        <v>3076</v>
      </c>
      <c r="E924" s="523" t="s">
        <v>1679</v>
      </c>
    </row>
    <row r="925" spans="2:5">
      <c r="B925" s="598" t="s">
        <v>3610</v>
      </c>
      <c r="C925" s="587" t="s">
        <v>3075</v>
      </c>
      <c r="D925" s="587" t="s">
        <v>3076</v>
      </c>
      <c r="E925" s="523" t="s">
        <v>1679</v>
      </c>
    </row>
    <row r="926" spans="2:5">
      <c r="B926" s="598" t="s">
        <v>3611</v>
      </c>
      <c r="C926" s="587" t="s">
        <v>3075</v>
      </c>
      <c r="D926" s="587" t="s">
        <v>3076</v>
      </c>
      <c r="E926" s="523" t="s">
        <v>1679</v>
      </c>
    </row>
    <row r="927" spans="2:5">
      <c r="B927" s="598" t="s">
        <v>3612</v>
      </c>
      <c r="C927" s="587" t="s">
        <v>3075</v>
      </c>
      <c r="D927" s="587" t="s">
        <v>3076</v>
      </c>
      <c r="E927" s="523" t="s">
        <v>1679</v>
      </c>
    </row>
    <row r="928" spans="2:5">
      <c r="B928" s="598" t="s">
        <v>3613</v>
      </c>
      <c r="C928" s="587" t="s">
        <v>3075</v>
      </c>
      <c r="D928" s="587" t="s">
        <v>3076</v>
      </c>
      <c r="E928" s="523" t="s">
        <v>1679</v>
      </c>
    </row>
    <row r="929" spans="2:5">
      <c r="B929" s="598" t="s">
        <v>3614</v>
      </c>
      <c r="C929" s="587" t="s">
        <v>3075</v>
      </c>
      <c r="D929" s="587" t="s">
        <v>3076</v>
      </c>
      <c r="E929" s="523" t="s">
        <v>1679</v>
      </c>
    </row>
    <row r="930" spans="2:5">
      <c r="B930" s="598" t="s">
        <v>3615</v>
      </c>
      <c r="C930" s="587" t="s">
        <v>3075</v>
      </c>
      <c r="D930" s="587" t="s">
        <v>3076</v>
      </c>
      <c r="E930" s="523" t="s">
        <v>1679</v>
      </c>
    </row>
    <row r="931" spans="2:5">
      <c r="B931" s="598" t="s">
        <v>3616</v>
      </c>
      <c r="C931" s="587" t="s">
        <v>3075</v>
      </c>
      <c r="D931" s="587" t="s">
        <v>3076</v>
      </c>
      <c r="E931" s="523" t="s">
        <v>1679</v>
      </c>
    </row>
    <row r="932" spans="2:5">
      <c r="B932" s="598" t="s">
        <v>3617</v>
      </c>
      <c r="C932" s="587" t="s">
        <v>3075</v>
      </c>
      <c r="D932" s="587" t="s">
        <v>3076</v>
      </c>
      <c r="E932" s="523" t="s">
        <v>1679</v>
      </c>
    </row>
    <row r="933" spans="2:5">
      <c r="B933" s="598" t="s">
        <v>3618</v>
      </c>
      <c r="C933" s="587" t="s">
        <v>3075</v>
      </c>
      <c r="D933" s="587" t="s">
        <v>3076</v>
      </c>
      <c r="E933" s="523" t="s">
        <v>1679</v>
      </c>
    </row>
    <row r="934" spans="2:5">
      <c r="B934" s="598" t="s">
        <v>3619</v>
      </c>
      <c r="C934" s="587" t="s">
        <v>3075</v>
      </c>
      <c r="D934" s="587" t="s">
        <v>3076</v>
      </c>
      <c r="E934" s="523" t="s">
        <v>1679</v>
      </c>
    </row>
    <row r="935" spans="2:5">
      <c r="B935" s="598" t="s">
        <v>3620</v>
      </c>
      <c r="C935" s="587" t="s">
        <v>3075</v>
      </c>
      <c r="D935" s="587" t="s">
        <v>3076</v>
      </c>
      <c r="E935" s="523" t="s">
        <v>1679</v>
      </c>
    </row>
    <row r="936" spans="2:5">
      <c r="B936" s="598" t="s">
        <v>3621</v>
      </c>
      <c r="C936" s="587" t="s">
        <v>3075</v>
      </c>
      <c r="D936" s="587" t="s">
        <v>3076</v>
      </c>
      <c r="E936" s="523" t="s">
        <v>1679</v>
      </c>
    </row>
    <row r="937" spans="2:5">
      <c r="B937" s="598" t="s">
        <v>3622</v>
      </c>
      <c r="C937" s="587" t="s">
        <v>3075</v>
      </c>
      <c r="D937" s="587" t="s">
        <v>3076</v>
      </c>
      <c r="E937" s="523" t="s">
        <v>1679</v>
      </c>
    </row>
    <row r="938" spans="2:5">
      <c r="B938" s="598" t="s">
        <v>3623</v>
      </c>
      <c r="C938" s="587" t="s">
        <v>3075</v>
      </c>
      <c r="D938" s="587" t="s">
        <v>3076</v>
      </c>
      <c r="E938" s="523" t="s">
        <v>1679</v>
      </c>
    </row>
    <row r="939" spans="2:5">
      <c r="B939" s="598" t="s">
        <v>3624</v>
      </c>
      <c r="C939" s="587" t="s">
        <v>3075</v>
      </c>
      <c r="D939" s="587" t="s">
        <v>3076</v>
      </c>
      <c r="E939" s="523" t="s">
        <v>1679</v>
      </c>
    </row>
    <row r="940" spans="2:5">
      <c r="B940" s="598" t="s">
        <v>3625</v>
      </c>
      <c r="C940" s="587" t="s">
        <v>3075</v>
      </c>
      <c r="D940" s="587" t="s">
        <v>3076</v>
      </c>
      <c r="E940" s="523" t="s">
        <v>1679</v>
      </c>
    </row>
    <row r="941" spans="2:5">
      <c r="B941" s="598" t="s">
        <v>3626</v>
      </c>
      <c r="C941" s="587" t="s">
        <v>3075</v>
      </c>
      <c r="D941" s="587" t="s">
        <v>3076</v>
      </c>
      <c r="E941" s="523" t="s">
        <v>1679</v>
      </c>
    </row>
    <row r="942" spans="2:5">
      <c r="B942" s="598" t="s">
        <v>3627</v>
      </c>
      <c r="C942" s="587" t="s">
        <v>3075</v>
      </c>
      <c r="D942" s="587" t="s">
        <v>3076</v>
      </c>
      <c r="E942" s="523" t="s">
        <v>1679</v>
      </c>
    </row>
    <row r="943" spans="2:5">
      <c r="B943" s="598" t="s">
        <v>3628</v>
      </c>
      <c r="C943" s="587" t="s">
        <v>3075</v>
      </c>
      <c r="D943" s="587" t="s">
        <v>3076</v>
      </c>
      <c r="E943" s="523" t="s">
        <v>1679</v>
      </c>
    </row>
    <row r="944" spans="2:5">
      <c r="B944" s="598" t="s">
        <v>3629</v>
      </c>
      <c r="C944" s="587" t="s">
        <v>3075</v>
      </c>
      <c r="D944" s="587" t="s">
        <v>3076</v>
      </c>
      <c r="E944" s="523" t="s">
        <v>1679</v>
      </c>
    </row>
    <row r="945" spans="2:5">
      <c r="B945" s="598" t="s">
        <v>3630</v>
      </c>
      <c r="C945" s="587" t="s">
        <v>3075</v>
      </c>
      <c r="D945" s="587" t="s">
        <v>3076</v>
      </c>
      <c r="E945" s="523" t="s">
        <v>1679</v>
      </c>
    </row>
    <row r="946" spans="2:5">
      <c r="B946" s="598" t="s">
        <v>3631</v>
      </c>
      <c r="C946" s="587" t="s">
        <v>3075</v>
      </c>
      <c r="D946" s="587" t="s">
        <v>3076</v>
      </c>
      <c r="E946" s="523" t="s">
        <v>1679</v>
      </c>
    </row>
    <row r="947" spans="2:5">
      <c r="B947" s="598" t="s">
        <v>3632</v>
      </c>
      <c r="C947" s="587" t="s">
        <v>3075</v>
      </c>
      <c r="D947" s="587" t="s">
        <v>3076</v>
      </c>
      <c r="E947" s="523" t="s">
        <v>1679</v>
      </c>
    </row>
    <row r="948" spans="2:5">
      <c r="B948" s="598" t="s">
        <v>3633</v>
      </c>
      <c r="C948" s="587" t="s">
        <v>3075</v>
      </c>
      <c r="D948" s="587" t="s">
        <v>3076</v>
      </c>
      <c r="E948" s="523" t="s">
        <v>1679</v>
      </c>
    </row>
    <row r="949" spans="2:5">
      <c r="B949" s="598" t="s">
        <v>3634</v>
      </c>
      <c r="C949" s="587" t="s">
        <v>3075</v>
      </c>
      <c r="D949" s="587" t="s">
        <v>3076</v>
      </c>
      <c r="E949" s="523" t="s">
        <v>1679</v>
      </c>
    </row>
    <row r="950" spans="2:5">
      <c r="B950" s="598" t="s">
        <v>3635</v>
      </c>
      <c r="C950" s="587" t="s">
        <v>3075</v>
      </c>
      <c r="D950" s="587" t="s">
        <v>3076</v>
      </c>
      <c r="E950" s="523" t="s">
        <v>1679</v>
      </c>
    </row>
    <row r="951" spans="2:5">
      <c r="B951" s="598" t="s">
        <v>3636</v>
      </c>
      <c r="C951" s="587" t="s">
        <v>3075</v>
      </c>
      <c r="D951" s="587" t="s">
        <v>3076</v>
      </c>
      <c r="E951" s="523" t="s">
        <v>1679</v>
      </c>
    </row>
    <row r="952" spans="2:5">
      <c r="B952" s="598" t="s">
        <v>3637</v>
      </c>
      <c r="C952" s="587" t="s">
        <v>3075</v>
      </c>
      <c r="D952" s="587" t="s">
        <v>3076</v>
      </c>
      <c r="E952" s="523" t="s">
        <v>1679</v>
      </c>
    </row>
    <row r="953" spans="2:5">
      <c r="B953" s="598" t="s">
        <v>3638</v>
      </c>
      <c r="C953" s="587" t="s">
        <v>3075</v>
      </c>
      <c r="D953" s="587" t="s">
        <v>3076</v>
      </c>
      <c r="E953" s="523" t="s">
        <v>1679</v>
      </c>
    </row>
    <row r="954" spans="2:5">
      <c r="B954" s="598" t="s">
        <v>3639</v>
      </c>
      <c r="C954" s="587" t="s">
        <v>3075</v>
      </c>
      <c r="D954" s="587" t="s">
        <v>3076</v>
      </c>
      <c r="E954" s="523" t="s">
        <v>1679</v>
      </c>
    </row>
    <row r="955" spans="2:5">
      <c r="B955" s="598" t="s">
        <v>3640</v>
      </c>
      <c r="C955" s="587" t="s">
        <v>3075</v>
      </c>
      <c r="D955" s="587" t="s">
        <v>3076</v>
      </c>
      <c r="E955" s="523" t="s">
        <v>1679</v>
      </c>
    </row>
    <row r="956" spans="2:5">
      <c r="B956" s="598" t="s">
        <v>3641</v>
      </c>
      <c r="C956" s="587" t="s">
        <v>3075</v>
      </c>
      <c r="D956" s="587" t="s">
        <v>3076</v>
      </c>
      <c r="E956" s="523" t="s">
        <v>1679</v>
      </c>
    </row>
    <row r="957" spans="2:5">
      <c r="B957" s="598" t="s">
        <v>3642</v>
      </c>
      <c r="C957" s="587" t="s">
        <v>3075</v>
      </c>
      <c r="D957" s="587" t="s">
        <v>3076</v>
      </c>
      <c r="E957" s="523" t="s">
        <v>1679</v>
      </c>
    </row>
    <row r="958" spans="2:5">
      <c r="B958" s="598" t="s">
        <v>3643</v>
      </c>
      <c r="C958" s="587" t="s">
        <v>3075</v>
      </c>
      <c r="D958" s="587" t="s">
        <v>3076</v>
      </c>
      <c r="E958" s="523" t="s">
        <v>1679</v>
      </c>
    </row>
    <row r="959" spans="2:5">
      <c r="B959" s="598" t="s">
        <v>3644</v>
      </c>
      <c r="C959" s="587" t="s">
        <v>3075</v>
      </c>
      <c r="D959" s="587" t="s">
        <v>3076</v>
      </c>
      <c r="E959" s="523" t="s">
        <v>1679</v>
      </c>
    </row>
    <row r="960" spans="2:5">
      <c r="B960" s="598" t="s">
        <v>3645</v>
      </c>
      <c r="C960" s="587" t="s">
        <v>3075</v>
      </c>
      <c r="D960" s="587" t="s">
        <v>3076</v>
      </c>
      <c r="E960" s="523" t="s">
        <v>1679</v>
      </c>
    </row>
    <row r="961" spans="2:5">
      <c r="B961" s="598" t="s">
        <v>3646</v>
      </c>
      <c r="C961" s="587" t="s">
        <v>3075</v>
      </c>
      <c r="D961" s="587" t="s">
        <v>3076</v>
      </c>
      <c r="E961" s="523" t="s">
        <v>1679</v>
      </c>
    </row>
    <row r="962" spans="2:5">
      <c r="B962" s="598" t="s">
        <v>3647</v>
      </c>
      <c r="C962" s="587" t="s">
        <v>3075</v>
      </c>
      <c r="D962" s="587" t="s">
        <v>3076</v>
      </c>
      <c r="E962" s="523" t="s">
        <v>1679</v>
      </c>
    </row>
    <row r="963" spans="2:5">
      <c r="B963" s="598" t="s">
        <v>3648</v>
      </c>
      <c r="C963" s="587" t="s">
        <v>3075</v>
      </c>
      <c r="D963" s="587" t="s">
        <v>3076</v>
      </c>
      <c r="E963" s="523" t="s">
        <v>1679</v>
      </c>
    </row>
    <row r="964" spans="2:5">
      <c r="B964" s="598" t="s">
        <v>3649</v>
      </c>
      <c r="C964" s="587" t="s">
        <v>3075</v>
      </c>
      <c r="D964" s="587" t="s">
        <v>3076</v>
      </c>
      <c r="E964" s="523" t="s">
        <v>1679</v>
      </c>
    </row>
    <row r="965" spans="2:5">
      <c r="B965" s="598" t="s">
        <v>3650</v>
      </c>
      <c r="C965" s="587" t="s">
        <v>3075</v>
      </c>
      <c r="D965" s="587" t="s">
        <v>3076</v>
      </c>
      <c r="E965" s="523" t="s">
        <v>1679</v>
      </c>
    </row>
    <row r="966" spans="2:5">
      <c r="B966" s="598" t="s">
        <v>3651</v>
      </c>
      <c r="C966" s="587" t="s">
        <v>3075</v>
      </c>
      <c r="D966" s="587" t="s">
        <v>3076</v>
      </c>
      <c r="E966" s="523" t="s">
        <v>1679</v>
      </c>
    </row>
    <row r="967" spans="2:5">
      <c r="B967" s="598" t="s">
        <v>3652</v>
      </c>
      <c r="C967" s="587" t="s">
        <v>3075</v>
      </c>
      <c r="D967" s="587" t="s">
        <v>3076</v>
      </c>
      <c r="E967" s="523" t="s">
        <v>1679</v>
      </c>
    </row>
    <row r="968" spans="2:5">
      <c r="B968" s="598" t="s">
        <v>3653</v>
      </c>
      <c r="C968" s="587" t="s">
        <v>3075</v>
      </c>
      <c r="D968" s="587" t="s">
        <v>3076</v>
      </c>
      <c r="E968" s="523" t="s">
        <v>1679</v>
      </c>
    </row>
    <row r="969" spans="2:5">
      <c r="B969" s="598" t="s">
        <v>3654</v>
      </c>
      <c r="C969" s="587" t="s">
        <v>3075</v>
      </c>
      <c r="D969" s="587" t="s">
        <v>3076</v>
      </c>
      <c r="E969" s="523" t="s">
        <v>1679</v>
      </c>
    </row>
    <row r="970" spans="2:5">
      <c r="B970" s="598" t="s">
        <v>3655</v>
      </c>
      <c r="C970" s="587" t="s">
        <v>3075</v>
      </c>
      <c r="D970" s="587" t="s">
        <v>3076</v>
      </c>
      <c r="E970" s="523" t="s">
        <v>1679</v>
      </c>
    </row>
    <row r="971" spans="2:5">
      <c r="B971" s="598" t="s">
        <v>3656</v>
      </c>
      <c r="C971" s="587" t="s">
        <v>3075</v>
      </c>
      <c r="D971" s="587" t="s">
        <v>3076</v>
      </c>
      <c r="E971" s="523" t="s">
        <v>1679</v>
      </c>
    </row>
    <row r="972" spans="2:5">
      <c r="B972" s="598" t="s">
        <v>3657</v>
      </c>
      <c r="C972" s="587" t="s">
        <v>3075</v>
      </c>
      <c r="D972" s="587" t="s">
        <v>3076</v>
      </c>
      <c r="E972" s="523" t="s">
        <v>1679</v>
      </c>
    </row>
    <row r="973" spans="2:5">
      <c r="B973" s="598" t="s">
        <v>3658</v>
      </c>
      <c r="C973" s="587" t="s">
        <v>3075</v>
      </c>
      <c r="D973" s="587" t="s">
        <v>3076</v>
      </c>
      <c r="E973" s="523" t="s">
        <v>1679</v>
      </c>
    </row>
    <row r="974" spans="2:5">
      <c r="B974" s="598" t="s">
        <v>3659</v>
      </c>
      <c r="C974" s="587" t="s">
        <v>3075</v>
      </c>
      <c r="D974" s="587" t="s">
        <v>3076</v>
      </c>
      <c r="E974" s="523" t="s">
        <v>1679</v>
      </c>
    </row>
    <row r="975" spans="2:5">
      <c r="B975" s="598" t="s">
        <v>3660</v>
      </c>
      <c r="C975" s="587" t="s">
        <v>3075</v>
      </c>
      <c r="D975" s="587" t="s">
        <v>3076</v>
      </c>
      <c r="E975" s="523" t="s">
        <v>1679</v>
      </c>
    </row>
    <row r="976" spans="2:5">
      <c r="B976" s="598" t="s">
        <v>3661</v>
      </c>
      <c r="C976" s="587" t="s">
        <v>3075</v>
      </c>
      <c r="D976" s="587" t="s">
        <v>3076</v>
      </c>
      <c r="E976" s="523" t="s">
        <v>1679</v>
      </c>
    </row>
    <row r="977" spans="2:5">
      <c r="B977" s="598" t="s">
        <v>3662</v>
      </c>
      <c r="C977" s="587" t="s">
        <v>3075</v>
      </c>
      <c r="D977" s="587" t="s">
        <v>3076</v>
      </c>
      <c r="E977" s="523" t="s">
        <v>1679</v>
      </c>
    </row>
    <row r="978" spans="2:5">
      <c r="B978" s="598" t="s">
        <v>3663</v>
      </c>
      <c r="C978" s="587" t="s">
        <v>3075</v>
      </c>
      <c r="D978" s="587" t="s">
        <v>3076</v>
      </c>
      <c r="E978" s="523" t="s">
        <v>1679</v>
      </c>
    </row>
    <row r="979" spans="2:5">
      <c r="B979" s="598" t="s">
        <v>3664</v>
      </c>
      <c r="C979" s="587" t="s">
        <v>3075</v>
      </c>
      <c r="D979" s="587" t="s">
        <v>3076</v>
      </c>
      <c r="E979" s="523" t="s">
        <v>1679</v>
      </c>
    </row>
    <row r="980" spans="2:5">
      <c r="B980" s="598" t="s">
        <v>3665</v>
      </c>
      <c r="C980" s="587" t="s">
        <v>3075</v>
      </c>
      <c r="D980" s="587" t="s">
        <v>3076</v>
      </c>
      <c r="E980" s="523" t="s">
        <v>1679</v>
      </c>
    </row>
    <row r="981" spans="2:5">
      <c r="B981" s="598" t="s">
        <v>3666</v>
      </c>
      <c r="C981" s="587" t="s">
        <v>3075</v>
      </c>
      <c r="D981" s="587" t="s">
        <v>3076</v>
      </c>
      <c r="E981" s="523" t="s">
        <v>1679</v>
      </c>
    </row>
    <row r="982" spans="2:5">
      <c r="B982" s="598" t="s">
        <v>3667</v>
      </c>
      <c r="C982" s="587" t="s">
        <v>3075</v>
      </c>
      <c r="D982" s="587" t="s">
        <v>3076</v>
      </c>
      <c r="E982" s="523" t="s">
        <v>1679</v>
      </c>
    </row>
    <row r="983" spans="2:5">
      <c r="B983" s="598" t="s">
        <v>3668</v>
      </c>
      <c r="C983" s="587" t="s">
        <v>3075</v>
      </c>
      <c r="D983" s="587" t="s">
        <v>3076</v>
      </c>
      <c r="E983" s="523" t="s">
        <v>1679</v>
      </c>
    </row>
    <row r="984" spans="2:5">
      <c r="B984" s="598" t="s">
        <v>3669</v>
      </c>
      <c r="C984" s="587" t="s">
        <v>3075</v>
      </c>
      <c r="D984" s="587" t="s">
        <v>3076</v>
      </c>
      <c r="E984" s="523" t="s">
        <v>1679</v>
      </c>
    </row>
    <row r="985" spans="2:5">
      <c r="B985" s="598" t="s">
        <v>3670</v>
      </c>
      <c r="C985" s="587" t="s">
        <v>3075</v>
      </c>
      <c r="D985" s="587" t="s">
        <v>3076</v>
      </c>
      <c r="E985" s="523" t="s">
        <v>1679</v>
      </c>
    </row>
    <row r="986" spans="2:5">
      <c r="B986" s="598" t="s">
        <v>3671</v>
      </c>
      <c r="C986" s="587" t="s">
        <v>3075</v>
      </c>
      <c r="D986" s="587" t="s">
        <v>3076</v>
      </c>
      <c r="E986" s="523" t="s">
        <v>1679</v>
      </c>
    </row>
    <row r="987" spans="2:5">
      <c r="B987" s="598" t="s">
        <v>3672</v>
      </c>
      <c r="C987" s="587" t="s">
        <v>3075</v>
      </c>
      <c r="D987" s="587" t="s">
        <v>3076</v>
      </c>
      <c r="E987" s="523" t="s">
        <v>1679</v>
      </c>
    </row>
    <row r="988" spans="2:5">
      <c r="B988" s="598" t="s">
        <v>3673</v>
      </c>
      <c r="C988" s="587" t="s">
        <v>3075</v>
      </c>
      <c r="D988" s="587" t="s">
        <v>3076</v>
      </c>
      <c r="E988" s="523" t="s">
        <v>1679</v>
      </c>
    </row>
    <row r="989" spans="2:5">
      <c r="B989" s="598" t="s">
        <v>3674</v>
      </c>
      <c r="C989" s="587" t="s">
        <v>3075</v>
      </c>
      <c r="D989" s="587" t="s">
        <v>3076</v>
      </c>
      <c r="E989" s="523" t="s">
        <v>1679</v>
      </c>
    </row>
    <row r="990" spans="2:5">
      <c r="B990" s="598" t="s">
        <v>3675</v>
      </c>
      <c r="C990" s="587" t="s">
        <v>3075</v>
      </c>
      <c r="D990" s="587" t="s">
        <v>3076</v>
      </c>
      <c r="E990" s="523" t="s">
        <v>1679</v>
      </c>
    </row>
    <row r="991" spans="2:5">
      <c r="B991" s="598" t="s">
        <v>3676</v>
      </c>
      <c r="C991" s="587" t="s">
        <v>3075</v>
      </c>
      <c r="D991" s="587" t="s">
        <v>3076</v>
      </c>
      <c r="E991" s="523" t="s">
        <v>1679</v>
      </c>
    </row>
    <row r="992" spans="2:5">
      <c r="B992" s="598" t="s">
        <v>3677</v>
      </c>
      <c r="C992" s="587" t="s">
        <v>3075</v>
      </c>
      <c r="D992" s="587" t="s">
        <v>3076</v>
      </c>
      <c r="E992" s="523" t="s">
        <v>1679</v>
      </c>
    </row>
    <row r="993" spans="2:5">
      <c r="B993" s="598" t="s">
        <v>3678</v>
      </c>
      <c r="C993" s="587" t="s">
        <v>3075</v>
      </c>
      <c r="D993" s="587" t="s">
        <v>3076</v>
      </c>
      <c r="E993" s="523" t="s">
        <v>1679</v>
      </c>
    </row>
    <row r="994" spans="2:5">
      <c r="B994" s="598" t="s">
        <v>3679</v>
      </c>
      <c r="C994" s="587" t="s">
        <v>3075</v>
      </c>
      <c r="D994" s="587" t="s">
        <v>3076</v>
      </c>
      <c r="E994" s="523" t="s">
        <v>1679</v>
      </c>
    </row>
    <row r="995" spans="2:5">
      <c r="B995" s="598" t="s">
        <v>3680</v>
      </c>
      <c r="C995" s="587" t="s">
        <v>3075</v>
      </c>
      <c r="D995" s="587" t="s">
        <v>3076</v>
      </c>
      <c r="E995" s="523" t="s">
        <v>1679</v>
      </c>
    </row>
    <row r="996" spans="2:5">
      <c r="B996" s="598" t="s">
        <v>3681</v>
      </c>
      <c r="C996" s="587" t="s">
        <v>3075</v>
      </c>
      <c r="D996" s="587" t="s">
        <v>3076</v>
      </c>
      <c r="E996" s="523" t="s">
        <v>1679</v>
      </c>
    </row>
    <row r="997" spans="2:5">
      <c r="B997" s="598" t="s">
        <v>3682</v>
      </c>
      <c r="C997" s="587" t="s">
        <v>3075</v>
      </c>
      <c r="D997" s="587" t="s">
        <v>3076</v>
      </c>
      <c r="E997" s="523" t="s">
        <v>1679</v>
      </c>
    </row>
    <row r="998" spans="2:5">
      <c r="B998" s="598" t="s">
        <v>3683</v>
      </c>
      <c r="C998" s="587" t="s">
        <v>3075</v>
      </c>
      <c r="D998" s="587" t="s">
        <v>3076</v>
      </c>
      <c r="E998" s="523" t="s">
        <v>1679</v>
      </c>
    </row>
    <row r="999" spans="2:5">
      <c r="B999" s="598" t="s">
        <v>3684</v>
      </c>
      <c r="C999" s="587" t="s">
        <v>3075</v>
      </c>
      <c r="D999" s="587" t="s">
        <v>3076</v>
      </c>
      <c r="E999" s="523" t="s">
        <v>1679</v>
      </c>
    </row>
    <row r="1000" spans="2:5">
      <c r="B1000" s="598" t="s">
        <v>3685</v>
      </c>
      <c r="C1000" s="587" t="s">
        <v>3075</v>
      </c>
      <c r="D1000" s="587" t="s">
        <v>3076</v>
      </c>
      <c r="E1000" s="523" t="s">
        <v>1679</v>
      </c>
    </row>
    <row r="1001" spans="2:5">
      <c r="B1001" s="598" t="s">
        <v>3686</v>
      </c>
      <c r="C1001" s="587" t="s">
        <v>3075</v>
      </c>
      <c r="D1001" s="587" t="s">
        <v>3076</v>
      </c>
      <c r="E1001" s="523" t="s">
        <v>1679</v>
      </c>
    </row>
    <row r="1002" spans="2:5">
      <c r="B1002" s="598" t="s">
        <v>3687</v>
      </c>
      <c r="C1002" s="587" t="s">
        <v>3075</v>
      </c>
      <c r="D1002" s="587" t="s">
        <v>3076</v>
      </c>
      <c r="E1002" s="523" t="s">
        <v>1679</v>
      </c>
    </row>
    <row r="1003" spans="2:5">
      <c r="B1003" s="598" t="s">
        <v>3688</v>
      </c>
      <c r="C1003" s="587" t="s">
        <v>3075</v>
      </c>
      <c r="D1003" s="587" t="s">
        <v>3076</v>
      </c>
      <c r="E1003" s="523" t="s">
        <v>1679</v>
      </c>
    </row>
    <row r="1004" spans="2:5">
      <c r="B1004" s="598" t="s">
        <v>3689</v>
      </c>
      <c r="C1004" s="587" t="s">
        <v>3075</v>
      </c>
      <c r="D1004" s="587" t="s">
        <v>3076</v>
      </c>
      <c r="E1004" s="523" t="s">
        <v>1679</v>
      </c>
    </row>
    <row r="1005" spans="2:5">
      <c r="B1005" s="598" t="s">
        <v>3690</v>
      </c>
      <c r="C1005" s="587" t="s">
        <v>3075</v>
      </c>
      <c r="D1005" s="587" t="s">
        <v>3076</v>
      </c>
      <c r="E1005" s="523" t="s">
        <v>1679</v>
      </c>
    </row>
    <row r="1006" spans="2:5">
      <c r="B1006" s="598" t="s">
        <v>3691</v>
      </c>
      <c r="C1006" s="587" t="s">
        <v>3075</v>
      </c>
      <c r="D1006" s="587" t="s">
        <v>3076</v>
      </c>
      <c r="E1006" s="523" t="s">
        <v>1679</v>
      </c>
    </row>
    <row r="1007" spans="2:5">
      <c r="B1007" s="598" t="s">
        <v>3692</v>
      </c>
      <c r="C1007" s="587" t="s">
        <v>3075</v>
      </c>
      <c r="D1007" s="587" t="s">
        <v>3076</v>
      </c>
      <c r="E1007" s="523" t="s">
        <v>1679</v>
      </c>
    </row>
    <row r="1008" spans="2:5">
      <c r="B1008" s="598" t="s">
        <v>3693</v>
      </c>
      <c r="C1008" s="587" t="s">
        <v>3075</v>
      </c>
      <c r="D1008" s="587" t="s">
        <v>3076</v>
      </c>
      <c r="E1008" s="523" t="s">
        <v>1679</v>
      </c>
    </row>
    <row r="1009" spans="2:5">
      <c r="B1009" s="598" t="s">
        <v>3694</v>
      </c>
      <c r="C1009" s="587" t="s">
        <v>3075</v>
      </c>
      <c r="D1009" s="587" t="s">
        <v>3076</v>
      </c>
      <c r="E1009" s="523" t="s">
        <v>1679</v>
      </c>
    </row>
    <row r="1010" spans="2:5">
      <c r="B1010" s="598" t="s">
        <v>3695</v>
      </c>
      <c r="C1010" s="587" t="s">
        <v>3075</v>
      </c>
      <c r="D1010" s="587" t="s">
        <v>3076</v>
      </c>
      <c r="E1010" s="523" t="s">
        <v>1679</v>
      </c>
    </row>
    <row r="1011" spans="2:5">
      <c r="B1011" s="598" t="s">
        <v>3696</v>
      </c>
      <c r="C1011" s="587" t="s">
        <v>3075</v>
      </c>
      <c r="D1011" s="587" t="s">
        <v>3076</v>
      </c>
      <c r="E1011" s="523" t="s">
        <v>1679</v>
      </c>
    </row>
    <row r="1012" spans="2:5">
      <c r="B1012" s="598" t="s">
        <v>3697</v>
      </c>
      <c r="C1012" s="587" t="s">
        <v>3075</v>
      </c>
      <c r="D1012" s="587" t="s">
        <v>3076</v>
      </c>
      <c r="E1012" s="523" t="s">
        <v>1679</v>
      </c>
    </row>
    <row r="1013" spans="2:5">
      <c r="B1013" s="598" t="s">
        <v>3698</v>
      </c>
      <c r="C1013" s="587" t="s">
        <v>3075</v>
      </c>
      <c r="D1013" s="587" t="s">
        <v>3076</v>
      </c>
      <c r="E1013" s="523" t="s">
        <v>1679</v>
      </c>
    </row>
    <row r="1014" spans="2:5">
      <c r="B1014" s="598" t="s">
        <v>3699</v>
      </c>
      <c r="C1014" s="587" t="s">
        <v>3075</v>
      </c>
      <c r="D1014" s="587" t="s">
        <v>3076</v>
      </c>
      <c r="E1014" s="523" t="s">
        <v>1679</v>
      </c>
    </row>
    <row r="1015" spans="2:5">
      <c r="B1015" s="598" t="s">
        <v>3700</v>
      </c>
      <c r="C1015" s="587" t="s">
        <v>3075</v>
      </c>
      <c r="D1015" s="587" t="s">
        <v>3076</v>
      </c>
      <c r="E1015" s="523" t="s">
        <v>1679</v>
      </c>
    </row>
    <row r="1016" spans="2:5">
      <c r="B1016" s="598" t="s">
        <v>3701</v>
      </c>
      <c r="C1016" s="587" t="s">
        <v>3075</v>
      </c>
      <c r="D1016" s="587" t="s">
        <v>3076</v>
      </c>
      <c r="E1016" s="523" t="s">
        <v>1679</v>
      </c>
    </row>
    <row r="1017" spans="2:5">
      <c r="B1017" s="598" t="s">
        <v>3702</v>
      </c>
      <c r="C1017" s="587" t="s">
        <v>3075</v>
      </c>
      <c r="D1017" s="587" t="s">
        <v>3076</v>
      </c>
      <c r="E1017" s="523" t="s">
        <v>1679</v>
      </c>
    </row>
    <row r="1018" spans="2:5">
      <c r="B1018" s="598" t="s">
        <v>3703</v>
      </c>
      <c r="C1018" s="587" t="s">
        <v>3075</v>
      </c>
      <c r="D1018" s="587" t="s">
        <v>3076</v>
      </c>
      <c r="E1018" s="523" t="s">
        <v>1679</v>
      </c>
    </row>
    <row r="1019" spans="2:5">
      <c r="B1019" s="598" t="s">
        <v>3704</v>
      </c>
      <c r="C1019" s="587" t="s">
        <v>3075</v>
      </c>
      <c r="D1019" s="587" t="s">
        <v>3076</v>
      </c>
      <c r="E1019" s="523" t="s">
        <v>1679</v>
      </c>
    </row>
    <row r="1020" spans="2:5">
      <c r="B1020" s="598" t="s">
        <v>3705</v>
      </c>
      <c r="C1020" s="587" t="s">
        <v>3075</v>
      </c>
      <c r="D1020" s="587" t="s">
        <v>3076</v>
      </c>
      <c r="E1020" s="523" t="s">
        <v>1679</v>
      </c>
    </row>
    <row r="1021" spans="2:5">
      <c r="B1021" s="598" t="s">
        <v>3706</v>
      </c>
      <c r="C1021" s="587" t="s">
        <v>3075</v>
      </c>
      <c r="D1021" s="587" t="s">
        <v>3076</v>
      </c>
      <c r="E1021" s="523" t="s">
        <v>1679</v>
      </c>
    </row>
    <row r="1022" spans="2:5">
      <c r="B1022" s="598" t="s">
        <v>3707</v>
      </c>
      <c r="C1022" s="587" t="s">
        <v>3075</v>
      </c>
      <c r="D1022" s="587" t="s">
        <v>3076</v>
      </c>
      <c r="E1022" s="523" t="s">
        <v>1679</v>
      </c>
    </row>
    <row r="1023" spans="2:5">
      <c r="B1023" s="598" t="s">
        <v>3708</v>
      </c>
      <c r="C1023" s="587" t="s">
        <v>3075</v>
      </c>
      <c r="D1023" s="587" t="s">
        <v>3076</v>
      </c>
      <c r="E1023" s="523" t="s">
        <v>1679</v>
      </c>
    </row>
    <row r="1024" spans="2:5">
      <c r="B1024" s="598" t="s">
        <v>3709</v>
      </c>
      <c r="C1024" s="587" t="s">
        <v>3075</v>
      </c>
      <c r="D1024" s="587" t="s">
        <v>3076</v>
      </c>
      <c r="E1024" s="523" t="s">
        <v>1679</v>
      </c>
    </row>
    <row r="1025" spans="2:5">
      <c r="B1025" s="598" t="s">
        <v>3710</v>
      </c>
      <c r="C1025" s="587" t="s">
        <v>3075</v>
      </c>
      <c r="D1025" s="587" t="s">
        <v>3076</v>
      </c>
      <c r="E1025" s="523" t="s">
        <v>1679</v>
      </c>
    </row>
    <row r="1026" spans="2:5">
      <c r="B1026" s="598" t="s">
        <v>3711</v>
      </c>
      <c r="C1026" s="587" t="s">
        <v>3075</v>
      </c>
      <c r="D1026" s="587" t="s">
        <v>3076</v>
      </c>
      <c r="E1026" s="523" t="s">
        <v>1679</v>
      </c>
    </row>
    <row r="1027" spans="2:5">
      <c r="B1027" s="598" t="s">
        <v>3712</v>
      </c>
      <c r="C1027" s="587" t="s">
        <v>3075</v>
      </c>
      <c r="D1027" s="587" t="s">
        <v>3076</v>
      </c>
      <c r="E1027" s="523" t="s">
        <v>1679</v>
      </c>
    </row>
    <row r="1028" spans="2:5">
      <c r="B1028" s="598" t="s">
        <v>3713</v>
      </c>
      <c r="C1028" s="587" t="s">
        <v>3075</v>
      </c>
      <c r="D1028" s="587" t="s">
        <v>3076</v>
      </c>
      <c r="E1028" s="523" t="s">
        <v>1679</v>
      </c>
    </row>
    <row r="1029" spans="2:5">
      <c r="B1029" s="598" t="s">
        <v>3714</v>
      </c>
      <c r="C1029" s="587" t="s">
        <v>3075</v>
      </c>
      <c r="D1029" s="587" t="s">
        <v>3076</v>
      </c>
      <c r="E1029" s="523" t="s">
        <v>1679</v>
      </c>
    </row>
    <row r="1030" spans="2:5">
      <c r="B1030" s="598" t="s">
        <v>3715</v>
      </c>
      <c r="C1030" s="587" t="s">
        <v>3075</v>
      </c>
      <c r="D1030" s="587" t="s">
        <v>3076</v>
      </c>
      <c r="E1030" s="523" t="s">
        <v>1679</v>
      </c>
    </row>
    <row r="1031" spans="2:5">
      <c r="B1031" s="598" t="s">
        <v>3716</v>
      </c>
      <c r="C1031" s="587" t="s">
        <v>3075</v>
      </c>
      <c r="D1031" s="587" t="s">
        <v>3076</v>
      </c>
      <c r="E1031" s="523" t="s">
        <v>1679</v>
      </c>
    </row>
    <row r="1032" spans="2:5">
      <c r="B1032" s="598" t="s">
        <v>3717</v>
      </c>
      <c r="C1032" s="587" t="s">
        <v>3075</v>
      </c>
      <c r="D1032" s="587" t="s">
        <v>3076</v>
      </c>
      <c r="E1032" s="523" t="s">
        <v>1679</v>
      </c>
    </row>
    <row r="1033" spans="2:5">
      <c r="B1033" s="598" t="s">
        <v>3718</v>
      </c>
      <c r="C1033" s="587" t="s">
        <v>3075</v>
      </c>
      <c r="D1033" s="587" t="s">
        <v>3076</v>
      </c>
      <c r="E1033" s="523" t="s">
        <v>1679</v>
      </c>
    </row>
    <row r="1034" spans="2:5">
      <c r="B1034" s="598" t="s">
        <v>3719</v>
      </c>
      <c r="C1034" s="587" t="s">
        <v>3075</v>
      </c>
      <c r="D1034" s="587" t="s">
        <v>3076</v>
      </c>
      <c r="E1034" s="523" t="s">
        <v>1679</v>
      </c>
    </row>
    <row r="1035" spans="2:5">
      <c r="B1035" s="598" t="s">
        <v>3720</v>
      </c>
      <c r="C1035" s="587" t="s">
        <v>3075</v>
      </c>
      <c r="D1035" s="587" t="s">
        <v>3076</v>
      </c>
      <c r="E1035" s="523" t="s">
        <v>1679</v>
      </c>
    </row>
    <row r="1036" spans="2:5">
      <c r="B1036" s="598" t="s">
        <v>3721</v>
      </c>
      <c r="C1036" s="587" t="s">
        <v>3075</v>
      </c>
      <c r="D1036" s="587" t="s">
        <v>3076</v>
      </c>
      <c r="E1036" s="523" t="s">
        <v>1679</v>
      </c>
    </row>
    <row r="1037" spans="2:5">
      <c r="B1037" s="598" t="s">
        <v>3722</v>
      </c>
      <c r="C1037" s="587" t="s">
        <v>3075</v>
      </c>
      <c r="D1037" s="587" t="s">
        <v>3076</v>
      </c>
      <c r="E1037" s="523" t="s">
        <v>1679</v>
      </c>
    </row>
    <row r="1038" spans="2:5">
      <c r="B1038" s="598" t="s">
        <v>3723</v>
      </c>
      <c r="C1038" s="587" t="s">
        <v>3075</v>
      </c>
      <c r="D1038" s="587" t="s">
        <v>3076</v>
      </c>
      <c r="E1038" s="523" t="s">
        <v>1679</v>
      </c>
    </row>
    <row r="1039" spans="2:5">
      <c r="B1039" s="598" t="s">
        <v>3724</v>
      </c>
      <c r="C1039" s="587" t="s">
        <v>3075</v>
      </c>
      <c r="D1039" s="587" t="s">
        <v>3076</v>
      </c>
      <c r="E1039" s="523" t="s">
        <v>1679</v>
      </c>
    </row>
    <row r="1040" spans="2:5">
      <c r="B1040" s="598" t="s">
        <v>3725</v>
      </c>
      <c r="C1040" s="587" t="s">
        <v>3075</v>
      </c>
      <c r="D1040" s="587" t="s">
        <v>3076</v>
      </c>
      <c r="E1040" s="523" t="s">
        <v>1679</v>
      </c>
    </row>
    <row r="1041" spans="2:5">
      <c r="B1041" s="598" t="s">
        <v>3726</v>
      </c>
      <c r="C1041" s="587" t="s">
        <v>3075</v>
      </c>
      <c r="D1041" s="587" t="s">
        <v>3076</v>
      </c>
      <c r="E1041" s="523" t="s">
        <v>1679</v>
      </c>
    </row>
    <row r="1042" spans="2:5">
      <c r="B1042" s="598" t="s">
        <v>3727</v>
      </c>
      <c r="C1042" s="587" t="s">
        <v>3075</v>
      </c>
      <c r="D1042" s="587" t="s">
        <v>3076</v>
      </c>
      <c r="E1042" s="523" t="s">
        <v>1679</v>
      </c>
    </row>
    <row r="1043" spans="2:5">
      <c r="B1043" s="598" t="s">
        <v>3728</v>
      </c>
      <c r="C1043" s="587" t="s">
        <v>3075</v>
      </c>
      <c r="D1043" s="587" t="s">
        <v>3076</v>
      </c>
      <c r="E1043" s="523" t="s">
        <v>1679</v>
      </c>
    </row>
    <row r="1044" spans="2:5">
      <c r="B1044" s="598" t="s">
        <v>3729</v>
      </c>
      <c r="C1044" s="587" t="s">
        <v>3075</v>
      </c>
      <c r="D1044" s="587" t="s">
        <v>3076</v>
      </c>
      <c r="E1044" s="523" t="s">
        <v>1679</v>
      </c>
    </row>
    <row r="1045" spans="2:5">
      <c r="B1045" s="598" t="s">
        <v>3730</v>
      </c>
      <c r="C1045" s="587" t="s">
        <v>3075</v>
      </c>
      <c r="D1045" s="587" t="s">
        <v>3076</v>
      </c>
      <c r="E1045" s="523" t="s">
        <v>1679</v>
      </c>
    </row>
    <row r="1046" spans="2:5">
      <c r="B1046" s="598" t="s">
        <v>3731</v>
      </c>
      <c r="C1046" s="587" t="s">
        <v>3075</v>
      </c>
      <c r="D1046" s="587" t="s">
        <v>3076</v>
      </c>
      <c r="E1046" s="523" t="s">
        <v>1679</v>
      </c>
    </row>
    <row r="1047" spans="2:5">
      <c r="B1047" s="598" t="s">
        <v>3732</v>
      </c>
      <c r="C1047" s="587" t="s">
        <v>3075</v>
      </c>
      <c r="D1047" s="587" t="s">
        <v>3076</v>
      </c>
      <c r="E1047" s="523" t="s">
        <v>1679</v>
      </c>
    </row>
    <row r="1048" spans="2:5">
      <c r="B1048" s="598" t="s">
        <v>3733</v>
      </c>
      <c r="C1048" s="587" t="s">
        <v>3075</v>
      </c>
      <c r="D1048" s="587" t="s">
        <v>3076</v>
      </c>
      <c r="E1048" s="523" t="s">
        <v>1679</v>
      </c>
    </row>
    <row r="1049" spans="2:5">
      <c r="B1049" s="598" t="s">
        <v>3734</v>
      </c>
      <c r="C1049" s="587" t="s">
        <v>3075</v>
      </c>
      <c r="D1049" s="587" t="s">
        <v>3076</v>
      </c>
      <c r="E1049" s="523" t="s">
        <v>1679</v>
      </c>
    </row>
    <row r="1050" spans="2:5">
      <c r="B1050" s="598" t="s">
        <v>3735</v>
      </c>
      <c r="C1050" s="587" t="s">
        <v>3075</v>
      </c>
      <c r="D1050" s="587" t="s">
        <v>3076</v>
      </c>
      <c r="E1050" s="523" t="s">
        <v>1679</v>
      </c>
    </row>
    <row r="1051" spans="2:5">
      <c r="B1051" s="598" t="s">
        <v>3736</v>
      </c>
      <c r="C1051" s="587" t="s">
        <v>3075</v>
      </c>
      <c r="D1051" s="587" t="s">
        <v>3076</v>
      </c>
      <c r="E1051" s="523" t="s">
        <v>1679</v>
      </c>
    </row>
    <row r="1052" spans="2:5">
      <c r="B1052" s="598" t="s">
        <v>3737</v>
      </c>
      <c r="C1052" s="587" t="s">
        <v>3075</v>
      </c>
      <c r="D1052" s="587" t="s">
        <v>3076</v>
      </c>
      <c r="E1052" s="523" t="s">
        <v>1679</v>
      </c>
    </row>
    <row r="1053" spans="2:5">
      <c r="B1053" s="598" t="s">
        <v>3738</v>
      </c>
      <c r="C1053" s="587" t="s">
        <v>3075</v>
      </c>
      <c r="D1053" s="587" t="s">
        <v>3076</v>
      </c>
      <c r="E1053" s="523" t="s">
        <v>1679</v>
      </c>
    </row>
    <row r="1054" spans="2:5">
      <c r="B1054" s="598" t="s">
        <v>3739</v>
      </c>
      <c r="C1054" s="587" t="s">
        <v>3075</v>
      </c>
      <c r="D1054" s="587" t="s">
        <v>3076</v>
      </c>
      <c r="E1054" s="523" t="s">
        <v>1679</v>
      </c>
    </row>
    <row r="1055" spans="2:5">
      <c r="B1055" s="598" t="s">
        <v>3740</v>
      </c>
      <c r="C1055" s="587" t="s">
        <v>3075</v>
      </c>
      <c r="D1055" s="587" t="s">
        <v>3076</v>
      </c>
      <c r="E1055" s="523" t="s">
        <v>1679</v>
      </c>
    </row>
    <row r="1056" spans="2:5">
      <c r="B1056" s="598" t="s">
        <v>3741</v>
      </c>
      <c r="C1056" s="587" t="s">
        <v>3075</v>
      </c>
      <c r="D1056" s="587" t="s">
        <v>3076</v>
      </c>
      <c r="E1056" s="523" t="s">
        <v>1679</v>
      </c>
    </row>
    <row r="1057" spans="2:5">
      <c r="B1057" s="598" t="s">
        <v>3742</v>
      </c>
      <c r="C1057" s="587" t="s">
        <v>3075</v>
      </c>
      <c r="D1057" s="587" t="s">
        <v>3076</v>
      </c>
      <c r="E1057" s="523" t="s">
        <v>1679</v>
      </c>
    </row>
    <row r="1058" spans="2:5">
      <c r="B1058" s="598" t="s">
        <v>3743</v>
      </c>
      <c r="C1058" s="587" t="s">
        <v>3075</v>
      </c>
      <c r="D1058" s="587" t="s">
        <v>3076</v>
      </c>
      <c r="E1058" s="523" t="s">
        <v>1679</v>
      </c>
    </row>
    <row r="1059" spans="2:5">
      <c r="B1059" s="598" t="s">
        <v>3744</v>
      </c>
      <c r="C1059" s="587" t="s">
        <v>3075</v>
      </c>
      <c r="D1059" s="587" t="s">
        <v>3076</v>
      </c>
      <c r="E1059" s="523" t="s">
        <v>1679</v>
      </c>
    </row>
    <row r="1060" spans="2:5">
      <c r="B1060" s="598" t="s">
        <v>3745</v>
      </c>
      <c r="C1060" s="587" t="s">
        <v>3075</v>
      </c>
      <c r="D1060" s="587" t="s">
        <v>3076</v>
      </c>
      <c r="E1060" s="523" t="s">
        <v>1679</v>
      </c>
    </row>
    <row r="1061" spans="2:5">
      <c r="B1061" s="598" t="s">
        <v>3746</v>
      </c>
      <c r="C1061" s="587" t="s">
        <v>3075</v>
      </c>
      <c r="D1061" s="587" t="s">
        <v>3076</v>
      </c>
      <c r="E1061" s="523" t="s">
        <v>1679</v>
      </c>
    </row>
    <row r="1062" spans="2:5">
      <c r="B1062" s="598" t="s">
        <v>3747</v>
      </c>
      <c r="C1062" s="587" t="s">
        <v>3075</v>
      </c>
      <c r="D1062" s="587" t="s">
        <v>3076</v>
      </c>
      <c r="E1062" s="523" t="s">
        <v>1679</v>
      </c>
    </row>
    <row r="1063" spans="2:5">
      <c r="B1063" s="598" t="s">
        <v>3748</v>
      </c>
      <c r="C1063" s="587" t="s">
        <v>3075</v>
      </c>
      <c r="D1063" s="587" t="s">
        <v>3076</v>
      </c>
      <c r="E1063" s="523" t="s">
        <v>1679</v>
      </c>
    </row>
    <row r="1064" spans="2:5">
      <c r="B1064" s="598" t="s">
        <v>3749</v>
      </c>
      <c r="C1064" s="587" t="s">
        <v>3075</v>
      </c>
      <c r="D1064" s="587" t="s">
        <v>3076</v>
      </c>
      <c r="E1064" s="523" t="s">
        <v>1679</v>
      </c>
    </row>
    <row r="1065" spans="2:5">
      <c r="B1065" s="598" t="s">
        <v>3750</v>
      </c>
      <c r="C1065" s="587" t="s">
        <v>3075</v>
      </c>
      <c r="D1065" s="587" t="s">
        <v>3076</v>
      </c>
      <c r="E1065" s="523" t="s">
        <v>1679</v>
      </c>
    </row>
    <row r="1066" spans="2:5">
      <c r="B1066" s="598" t="s">
        <v>3751</v>
      </c>
      <c r="C1066" s="587" t="s">
        <v>3075</v>
      </c>
      <c r="D1066" s="587" t="s">
        <v>3076</v>
      </c>
      <c r="E1066" s="523" t="s">
        <v>1679</v>
      </c>
    </row>
    <row r="1067" spans="2:5">
      <c r="B1067" s="598" t="s">
        <v>3752</v>
      </c>
      <c r="C1067" s="587" t="s">
        <v>3075</v>
      </c>
      <c r="D1067" s="587" t="s">
        <v>3076</v>
      </c>
      <c r="E1067" s="523" t="s">
        <v>1679</v>
      </c>
    </row>
    <row r="1068" spans="2:5">
      <c r="B1068" s="598" t="s">
        <v>3753</v>
      </c>
      <c r="C1068" s="587" t="s">
        <v>3075</v>
      </c>
      <c r="D1068" s="587" t="s">
        <v>3076</v>
      </c>
      <c r="E1068" s="523" t="s">
        <v>1679</v>
      </c>
    </row>
    <row r="1069" spans="2:5">
      <c r="B1069" s="598" t="s">
        <v>3754</v>
      </c>
      <c r="C1069" s="587" t="s">
        <v>3075</v>
      </c>
      <c r="D1069" s="587" t="s">
        <v>3076</v>
      </c>
      <c r="E1069" s="523" t="s">
        <v>1679</v>
      </c>
    </row>
    <row r="1070" spans="2:5">
      <c r="B1070" s="598" t="s">
        <v>3755</v>
      </c>
      <c r="C1070" s="587" t="s">
        <v>3075</v>
      </c>
      <c r="D1070" s="587" t="s">
        <v>3076</v>
      </c>
      <c r="E1070" s="523" t="s">
        <v>1679</v>
      </c>
    </row>
    <row r="1071" spans="2:5">
      <c r="B1071" s="598" t="s">
        <v>3756</v>
      </c>
      <c r="C1071" s="587" t="s">
        <v>3075</v>
      </c>
      <c r="D1071" s="587" t="s">
        <v>3076</v>
      </c>
      <c r="E1071" s="523" t="s">
        <v>1679</v>
      </c>
    </row>
    <row r="1072" spans="2:5">
      <c r="B1072" s="598" t="s">
        <v>3757</v>
      </c>
      <c r="C1072" s="587" t="s">
        <v>3075</v>
      </c>
      <c r="D1072" s="587" t="s">
        <v>3076</v>
      </c>
      <c r="E1072" s="523" t="s">
        <v>1679</v>
      </c>
    </row>
    <row r="1073" spans="2:5">
      <c r="B1073" s="598" t="s">
        <v>3758</v>
      </c>
      <c r="C1073" s="587" t="s">
        <v>3075</v>
      </c>
      <c r="D1073" s="587" t="s">
        <v>3076</v>
      </c>
      <c r="E1073" s="523" t="s">
        <v>1679</v>
      </c>
    </row>
    <row r="1074" spans="2:5">
      <c r="B1074" s="598" t="s">
        <v>3759</v>
      </c>
      <c r="C1074" s="587" t="s">
        <v>3075</v>
      </c>
      <c r="D1074" s="587" t="s">
        <v>3076</v>
      </c>
      <c r="E1074" s="523" t="s">
        <v>1679</v>
      </c>
    </row>
    <row r="1075" spans="2:5">
      <c r="B1075" s="598" t="s">
        <v>3760</v>
      </c>
      <c r="C1075" s="587" t="s">
        <v>3075</v>
      </c>
      <c r="D1075" s="587" t="s">
        <v>3076</v>
      </c>
      <c r="E1075" s="523" t="s">
        <v>1679</v>
      </c>
    </row>
    <row r="1076" spans="2:5">
      <c r="B1076" s="598" t="s">
        <v>3761</v>
      </c>
      <c r="C1076" s="587" t="s">
        <v>3075</v>
      </c>
      <c r="D1076" s="587" t="s">
        <v>3076</v>
      </c>
      <c r="E1076" s="523" t="s">
        <v>1679</v>
      </c>
    </row>
    <row r="1077" spans="2:5">
      <c r="B1077" s="598" t="s">
        <v>3762</v>
      </c>
      <c r="C1077" s="587" t="s">
        <v>3075</v>
      </c>
      <c r="D1077" s="587" t="s">
        <v>3076</v>
      </c>
      <c r="E1077" s="523" t="s">
        <v>1679</v>
      </c>
    </row>
    <row r="1078" spans="2:5">
      <c r="B1078" s="598" t="s">
        <v>3763</v>
      </c>
      <c r="C1078" s="587" t="s">
        <v>3075</v>
      </c>
      <c r="D1078" s="587" t="s">
        <v>3076</v>
      </c>
      <c r="E1078" s="523" t="s">
        <v>1679</v>
      </c>
    </row>
    <row r="1079" spans="2:5">
      <c r="B1079" s="598" t="s">
        <v>3764</v>
      </c>
      <c r="C1079" s="587" t="s">
        <v>3075</v>
      </c>
      <c r="D1079" s="587" t="s">
        <v>3076</v>
      </c>
      <c r="E1079" s="523" t="s">
        <v>1679</v>
      </c>
    </row>
    <row r="1080" spans="2:5">
      <c r="B1080" s="598" t="s">
        <v>3765</v>
      </c>
      <c r="C1080" s="587" t="s">
        <v>3075</v>
      </c>
      <c r="D1080" s="587" t="s">
        <v>3076</v>
      </c>
      <c r="E1080" s="523" t="s">
        <v>1679</v>
      </c>
    </row>
    <row r="1081" spans="2:5">
      <c r="B1081" s="598" t="s">
        <v>3766</v>
      </c>
      <c r="C1081" s="587" t="s">
        <v>3075</v>
      </c>
      <c r="D1081" s="587" t="s">
        <v>3076</v>
      </c>
      <c r="E1081" s="523" t="s">
        <v>1679</v>
      </c>
    </row>
    <row r="1082" spans="2:5">
      <c r="B1082" s="598" t="s">
        <v>3767</v>
      </c>
      <c r="C1082" s="587" t="s">
        <v>3075</v>
      </c>
      <c r="D1082" s="587" t="s">
        <v>3076</v>
      </c>
      <c r="E1082" s="523" t="s">
        <v>1679</v>
      </c>
    </row>
    <row r="1083" spans="2:5">
      <c r="B1083" s="598" t="s">
        <v>3768</v>
      </c>
      <c r="C1083" s="587" t="s">
        <v>3075</v>
      </c>
      <c r="D1083" s="587" t="s">
        <v>3076</v>
      </c>
      <c r="E1083" s="523" t="s">
        <v>1679</v>
      </c>
    </row>
    <row r="1084" spans="2:5">
      <c r="B1084" s="598" t="s">
        <v>3769</v>
      </c>
      <c r="C1084" s="587" t="s">
        <v>3075</v>
      </c>
      <c r="D1084" s="587" t="s">
        <v>3076</v>
      </c>
      <c r="E1084" s="523" t="s">
        <v>1679</v>
      </c>
    </row>
    <row r="1085" spans="2:5">
      <c r="B1085" s="598" t="s">
        <v>3770</v>
      </c>
      <c r="C1085" s="587" t="s">
        <v>3075</v>
      </c>
      <c r="D1085" s="587" t="s">
        <v>3076</v>
      </c>
      <c r="E1085" s="523" t="s">
        <v>1679</v>
      </c>
    </row>
    <row r="1086" spans="2:5">
      <c r="B1086" s="598" t="s">
        <v>3771</v>
      </c>
      <c r="C1086" s="587" t="s">
        <v>3075</v>
      </c>
      <c r="D1086" s="587" t="s">
        <v>3076</v>
      </c>
      <c r="E1086" s="523" t="s">
        <v>1679</v>
      </c>
    </row>
    <row r="1087" spans="2:5">
      <c r="B1087" s="598" t="s">
        <v>3772</v>
      </c>
      <c r="C1087" s="587" t="s">
        <v>3075</v>
      </c>
      <c r="D1087" s="587" t="s">
        <v>3076</v>
      </c>
      <c r="E1087" s="523" t="s">
        <v>1679</v>
      </c>
    </row>
    <row r="1088" spans="2:5">
      <c r="B1088" s="598" t="s">
        <v>3773</v>
      </c>
      <c r="C1088" s="587" t="s">
        <v>3075</v>
      </c>
      <c r="D1088" s="587" t="s">
        <v>3076</v>
      </c>
      <c r="E1088" s="523" t="s">
        <v>1679</v>
      </c>
    </row>
    <row r="1089" spans="2:5">
      <c r="B1089" s="598" t="s">
        <v>3774</v>
      </c>
      <c r="C1089" s="587" t="s">
        <v>3075</v>
      </c>
      <c r="D1089" s="587" t="s">
        <v>3076</v>
      </c>
      <c r="E1089" s="523" t="s">
        <v>1679</v>
      </c>
    </row>
    <row r="1090" spans="2:5">
      <c r="B1090" s="598" t="s">
        <v>3775</v>
      </c>
      <c r="C1090" s="587" t="s">
        <v>3075</v>
      </c>
      <c r="D1090" s="587" t="s">
        <v>3076</v>
      </c>
      <c r="E1090" s="523" t="s">
        <v>1679</v>
      </c>
    </row>
    <row r="1091" spans="2:5">
      <c r="B1091" s="598" t="s">
        <v>3776</v>
      </c>
      <c r="C1091" s="587" t="s">
        <v>3075</v>
      </c>
      <c r="D1091" s="587" t="s">
        <v>3076</v>
      </c>
      <c r="E1091" s="523" t="s">
        <v>1679</v>
      </c>
    </row>
    <row r="1092" spans="2:5">
      <c r="B1092" s="598" t="s">
        <v>3777</v>
      </c>
      <c r="C1092" s="587" t="s">
        <v>3075</v>
      </c>
      <c r="D1092" s="587" t="s">
        <v>3076</v>
      </c>
      <c r="E1092" s="523" t="s">
        <v>1679</v>
      </c>
    </row>
    <row r="1093" spans="2:5">
      <c r="B1093" s="598" t="s">
        <v>3778</v>
      </c>
      <c r="C1093" s="587" t="s">
        <v>3075</v>
      </c>
      <c r="D1093" s="587" t="s">
        <v>3076</v>
      </c>
      <c r="E1093" s="523" t="s">
        <v>1679</v>
      </c>
    </row>
    <row r="1094" spans="2:5">
      <c r="B1094" s="598" t="s">
        <v>3779</v>
      </c>
      <c r="C1094" s="587" t="s">
        <v>3075</v>
      </c>
      <c r="D1094" s="587" t="s">
        <v>3076</v>
      </c>
      <c r="E1094" s="523" t="s">
        <v>1679</v>
      </c>
    </row>
    <row r="1095" spans="2:5">
      <c r="B1095" s="598" t="s">
        <v>3780</v>
      </c>
      <c r="C1095" s="587" t="s">
        <v>3075</v>
      </c>
      <c r="D1095" s="587" t="s">
        <v>3076</v>
      </c>
      <c r="E1095" s="523" t="s">
        <v>1679</v>
      </c>
    </row>
    <row r="1096" spans="2:5">
      <c r="B1096" s="598" t="s">
        <v>3781</v>
      </c>
      <c r="C1096" s="587" t="s">
        <v>3075</v>
      </c>
      <c r="D1096" s="587" t="s">
        <v>3076</v>
      </c>
      <c r="E1096" s="523" t="s">
        <v>1679</v>
      </c>
    </row>
    <row r="1097" spans="2:5">
      <c r="B1097" s="598" t="s">
        <v>3782</v>
      </c>
      <c r="C1097" s="587" t="s">
        <v>3075</v>
      </c>
      <c r="D1097" s="587" t="s">
        <v>3076</v>
      </c>
      <c r="E1097" s="523" t="s">
        <v>1679</v>
      </c>
    </row>
    <row r="1098" spans="2:5">
      <c r="B1098" s="598" t="s">
        <v>3783</v>
      </c>
      <c r="C1098" s="587" t="s">
        <v>3075</v>
      </c>
      <c r="D1098" s="587" t="s">
        <v>3076</v>
      </c>
      <c r="E1098" s="523" t="s">
        <v>1679</v>
      </c>
    </row>
    <row r="1099" spans="2:5">
      <c r="B1099" s="598" t="s">
        <v>3784</v>
      </c>
      <c r="C1099" s="587" t="s">
        <v>3075</v>
      </c>
      <c r="D1099" s="587" t="s">
        <v>3076</v>
      </c>
      <c r="E1099" s="523" t="s">
        <v>1679</v>
      </c>
    </row>
    <row r="1100" spans="2:5">
      <c r="B1100" s="598" t="s">
        <v>3785</v>
      </c>
      <c r="C1100" s="587" t="s">
        <v>3075</v>
      </c>
      <c r="D1100" s="587" t="s">
        <v>3076</v>
      </c>
      <c r="E1100" s="523" t="s">
        <v>1679</v>
      </c>
    </row>
    <row r="1101" spans="2:5">
      <c r="B1101" s="598" t="s">
        <v>3786</v>
      </c>
      <c r="C1101" s="587" t="s">
        <v>3075</v>
      </c>
      <c r="D1101" s="587" t="s">
        <v>3076</v>
      </c>
      <c r="E1101" s="523" t="s">
        <v>1679</v>
      </c>
    </row>
    <row r="1102" spans="2:5">
      <c r="B1102" s="598" t="s">
        <v>3787</v>
      </c>
      <c r="C1102" s="587" t="s">
        <v>3075</v>
      </c>
      <c r="D1102" s="587" t="s">
        <v>3076</v>
      </c>
      <c r="E1102" s="523" t="s">
        <v>1679</v>
      </c>
    </row>
    <row r="1103" spans="2:5">
      <c r="B1103" s="598" t="s">
        <v>3788</v>
      </c>
      <c r="C1103" s="587" t="s">
        <v>3075</v>
      </c>
      <c r="D1103" s="587" t="s">
        <v>3076</v>
      </c>
      <c r="E1103" s="523" t="s">
        <v>1679</v>
      </c>
    </row>
    <row r="1104" spans="2:5">
      <c r="B1104" s="598" t="s">
        <v>3789</v>
      </c>
      <c r="C1104" s="587" t="s">
        <v>3075</v>
      </c>
      <c r="D1104" s="587" t="s">
        <v>3076</v>
      </c>
      <c r="E1104" s="523" t="s">
        <v>1679</v>
      </c>
    </row>
    <row r="1105" spans="2:5">
      <c r="B1105" s="598" t="s">
        <v>3790</v>
      </c>
      <c r="C1105" s="587" t="s">
        <v>3075</v>
      </c>
      <c r="D1105" s="587" t="s">
        <v>3076</v>
      </c>
      <c r="E1105" s="523" t="s">
        <v>1679</v>
      </c>
    </row>
    <row r="1106" spans="2:5">
      <c r="B1106" s="598" t="s">
        <v>3791</v>
      </c>
      <c r="C1106" s="587" t="s">
        <v>3075</v>
      </c>
      <c r="D1106" s="587" t="s">
        <v>3076</v>
      </c>
      <c r="E1106" s="523" t="s">
        <v>1679</v>
      </c>
    </row>
    <row r="1107" spans="2:5">
      <c r="B1107" s="598" t="s">
        <v>3792</v>
      </c>
      <c r="C1107" s="587" t="s">
        <v>3075</v>
      </c>
      <c r="D1107" s="587" t="s">
        <v>3076</v>
      </c>
      <c r="E1107" s="523" t="s">
        <v>1679</v>
      </c>
    </row>
    <row r="1108" spans="2:5">
      <c r="B1108" s="598" t="s">
        <v>3793</v>
      </c>
      <c r="C1108" s="587" t="s">
        <v>3075</v>
      </c>
      <c r="D1108" s="587" t="s">
        <v>3076</v>
      </c>
      <c r="E1108" s="523" t="s">
        <v>1679</v>
      </c>
    </row>
    <row r="1109" spans="2:5">
      <c r="B1109" s="598" t="s">
        <v>3794</v>
      </c>
      <c r="C1109" s="587" t="s">
        <v>3075</v>
      </c>
      <c r="D1109" s="587" t="s">
        <v>3076</v>
      </c>
      <c r="E1109" s="523" t="s">
        <v>1679</v>
      </c>
    </row>
    <row r="1110" spans="2:5">
      <c r="B1110" s="598" t="s">
        <v>3795</v>
      </c>
      <c r="C1110" s="587" t="s">
        <v>3075</v>
      </c>
      <c r="D1110" s="587" t="s">
        <v>3076</v>
      </c>
      <c r="E1110" s="523" t="s">
        <v>1679</v>
      </c>
    </row>
    <row r="1111" spans="2:5">
      <c r="B1111" s="598" t="s">
        <v>3796</v>
      </c>
      <c r="C1111" s="587" t="s">
        <v>3075</v>
      </c>
      <c r="D1111" s="587" t="s">
        <v>3076</v>
      </c>
      <c r="E1111" s="523" t="s">
        <v>1679</v>
      </c>
    </row>
    <row r="1112" spans="2:5">
      <c r="B1112" s="598" t="s">
        <v>3797</v>
      </c>
      <c r="C1112" s="587" t="s">
        <v>3075</v>
      </c>
      <c r="D1112" s="587" t="s">
        <v>3076</v>
      </c>
      <c r="E1112" s="523" t="s">
        <v>1679</v>
      </c>
    </row>
    <row r="1113" spans="2:5">
      <c r="B1113" s="598" t="s">
        <v>3798</v>
      </c>
      <c r="C1113" s="587" t="s">
        <v>3075</v>
      </c>
      <c r="D1113" s="587" t="s">
        <v>3076</v>
      </c>
      <c r="E1113" s="523" t="s">
        <v>1679</v>
      </c>
    </row>
    <row r="1114" spans="2:5">
      <c r="B1114" s="598" t="s">
        <v>3799</v>
      </c>
      <c r="C1114" s="587" t="s">
        <v>3075</v>
      </c>
      <c r="D1114" s="587" t="s">
        <v>3076</v>
      </c>
      <c r="E1114" s="523" t="s">
        <v>1679</v>
      </c>
    </row>
    <row r="1115" spans="2:5">
      <c r="B1115" s="598" t="s">
        <v>3800</v>
      </c>
      <c r="C1115" s="587" t="s">
        <v>3075</v>
      </c>
      <c r="D1115" s="587" t="s">
        <v>3076</v>
      </c>
      <c r="E1115" s="523" t="s">
        <v>1679</v>
      </c>
    </row>
    <row r="1116" spans="2:5">
      <c r="B1116" s="598" t="s">
        <v>3801</v>
      </c>
      <c r="C1116" s="587" t="s">
        <v>3075</v>
      </c>
      <c r="D1116" s="587" t="s">
        <v>3076</v>
      </c>
      <c r="E1116" s="523" t="s">
        <v>1679</v>
      </c>
    </row>
    <row r="1117" spans="2:5">
      <c r="B1117" s="598" t="s">
        <v>3802</v>
      </c>
      <c r="C1117" s="587" t="s">
        <v>3075</v>
      </c>
      <c r="D1117" s="587" t="s">
        <v>3076</v>
      </c>
      <c r="E1117" s="523" t="s">
        <v>1679</v>
      </c>
    </row>
    <row r="1118" spans="2:5">
      <c r="B1118" s="598" t="s">
        <v>3803</v>
      </c>
      <c r="C1118" s="587" t="s">
        <v>3075</v>
      </c>
      <c r="D1118" s="587" t="s">
        <v>3076</v>
      </c>
      <c r="E1118" s="523" t="s">
        <v>1679</v>
      </c>
    </row>
    <row r="1119" spans="2:5">
      <c r="B1119" s="598" t="s">
        <v>3804</v>
      </c>
      <c r="C1119" s="587" t="s">
        <v>3075</v>
      </c>
      <c r="D1119" s="587" t="s">
        <v>3076</v>
      </c>
      <c r="E1119" s="523" t="s">
        <v>1679</v>
      </c>
    </row>
    <row r="1120" spans="2:5">
      <c r="B1120" s="598" t="s">
        <v>3805</v>
      </c>
      <c r="C1120" s="587" t="s">
        <v>3075</v>
      </c>
      <c r="D1120" s="587" t="s">
        <v>3076</v>
      </c>
      <c r="E1120" s="523" t="s">
        <v>1679</v>
      </c>
    </row>
    <row r="1121" spans="2:5">
      <c r="B1121" s="598" t="s">
        <v>3806</v>
      </c>
      <c r="C1121" s="587" t="s">
        <v>3075</v>
      </c>
      <c r="D1121" s="587" t="s">
        <v>3076</v>
      </c>
      <c r="E1121" s="523" t="s">
        <v>1679</v>
      </c>
    </row>
    <row r="1122" spans="2:5">
      <c r="B1122" s="598" t="s">
        <v>3807</v>
      </c>
      <c r="C1122" s="587" t="s">
        <v>3075</v>
      </c>
      <c r="D1122" s="587" t="s">
        <v>3076</v>
      </c>
      <c r="E1122" s="523" t="s">
        <v>1679</v>
      </c>
    </row>
    <row r="1123" spans="2:5">
      <c r="B1123" s="598" t="s">
        <v>3808</v>
      </c>
      <c r="C1123" s="587" t="s">
        <v>3075</v>
      </c>
      <c r="D1123" s="587" t="s">
        <v>3076</v>
      </c>
      <c r="E1123" s="523" t="s">
        <v>1679</v>
      </c>
    </row>
    <row r="1124" spans="2:5">
      <c r="B1124" s="598" t="s">
        <v>3809</v>
      </c>
      <c r="C1124" s="587" t="s">
        <v>3075</v>
      </c>
      <c r="D1124" s="587" t="s">
        <v>3076</v>
      </c>
      <c r="E1124" s="523" t="s">
        <v>1679</v>
      </c>
    </row>
    <row r="1125" spans="2:5">
      <c r="B1125" s="598" t="s">
        <v>3810</v>
      </c>
      <c r="C1125" s="587" t="s">
        <v>3075</v>
      </c>
      <c r="D1125" s="587" t="s">
        <v>3076</v>
      </c>
      <c r="E1125" s="523" t="s">
        <v>1679</v>
      </c>
    </row>
    <row r="1126" spans="2:5">
      <c r="B1126" s="598" t="s">
        <v>3811</v>
      </c>
      <c r="C1126" s="587" t="s">
        <v>3075</v>
      </c>
      <c r="D1126" s="587" t="s">
        <v>3076</v>
      </c>
      <c r="E1126" s="523" t="s">
        <v>1679</v>
      </c>
    </row>
    <row r="1127" spans="2:5">
      <c r="B1127" s="598" t="s">
        <v>3812</v>
      </c>
      <c r="C1127" s="587" t="s">
        <v>3075</v>
      </c>
      <c r="D1127" s="587" t="s">
        <v>3076</v>
      </c>
      <c r="E1127" s="523" t="s">
        <v>1679</v>
      </c>
    </row>
    <row r="1128" spans="2:5">
      <c r="B1128" s="598" t="s">
        <v>3813</v>
      </c>
      <c r="C1128" s="587" t="s">
        <v>3075</v>
      </c>
      <c r="D1128" s="587" t="s">
        <v>3076</v>
      </c>
      <c r="E1128" s="523" t="s">
        <v>1679</v>
      </c>
    </row>
    <row r="1129" spans="2:5">
      <c r="B1129" s="598" t="s">
        <v>3814</v>
      </c>
      <c r="C1129" s="587" t="s">
        <v>3075</v>
      </c>
      <c r="D1129" s="587" t="s">
        <v>3076</v>
      </c>
      <c r="E1129" s="523" t="s">
        <v>1679</v>
      </c>
    </row>
    <row r="1130" spans="2:5">
      <c r="B1130" s="598" t="s">
        <v>3815</v>
      </c>
      <c r="C1130" s="587" t="s">
        <v>3075</v>
      </c>
      <c r="D1130" s="587" t="s">
        <v>3076</v>
      </c>
      <c r="E1130" s="523" t="s">
        <v>1679</v>
      </c>
    </row>
    <row r="1131" spans="2:5">
      <c r="B1131" s="598" t="s">
        <v>3816</v>
      </c>
      <c r="C1131" s="587" t="s">
        <v>3075</v>
      </c>
      <c r="D1131" s="587" t="s">
        <v>3076</v>
      </c>
      <c r="E1131" s="523" t="s">
        <v>1679</v>
      </c>
    </row>
    <row r="1132" spans="2:5">
      <c r="B1132" s="598" t="s">
        <v>3817</v>
      </c>
      <c r="C1132" s="587" t="s">
        <v>3075</v>
      </c>
      <c r="D1132" s="587" t="s">
        <v>3076</v>
      </c>
      <c r="E1132" s="523" t="s">
        <v>1679</v>
      </c>
    </row>
    <row r="1133" spans="2:5">
      <c r="B1133" s="598" t="s">
        <v>3818</v>
      </c>
      <c r="C1133" s="587" t="s">
        <v>3075</v>
      </c>
      <c r="D1133" s="587" t="s">
        <v>3076</v>
      </c>
      <c r="E1133" s="523" t="s">
        <v>1679</v>
      </c>
    </row>
    <row r="1134" spans="2:5">
      <c r="B1134" s="598" t="s">
        <v>3819</v>
      </c>
      <c r="C1134" s="587" t="s">
        <v>3075</v>
      </c>
      <c r="D1134" s="587" t="s">
        <v>3076</v>
      </c>
      <c r="E1134" s="523" t="s">
        <v>1679</v>
      </c>
    </row>
    <row r="1135" spans="2:5">
      <c r="B1135" s="598" t="s">
        <v>3820</v>
      </c>
      <c r="C1135" s="587" t="s">
        <v>3075</v>
      </c>
      <c r="D1135" s="587" t="s">
        <v>3076</v>
      </c>
      <c r="E1135" s="523" t="s">
        <v>1679</v>
      </c>
    </row>
    <row r="1136" spans="2:5">
      <c r="B1136" s="598" t="s">
        <v>3821</v>
      </c>
      <c r="C1136" s="587" t="s">
        <v>3075</v>
      </c>
      <c r="D1136" s="587" t="s">
        <v>3076</v>
      </c>
      <c r="E1136" s="523" t="s">
        <v>1679</v>
      </c>
    </row>
    <row r="1137" spans="2:5">
      <c r="B1137" s="598" t="s">
        <v>3822</v>
      </c>
      <c r="C1137" s="587" t="s">
        <v>3075</v>
      </c>
      <c r="D1137" s="587" t="s">
        <v>3076</v>
      </c>
      <c r="E1137" s="523" t="s">
        <v>1679</v>
      </c>
    </row>
    <row r="1138" spans="2:5">
      <c r="B1138" s="598" t="s">
        <v>3823</v>
      </c>
      <c r="C1138" s="587" t="s">
        <v>3075</v>
      </c>
      <c r="D1138" s="587" t="s">
        <v>3076</v>
      </c>
      <c r="E1138" s="523" t="s">
        <v>1679</v>
      </c>
    </row>
    <row r="1139" spans="2:5">
      <c r="B1139" s="598" t="s">
        <v>3824</v>
      </c>
      <c r="C1139" s="587" t="s">
        <v>3075</v>
      </c>
      <c r="D1139" s="587" t="s">
        <v>3076</v>
      </c>
      <c r="E1139" s="523" t="s">
        <v>1679</v>
      </c>
    </row>
    <row r="1140" spans="2:5">
      <c r="B1140" s="598" t="s">
        <v>3825</v>
      </c>
      <c r="C1140" s="587" t="s">
        <v>3075</v>
      </c>
      <c r="D1140" s="587" t="s">
        <v>3076</v>
      </c>
      <c r="E1140" s="523" t="s">
        <v>1679</v>
      </c>
    </row>
    <row r="1141" spans="2:5">
      <c r="B1141" s="598" t="s">
        <v>3826</v>
      </c>
      <c r="C1141" s="587" t="s">
        <v>3075</v>
      </c>
      <c r="D1141" s="587" t="s">
        <v>3076</v>
      </c>
      <c r="E1141" s="523" t="s">
        <v>1679</v>
      </c>
    </row>
    <row r="1142" spans="2:5">
      <c r="B1142" s="598" t="s">
        <v>3827</v>
      </c>
      <c r="C1142" s="587" t="s">
        <v>3075</v>
      </c>
      <c r="D1142" s="587" t="s">
        <v>3076</v>
      </c>
      <c r="E1142" s="523" t="s">
        <v>1679</v>
      </c>
    </row>
    <row r="1143" spans="2:5">
      <c r="B1143" s="598" t="s">
        <v>3828</v>
      </c>
      <c r="C1143" s="587" t="s">
        <v>3075</v>
      </c>
      <c r="D1143" s="587" t="s">
        <v>3076</v>
      </c>
      <c r="E1143" s="523" t="s">
        <v>1679</v>
      </c>
    </row>
    <row r="1144" spans="2:5">
      <c r="B1144" s="598" t="s">
        <v>3829</v>
      </c>
      <c r="C1144" s="587" t="s">
        <v>3075</v>
      </c>
      <c r="D1144" s="587" t="s">
        <v>3076</v>
      </c>
      <c r="E1144" s="523" t="s">
        <v>1679</v>
      </c>
    </row>
    <row r="1145" spans="2:5">
      <c r="B1145" s="598" t="s">
        <v>3830</v>
      </c>
      <c r="C1145" s="587" t="s">
        <v>3075</v>
      </c>
      <c r="D1145" s="587" t="s">
        <v>3076</v>
      </c>
      <c r="E1145" s="523" t="s">
        <v>1679</v>
      </c>
    </row>
    <row r="1146" spans="2:5">
      <c r="B1146" s="598" t="s">
        <v>3831</v>
      </c>
      <c r="C1146" s="587" t="s">
        <v>3075</v>
      </c>
      <c r="D1146" s="587" t="s">
        <v>3076</v>
      </c>
      <c r="E1146" s="523" t="s">
        <v>1679</v>
      </c>
    </row>
    <row r="1147" spans="2:5">
      <c r="B1147" s="598" t="s">
        <v>3832</v>
      </c>
      <c r="C1147" s="587" t="s">
        <v>3075</v>
      </c>
      <c r="D1147" s="587" t="s">
        <v>3076</v>
      </c>
      <c r="E1147" s="523" t="s">
        <v>1679</v>
      </c>
    </row>
    <row r="1148" spans="2:5">
      <c r="B1148" s="598" t="s">
        <v>3833</v>
      </c>
      <c r="C1148" s="587" t="s">
        <v>3075</v>
      </c>
      <c r="D1148" s="587" t="s">
        <v>3076</v>
      </c>
      <c r="E1148" s="523" t="s">
        <v>1679</v>
      </c>
    </row>
    <row r="1149" spans="2:5">
      <c r="B1149" s="598" t="s">
        <v>3834</v>
      </c>
      <c r="C1149" s="587" t="s">
        <v>3075</v>
      </c>
      <c r="D1149" s="587" t="s">
        <v>3076</v>
      </c>
      <c r="E1149" s="523" t="s">
        <v>1679</v>
      </c>
    </row>
    <row r="1150" spans="2:5">
      <c r="B1150" s="598" t="s">
        <v>3835</v>
      </c>
      <c r="C1150" s="587" t="s">
        <v>3075</v>
      </c>
      <c r="D1150" s="587" t="s">
        <v>3076</v>
      </c>
      <c r="E1150" s="523" t="s">
        <v>1679</v>
      </c>
    </row>
    <row r="1151" spans="2:5">
      <c r="B1151" s="598" t="s">
        <v>3836</v>
      </c>
      <c r="C1151" s="587" t="s">
        <v>3075</v>
      </c>
      <c r="D1151" s="587" t="s">
        <v>3076</v>
      </c>
      <c r="E1151" s="523" t="s">
        <v>1679</v>
      </c>
    </row>
    <row r="1152" spans="2:5">
      <c r="B1152" s="598" t="s">
        <v>3837</v>
      </c>
      <c r="C1152" s="587" t="s">
        <v>3075</v>
      </c>
      <c r="D1152" s="587" t="s">
        <v>3076</v>
      </c>
      <c r="E1152" s="523" t="s">
        <v>1679</v>
      </c>
    </row>
    <row r="1153" spans="2:5">
      <c r="B1153" s="598" t="s">
        <v>3838</v>
      </c>
      <c r="C1153" s="587" t="s">
        <v>3075</v>
      </c>
      <c r="D1153" s="587" t="s">
        <v>3076</v>
      </c>
      <c r="E1153" s="523" t="s">
        <v>1679</v>
      </c>
    </row>
    <row r="1154" spans="2:5">
      <c r="B1154" s="598" t="s">
        <v>3839</v>
      </c>
      <c r="C1154" s="587" t="s">
        <v>3075</v>
      </c>
      <c r="D1154" s="587" t="s">
        <v>3076</v>
      </c>
      <c r="E1154" s="523" t="s">
        <v>1679</v>
      </c>
    </row>
    <row r="1155" spans="2:5">
      <c r="B1155" s="598" t="s">
        <v>3840</v>
      </c>
      <c r="C1155" s="587" t="s">
        <v>3075</v>
      </c>
      <c r="D1155" s="587" t="s">
        <v>3076</v>
      </c>
      <c r="E1155" s="523" t="s">
        <v>1679</v>
      </c>
    </row>
    <row r="1156" spans="2:5">
      <c r="B1156" s="598" t="s">
        <v>3841</v>
      </c>
      <c r="C1156" s="587" t="s">
        <v>3075</v>
      </c>
      <c r="D1156" s="587" t="s">
        <v>3076</v>
      </c>
      <c r="E1156" s="523" t="s">
        <v>1679</v>
      </c>
    </row>
    <row r="1157" spans="2:5">
      <c r="B1157" s="598" t="s">
        <v>3842</v>
      </c>
      <c r="C1157" s="587" t="s">
        <v>3075</v>
      </c>
      <c r="D1157" s="587" t="s">
        <v>3076</v>
      </c>
      <c r="E1157" s="523" t="s">
        <v>1679</v>
      </c>
    </row>
    <row r="1158" spans="2:5">
      <c r="B1158" s="598" t="s">
        <v>3843</v>
      </c>
      <c r="C1158" s="587" t="s">
        <v>3075</v>
      </c>
      <c r="D1158" s="587" t="s">
        <v>3076</v>
      </c>
      <c r="E1158" s="523" t="s">
        <v>1679</v>
      </c>
    </row>
    <row r="1159" spans="2:5">
      <c r="B1159" s="598" t="s">
        <v>3844</v>
      </c>
      <c r="C1159" s="587" t="s">
        <v>3075</v>
      </c>
      <c r="D1159" s="587" t="s">
        <v>3076</v>
      </c>
      <c r="E1159" s="523" t="s">
        <v>1679</v>
      </c>
    </row>
    <row r="1160" spans="2:5">
      <c r="B1160" s="598" t="s">
        <v>3845</v>
      </c>
      <c r="C1160" s="587" t="s">
        <v>3075</v>
      </c>
      <c r="D1160" s="587" t="s">
        <v>3076</v>
      </c>
      <c r="E1160" s="523" t="s">
        <v>1679</v>
      </c>
    </row>
    <row r="1161" spans="2:5">
      <c r="B1161" s="598" t="s">
        <v>3846</v>
      </c>
      <c r="C1161" s="587" t="s">
        <v>3075</v>
      </c>
      <c r="D1161" s="587" t="s">
        <v>3076</v>
      </c>
      <c r="E1161" s="523" t="s">
        <v>1679</v>
      </c>
    </row>
    <row r="1162" spans="2:5">
      <c r="B1162" s="598" t="s">
        <v>3847</v>
      </c>
      <c r="C1162" s="587" t="s">
        <v>3075</v>
      </c>
      <c r="D1162" s="587" t="s">
        <v>3076</v>
      </c>
      <c r="E1162" s="523" t="s">
        <v>1679</v>
      </c>
    </row>
    <row r="1163" spans="2:5">
      <c r="B1163" s="598" t="s">
        <v>3848</v>
      </c>
      <c r="C1163" s="587" t="s">
        <v>3075</v>
      </c>
      <c r="D1163" s="587" t="s">
        <v>3076</v>
      </c>
      <c r="E1163" s="523" t="s">
        <v>1679</v>
      </c>
    </row>
    <row r="1164" spans="2:5">
      <c r="B1164" s="598" t="s">
        <v>3849</v>
      </c>
      <c r="C1164" s="587" t="s">
        <v>3075</v>
      </c>
      <c r="D1164" s="587" t="s">
        <v>3076</v>
      </c>
      <c r="E1164" s="523" t="s">
        <v>1679</v>
      </c>
    </row>
    <row r="1165" spans="2:5">
      <c r="B1165" s="598" t="s">
        <v>3850</v>
      </c>
      <c r="C1165" s="587" t="s">
        <v>3075</v>
      </c>
      <c r="D1165" s="587" t="s">
        <v>3076</v>
      </c>
      <c r="E1165" s="523" t="s">
        <v>1679</v>
      </c>
    </row>
    <row r="1166" spans="2:5">
      <c r="B1166" s="598" t="s">
        <v>3851</v>
      </c>
      <c r="C1166" s="587" t="s">
        <v>3075</v>
      </c>
      <c r="D1166" s="587" t="s">
        <v>3076</v>
      </c>
      <c r="E1166" s="523" t="s">
        <v>1679</v>
      </c>
    </row>
    <row r="1167" spans="2:5">
      <c r="B1167" s="598" t="s">
        <v>3852</v>
      </c>
      <c r="C1167" s="587" t="s">
        <v>3075</v>
      </c>
      <c r="D1167" s="587" t="s">
        <v>3076</v>
      </c>
      <c r="E1167" s="523" t="s">
        <v>1679</v>
      </c>
    </row>
    <row r="1168" spans="2:5">
      <c r="B1168" s="598" t="s">
        <v>3853</v>
      </c>
      <c r="C1168" s="587" t="s">
        <v>3075</v>
      </c>
      <c r="D1168" s="587" t="s">
        <v>3076</v>
      </c>
      <c r="E1168" s="523" t="s">
        <v>1679</v>
      </c>
    </row>
    <row r="1169" spans="2:5">
      <c r="B1169" s="598" t="s">
        <v>3854</v>
      </c>
      <c r="C1169" s="587" t="s">
        <v>3075</v>
      </c>
      <c r="D1169" s="587" t="s">
        <v>3076</v>
      </c>
      <c r="E1169" s="523" t="s">
        <v>1679</v>
      </c>
    </row>
    <row r="1170" spans="2:5">
      <c r="B1170" s="598" t="s">
        <v>3855</v>
      </c>
      <c r="C1170" s="587" t="s">
        <v>3075</v>
      </c>
      <c r="D1170" s="587" t="s">
        <v>3076</v>
      </c>
      <c r="E1170" s="523" t="s">
        <v>1679</v>
      </c>
    </row>
    <row r="1171" spans="2:5">
      <c r="B1171" s="598" t="s">
        <v>3856</v>
      </c>
      <c r="C1171" s="587" t="s">
        <v>3075</v>
      </c>
      <c r="D1171" s="587" t="s">
        <v>3076</v>
      </c>
      <c r="E1171" s="523" t="s">
        <v>1679</v>
      </c>
    </row>
    <row r="1172" spans="2:5">
      <c r="B1172" s="598" t="s">
        <v>3857</v>
      </c>
      <c r="C1172" s="587" t="s">
        <v>3075</v>
      </c>
      <c r="D1172" s="587" t="s">
        <v>3076</v>
      </c>
      <c r="E1172" s="523" t="s">
        <v>1679</v>
      </c>
    </row>
    <row r="1173" spans="2:5">
      <c r="B1173" s="598" t="s">
        <v>3858</v>
      </c>
      <c r="C1173" s="587" t="s">
        <v>3075</v>
      </c>
      <c r="D1173" s="587" t="s">
        <v>3076</v>
      </c>
      <c r="E1173" s="523" t="s">
        <v>1679</v>
      </c>
    </row>
    <row r="1174" spans="2:5">
      <c r="B1174" s="598" t="s">
        <v>3859</v>
      </c>
      <c r="C1174" s="587" t="s">
        <v>3075</v>
      </c>
      <c r="D1174" s="587" t="s">
        <v>3076</v>
      </c>
      <c r="E1174" s="523" t="s">
        <v>1679</v>
      </c>
    </row>
    <row r="1175" spans="2:5">
      <c r="B1175" s="598" t="s">
        <v>3860</v>
      </c>
      <c r="C1175" s="587" t="s">
        <v>3075</v>
      </c>
      <c r="D1175" s="587" t="s">
        <v>3076</v>
      </c>
      <c r="E1175" s="523" t="s">
        <v>1679</v>
      </c>
    </row>
    <row r="1176" spans="2:5">
      <c r="B1176" s="598" t="s">
        <v>3861</v>
      </c>
      <c r="C1176" s="587" t="s">
        <v>3075</v>
      </c>
      <c r="D1176" s="587" t="s">
        <v>3076</v>
      </c>
      <c r="E1176" s="523" t="s">
        <v>1679</v>
      </c>
    </row>
    <row r="1177" spans="2:5">
      <c r="B1177" s="598" t="s">
        <v>3862</v>
      </c>
      <c r="C1177" s="587" t="s">
        <v>3075</v>
      </c>
      <c r="D1177" s="587" t="s">
        <v>3076</v>
      </c>
      <c r="E1177" s="523" t="s">
        <v>1679</v>
      </c>
    </row>
    <row r="1178" spans="2:5">
      <c r="B1178" s="598" t="s">
        <v>3863</v>
      </c>
      <c r="C1178" s="587" t="s">
        <v>3075</v>
      </c>
      <c r="D1178" s="587" t="s">
        <v>3076</v>
      </c>
      <c r="E1178" s="523" t="s">
        <v>1679</v>
      </c>
    </row>
    <row r="1179" spans="2:5">
      <c r="B1179" s="598" t="s">
        <v>3864</v>
      </c>
      <c r="C1179" s="587" t="s">
        <v>3075</v>
      </c>
      <c r="D1179" s="587" t="s">
        <v>3076</v>
      </c>
      <c r="E1179" s="523" t="s">
        <v>1679</v>
      </c>
    </row>
    <row r="1180" spans="2:5">
      <c r="B1180" s="598" t="s">
        <v>3865</v>
      </c>
      <c r="C1180" s="587" t="s">
        <v>3075</v>
      </c>
      <c r="D1180" s="587" t="s">
        <v>3076</v>
      </c>
      <c r="E1180" s="523" t="s">
        <v>1679</v>
      </c>
    </row>
    <row r="1181" spans="2:5">
      <c r="B1181" s="598" t="s">
        <v>3866</v>
      </c>
      <c r="C1181" s="587" t="s">
        <v>3075</v>
      </c>
      <c r="D1181" s="587" t="s">
        <v>3076</v>
      </c>
      <c r="E1181" s="523" t="s">
        <v>1679</v>
      </c>
    </row>
    <row r="1182" spans="2:5">
      <c r="B1182" s="598" t="s">
        <v>3867</v>
      </c>
      <c r="C1182" s="587" t="s">
        <v>3075</v>
      </c>
      <c r="D1182" s="587" t="s">
        <v>3076</v>
      </c>
      <c r="E1182" s="523" t="s">
        <v>1679</v>
      </c>
    </row>
    <row r="1183" spans="2:5">
      <c r="B1183" s="598" t="s">
        <v>3868</v>
      </c>
      <c r="C1183" s="587" t="s">
        <v>3075</v>
      </c>
      <c r="D1183" s="587" t="s">
        <v>3076</v>
      </c>
      <c r="E1183" s="523" t="s">
        <v>1679</v>
      </c>
    </row>
    <row r="1184" spans="2:5">
      <c r="B1184" s="598" t="s">
        <v>3869</v>
      </c>
      <c r="C1184" s="587" t="s">
        <v>3075</v>
      </c>
      <c r="D1184" s="587" t="s">
        <v>3076</v>
      </c>
      <c r="E1184" s="523" t="s">
        <v>1679</v>
      </c>
    </row>
    <row r="1185" spans="2:5">
      <c r="B1185" s="598" t="s">
        <v>3870</v>
      </c>
      <c r="C1185" s="587" t="s">
        <v>3075</v>
      </c>
      <c r="D1185" s="587" t="s">
        <v>3076</v>
      </c>
      <c r="E1185" s="523" t="s">
        <v>1679</v>
      </c>
    </row>
    <row r="1186" spans="2:5">
      <c r="B1186" s="598" t="s">
        <v>3871</v>
      </c>
      <c r="C1186" s="587" t="s">
        <v>3075</v>
      </c>
      <c r="D1186" s="587" t="s">
        <v>3076</v>
      </c>
      <c r="E1186" s="523" t="s">
        <v>1679</v>
      </c>
    </row>
    <row r="1187" spans="2:5">
      <c r="B1187" s="598" t="s">
        <v>3872</v>
      </c>
      <c r="C1187" s="587" t="s">
        <v>3075</v>
      </c>
      <c r="D1187" s="587" t="s">
        <v>3076</v>
      </c>
      <c r="E1187" s="523" t="s">
        <v>1679</v>
      </c>
    </row>
    <row r="1188" spans="2:5">
      <c r="B1188" s="598" t="s">
        <v>3873</v>
      </c>
      <c r="C1188" s="587" t="s">
        <v>3075</v>
      </c>
      <c r="D1188" s="587" t="s">
        <v>3076</v>
      </c>
      <c r="E1188" s="523" t="s">
        <v>1679</v>
      </c>
    </row>
    <row r="1189" spans="2:5">
      <c r="B1189" s="598" t="s">
        <v>3874</v>
      </c>
      <c r="C1189" s="587" t="s">
        <v>3075</v>
      </c>
      <c r="D1189" s="587" t="s">
        <v>3076</v>
      </c>
      <c r="E1189" s="523" t="s">
        <v>1679</v>
      </c>
    </row>
    <row r="1190" spans="2:5">
      <c r="B1190" s="598" t="s">
        <v>3875</v>
      </c>
      <c r="C1190" s="587" t="s">
        <v>3075</v>
      </c>
      <c r="D1190" s="587" t="s">
        <v>3076</v>
      </c>
      <c r="E1190" s="523" t="s">
        <v>1679</v>
      </c>
    </row>
    <row r="1191" spans="2:5">
      <c r="B1191" s="598" t="s">
        <v>3876</v>
      </c>
      <c r="C1191" s="587" t="s">
        <v>3075</v>
      </c>
      <c r="D1191" s="587" t="s">
        <v>3076</v>
      </c>
      <c r="E1191" s="523" t="s">
        <v>1679</v>
      </c>
    </row>
    <row r="1192" spans="2:5">
      <c r="B1192" s="598" t="s">
        <v>3877</v>
      </c>
      <c r="C1192" s="587" t="s">
        <v>3075</v>
      </c>
      <c r="D1192" s="587" t="s">
        <v>3076</v>
      </c>
      <c r="E1192" s="523" t="s">
        <v>1679</v>
      </c>
    </row>
    <row r="1193" spans="2:5">
      <c r="B1193" s="598" t="s">
        <v>3878</v>
      </c>
      <c r="C1193" s="587" t="s">
        <v>3075</v>
      </c>
      <c r="D1193" s="587" t="s">
        <v>3076</v>
      </c>
      <c r="E1193" s="523" t="s">
        <v>1679</v>
      </c>
    </row>
    <row r="1194" spans="2:5">
      <c r="B1194" s="598" t="s">
        <v>3879</v>
      </c>
      <c r="C1194" s="587" t="s">
        <v>3075</v>
      </c>
      <c r="D1194" s="587" t="s">
        <v>3076</v>
      </c>
      <c r="E1194" s="523" t="s">
        <v>1679</v>
      </c>
    </row>
    <row r="1195" spans="2:5">
      <c r="B1195" s="598" t="s">
        <v>3880</v>
      </c>
      <c r="C1195" s="587" t="s">
        <v>3075</v>
      </c>
      <c r="D1195" s="587" t="s">
        <v>3076</v>
      </c>
      <c r="E1195" s="523" t="s">
        <v>1679</v>
      </c>
    </row>
    <row r="1196" spans="2:5">
      <c r="B1196" s="598" t="s">
        <v>3881</v>
      </c>
      <c r="C1196" s="587" t="s">
        <v>3075</v>
      </c>
      <c r="D1196" s="587" t="s">
        <v>3076</v>
      </c>
      <c r="E1196" s="523" t="s">
        <v>1679</v>
      </c>
    </row>
    <row r="1197" spans="2:5">
      <c r="B1197" s="598" t="s">
        <v>3882</v>
      </c>
      <c r="C1197" s="587" t="s">
        <v>3075</v>
      </c>
      <c r="D1197" s="587" t="s">
        <v>3076</v>
      </c>
      <c r="E1197" s="523" t="s">
        <v>1679</v>
      </c>
    </row>
    <row r="1198" spans="2:5">
      <c r="B1198" s="598" t="s">
        <v>3883</v>
      </c>
      <c r="C1198" s="587" t="s">
        <v>3075</v>
      </c>
      <c r="D1198" s="587" t="s">
        <v>3076</v>
      </c>
      <c r="E1198" s="523" t="s">
        <v>1679</v>
      </c>
    </row>
    <row r="1199" spans="2:5">
      <c r="B1199" s="598" t="s">
        <v>3884</v>
      </c>
      <c r="C1199" s="587" t="s">
        <v>3075</v>
      </c>
      <c r="D1199" s="587" t="s">
        <v>3076</v>
      </c>
      <c r="E1199" s="523" t="s">
        <v>1679</v>
      </c>
    </row>
    <row r="1200" spans="2:5">
      <c r="B1200" s="598" t="s">
        <v>3885</v>
      </c>
      <c r="C1200" s="587" t="s">
        <v>3075</v>
      </c>
      <c r="D1200" s="587" t="s">
        <v>3076</v>
      </c>
      <c r="E1200" s="523" t="s">
        <v>1679</v>
      </c>
    </row>
    <row r="1201" spans="2:5">
      <c r="B1201" s="598" t="s">
        <v>3886</v>
      </c>
      <c r="C1201" s="587" t="s">
        <v>3075</v>
      </c>
      <c r="D1201" s="587" t="s">
        <v>3076</v>
      </c>
      <c r="E1201" s="523" t="s">
        <v>1679</v>
      </c>
    </row>
    <row r="1202" spans="2:5">
      <c r="B1202" s="598" t="s">
        <v>3887</v>
      </c>
      <c r="C1202" s="587" t="s">
        <v>3075</v>
      </c>
      <c r="D1202" s="587" t="s">
        <v>3076</v>
      </c>
      <c r="E1202" s="523" t="s">
        <v>1679</v>
      </c>
    </row>
    <row r="1203" spans="2:5">
      <c r="B1203" s="598" t="s">
        <v>3888</v>
      </c>
      <c r="C1203" s="587" t="s">
        <v>3075</v>
      </c>
      <c r="D1203" s="587" t="s">
        <v>3076</v>
      </c>
      <c r="E1203" s="523" t="s">
        <v>1679</v>
      </c>
    </row>
    <row r="1204" spans="2:5">
      <c r="B1204" s="598" t="s">
        <v>3889</v>
      </c>
      <c r="C1204" s="587" t="s">
        <v>3075</v>
      </c>
      <c r="D1204" s="587" t="s">
        <v>3076</v>
      </c>
      <c r="E1204" s="523" t="s">
        <v>1679</v>
      </c>
    </row>
    <row r="1205" spans="2:5">
      <c r="B1205" s="598" t="s">
        <v>3890</v>
      </c>
      <c r="C1205" s="587" t="s">
        <v>3075</v>
      </c>
      <c r="D1205" s="587" t="s">
        <v>3076</v>
      </c>
      <c r="E1205" s="523" t="s">
        <v>1679</v>
      </c>
    </row>
    <row r="1206" spans="2:5">
      <c r="B1206" s="598" t="s">
        <v>3891</v>
      </c>
      <c r="C1206" s="587" t="s">
        <v>3075</v>
      </c>
      <c r="D1206" s="587" t="s">
        <v>3076</v>
      </c>
      <c r="E1206" s="523" t="s">
        <v>1679</v>
      </c>
    </row>
    <row r="1207" spans="2:5">
      <c r="B1207" s="598" t="s">
        <v>3892</v>
      </c>
      <c r="C1207" s="587" t="s">
        <v>3075</v>
      </c>
      <c r="D1207" s="587" t="s">
        <v>3076</v>
      </c>
      <c r="E1207" s="523" t="s">
        <v>1679</v>
      </c>
    </row>
    <row r="1208" spans="2:5">
      <c r="B1208" s="598" t="s">
        <v>3893</v>
      </c>
      <c r="C1208" s="587" t="s">
        <v>3075</v>
      </c>
      <c r="D1208" s="587" t="s">
        <v>3076</v>
      </c>
      <c r="E1208" s="523" t="s">
        <v>1679</v>
      </c>
    </row>
    <row r="1209" spans="2:5">
      <c r="B1209" s="598" t="s">
        <v>3894</v>
      </c>
      <c r="C1209" s="587" t="s">
        <v>3075</v>
      </c>
      <c r="D1209" s="587" t="s">
        <v>3076</v>
      </c>
      <c r="E1209" s="523" t="s">
        <v>1679</v>
      </c>
    </row>
    <row r="1210" spans="2:5">
      <c r="B1210" s="598" t="s">
        <v>3895</v>
      </c>
      <c r="C1210" s="587" t="s">
        <v>3075</v>
      </c>
      <c r="D1210" s="587" t="s">
        <v>3076</v>
      </c>
      <c r="E1210" s="523" t="s">
        <v>1679</v>
      </c>
    </row>
    <row r="1211" spans="2:5">
      <c r="B1211" s="598" t="s">
        <v>3896</v>
      </c>
      <c r="C1211" s="587" t="s">
        <v>3075</v>
      </c>
      <c r="D1211" s="587" t="s">
        <v>3076</v>
      </c>
      <c r="E1211" s="523" t="s">
        <v>1679</v>
      </c>
    </row>
    <row r="1212" spans="2:5">
      <c r="B1212" s="598" t="s">
        <v>3897</v>
      </c>
      <c r="C1212" s="587" t="s">
        <v>3075</v>
      </c>
      <c r="D1212" s="587" t="s">
        <v>3076</v>
      </c>
      <c r="E1212" s="523" t="s">
        <v>1679</v>
      </c>
    </row>
    <row r="1213" spans="2:5">
      <c r="B1213" s="598" t="s">
        <v>3898</v>
      </c>
      <c r="C1213" s="587" t="s">
        <v>3075</v>
      </c>
      <c r="D1213" s="587" t="s">
        <v>3076</v>
      </c>
      <c r="E1213" s="523" t="s">
        <v>1679</v>
      </c>
    </row>
    <row r="1214" spans="2:5">
      <c r="B1214" s="598" t="s">
        <v>3899</v>
      </c>
      <c r="C1214" s="587" t="s">
        <v>3075</v>
      </c>
      <c r="D1214" s="587" t="s">
        <v>3076</v>
      </c>
      <c r="E1214" s="523" t="s">
        <v>1679</v>
      </c>
    </row>
    <row r="1215" spans="2:5">
      <c r="B1215" s="598" t="s">
        <v>3900</v>
      </c>
      <c r="C1215" s="587" t="s">
        <v>3075</v>
      </c>
      <c r="D1215" s="587" t="s">
        <v>3076</v>
      </c>
      <c r="E1215" s="523" t="s">
        <v>1679</v>
      </c>
    </row>
    <row r="1216" spans="2:5">
      <c r="B1216" s="598" t="s">
        <v>3901</v>
      </c>
      <c r="C1216" s="587" t="s">
        <v>3075</v>
      </c>
      <c r="D1216" s="587" t="s">
        <v>3076</v>
      </c>
      <c r="E1216" s="523" t="s">
        <v>1679</v>
      </c>
    </row>
    <row r="1217" spans="2:5">
      <c r="B1217" s="598" t="s">
        <v>3902</v>
      </c>
      <c r="C1217" s="587" t="s">
        <v>3075</v>
      </c>
      <c r="D1217" s="587" t="s">
        <v>3076</v>
      </c>
      <c r="E1217" s="523" t="s">
        <v>1679</v>
      </c>
    </row>
    <row r="1218" spans="2:5">
      <c r="B1218" s="598" t="s">
        <v>3903</v>
      </c>
      <c r="C1218" s="587" t="s">
        <v>3075</v>
      </c>
      <c r="D1218" s="587" t="s">
        <v>3076</v>
      </c>
      <c r="E1218" s="523" t="s">
        <v>1679</v>
      </c>
    </row>
    <row r="1219" spans="2:5">
      <c r="B1219" s="598" t="s">
        <v>3904</v>
      </c>
      <c r="C1219" s="587" t="s">
        <v>3075</v>
      </c>
      <c r="D1219" s="587" t="s">
        <v>3076</v>
      </c>
      <c r="E1219" s="523" t="s">
        <v>1679</v>
      </c>
    </row>
    <row r="1220" spans="2:5">
      <c r="B1220" s="598" t="s">
        <v>3905</v>
      </c>
      <c r="C1220" s="587" t="s">
        <v>3075</v>
      </c>
      <c r="D1220" s="587" t="s">
        <v>3076</v>
      </c>
      <c r="E1220" s="523" t="s">
        <v>1679</v>
      </c>
    </row>
    <row r="1221" spans="2:5">
      <c r="B1221" s="598" t="s">
        <v>3906</v>
      </c>
      <c r="C1221" s="587" t="s">
        <v>3075</v>
      </c>
      <c r="D1221" s="587" t="s">
        <v>3076</v>
      </c>
      <c r="E1221" s="523" t="s">
        <v>1679</v>
      </c>
    </row>
    <row r="1222" spans="2:5">
      <c r="B1222" s="598" t="s">
        <v>3907</v>
      </c>
      <c r="C1222" s="587" t="s">
        <v>3075</v>
      </c>
      <c r="D1222" s="587" t="s">
        <v>3076</v>
      </c>
      <c r="E1222" s="523" t="s">
        <v>1679</v>
      </c>
    </row>
    <row r="1223" spans="2:5">
      <c r="B1223" s="598" t="s">
        <v>3908</v>
      </c>
      <c r="C1223" s="587" t="s">
        <v>3075</v>
      </c>
      <c r="D1223" s="587" t="s">
        <v>3076</v>
      </c>
      <c r="E1223" s="523" t="s">
        <v>1679</v>
      </c>
    </row>
    <row r="1224" spans="2:5">
      <c r="B1224" s="598" t="s">
        <v>3909</v>
      </c>
      <c r="C1224" s="587" t="s">
        <v>3075</v>
      </c>
      <c r="D1224" s="587" t="s">
        <v>3076</v>
      </c>
      <c r="E1224" s="523" t="s">
        <v>1679</v>
      </c>
    </row>
    <row r="1225" spans="2:5">
      <c r="B1225" s="598" t="s">
        <v>3910</v>
      </c>
      <c r="C1225" s="587" t="s">
        <v>3075</v>
      </c>
      <c r="D1225" s="587" t="s">
        <v>3076</v>
      </c>
      <c r="E1225" s="523" t="s">
        <v>1679</v>
      </c>
    </row>
    <row r="1226" spans="2:5">
      <c r="B1226" s="598" t="s">
        <v>3911</v>
      </c>
      <c r="C1226" s="587" t="s">
        <v>3075</v>
      </c>
      <c r="D1226" s="587" t="s">
        <v>3076</v>
      </c>
      <c r="E1226" s="523" t="s">
        <v>1679</v>
      </c>
    </row>
    <row r="1227" spans="2:5">
      <c r="B1227" s="598" t="s">
        <v>3912</v>
      </c>
      <c r="C1227" s="587" t="s">
        <v>3075</v>
      </c>
      <c r="D1227" s="587" t="s">
        <v>3076</v>
      </c>
      <c r="E1227" s="523" t="s">
        <v>1679</v>
      </c>
    </row>
    <row r="1228" spans="2:5">
      <c r="B1228" s="598" t="s">
        <v>3913</v>
      </c>
      <c r="C1228" s="587" t="s">
        <v>3075</v>
      </c>
      <c r="D1228" s="587" t="s">
        <v>3076</v>
      </c>
      <c r="E1228" s="523" t="s">
        <v>1679</v>
      </c>
    </row>
    <row r="1229" spans="2:5">
      <c r="B1229" s="598" t="s">
        <v>3914</v>
      </c>
      <c r="C1229" s="587" t="s">
        <v>3075</v>
      </c>
      <c r="D1229" s="587" t="s">
        <v>3076</v>
      </c>
      <c r="E1229" s="523" t="s">
        <v>1679</v>
      </c>
    </row>
    <row r="1230" spans="2:5">
      <c r="B1230" s="598" t="s">
        <v>3915</v>
      </c>
      <c r="C1230" s="587" t="s">
        <v>3075</v>
      </c>
      <c r="D1230" s="587" t="s">
        <v>3076</v>
      </c>
      <c r="E1230" s="523" t="s">
        <v>1679</v>
      </c>
    </row>
    <row r="1231" spans="2:5">
      <c r="B1231" s="598" t="s">
        <v>3916</v>
      </c>
      <c r="C1231" s="587" t="s">
        <v>3075</v>
      </c>
      <c r="D1231" s="587" t="s">
        <v>3076</v>
      </c>
      <c r="E1231" s="523" t="s">
        <v>1679</v>
      </c>
    </row>
    <row r="1232" spans="2:5">
      <c r="B1232" s="598" t="s">
        <v>3917</v>
      </c>
      <c r="C1232" s="587" t="s">
        <v>3075</v>
      </c>
      <c r="D1232" s="587" t="s">
        <v>3076</v>
      </c>
      <c r="E1232" s="523" t="s">
        <v>1679</v>
      </c>
    </row>
    <row r="1233" spans="2:5">
      <c r="B1233" s="598" t="s">
        <v>3918</v>
      </c>
      <c r="C1233" s="587" t="s">
        <v>3075</v>
      </c>
      <c r="D1233" s="587" t="s">
        <v>3076</v>
      </c>
      <c r="E1233" s="523" t="s">
        <v>1679</v>
      </c>
    </row>
    <row r="1234" spans="2:5">
      <c r="B1234" s="598" t="s">
        <v>3919</v>
      </c>
      <c r="C1234" s="587" t="s">
        <v>3075</v>
      </c>
      <c r="D1234" s="587" t="s">
        <v>3076</v>
      </c>
      <c r="E1234" s="523" t="s">
        <v>1679</v>
      </c>
    </row>
    <row r="1235" spans="2:5">
      <c r="B1235" s="598" t="s">
        <v>3920</v>
      </c>
      <c r="C1235" s="587" t="s">
        <v>3075</v>
      </c>
      <c r="D1235" s="587" t="s">
        <v>3076</v>
      </c>
      <c r="E1235" s="523" t="s">
        <v>1679</v>
      </c>
    </row>
    <row r="1236" spans="2:5">
      <c r="B1236" s="598" t="s">
        <v>3921</v>
      </c>
      <c r="C1236" s="587" t="s">
        <v>3075</v>
      </c>
      <c r="D1236" s="587" t="s">
        <v>3076</v>
      </c>
      <c r="E1236" s="523" t="s">
        <v>1679</v>
      </c>
    </row>
    <row r="1237" spans="2:5">
      <c r="B1237" s="598" t="s">
        <v>3922</v>
      </c>
      <c r="C1237" s="587" t="s">
        <v>3075</v>
      </c>
      <c r="D1237" s="587" t="s">
        <v>3076</v>
      </c>
      <c r="E1237" s="523" t="s">
        <v>1679</v>
      </c>
    </row>
    <row r="1238" spans="2:5">
      <c r="B1238" s="598" t="s">
        <v>3923</v>
      </c>
      <c r="C1238" s="587" t="s">
        <v>3075</v>
      </c>
      <c r="D1238" s="587" t="s">
        <v>3076</v>
      </c>
      <c r="E1238" s="523" t="s">
        <v>1679</v>
      </c>
    </row>
    <row r="1239" spans="2:5">
      <c r="B1239" s="598" t="s">
        <v>3924</v>
      </c>
      <c r="C1239" s="587" t="s">
        <v>3075</v>
      </c>
      <c r="D1239" s="587" t="s">
        <v>3076</v>
      </c>
      <c r="E1239" s="523" t="s">
        <v>1679</v>
      </c>
    </row>
    <row r="1240" spans="2:5">
      <c r="B1240" s="598" t="s">
        <v>3925</v>
      </c>
      <c r="C1240" s="587" t="s">
        <v>3075</v>
      </c>
      <c r="D1240" s="587" t="s">
        <v>3076</v>
      </c>
      <c r="E1240" s="523" t="s">
        <v>1679</v>
      </c>
    </row>
    <row r="1241" spans="2:5">
      <c r="B1241" s="598" t="s">
        <v>3926</v>
      </c>
      <c r="C1241" s="587" t="s">
        <v>3075</v>
      </c>
      <c r="D1241" s="587" t="s">
        <v>3076</v>
      </c>
      <c r="E1241" s="523" t="s">
        <v>1679</v>
      </c>
    </row>
    <row r="1242" spans="2:5">
      <c r="B1242" s="598" t="s">
        <v>3927</v>
      </c>
      <c r="C1242" s="587" t="s">
        <v>3075</v>
      </c>
      <c r="D1242" s="587" t="s">
        <v>3076</v>
      </c>
      <c r="E1242" s="523" t="s">
        <v>1679</v>
      </c>
    </row>
    <row r="1243" spans="2:5">
      <c r="B1243" s="598" t="s">
        <v>3928</v>
      </c>
      <c r="C1243" s="587" t="s">
        <v>3075</v>
      </c>
      <c r="D1243" s="587" t="s">
        <v>3076</v>
      </c>
      <c r="E1243" s="523" t="s">
        <v>1679</v>
      </c>
    </row>
    <row r="1244" spans="2:5">
      <c r="B1244" s="598" t="s">
        <v>3929</v>
      </c>
      <c r="C1244" s="587" t="s">
        <v>3075</v>
      </c>
      <c r="D1244" s="587" t="s">
        <v>3076</v>
      </c>
      <c r="E1244" s="523" t="s">
        <v>1679</v>
      </c>
    </row>
    <row r="1245" spans="2:5">
      <c r="B1245" s="598" t="s">
        <v>3930</v>
      </c>
      <c r="C1245" s="587" t="s">
        <v>3075</v>
      </c>
      <c r="D1245" s="587" t="s">
        <v>3076</v>
      </c>
      <c r="E1245" s="523" t="s">
        <v>1679</v>
      </c>
    </row>
    <row r="1246" spans="2:5">
      <c r="B1246" s="598" t="s">
        <v>3931</v>
      </c>
      <c r="C1246" s="587" t="s">
        <v>3075</v>
      </c>
      <c r="D1246" s="587" t="s">
        <v>3076</v>
      </c>
      <c r="E1246" s="523" t="s">
        <v>1679</v>
      </c>
    </row>
    <row r="1247" spans="2:5">
      <c r="B1247" s="598" t="s">
        <v>3932</v>
      </c>
      <c r="C1247" s="587" t="s">
        <v>3075</v>
      </c>
      <c r="D1247" s="587" t="s">
        <v>3076</v>
      </c>
      <c r="E1247" s="523" t="s">
        <v>1679</v>
      </c>
    </row>
    <row r="1248" spans="2:5">
      <c r="B1248" s="598" t="s">
        <v>3933</v>
      </c>
      <c r="C1248" s="587" t="s">
        <v>3075</v>
      </c>
      <c r="D1248" s="587" t="s">
        <v>3076</v>
      </c>
      <c r="E1248" s="523" t="s">
        <v>1679</v>
      </c>
    </row>
    <row r="1249" spans="2:5">
      <c r="B1249" s="598" t="s">
        <v>3934</v>
      </c>
      <c r="C1249" s="587" t="s">
        <v>3075</v>
      </c>
      <c r="D1249" s="587" t="s">
        <v>3076</v>
      </c>
      <c r="E1249" s="523" t="s">
        <v>1679</v>
      </c>
    </row>
    <row r="1250" spans="2:5">
      <c r="B1250" s="598" t="s">
        <v>3935</v>
      </c>
      <c r="C1250" s="587" t="s">
        <v>3075</v>
      </c>
      <c r="D1250" s="587" t="s">
        <v>3076</v>
      </c>
      <c r="E1250" s="523" t="s">
        <v>1679</v>
      </c>
    </row>
    <row r="1251" spans="2:5">
      <c r="B1251" s="598" t="s">
        <v>3936</v>
      </c>
      <c r="C1251" s="587" t="s">
        <v>3075</v>
      </c>
      <c r="D1251" s="587" t="s">
        <v>3076</v>
      </c>
      <c r="E1251" s="523" t="s">
        <v>1679</v>
      </c>
    </row>
    <row r="1252" spans="2:5">
      <c r="B1252" s="598" t="s">
        <v>3937</v>
      </c>
      <c r="C1252" s="587" t="s">
        <v>3075</v>
      </c>
      <c r="D1252" s="587" t="s">
        <v>3076</v>
      </c>
      <c r="E1252" s="523" t="s">
        <v>1679</v>
      </c>
    </row>
    <row r="1253" spans="2:5">
      <c r="B1253" s="598" t="s">
        <v>3938</v>
      </c>
      <c r="C1253" s="587" t="s">
        <v>3075</v>
      </c>
      <c r="D1253" s="587" t="s">
        <v>3076</v>
      </c>
      <c r="E1253" s="523" t="s">
        <v>1679</v>
      </c>
    </row>
    <row r="1254" spans="2:5">
      <c r="B1254" s="598" t="s">
        <v>3939</v>
      </c>
      <c r="C1254" s="587" t="s">
        <v>3075</v>
      </c>
      <c r="D1254" s="587" t="s">
        <v>3076</v>
      </c>
      <c r="E1254" s="523" t="s">
        <v>1679</v>
      </c>
    </row>
    <row r="1255" spans="2:5">
      <c r="B1255" s="598" t="s">
        <v>3940</v>
      </c>
      <c r="C1255" s="587" t="s">
        <v>3075</v>
      </c>
      <c r="D1255" s="587" t="s">
        <v>3076</v>
      </c>
      <c r="E1255" s="523" t="s">
        <v>1679</v>
      </c>
    </row>
    <row r="1256" spans="2:5">
      <c r="B1256" s="598" t="s">
        <v>3941</v>
      </c>
      <c r="C1256" s="587" t="s">
        <v>3075</v>
      </c>
      <c r="D1256" s="587" t="s">
        <v>3076</v>
      </c>
      <c r="E1256" s="523" t="s">
        <v>1679</v>
      </c>
    </row>
    <row r="1257" spans="2:5">
      <c r="B1257" s="598" t="s">
        <v>3942</v>
      </c>
      <c r="C1257" s="587" t="s">
        <v>3075</v>
      </c>
      <c r="D1257" s="587" t="s">
        <v>3076</v>
      </c>
      <c r="E1257" s="523" t="s">
        <v>1679</v>
      </c>
    </row>
    <row r="1258" spans="2:5">
      <c r="B1258" s="598" t="s">
        <v>3943</v>
      </c>
      <c r="C1258" s="587" t="s">
        <v>3075</v>
      </c>
      <c r="D1258" s="587" t="s">
        <v>3076</v>
      </c>
      <c r="E1258" s="523" t="s">
        <v>1679</v>
      </c>
    </row>
    <row r="1259" spans="2:5">
      <c r="B1259" s="598" t="s">
        <v>3944</v>
      </c>
      <c r="C1259" s="587" t="s">
        <v>3075</v>
      </c>
      <c r="D1259" s="587" t="s">
        <v>3076</v>
      </c>
      <c r="E1259" s="523" t="s">
        <v>1679</v>
      </c>
    </row>
    <row r="1260" spans="2:5">
      <c r="B1260" s="598" t="s">
        <v>3945</v>
      </c>
      <c r="C1260" s="587" t="s">
        <v>3075</v>
      </c>
      <c r="D1260" s="587" t="s">
        <v>3076</v>
      </c>
      <c r="E1260" s="523" t="s">
        <v>1679</v>
      </c>
    </row>
    <row r="1261" spans="2:5">
      <c r="B1261" s="598" t="s">
        <v>3946</v>
      </c>
      <c r="C1261" s="587" t="s">
        <v>3075</v>
      </c>
      <c r="D1261" s="587" t="s">
        <v>3076</v>
      </c>
      <c r="E1261" s="523" t="s">
        <v>1679</v>
      </c>
    </row>
    <row r="1262" spans="2:5">
      <c r="B1262" s="598" t="s">
        <v>3947</v>
      </c>
      <c r="C1262" s="587" t="s">
        <v>3075</v>
      </c>
      <c r="D1262" s="587" t="s">
        <v>3076</v>
      </c>
      <c r="E1262" s="523" t="s">
        <v>1679</v>
      </c>
    </row>
    <row r="1263" spans="2:5">
      <c r="B1263" s="598" t="s">
        <v>3948</v>
      </c>
      <c r="C1263" s="587" t="s">
        <v>3075</v>
      </c>
      <c r="D1263" s="587" t="s">
        <v>3076</v>
      </c>
      <c r="E1263" s="523" t="s">
        <v>1679</v>
      </c>
    </row>
    <row r="1264" spans="2:5">
      <c r="B1264" s="598" t="s">
        <v>3949</v>
      </c>
      <c r="C1264" s="587" t="s">
        <v>3075</v>
      </c>
      <c r="D1264" s="587" t="s">
        <v>3076</v>
      </c>
      <c r="E1264" s="523" t="s">
        <v>1679</v>
      </c>
    </row>
    <row r="1265" spans="2:5">
      <c r="B1265" s="598" t="s">
        <v>3950</v>
      </c>
      <c r="C1265" s="587" t="s">
        <v>3075</v>
      </c>
      <c r="D1265" s="587" t="s">
        <v>3076</v>
      </c>
      <c r="E1265" s="523" t="s">
        <v>1679</v>
      </c>
    </row>
    <row r="1266" spans="2:5">
      <c r="B1266" s="598" t="s">
        <v>3951</v>
      </c>
      <c r="C1266" s="587" t="s">
        <v>3075</v>
      </c>
      <c r="D1266" s="587" t="s">
        <v>3076</v>
      </c>
      <c r="E1266" s="523" t="s">
        <v>1679</v>
      </c>
    </row>
    <row r="1267" spans="2:5">
      <c r="B1267" s="598" t="s">
        <v>3952</v>
      </c>
      <c r="C1267" s="587" t="s">
        <v>3075</v>
      </c>
      <c r="D1267" s="587" t="s">
        <v>3076</v>
      </c>
      <c r="E1267" s="523" t="s">
        <v>1679</v>
      </c>
    </row>
    <row r="1268" spans="2:5">
      <c r="B1268" s="598" t="s">
        <v>3953</v>
      </c>
      <c r="C1268" s="587" t="s">
        <v>3075</v>
      </c>
      <c r="D1268" s="587" t="s">
        <v>3076</v>
      </c>
      <c r="E1268" s="523" t="s">
        <v>1679</v>
      </c>
    </row>
    <row r="1269" spans="2:5">
      <c r="B1269" s="598" t="s">
        <v>3954</v>
      </c>
      <c r="C1269" s="587" t="s">
        <v>3075</v>
      </c>
      <c r="D1269" s="587" t="s">
        <v>3076</v>
      </c>
      <c r="E1269" s="523" t="s">
        <v>1679</v>
      </c>
    </row>
    <row r="1270" spans="2:5">
      <c r="B1270" s="598" t="s">
        <v>3955</v>
      </c>
      <c r="C1270" s="587" t="s">
        <v>3075</v>
      </c>
      <c r="D1270" s="587" t="s">
        <v>3076</v>
      </c>
      <c r="E1270" s="523" t="s">
        <v>1679</v>
      </c>
    </row>
    <row r="1271" spans="2:5">
      <c r="B1271" s="598" t="s">
        <v>3956</v>
      </c>
      <c r="C1271" s="587" t="s">
        <v>3075</v>
      </c>
      <c r="D1271" s="587" t="s">
        <v>3076</v>
      </c>
      <c r="E1271" s="523" t="s">
        <v>1679</v>
      </c>
    </row>
    <row r="1272" spans="2:5">
      <c r="B1272" s="598" t="s">
        <v>3957</v>
      </c>
      <c r="C1272" s="587" t="s">
        <v>3075</v>
      </c>
      <c r="D1272" s="587" t="s">
        <v>3076</v>
      </c>
      <c r="E1272" s="523" t="s">
        <v>1679</v>
      </c>
    </row>
    <row r="1273" spans="2:5">
      <c r="B1273" s="598" t="s">
        <v>3958</v>
      </c>
      <c r="C1273" s="587" t="s">
        <v>3075</v>
      </c>
      <c r="D1273" s="587" t="s">
        <v>3076</v>
      </c>
      <c r="E1273" s="523" t="s">
        <v>1679</v>
      </c>
    </row>
    <row r="1274" spans="2:5">
      <c r="B1274" s="598" t="s">
        <v>3959</v>
      </c>
      <c r="C1274" s="587" t="s">
        <v>3075</v>
      </c>
      <c r="D1274" s="587" t="s">
        <v>3076</v>
      </c>
      <c r="E1274" s="523" t="s">
        <v>1679</v>
      </c>
    </row>
    <row r="1275" spans="2:5">
      <c r="B1275" s="598" t="s">
        <v>3960</v>
      </c>
      <c r="C1275" s="587" t="s">
        <v>3075</v>
      </c>
      <c r="D1275" s="587" t="s">
        <v>3076</v>
      </c>
      <c r="E1275" s="523" t="s">
        <v>1679</v>
      </c>
    </row>
    <row r="1276" spans="2:5">
      <c r="B1276" s="598" t="s">
        <v>3961</v>
      </c>
      <c r="C1276" s="587" t="s">
        <v>3075</v>
      </c>
      <c r="D1276" s="587" t="s">
        <v>3076</v>
      </c>
      <c r="E1276" s="523" t="s">
        <v>1679</v>
      </c>
    </row>
    <row r="1277" spans="2:5">
      <c r="B1277" s="598" t="s">
        <v>3962</v>
      </c>
      <c r="C1277" s="587" t="s">
        <v>3075</v>
      </c>
      <c r="D1277" s="587" t="s">
        <v>3076</v>
      </c>
      <c r="E1277" s="523" t="s">
        <v>1679</v>
      </c>
    </row>
    <row r="1278" spans="2:5">
      <c r="B1278" s="598" t="s">
        <v>3963</v>
      </c>
      <c r="C1278" s="587" t="s">
        <v>3075</v>
      </c>
      <c r="D1278" s="587" t="s">
        <v>3076</v>
      </c>
      <c r="E1278" s="523" t="s">
        <v>1679</v>
      </c>
    </row>
    <row r="1279" spans="2:5">
      <c r="B1279" s="598" t="s">
        <v>3964</v>
      </c>
      <c r="C1279" s="587" t="s">
        <v>3075</v>
      </c>
      <c r="D1279" s="587" t="s">
        <v>3076</v>
      </c>
      <c r="E1279" s="523" t="s">
        <v>1679</v>
      </c>
    </row>
    <row r="1280" spans="2:5">
      <c r="B1280" s="598" t="s">
        <v>3965</v>
      </c>
      <c r="C1280" s="587" t="s">
        <v>3075</v>
      </c>
      <c r="D1280" s="587" t="s">
        <v>3076</v>
      </c>
      <c r="E1280" s="523" t="s">
        <v>1679</v>
      </c>
    </row>
    <row r="1281" spans="2:5">
      <c r="B1281" s="598" t="s">
        <v>3966</v>
      </c>
      <c r="C1281" s="587" t="s">
        <v>3075</v>
      </c>
      <c r="D1281" s="587" t="s">
        <v>3076</v>
      </c>
      <c r="E1281" s="523" t="s">
        <v>1679</v>
      </c>
    </row>
    <row r="1282" spans="2:5">
      <c r="B1282" s="598" t="s">
        <v>3967</v>
      </c>
      <c r="C1282" s="587" t="s">
        <v>3075</v>
      </c>
      <c r="D1282" s="587" t="s">
        <v>3076</v>
      </c>
      <c r="E1282" s="523" t="s">
        <v>1679</v>
      </c>
    </row>
    <row r="1283" spans="2:5">
      <c r="B1283" s="598" t="s">
        <v>3968</v>
      </c>
      <c r="C1283" s="587" t="s">
        <v>3075</v>
      </c>
      <c r="D1283" s="587" t="s">
        <v>3076</v>
      </c>
      <c r="E1283" s="523" t="s">
        <v>1679</v>
      </c>
    </row>
    <row r="1284" spans="2:5">
      <c r="B1284" s="598" t="s">
        <v>3969</v>
      </c>
      <c r="C1284" s="587" t="s">
        <v>3075</v>
      </c>
      <c r="D1284" s="587" t="s">
        <v>3076</v>
      </c>
      <c r="E1284" s="523" t="s">
        <v>1679</v>
      </c>
    </row>
    <row r="1285" spans="2:5">
      <c r="B1285" s="598" t="s">
        <v>3970</v>
      </c>
      <c r="C1285" s="587" t="s">
        <v>3075</v>
      </c>
      <c r="D1285" s="587" t="s">
        <v>3076</v>
      </c>
      <c r="E1285" s="523" t="s">
        <v>1679</v>
      </c>
    </row>
    <row r="1286" spans="2:5">
      <c r="B1286" s="598" t="s">
        <v>3971</v>
      </c>
      <c r="C1286" s="587" t="s">
        <v>3075</v>
      </c>
      <c r="D1286" s="587" t="s">
        <v>3076</v>
      </c>
      <c r="E1286" s="523" t="s">
        <v>1679</v>
      </c>
    </row>
    <row r="1287" spans="2:5">
      <c r="B1287" s="598" t="s">
        <v>3972</v>
      </c>
      <c r="C1287" s="587" t="s">
        <v>3075</v>
      </c>
      <c r="D1287" s="587" t="s">
        <v>3076</v>
      </c>
      <c r="E1287" s="523" t="s">
        <v>1679</v>
      </c>
    </row>
    <row r="1288" spans="2:5">
      <c r="B1288" s="598" t="s">
        <v>3973</v>
      </c>
      <c r="C1288" s="587" t="s">
        <v>3075</v>
      </c>
      <c r="D1288" s="587" t="s">
        <v>3076</v>
      </c>
      <c r="E1288" s="523" t="s">
        <v>1679</v>
      </c>
    </row>
    <row r="1289" spans="2:5">
      <c r="B1289" s="598" t="s">
        <v>3974</v>
      </c>
      <c r="C1289" s="587" t="s">
        <v>3075</v>
      </c>
      <c r="D1289" s="587" t="s">
        <v>3076</v>
      </c>
      <c r="E1289" s="523" t="s">
        <v>1679</v>
      </c>
    </row>
    <row r="1290" spans="2:5">
      <c r="B1290" s="598" t="s">
        <v>3975</v>
      </c>
      <c r="C1290" s="587" t="s">
        <v>3075</v>
      </c>
      <c r="D1290" s="587" t="s">
        <v>3076</v>
      </c>
      <c r="E1290" s="523" t="s">
        <v>1679</v>
      </c>
    </row>
    <row r="1291" spans="2:5">
      <c r="B1291" s="598" t="s">
        <v>3976</v>
      </c>
      <c r="C1291" s="587" t="s">
        <v>3075</v>
      </c>
      <c r="D1291" s="587" t="s">
        <v>3076</v>
      </c>
      <c r="E1291" s="523" t="s">
        <v>1679</v>
      </c>
    </row>
    <row r="1292" spans="2:5">
      <c r="B1292" s="598" t="s">
        <v>3977</v>
      </c>
      <c r="C1292" s="587" t="s">
        <v>3075</v>
      </c>
      <c r="D1292" s="587" t="s">
        <v>3076</v>
      </c>
      <c r="E1292" s="523" t="s">
        <v>1679</v>
      </c>
    </row>
    <row r="1293" spans="2:5">
      <c r="B1293" s="598" t="s">
        <v>3978</v>
      </c>
      <c r="C1293" s="587" t="s">
        <v>3979</v>
      </c>
      <c r="D1293" s="587" t="s">
        <v>3076</v>
      </c>
      <c r="E1293" s="523" t="s">
        <v>1679</v>
      </c>
    </row>
    <row r="1294" spans="2:5">
      <c r="B1294" s="598" t="s">
        <v>3980</v>
      </c>
      <c r="C1294" s="587" t="s">
        <v>3979</v>
      </c>
      <c r="D1294" s="587" t="s">
        <v>3076</v>
      </c>
      <c r="E1294" s="523" t="s">
        <v>1679</v>
      </c>
    </row>
    <row r="1295" spans="2:5">
      <c r="B1295" s="598" t="s">
        <v>3981</v>
      </c>
      <c r="C1295" s="587" t="s">
        <v>3979</v>
      </c>
      <c r="D1295" s="587" t="s">
        <v>3076</v>
      </c>
      <c r="E1295" s="523" t="s">
        <v>1679</v>
      </c>
    </row>
    <row r="1296" spans="2:5">
      <c r="B1296" s="598" t="s">
        <v>3982</v>
      </c>
      <c r="C1296" s="587" t="s">
        <v>3979</v>
      </c>
      <c r="D1296" s="587" t="s">
        <v>3076</v>
      </c>
      <c r="E1296" s="523" t="s">
        <v>1679</v>
      </c>
    </row>
    <row r="1297" spans="2:5">
      <c r="B1297" s="598" t="s">
        <v>3983</v>
      </c>
      <c r="C1297" s="587" t="s">
        <v>3979</v>
      </c>
      <c r="D1297" s="587" t="s">
        <v>3076</v>
      </c>
      <c r="E1297" s="523" t="s">
        <v>1679</v>
      </c>
    </row>
    <row r="1298" spans="2:5">
      <c r="B1298" s="598" t="s">
        <v>3984</v>
      </c>
      <c r="C1298" s="587" t="s">
        <v>3979</v>
      </c>
      <c r="D1298" s="587" t="s">
        <v>3076</v>
      </c>
      <c r="E1298" s="523" t="s">
        <v>1679</v>
      </c>
    </row>
    <row r="1299" spans="2:5">
      <c r="B1299" s="598" t="s">
        <v>3985</v>
      </c>
      <c r="C1299" s="587" t="s">
        <v>3979</v>
      </c>
      <c r="D1299" s="587" t="s">
        <v>3076</v>
      </c>
      <c r="E1299" s="523" t="s">
        <v>1679</v>
      </c>
    </row>
    <row r="1300" spans="2:5">
      <c r="B1300" s="598" t="s">
        <v>3986</v>
      </c>
      <c r="C1300" s="587" t="s">
        <v>3979</v>
      </c>
      <c r="D1300" s="587" t="s">
        <v>3076</v>
      </c>
      <c r="E1300" s="523" t="s">
        <v>1679</v>
      </c>
    </row>
    <row r="1301" spans="2:5">
      <c r="B1301" s="598" t="s">
        <v>3987</v>
      </c>
      <c r="C1301" s="587" t="s">
        <v>3979</v>
      </c>
      <c r="D1301" s="587" t="s">
        <v>3076</v>
      </c>
      <c r="E1301" s="523" t="s">
        <v>1679</v>
      </c>
    </row>
    <row r="1302" spans="2:5">
      <c r="B1302" s="598" t="s">
        <v>3988</v>
      </c>
      <c r="C1302" s="587" t="s">
        <v>3979</v>
      </c>
      <c r="D1302" s="587" t="s">
        <v>3076</v>
      </c>
      <c r="E1302" s="523" t="s">
        <v>1679</v>
      </c>
    </row>
    <row r="1303" spans="2:5">
      <c r="B1303" s="598" t="s">
        <v>3989</v>
      </c>
      <c r="C1303" s="587" t="s">
        <v>3979</v>
      </c>
      <c r="D1303" s="587" t="s">
        <v>3076</v>
      </c>
      <c r="E1303" s="523" t="s">
        <v>1679</v>
      </c>
    </row>
    <row r="1304" spans="2:5">
      <c r="B1304" s="598" t="s">
        <v>3990</v>
      </c>
      <c r="C1304" s="587" t="s">
        <v>3979</v>
      </c>
      <c r="D1304" s="587" t="s">
        <v>3076</v>
      </c>
      <c r="E1304" s="523" t="s">
        <v>1679</v>
      </c>
    </row>
    <row r="1305" spans="2:5">
      <c r="B1305" s="598" t="s">
        <v>3991</v>
      </c>
      <c r="C1305" s="587" t="s">
        <v>3979</v>
      </c>
      <c r="D1305" s="587" t="s">
        <v>3076</v>
      </c>
      <c r="E1305" s="523" t="s">
        <v>1679</v>
      </c>
    </row>
    <row r="1306" spans="2:5">
      <c r="B1306" s="598" t="s">
        <v>3992</v>
      </c>
      <c r="C1306" s="587" t="s">
        <v>3979</v>
      </c>
      <c r="D1306" s="587" t="s">
        <v>3076</v>
      </c>
      <c r="E1306" s="523" t="s">
        <v>1679</v>
      </c>
    </row>
    <row r="1307" spans="2:5">
      <c r="B1307" s="598" t="s">
        <v>3993</v>
      </c>
      <c r="C1307" s="587" t="s">
        <v>3979</v>
      </c>
      <c r="D1307" s="587" t="s">
        <v>3076</v>
      </c>
      <c r="E1307" s="523" t="s">
        <v>1679</v>
      </c>
    </row>
    <row r="1308" spans="2:5">
      <c r="B1308" s="598" t="s">
        <v>3994</v>
      </c>
      <c r="C1308" s="587" t="s">
        <v>3979</v>
      </c>
      <c r="D1308" s="587" t="s">
        <v>3076</v>
      </c>
      <c r="E1308" s="523" t="s">
        <v>1679</v>
      </c>
    </row>
    <row r="1309" spans="2:5">
      <c r="B1309" s="598" t="s">
        <v>3995</v>
      </c>
      <c r="C1309" s="587" t="s">
        <v>3979</v>
      </c>
      <c r="D1309" s="587" t="s">
        <v>3076</v>
      </c>
      <c r="E1309" s="523" t="s">
        <v>1679</v>
      </c>
    </row>
    <row r="1310" spans="2:5">
      <c r="B1310" s="598" t="s">
        <v>3996</v>
      </c>
      <c r="C1310" s="587" t="s">
        <v>3979</v>
      </c>
      <c r="D1310" s="587" t="s">
        <v>3076</v>
      </c>
      <c r="E1310" s="523" t="s">
        <v>1679</v>
      </c>
    </row>
    <row r="1311" spans="2:5">
      <c r="B1311" s="598" t="s">
        <v>3997</v>
      </c>
      <c r="C1311" s="587" t="s">
        <v>3979</v>
      </c>
      <c r="D1311" s="587" t="s">
        <v>3076</v>
      </c>
      <c r="E1311" s="523" t="s">
        <v>1679</v>
      </c>
    </row>
    <row r="1312" spans="2:5">
      <c r="B1312" s="598" t="s">
        <v>3998</v>
      </c>
      <c r="C1312" s="587" t="s">
        <v>3979</v>
      </c>
      <c r="D1312" s="587" t="s">
        <v>3076</v>
      </c>
      <c r="E1312" s="523" t="s">
        <v>1679</v>
      </c>
    </row>
    <row r="1313" spans="2:5">
      <c r="B1313" s="598" t="s">
        <v>3999</v>
      </c>
      <c r="C1313" s="587" t="s">
        <v>3979</v>
      </c>
      <c r="D1313" s="587" t="s">
        <v>3076</v>
      </c>
      <c r="E1313" s="523" t="s">
        <v>1679</v>
      </c>
    </row>
    <row r="1314" spans="2:5">
      <c r="B1314" s="598" t="s">
        <v>4000</v>
      </c>
      <c r="C1314" s="587" t="s">
        <v>3979</v>
      </c>
      <c r="D1314" s="587" t="s">
        <v>3076</v>
      </c>
      <c r="E1314" s="523" t="s">
        <v>1679</v>
      </c>
    </row>
    <row r="1315" spans="2:5">
      <c r="B1315" s="598" t="s">
        <v>4001</v>
      </c>
      <c r="C1315" s="587" t="s">
        <v>3979</v>
      </c>
      <c r="D1315" s="587" t="s">
        <v>3076</v>
      </c>
      <c r="E1315" s="523" t="s">
        <v>1679</v>
      </c>
    </row>
    <row r="1316" spans="2:5">
      <c r="B1316" s="598" t="s">
        <v>4002</v>
      </c>
      <c r="C1316" s="587" t="s">
        <v>3979</v>
      </c>
      <c r="D1316" s="587" t="s">
        <v>3076</v>
      </c>
      <c r="E1316" s="523" t="s">
        <v>1679</v>
      </c>
    </row>
    <row r="1317" spans="2:5">
      <c r="B1317" s="598" t="s">
        <v>4003</v>
      </c>
      <c r="C1317" s="587" t="s">
        <v>3979</v>
      </c>
      <c r="D1317" s="587" t="s">
        <v>3076</v>
      </c>
      <c r="E1317" s="523" t="s">
        <v>1679</v>
      </c>
    </row>
    <row r="1318" spans="2:5">
      <c r="B1318" s="598" t="s">
        <v>4004</v>
      </c>
      <c r="C1318" s="587" t="s">
        <v>3979</v>
      </c>
      <c r="D1318" s="587" t="s">
        <v>3076</v>
      </c>
      <c r="E1318" s="523" t="s">
        <v>1679</v>
      </c>
    </row>
    <row r="1319" spans="2:5">
      <c r="B1319" s="598" t="s">
        <v>4005</v>
      </c>
      <c r="C1319" s="587" t="s">
        <v>3979</v>
      </c>
      <c r="D1319" s="587" t="s">
        <v>3076</v>
      </c>
      <c r="E1319" s="523" t="s">
        <v>1679</v>
      </c>
    </row>
    <row r="1320" spans="2:5">
      <c r="B1320" s="598" t="s">
        <v>4006</v>
      </c>
      <c r="C1320" s="587" t="s">
        <v>3979</v>
      </c>
      <c r="D1320" s="587" t="s">
        <v>3076</v>
      </c>
      <c r="E1320" s="523" t="s">
        <v>1679</v>
      </c>
    </row>
    <row r="1321" spans="2:5">
      <c r="B1321" s="598" t="s">
        <v>4007</v>
      </c>
      <c r="C1321" s="587" t="s">
        <v>3979</v>
      </c>
      <c r="D1321" s="587" t="s">
        <v>3076</v>
      </c>
      <c r="E1321" s="523" t="s">
        <v>1679</v>
      </c>
    </row>
    <row r="1322" spans="2:5">
      <c r="B1322" s="598" t="s">
        <v>4008</v>
      </c>
      <c r="C1322" s="587" t="s">
        <v>3979</v>
      </c>
      <c r="D1322" s="587" t="s">
        <v>3076</v>
      </c>
      <c r="E1322" s="523" t="s">
        <v>1679</v>
      </c>
    </row>
    <row r="1323" spans="2:5">
      <c r="B1323" s="598" t="s">
        <v>4009</v>
      </c>
      <c r="C1323" s="587" t="s">
        <v>3979</v>
      </c>
      <c r="D1323" s="587" t="s">
        <v>3076</v>
      </c>
      <c r="E1323" s="523" t="s">
        <v>1679</v>
      </c>
    </row>
    <row r="1324" spans="2:5">
      <c r="B1324" s="598" t="s">
        <v>4010</v>
      </c>
      <c r="C1324" s="587" t="s">
        <v>3979</v>
      </c>
      <c r="D1324" s="587" t="s">
        <v>3076</v>
      </c>
      <c r="E1324" s="523" t="s">
        <v>1679</v>
      </c>
    </row>
    <row r="1325" spans="2:5">
      <c r="B1325" s="598" t="s">
        <v>4011</v>
      </c>
      <c r="C1325" s="587" t="s">
        <v>3979</v>
      </c>
      <c r="D1325" s="587" t="s">
        <v>3076</v>
      </c>
      <c r="E1325" s="523" t="s">
        <v>1679</v>
      </c>
    </row>
    <row r="1326" spans="2:5">
      <c r="B1326" s="598" t="s">
        <v>4012</v>
      </c>
      <c r="C1326" s="587" t="s">
        <v>3979</v>
      </c>
      <c r="D1326" s="587" t="s">
        <v>3076</v>
      </c>
      <c r="E1326" s="523" t="s">
        <v>1679</v>
      </c>
    </row>
    <row r="1327" spans="2:5">
      <c r="B1327" s="598" t="s">
        <v>4013</v>
      </c>
      <c r="C1327" s="587" t="s">
        <v>3979</v>
      </c>
      <c r="D1327" s="587" t="s">
        <v>3076</v>
      </c>
      <c r="E1327" s="523" t="s">
        <v>1679</v>
      </c>
    </row>
    <row r="1328" spans="2:5">
      <c r="B1328" s="598" t="s">
        <v>4014</v>
      </c>
      <c r="C1328" s="587" t="s">
        <v>3979</v>
      </c>
      <c r="D1328" s="587" t="s">
        <v>3076</v>
      </c>
      <c r="E1328" s="523" t="s">
        <v>1679</v>
      </c>
    </row>
    <row r="1329" spans="2:5">
      <c r="B1329" s="598" t="s">
        <v>4015</v>
      </c>
      <c r="C1329" s="587" t="s">
        <v>3979</v>
      </c>
      <c r="D1329" s="587" t="s">
        <v>3076</v>
      </c>
      <c r="E1329" s="523" t="s">
        <v>1679</v>
      </c>
    </row>
    <row r="1330" spans="2:5">
      <c r="B1330" s="598" t="s">
        <v>4016</v>
      </c>
      <c r="C1330" s="587" t="s">
        <v>3979</v>
      </c>
      <c r="D1330" s="587" t="s">
        <v>3076</v>
      </c>
      <c r="E1330" s="523" t="s">
        <v>1679</v>
      </c>
    </row>
    <row r="1331" spans="2:5">
      <c r="B1331" s="598" t="s">
        <v>4017</v>
      </c>
      <c r="C1331" s="587" t="s">
        <v>3979</v>
      </c>
      <c r="D1331" s="587" t="s">
        <v>3076</v>
      </c>
      <c r="E1331" s="523" t="s">
        <v>1679</v>
      </c>
    </row>
    <row r="1332" spans="2:5">
      <c r="B1332" s="598" t="s">
        <v>4018</v>
      </c>
      <c r="C1332" s="587" t="s">
        <v>3979</v>
      </c>
      <c r="D1332" s="587" t="s">
        <v>3076</v>
      </c>
      <c r="E1332" s="523" t="s">
        <v>1679</v>
      </c>
    </row>
    <row r="1333" spans="2:5">
      <c r="B1333" s="598" t="s">
        <v>4019</v>
      </c>
      <c r="C1333" s="587" t="s">
        <v>3979</v>
      </c>
      <c r="D1333" s="587" t="s">
        <v>3076</v>
      </c>
      <c r="E1333" s="523" t="s">
        <v>1679</v>
      </c>
    </row>
    <row r="1334" spans="2:5">
      <c r="B1334" s="598" t="s">
        <v>4020</v>
      </c>
      <c r="C1334" s="587" t="s">
        <v>3979</v>
      </c>
      <c r="D1334" s="587" t="s">
        <v>3076</v>
      </c>
      <c r="E1334" s="523" t="s">
        <v>1679</v>
      </c>
    </row>
    <row r="1335" spans="2:5">
      <c r="B1335" s="598" t="s">
        <v>4021</v>
      </c>
      <c r="C1335" s="587" t="s">
        <v>3979</v>
      </c>
      <c r="D1335" s="587" t="s">
        <v>3076</v>
      </c>
      <c r="E1335" s="523" t="s">
        <v>1679</v>
      </c>
    </row>
    <row r="1336" spans="2:5">
      <c r="B1336" s="598" t="s">
        <v>4022</v>
      </c>
      <c r="C1336" s="587" t="s">
        <v>3979</v>
      </c>
      <c r="D1336" s="587" t="s">
        <v>3076</v>
      </c>
      <c r="E1336" s="523" t="s">
        <v>1679</v>
      </c>
    </row>
    <row r="1337" spans="2:5">
      <c r="B1337" s="598" t="s">
        <v>4023</v>
      </c>
      <c r="C1337" s="587" t="s">
        <v>3979</v>
      </c>
      <c r="D1337" s="587" t="s">
        <v>3076</v>
      </c>
      <c r="E1337" s="523" t="s">
        <v>1679</v>
      </c>
    </row>
    <row r="1338" spans="2:5">
      <c r="B1338" s="598" t="s">
        <v>4024</v>
      </c>
      <c r="C1338" s="587" t="s">
        <v>3979</v>
      </c>
      <c r="D1338" s="587" t="s">
        <v>3076</v>
      </c>
      <c r="E1338" s="523" t="s">
        <v>1679</v>
      </c>
    </row>
    <row r="1339" spans="2:5">
      <c r="B1339" s="598" t="s">
        <v>4025</v>
      </c>
      <c r="C1339" s="587" t="s">
        <v>3979</v>
      </c>
      <c r="D1339" s="587" t="s">
        <v>3076</v>
      </c>
      <c r="E1339" s="523" t="s">
        <v>1679</v>
      </c>
    </row>
    <row r="1340" spans="2:5">
      <c r="B1340" s="598" t="s">
        <v>4026</v>
      </c>
      <c r="C1340" s="587" t="s">
        <v>3979</v>
      </c>
      <c r="D1340" s="587" t="s">
        <v>3076</v>
      </c>
      <c r="E1340" s="523" t="s">
        <v>1679</v>
      </c>
    </row>
    <row r="1341" spans="2:5">
      <c r="B1341" s="598" t="s">
        <v>4027</v>
      </c>
      <c r="C1341" s="587" t="s">
        <v>3979</v>
      </c>
      <c r="D1341" s="587" t="s">
        <v>3076</v>
      </c>
      <c r="E1341" s="523" t="s">
        <v>1679</v>
      </c>
    </row>
    <row r="1342" spans="2:5">
      <c r="B1342" s="598" t="s">
        <v>4028</v>
      </c>
      <c r="C1342" s="587" t="s">
        <v>3979</v>
      </c>
      <c r="D1342" s="587" t="s">
        <v>3076</v>
      </c>
      <c r="E1342" s="523" t="s">
        <v>1679</v>
      </c>
    </row>
    <row r="1343" spans="2:5">
      <c r="B1343" s="598" t="s">
        <v>4029</v>
      </c>
      <c r="C1343" s="587" t="s">
        <v>3979</v>
      </c>
      <c r="D1343" s="587" t="s">
        <v>3076</v>
      </c>
      <c r="E1343" s="523" t="s">
        <v>1679</v>
      </c>
    </row>
    <row r="1344" spans="2:5">
      <c r="B1344" s="598" t="s">
        <v>4030</v>
      </c>
      <c r="C1344" s="587" t="s">
        <v>3979</v>
      </c>
      <c r="D1344" s="587" t="s">
        <v>3076</v>
      </c>
      <c r="E1344" s="523" t="s">
        <v>1679</v>
      </c>
    </row>
    <row r="1345" spans="2:5">
      <c r="B1345" s="598" t="s">
        <v>4031</v>
      </c>
      <c r="C1345" s="587" t="s">
        <v>3979</v>
      </c>
      <c r="D1345" s="587" t="s">
        <v>3076</v>
      </c>
      <c r="E1345" s="523" t="s">
        <v>1679</v>
      </c>
    </row>
    <row r="1346" spans="2:5">
      <c r="B1346" s="598" t="s">
        <v>4032</v>
      </c>
      <c r="C1346" s="587" t="s">
        <v>3979</v>
      </c>
      <c r="D1346" s="587" t="s">
        <v>3076</v>
      </c>
      <c r="E1346" s="523" t="s">
        <v>1679</v>
      </c>
    </row>
    <row r="1347" spans="2:5">
      <c r="B1347" s="598" t="s">
        <v>4033</v>
      </c>
      <c r="C1347" s="587" t="s">
        <v>3979</v>
      </c>
      <c r="D1347" s="587" t="s">
        <v>3076</v>
      </c>
      <c r="E1347" s="523" t="s">
        <v>1679</v>
      </c>
    </row>
    <row r="1348" spans="2:5">
      <c r="B1348" s="598" t="s">
        <v>4034</v>
      </c>
      <c r="C1348" s="587" t="s">
        <v>3979</v>
      </c>
      <c r="D1348" s="587" t="s">
        <v>3076</v>
      </c>
      <c r="E1348" s="523" t="s">
        <v>1679</v>
      </c>
    </row>
    <row r="1349" spans="2:5">
      <c r="B1349" s="598" t="s">
        <v>4035</v>
      </c>
      <c r="C1349" s="587" t="s">
        <v>3979</v>
      </c>
      <c r="D1349" s="587" t="s">
        <v>3076</v>
      </c>
      <c r="E1349" s="523" t="s">
        <v>1679</v>
      </c>
    </row>
    <row r="1350" spans="2:5">
      <c r="B1350" s="598" t="s">
        <v>4036</v>
      </c>
      <c r="C1350" s="587" t="s">
        <v>3979</v>
      </c>
      <c r="D1350" s="587" t="s">
        <v>3076</v>
      </c>
      <c r="E1350" s="523" t="s">
        <v>1679</v>
      </c>
    </row>
    <row r="1351" spans="2:5">
      <c r="B1351" s="598" t="s">
        <v>4037</v>
      </c>
      <c r="C1351" s="587" t="s">
        <v>3979</v>
      </c>
      <c r="D1351" s="587" t="s">
        <v>3076</v>
      </c>
      <c r="E1351" s="523" t="s">
        <v>1679</v>
      </c>
    </row>
    <row r="1352" spans="2:5">
      <c r="B1352" s="598" t="s">
        <v>4038</v>
      </c>
      <c r="C1352" s="587" t="s">
        <v>3979</v>
      </c>
      <c r="D1352" s="587" t="s">
        <v>3076</v>
      </c>
      <c r="E1352" s="523" t="s">
        <v>1679</v>
      </c>
    </row>
    <row r="1353" spans="2:5">
      <c r="B1353" s="598" t="s">
        <v>4039</v>
      </c>
      <c r="C1353" s="587" t="s">
        <v>3979</v>
      </c>
      <c r="D1353" s="587" t="s">
        <v>3076</v>
      </c>
      <c r="E1353" s="523" t="s">
        <v>1679</v>
      </c>
    </row>
    <row r="1354" spans="2:5">
      <c r="B1354" s="598" t="s">
        <v>4040</v>
      </c>
      <c r="C1354" s="587" t="s">
        <v>3979</v>
      </c>
      <c r="D1354" s="587" t="s">
        <v>3076</v>
      </c>
      <c r="E1354" s="523" t="s">
        <v>1679</v>
      </c>
    </row>
    <row r="1355" spans="2:5">
      <c r="B1355" s="598" t="s">
        <v>4041</v>
      </c>
      <c r="C1355" s="587" t="s">
        <v>3979</v>
      </c>
      <c r="D1355" s="587" t="s">
        <v>3076</v>
      </c>
      <c r="E1355" s="523" t="s">
        <v>1679</v>
      </c>
    </row>
    <row r="1356" spans="2:5">
      <c r="B1356" s="598" t="s">
        <v>4042</v>
      </c>
      <c r="C1356" s="587" t="s">
        <v>3979</v>
      </c>
      <c r="D1356" s="587" t="s">
        <v>3076</v>
      </c>
      <c r="E1356" s="523" t="s">
        <v>1679</v>
      </c>
    </row>
    <row r="1357" spans="2:5">
      <c r="B1357" s="598" t="s">
        <v>4043</v>
      </c>
      <c r="C1357" s="587" t="s">
        <v>3979</v>
      </c>
      <c r="D1357" s="587" t="s">
        <v>3076</v>
      </c>
      <c r="E1357" s="523" t="s">
        <v>1679</v>
      </c>
    </row>
    <row r="1358" spans="2:5">
      <c r="B1358" s="598" t="s">
        <v>4044</v>
      </c>
      <c r="C1358" s="587" t="s">
        <v>3979</v>
      </c>
      <c r="D1358" s="587" t="s">
        <v>3076</v>
      </c>
      <c r="E1358" s="523" t="s">
        <v>1679</v>
      </c>
    </row>
    <row r="1359" spans="2:5">
      <c r="B1359" s="598" t="s">
        <v>4045</v>
      </c>
      <c r="C1359" s="587" t="s">
        <v>3979</v>
      </c>
      <c r="D1359" s="587" t="s">
        <v>3076</v>
      </c>
      <c r="E1359" s="523" t="s">
        <v>1679</v>
      </c>
    </row>
    <row r="1360" spans="2:5">
      <c r="B1360" s="598" t="s">
        <v>4046</v>
      </c>
      <c r="C1360" s="587" t="s">
        <v>3979</v>
      </c>
      <c r="D1360" s="587" t="s">
        <v>3076</v>
      </c>
      <c r="E1360" s="523" t="s">
        <v>1679</v>
      </c>
    </row>
    <row r="1361" spans="2:5">
      <c r="B1361" s="598" t="s">
        <v>4047</v>
      </c>
      <c r="C1361" s="587" t="s">
        <v>3979</v>
      </c>
      <c r="D1361" s="587" t="s">
        <v>3076</v>
      </c>
      <c r="E1361" s="523" t="s">
        <v>1679</v>
      </c>
    </row>
    <row r="1362" spans="2:5">
      <c r="B1362" s="598" t="s">
        <v>4048</v>
      </c>
      <c r="C1362" s="587" t="s">
        <v>3979</v>
      </c>
      <c r="D1362" s="587" t="s">
        <v>3076</v>
      </c>
      <c r="E1362" s="523" t="s">
        <v>1679</v>
      </c>
    </row>
    <row r="1363" spans="2:5">
      <c r="B1363" s="598" t="s">
        <v>4049</v>
      </c>
      <c r="C1363" s="587" t="s">
        <v>3979</v>
      </c>
      <c r="D1363" s="587" t="s">
        <v>3076</v>
      </c>
      <c r="E1363" s="523" t="s">
        <v>1679</v>
      </c>
    </row>
    <row r="1364" spans="2:5">
      <c r="B1364" s="598" t="s">
        <v>4050</v>
      </c>
      <c r="C1364" s="587" t="s">
        <v>3979</v>
      </c>
      <c r="D1364" s="587" t="s">
        <v>3076</v>
      </c>
      <c r="E1364" s="523" t="s">
        <v>1679</v>
      </c>
    </row>
    <row r="1365" spans="2:5">
      <c r="B1365" s="598" t="s">
        <v>4051</v>
      </c>
      <c r="C1365" s="587" t="s">
        <v>3979</v>
      </c>
      <c r="D1365" s="587" t="s">
        <v>3076</v>
      </c>
      <c r="E1365" s="523" t="s">
        <v>1679</v>
      </c>
    </row>
    <row r="1366" spans="2:5">
      <c r="B1366" s="598" t="s">
        <v>4052</v>
      </c>
      <c r="C1366" s="587" t="s">
        <v>3979</v>
      </c>
      <c r="D1366" s="587" t="s">
        <v>3076</v>
      </c>
      <c r="E1366" s="523" t="s">
        <v>1679</v>
      </c>
    </row>
    <row r="1367" spans="2:5">
      <c r="B1367" s="598" t="s">
        <v>4053</v>
      </c>
      <c r="C1367" s="587" t="s">
        <v>3979</v>
      </c>
      <c r="D1367" s="587" t="s">
        <v>3076</v>
      </c>
      <c r="E1367" s="523" t="s">
        <v>1679</v>
      </c>
    </row>
    <row r="1368" spans="2:5">
      <c r="B1368" s="598" t="s">
        <v>4054</v>
      </c>
      <c r="C1368" s="587" t="s">
        <v>3979</v>
      </c>
      <c r="D1368" s="587" t="s">
        <v>3076</v>
      </c>
      <c r="E1368" s="523" t="s">
        <v>1679</v>
      </c>
    </row>
    <row r="1369" spans="2:5">
      <c r="B1369" s="598" t="s">
        <v>4055</v>
      </c>
      <c r="C1369" s="587" t="s">
        <v>3979</v>
      </c>
      <c r="D1369" s="587" t="s">
        <v>3076</v>
      </c>
      <c r="E1369" s="523" t="s">
        <v>1679</v>
      </c>
    </row>
    <row r="1370" spans="2:5">
      <c r="B1370" s="598" t="s">
        <v>4056</v>
      </c>
      <c r="C1370" s="587" t="s">
        <v>3979</v>
      </c>
      <c r="D1370" s="587" t="s">
        <v>3076</v>
      </c>
      <c r="E1370" s="523" t="s">
        <v>1679</v>
      </c>
    </row>
    <row r="1371" spans="2:5">
      <c r="B1371" s="598" t="s">
        <v>4057</v>
      </c>
      <c r="C1371" s="587" t="s">
        <v>3979</v>
      </c>
      <c r="D1371" s="587" t="s">
        <v>3076</v>
      </c>
      <c r="E1371" s="523" t="s">
        <v>1679</v>
      </c>
    </row>
    <row r="1372" spans="2:5">
      <c r="B1372" s="598" t="s">
        <v>4058</v>
      </c>
      <c r="C1372" s="587" t="s">
        <v>3979</v>
      </c>
      <c r="D1372" s="587" t="s">
        <v>3076</v>
      </c>
      <c r="E1372" s="523" t="s">
        <v>1679</v>
      </c>
    </row>
    <row r="1373" spans="2:5">
      <c r="B1373" s="598" t="s">
        <v>4059</v>
      </c>
      <c r="C1373" s="587" t="s">
        <v>3979</v>
      </c>
      <c r="D1373" s="587" t="s">
        <v>3076</v>
      </c>
      <c r="E1373" s="523" t="s">
        <v>1679</v>
      </c>
    </row>
    <row r="1374" spans="2:5">
      <c r="B1374" s="598" t="s">
        <v>4060</v>
      </c>
      <c r="C1374" s="587" t="s">
        <v>3979</v>
      </c>
      <c r="D1374" s="587" t="s">
        <v>3076</v>
      </c>
      <c r="E1374" s="523" t="s">
        <v>1679</v>
      </c>
    </row>
    <row r="1375" spans="2:5">
      <c r="B1375" s="598" t="s">
        <v>4061</v>
      </c>
      <c r="C1375" s="587" t="s">
        <v>3979</v>
      </c>
      <c r="D1375" s="587" t="s">
        <v>3076</v>
      </c>
      <c r="E1375" s="523" t="s">
        <v>1679</v>
      </c>
    </row>
    <row r="1376" spans="2:5">
      <c r="B1376" s="598" t="s">
        <v>4062</v>
      </c>
      <c r="C1376" s="587" t="s">
        <v>3979</v>
      </c>
      <c r="D1376" s="587" t="s">
        <v>3076</v>
      </c>
      <c r="E1376" s="523" t="s">
        <v>1679</v>
      </c>
    </row>
    <row r="1377" spans="2:5">
      <c r="B1377" s="598" t="s">
        <v>4063</v>
      </c>
      <c r="C1377" s="587" t="s">
        <v>3979</v>
      </c>
      <c r="D1377" s="587" t="s">
        <v>3076</v>
      </c>
      <c r="E1377" s="523" t="s">
        <v>1679</v>
      </c>
    </row>
    <row r="1378" spans="2:5">
      <c r="B1378" s="598" t="s">
        <v>4064</v>
      </c>
      <c r="C1378" s="587" t="s">
        <v>3979</v>
      </c>
      <c r="D1378" s="587" t="s">
        <v>3076</v>
      </c>
      <c r="E1378" s="523" t="s">
        <v>1679</v>
      </c>
    </row>
    <row r="1379" spans="2:5">
      <c r="B1379" s="598" t="s">
        <v>4065</v>
      </c>
      <c r="C1379" s="587" t="s">
        <v>3979</v>
      </c>
      <c r="D1379" s="587" t="s">
        <v>3076</v>
      </c>
      <c r="E1379" s="523" t="s">
        <v>1679</v>
      </c>
    </row>
    <row r="1380" spans="2:5">
      <c r="B1380" s="598" t="s">
        <v>4066</v>
      </c>
      <c r="C1380" s="587" t="s">
        <v>3979</v>
      </c>
      <c r="D1380" s="587" t="s">
        <v>3076</v>
      </c>
      <c r="E1380" s="523" t="s">
        <v>1679</v>
      </c>
    </row>
    <row r="1381" spans="2:5">
      <c r="B1381" s="598" t="s">
        <v>4067</v>
      </c>
      <c r="C1381" s="587" t="s">
        <v>3979</v>
      </c>
      <c r="D1381" s="587" t="s">
        <v>3076</v>
      </c>
      <c r="E1381" s="523" t="s">
        <v>1679</v>
      </c>
    </row>
    <row r="1382" spans="2:5">
      <c r="B1382" s="598" t="s">
        <v>4068</v>
      </c>
      <c r="C1382" s="587" t="s">
        <v>3979</v>
      </c>
      <c r="D1382" s="587" t="s">
        <v>3076</v>
      </c>
      <c r="E1382" s="523" t="s">
        <v>1679</v>
      </c>
    </row>
    <row r="1383" spans="2:5">
      <c r="B1383" s="598" t="s">
        <v>4069</v>
      </c>
      <c r="C1383" s="587" t="s">
        <v>3979</v>
      </c>
      <c r="D1383" s="587" t="s">
        <v>3076</v>
      </c>
      <c r="E1383" s="523" t="s">
        <v>1679</v>
      </c>
    </row>
    <row r="1384" spans="2:5">
      <c r="B1384" s="598" t="s">
        <v>4070</v>
      </c>
      <c r="C1384" s="587" t="s">
        <v>3979</v>
      </c>
      <c r="D1384" s="587" t="s">
        <v>3076</v>
      </c>
      <c r="E1384" s="523" t="s">
        <v>1679</v>
      </c>
    </row>
    <row r="1385" spans="2:5">
      <c r="B1385" s="598" t="s">
        <v>4071</v>
      </c>
      <c r="C1385" s="587" t="s">
        <v>3979</v>
      </c>
      <c r="D1385" s="587" t="s">
        <v>3076</v>
      </c>
      <c r="E1385" s="523" t="s">
        <v>1679</v>
      </c>
    </row>
    <row r="1386" spans="2:5">
      <c r="B1386" s="598" t="s">
        <v>4072</v>
      </c>
      <c r="C1386" s="587" t="s">
        <v>3979</v>
      </c>
      <c r="D1386" s="587" t="s">
        <v>3076</v>
      </c>
      <c r="E1386" s="523" t="s">
        <v>1679</v>
      </c>
    </row>
    <row r="1387" spans="2:5">
      <c r="B1387" s="598" t="s">
        <v>4073</v>
      </c>
      <c r="C1387" s="587" t="s">
        <v>3979</v>
      </c>
      <c r="D1387" s="587" t="s">
        <v>3076</v>
      </c>
      <c r="E1387" s="523" t="s">
        <v>1679</v>
      </c>
    </row>
    <row r="1388" spans="2:5">
      <c r="B1388" s="598" t="s">
        <v>4074</v>
      </c>
      <c r="C1388" s="587" t="s">
        <v>3979</v>
      </c>
      <c r="D1388" s="587" t="s">
        <v>3076</v>
      </c>
      <c r="E1388" s="523" t="s">
        <v>1679</v>
      </c>
    </row>
    <row r="1389" spans="2:5">
      <c r="B1389" s="598" t="s">
        <v>4075</v>
      </c>
      <c r="C1389" s="587" t="s">
        <v>3979</v>
      </c>
      <c r="D1389" s="587" t="s">
        <v>3076</v>
      </c>
      <c r="E1389" s="523" t="s">
        <v>1679</v>
      </c>
    </row>
    <row r="1390" spans="2:5">
      <c r="B1390" s="598" t="s">
        <v>4076</v>
      </c>
      <c r="C1390" s="587" t="s">
        <v>3979</v>
      </c>
      <c r="D1390" s="587" t="s">
        <v>3076</v>
      </c>
      <c r="E1390" s="523" t="s">
        <v>1679</v>
      </c>
    </row>
    <row r="1391" spans="2:5">
      <c r="B1391" s="598" t="s">
        <v>4077</v>
      </c>
      <c r="C1391" s="587" t="s">
        <v>3979</v>
      </c>
      <c r="D1391" s="587" t="s">
        <v>3076</v>
      </c>
      <c r="E1391" s="523" t="s">
        <v>1679</v>
      </c>
    </row>
    <row r="1392" spans="2:5">
      <c r="B1392" s="598" t="s">
        <v>4078</v>
      </c>
      <c r="C1392" s="587" t="s">
        <v>3979</v>
      </c>
      <c r="D1392" s="587" t="s">
        <v>3076</v>
      </c>
      <c r="E1392" s="523" t="s">
        <v>1679</v>
      </c>
    </row>
    <row r="1393" spans="2:5">
      <c r="B1393" s="598" t="s">
        <v>4079</v>
      </c>
      <c r="C1393" s="587" t="s">
        <v>3979</v>
      </c>
      <c r="D1393" s="587" t="s">
        <v>3076</v>
      </c>
      <c r="E1393" s="523" t="s">
        <v>1679</v>
      </c>
    </row>
    <row r="1394" spans="2:5">
      <c r="B1394" s="598" t="s">
        <v>4080</v>
      </c>
      <c r="C1394" s="587" t="s">
        <v>3979</v>
      </c>
      <c r="D1394" s="587" t="s">
        <v>3076</v>
      </c>
      <c r="E1394" s="523" t="s">
        <v>1679</v>
      </c>
    </row>
    <row r="1395" spans="2:5">
      <c r="B1395" s="598" t="s">
        <v>4081</v>
      </c>
      <c r="C1395" s="587" t="s">
        <v>3979</v>
      </c>
      <c r="D1395" s="587" t="s">
        <v>3076</v>
      </c>
      <c r="E1395" s="523" t="s">
        <v>1679</v>
      </c>
    </row>
    <row r="1396" spans="2:5">
      <c r="B1396" s="598" t="s">
        <v>4082</v>
      </c>
      <c r="C1396" s="587" t="s">
        <v>3979</v>
      </c>
      <c r="D1396" s="587" t="s">
        <v>3076</v>
      </c>
      <c r="E1396" s="523" t="s">
        <v>1679</v>
      </c>
    </row>
    <row r="1397" spans="2:5">
      <c r="B1397" s="598" t="s">
        <v>4083</v>
      </c>
      <c r="C1397" s="587" t="s">
        <v>3979</v>
      </c>
      <c r="D1397" s="587" t="s">
        <v>3076</v>
      </c>
      <c r="E1397" s="523" t="s">
        <v>1679</v>
      </c>
    </row>
    <row r="1398" spans="2:5">
      <c r="B1398" s="598" t="s">
        <v>4084</v>
      </c>
      <c r="C1398" s="587" t="s">
        <v>3979</v>
      </c>
      <c r="D1398" s="587" t="s">
        <v>3076</v>
      </c>
      <c r="E1398" s="523" t="s">
        <v>1679</v>
      </c>
    </row>
    <row r="1399" spans="2:5">
      <c r="B1399" s="598" t="s">
        <v>4085</v>
      </c>
      <c r="C1399" s="587" t="s">
        <v>3979</v>
      </c>
      <c r="D1399" s="587" t="s">
        <v>3076</v>
      </c>
      <c r="E1399" s="523" t="s">
        <v>1679</v>
      </c>
    </row>
    <row r="1400" spans="2:5">
      <c r="B1400" s="598" t="s">
        <v>4086</v>
      </c>
      <c r="C1400" s="587" t="s">
        <v>3979</v>
      </c>
      <c r="D1400" s="587" t="s">
        <v>3076</v>
      </c>
      <c r="E1400" s="523" t="s">
        <v>1679</v>
      </c>
    </row>
    <row r="1401" spans="2:5">
      <c r="B1401" s="598" t="s">
        <v>4087</v>
      </c>
      <c r="C1401" s="587" t="s">
        <v>3979</v>
      </c>
      <c r="D1401" s="587" t="s">
        <v>3076</v>
      </c>
      <c r="E1401" s="523" t="s">
        <v>1679</v>
      </c>
    </row>
    <row r="1402" spans="2:5">
      <c r="B1402" s="598" t="s">
        <v>4088</v>
      </c>
      <c r="C1402" s="587" t="s">
        <v>3979</v>
      </c>
      <c r="D1402" s="587" t="s">
        <v>3076</v>
      </c>
      <c r="E1402" s="523" t="s">
        <v>1679</v>
      </c>
    </row>
    <row r="1403" spans="2:5">
      <c r="B1403" s="598" t="s">
        <v>4089</v>
      </c>
      <c r="C1403" s="587" t="s">
        <v>3979</v>
      </c>
      <c r="D1403" s="587" t="s">
        <v>3076</v>
      </c>
      <c r="E1403" s="523" t="s">
        <v>1679</v>
      </c>
    </row>
    <row r="1404" spans="2:5">
      <c r="B1404" s="598" t="s">
        <v>4090</v>
      </c>
      <c r="C1404" s="587" t="s">
        <v>3979</v>
      </c>
      <c r="D1404" s="587" t="s">
        <v>3076</v>
      </c>
      <c r="E1404" s="523" t="s">
        <v>1679</v>
      </c>
    </row>
    <row r="1405" spans="2:5">
      <c r="B1405" s="598" t="s">
        <v>4091</v>
      </c>
      <c r="C1405" s="587" t="s">
        <v>3979</v>
      </c>
      <c r="D1405" s="587" t="s">
        <v>3076</v>
      </c>
      <c r="E1405" s="523" t="s">
        <v>1679</v>
      </c>
    </row>
    <row r="1406" spans="2:5">
      <c r="B1406" s="598" t="s">
        <v>4092</v>
      </c>
      <c r="C1406" s="587" t="s">
        <v>3979</v>
      </c>
      <c r="D1406" s="587" t="s">
        <v>3076</v>
      </c>
      <c r="E1406" s="523" t="s">
        <v>1679</v>
      </c>
    </row>
    <row r="1407" spans="2:5">
      <c r="B1407" s="598" t="s">
        <v>4093</v>
      </c>
      <c r="C1407" s="587" t="s">
        <v>3979</v>
      </c>
      <c r="D1407" s="587" t="s">
        <v>3076</v>
      </c>
      <c r="E1407" s="523" t="s">
        <v>1679</v>
      </c>
    </row>
    <row r="1408" spans="2:5">
      <c r="B1408" s="598" t="s">
        <v>4094</v>
      </c>
      <c r="C1408" s="587" t="s">
        <v>3979</v>
      </c>
      <c r="D1408" s="587" t="s">
        <v>3076</v>
      </c>
      <c r="E1408" s="523" t="s">
        <v>1679</v>
      </c>
    </row>
    <row r="1409" spans="2:5">
      <c r="B1409" s="598" t="s">
        <v>4095</v>
      </c>
      <c r="C1409" s="587" t="s">
        <v>3979</v>
      </c>
      <c r="D1409" s="587" t="s">
        <v>3076</v>
      </c>
      <c r="E1409" s="523" t="s">
        <v>1679</v>
      </c>
    </row>
    <row r="1410" spans="2:5">
      <c r="B1410" s="598" t="s">
        <v>4096</v>
      </c>
      <c r="C1410" s="587" t="s">
        <v>3979</v>
      </c>
      <c r="D1410" s="587" t="s">
        <v>3076</v>
      </c>
      <c r="E1410" s="523" t="s">
        <v>1679</v>
      </c>
    </row>
    <row r="1411" spans="2:5">
      <c r="B1411" s="598" t="s">
        <v>4097</v>
      </c>
      <c r="C1411" s="587" t="s">
        <v>3979</v>
      </c>
      <c r="D1411" s="587" t="s">
        <v>3076</v>
      </c>
      <c r="E1411" s="523" t="s">
        <v>1679</v>
      </c>
    </row>
    <row r="1412" spans="2:5">
      <c r="B1412" s="598" t="s">
        <v>4098</v>
      </c>
      <c r="C1412" s="587" t="s">
        <v>3979</v>
      </c>
      <c r="D1412" s="587" t="s">
        <v>3076</v>
      </c>
      <c r="E1412" s="523" t="s">
        <v>1679</v>
      </c>
    </row>
    <row r="1413" spans="2:5">
      <c r="B1413" s="598" t="s">
        <v>4099</v>
      </c>
      <c r="C1413" s="587" t="s">
        <v>3979</v>
      </c>
      <c r="D1413" s="587" t="s">
        <v>3076</v>
      </c>
      <c r="E1413" s="523" t="s">
        <v>1679</v>
      </c>
    </row>
    <row r="1414" spans="2:5">
      <c r="B1414" s="598" t="s">
        <v>4100</v>
      </c>
      <c r="C1414" s="587" t="s">
        <v>3979</v>
      </c>
      <c r="D1414" s="587" t="s">
        <v>3076</v>
      </c>
      <c r="E1414" s="523" t="s">
        <v>1679</v>
      </c>
    </row>
    <row r="1415" spans="2:5">
      <c r="B1415" s="598" t="s">
        <v>4101</v>
      </c>
      <c r="C1415" s="587" t="s">
        <v>3979</v>
      </c>
      <c r="D1415" s="587" t="s">
        <v>3076</v>
      </c>
      <c r="E1415" s="523" t="s">
        <v>1679</v>
      </c>
    </row>
    <row r="1416" spans="2:5">
      <c r="B1416" s="598" t="s">
        <v>4102</v>
      </c>
      <c r="C1416" s="587" t="s">
        <v>3979</v>
      </c>
      <c r="D1416" s="587" t="s">
        <v>3076</v>
      </c>
      <c r="E1416" s="523" t="s">
        <v>1679</v>
      </c>
    </row>
    <row r="1417" spans="2:5">
      <c r="B1417" s="598" t="s">
        <v>4103</v>
      </c>
      <c r="C1417" s="587" t="s">
        <v>3979</v>
      </c>
      <c r="D1417" s="587" t="s">
        <v>3076</v>
      </c>
      <c r="E1417" s="523" t="s">
        <v>1679</v>
      </c>
    </row>
    <row r="1418" spans="2:5">
      <c r="B1418" s="598" t="s">
        <v>4104</v>
      </c>
      <c r="C1418" s="587" t="s">
        <v>3979</v>
      </c>
      <c r="D1418" s="587" t="s">
        <v>3076</v>
      </c>
      <c r="E1418" s="523" t="s">
        <v>1679</v>
      </c>
    </row>
    <row r="1419" spans="2:5">
      <c r="B1419" s="598" t="s">
        <v>4105</v>
      </c>
      <c r="C1419" s="587" t="s">
        <v>3979</v>
      </c>
      <c r="D1419" s="587" t="s">
        <v>3076</v>
      </c>
      <c r="E1419" s="523" t="s">
        <v>1679</v>
      </c>
    </row>
    <row r="1420" spans="2:5">
      <c r="B1420" s="598" t="s">
        <v>4106</v>
      </c>
      <c r="C1420" s="587" t="s">
        <v>3979</v>
      </c>
      <c r="D1420" s="587" t="s">
        <v>3076</v>
      </c>
      <c r="E1420" s="523" t="s">
        <v>1679</v>
      </c>
    </row>
    <row r="1421" spans="2:5">
      <c r="B1421" s="598" t="s">
        <v>4107</v>
      </c>
      <c r="C1421" s="587" t="s">
        <v>3979</v>
      </c>
      <c r="D1421" s="587" t="s">
        <v>3076</v>
      </c>
      <c r="E1421" s="523" t="s">
        <v>1679</v>
      </c>
    </row>
    <row r="1422" spans="2:5">
      <c r="B1422" s="598" t="s">
        <v>4108</v>
      </c>
      <c r="C1422" s="587" t="s">
        <v>3979</v>
      </c>
      <c r="D1422" s="587" t="s">
        <v>3076</v>
      </c>
      <c r="E1422" s="523" t="s">
        <v>1679</v>
      </c>
    </row>
    <row r="1423" spans="2:5">
      <c r="B1423" s="598" t="s">
        <v>4109</v>
      </c>
      <c r="C1423" s="587" t="s">
        <v>3979</v>
      </c>
      <c r="D1423" s="587" t="s">
        <v>3076</v>
      </c>
      <c r="E1423" s="523" t="s">
        <v>1679</v>
      </c>
    </row>
    <row r="1424" spans="2:5">
      <c r="B1424" s="598" t="s">
        <v>4110</v>
      </c>
      <c r="C1424" s="587" t="s">
        <v>3979</v>
      </c>
      <c r="D1424" s="587" t="s">
        <v>3076</v>
      </c>
      <c r="E1424" s="523" t="s">
        <v>1679</v>
      </c>
    </row>
    <row r="1425" spans="2:5">
      <c r="B1425" s="598" t="s">
        <v>4111</v>
      </c>
      <c r="C1425" s="587" t="s">
        <v>3979</v>
      </c>
      <c r="D1425" s="587" t="s">
        <v>3076</v>
      </c>
      <c r="E1425" s="523" t="s">
        <v>1679</v>
      </c>
    </row>
    <row r="1426" spans="2:5">
      <c r="B1426" s="598" t="s">
        <v>4112</v>
      </c>
      <c r="C1426" s="587" t="s">
        <v>3979</v>
      </c>
      <c r="D1426" s="587" t="s">
        <v>3076</v>
      </c>
      <c r="E1426" s="523" t="s">
        <v>1679</v>
      </c>
    </row>
    <row r="1427" spans="2:5">
      <c r="B1427" s="598" t="s">
        <v>4113</v>
      </c>
      <c r="C1427" s="587" t="s">
        <v>3979</v>
      </c>
      <c r="D1427" s="587" t="s">
        <v>3076</v>
      </c>
      <c r="E1427" s="523" t="s">
        <v>1679</v>
      </c>
    </row>
    <row r="1428" spans="2:5">
      <c r="B1428" s="598" t="s">
        <v>4114</v>
      </c>
      <c r="C1428" s="587" t="s">
        <v>3979</v>
      </c>
      <c r="D1428" s="587" t="s">
        <v>3076</v>
      </c>
      <c r="E1428" s="523" t="s">
        <v>1679</v>
      </c>
    </row>
    <row r="1429" spans="2:5">
      <c r="B1429" s="598" t="s">
        <v>4115</v>
      </c>
      <c r="C1429" s="587" t="s">
        <v>3979</v>
      </c>
      <c r="D1429" s="587" t="s">
        <v>3076</v>
      </c>
      <c r="E1429" s="523" t="s">
        <v>1679</v>
      </c>
    </row>
    <row r="1430" spans="2:5">
      <c r="B1430" s="598" t="s">
        <v>4116</v>
      </c>
      <c r="C1430" s="587" t="s">
        <v>3979</v>
      </c>
      <c r="D1430" s="587" t="s">
        <v>3076</v>
      </c>
      <c r="E1430" s="523" t="s">
        <v>1679</v>
      </c>
    </row>
    <row r="1431" spans="2:5">
      <c r="B1431" s="598" t="s">
        <v>4117</v>
      </c>
      <c r="C1431" s="587" t="s">
        <v>3979</v>
      </c>
      <c r="D1431" s="587" t="s">
        <v>3076</v>
      </c>
      <c r="E1431" s="523" t="s">
        <v>1679</v>
      </c>
    </row>
    <row r="1432" spans="2:5">
      <c r="B1432" s="598" t="s">
        <v>4118</v>
      </c>
      <c r="C1432" s="587" t="s">
        <v>3979</v>
      </c>
      <c r="D1432" s="587" t="s">
        <v>3076</v>
      </c>
      <c r="E1432" s="523" t="s">
        <v>1679</v>
      </c>
    </row>
    <row r="1433" spans="2:5">
      <c r="B1433" s="598" t="s">
        <v>4119</v>
      </c>
      <c r="C1433" s="587" t="s">
        <v>3979</v>
      </c>
      <c r="D1433" s="587" t="s">
        <v>3076</v>
      </c>
      <c r="E1433" s="523" t="s">
        <v>1679</v>
      </c>
    </row>
    <row r="1434" spans="2:5">
      <c r="B1434" s="598" t="s">
        <v>4120</v>
      </c>
      <c r="C1434" s="587" t="s">
        <v>3979</v>
      </c>
      <c r="D1434" s="587" t="s">
        <v>3076</v>
      </c>
      <c r="E1434" s="523" t="s">
        <v>1679</v>
      </c>
    </row>
    <row r="1435" spans="2:5">
      <c r="B1435" s="598" t="s">
        <v>4121</v>
      </c>
      <c r="C1435" s="587" t="s">
        <v>3979</v>
      </c>
      <c r="D1435" s="587" t="s">
        <v>3076</v>
      </c>
      <c r="E1435" s="523" t="s">
        <v>1679</v>
      </c>
    </row>
    <row r="1436" spans="2:5">
      <c r="B1436" s="598" t="s">
        <v>4122</v>
      </c>
      <c r="C1436" s="587" t="s">
        <v>3979</v>
      </c>
      <c r="D1436" s="587" t="s">
        <v>3076</v>
      </c>
      <c r="E1436" s="523" t="s">
        <v>1679</v>
      </c>
    </row>
    <row r="1437" spans="2:5">
      <c r="B1437" s="598" t="s">
        <v>4123</v>
      </c>
      <c r="C1437" s="587" t="s">
        <v>4124</v>
      </c>
      <c r="D1437" s="587" t="s">
        <v>3076</v>
      </c>
      <c r="E1437" s="523" t="s">
        <v>1679</v>
      </c>
    </row>
    <row r="1438" spans="2:5">
      <c r="B1438" s="598" t="s">
        <v>4125</v>
      </c>
      <c r="C1438" s="587" t="s">
        <v>4124</v>
      </c>
      <c r="D1438" s="587" t="s">
        <v>3076</v>
      </c>
      <c r="E1438" s="523" t="s">
        <v>1679</v>
      </c>
    </row>
    <row r="1439" spans="2:5">
      <c r="B1439" s="598" t="s">
        <v>4126</v>
      </c>
      <c r="C1439" s="587" t="s">
        <v>4124</v>
      </c>
      <c r="D1439" s="587" t="s">
        <v>3076</v>
      </c>
      <c r="E1439" s="523" t="s">
        <v>1679</v>
      </c>
    </row>
    <row r="1440" spans="2:5">
      <c r="B1440" s="598" t="s">
        <v>4127</v>
      </c>
      <c r="C1440" s="587" t="s">
        <v>4124</v>
      </c>
      <c r="D1440" s="587" t="s">
        <v>3076</v>
      </c>
      <c r="E1440" s="523" t="s">
        <v>1679</v>
      </c>
    </row>
    <row r="1441" spans="2:5">
      <c r="B1441" s="598" t="s">
        <v>4128</v>
      </c>
      <c r="C1441" s="587" t="s">
        <v>4124</v>
      </c>
      <c r="D1441" s="587" t="s">
        <v>3076</v>
      </c>
      <c r="E1441" s="523" t="s">
        <v>1679</v>
      </c>
    </row>
    <row r="1442" spans="2:5">
      <c r="B1442" s="598" t="s">
        <v>4129</v>
      </c>
      <c r="C1442" s="587" t="s">
        <v>4124</v>
      </c>
      <c r="D1442" s="587" t="s">
        <v>3076</v>
      </c>
      <c r="E1442" s="523" t="s">
        <v>1679</v>
      </c>
    </row>
    <row r="1443" spans="2:5">
      <c r="B1443" s="598" t="s">
        <v>4130</v>
      </c>
      <c r="C1443" s="587" t="s">
        <v>4124</v>
      </c>
      <c r="D1443" s="587" t="s">
        <v>3076</v>
      </c>
      <c r="E1443" s="523" t="s">
        <v>1679</v>
      </c>
    </row>
    <row r="1444" spans="2:5">
      <c r="B1444" s="598" t="s">
        <v>4131</v>
      </c>
      <c r="C1444" s="587" t="s">
        <v>4124</v>
      </c>
      <c r="D1444" s="587" t="s">
        <v>3076</v>
      </c>
      <c r="E1444" s="523" t="s">
        <v>1679</v>
      </c>
    </row>
    <row r="1445" spans="2:5">
      <c r="B1445" s="598" t="s">
        <v>4132</v>
      </c>
      <c r="C1445" s="587" t="s">
        <v>4124</v>
      </c>
      <c r="D1445" s="587" t="s">
        <v>3076</v>
      </c>
      <c r="E1445" s="523" t="s">
        <v>1679</v>
      </c>
    </row>
    <row r="1446" spans="2:5">
      <c r="B1446" s="598" t="s">
        <v>4133</v>
      </c>
      <c r="C1446" s="587" t="s">
        <v>4124</v>
      </c>
      <c r="D1446" s="587" t="s">
        <v>3076</v>
      </c>
      <c r="E1446" s="523" t="s">
        <v>1679</v>
      </c>
    </row>
    <row r="1447" spans="2:5">
      <c r="B1447" s="598" t="s">
        <v>4134</v>
      </c>
      <c r="C1447" s="587" t="s">
        <v>4124</v>
      </c>
      <c r="D1447" s="587" t="s">
        <v>3076</v>
      </c>
      <c r="E1447" s="523" t="s">
        <v>1679</v>
      </c>
    </row>
    <row r="1448" spans="2:5">
      <c r="B1448" s="598" t="s">
        <v>4135</v>
      </c>
      <c r="C1448" s="587" t="s">
        <v>4136</v>
      </c>
      <c r="D1448" s="587" t="s">
        <v>3076</v>
      </c>
      <c r="E1448" s="523" t="s">
        <v>1679</v>
      </c>
    </row>
    <row r="1449" spans="2:5">
      <c r="B1449" s="598" t="s">
        <v>4137</v>
      </c>
      <c r="C1449" s="587" t="s">
        <v>4136</v>
      </c>
      <c r="D1449" s="587" t="s">
        <v>3076</v>
      </c>
      <c r="E1449" s="523" t="s">
        <v>1679</v>
      </c>
    </row>
    <row r="1450" spans="2:5">
      <c r="B1450" s="598" t="s">
        <v>4138</v>
      </c>
      <c r="C1450" s="587" t="s">
        <v>4136</v>
      </c>
      <c r="D1450" s="587" t="s">
        <v>3076</v>
      </c>
      <c r="E1450" s="523" t="s">
        <v>1679</v>
      </c>
    </row>
    <row r="1451" spans="2:5">
      <c r="B1451" s="598" t="s">
        <v>4139</v>
      </c>
      <c r="C1451" s="587" t="s">
        <v>4136</v>
      </c>
      <c r="D1451" s="587" t="s">
        <v>3076</v>
      </c>
      <c r="E1451" s="523" t="s">
        <v>1679</v>
      </c>
    </row>
    <row r="1452" spans="2:5">
      <c r="B1452" s="598" t="s">
        <v>4140</v>
      </c>
      <c r="C1452" s="587" t="s">
        <v>4136</v>
      </c>
      <c r="D1452" s="587" t="s">
        <v>3076</v>
      </c>
      <c r="E1452" s="523" t="s">
        <v>1679</v>
      </c>
    </row>
    <row r="1453" spans="2:5">
      <c r="B1453" s="598" t="s">
        <v>4141</v>
      </c>
      <c r="C1453" s="587" t="s">
        <v>4136</v>
      </c>
      <c r="D1453" s="587" t="s">
        <v>3076</v>
      </c>
      <c r="E1453" s="523" t="s">
        <v>1679</v>
      </c>
    </row>
    <row r="1454" spans="2:5">
      <c r="B1454" s="598" t="s">
        <v>4142</v>
      </c>
      <c r="C1454" s="587" t="s">
        <v>4136</v>
      </c>
      <c r="D1454" s="587" t="s">
        <v>3076</v>
      </c>
      <c r="E1454" s="523" t="s">
        <v>1679</v>
      </c>
    </row>
    <row r="1455" spans="2:5">
      <c r="B1455" s="598" t="s">
        <v>4143</v>
      </c>
      <c r="C1455" s="587" t="s">
        <v>4136</v>
      </c>
      <c r="D1455" s="587" t="s">
        <v>3076</v>
      </c>
      <c r="E1455" s="523" t="s">
        <v>1679</v>
      </c>
    </row>
    <row r="1456" spans="2:5">
      <c r="B1456" s="598" t="s">
        <v>4144</v>
      </c>
      <c r="C1456" s="587" t="s">
        <v>4136</v>
      </c>
      <c r="D1456" s="587" t="s">
        <v>3076</v>
      </c>
      <c r="E1456" s="523" t="s">
        <v>1679</v>
      </c>
    </row>
    <row r="1457" spans="2:5">
      <c r="B1457" s="598" t="s">
        <v>4145</v>
      </c>
      <c r="C1457" s="593" t="s">
        <v>4136</v>
      </c>
      <c r="D1457" s="587" t="s">
        <v>3076</v>
      </c>
      <c r="E1457" s="523" t="s">
        <v>1679</v>
      </c>
    </row>
    <row r="1458" spans="2:5">
      <c r="B1458" s="626" t="s">
        <v>4146</v>
      </c>
      <c r="C1458" s="601" t="s">
        <v>4147</v>
      </c>
      <c r="D1458" s="627" t="s">
        <v>3076</v>
      </c>
      <c r="E1458" s="523" t="s">
        <v>1679</v>
      </c>
    </row>
    <row r="1459" spans="2:5">
      <c r="B1459" s="626" t="s">
        <v>4148</v>
      </c>
      <c r="C1459" s="601" t="s">
        <v>4147</v>
      </c>
      <c r="D1459" s="627" t="s">
        <v>3076</v>
      </c>
      <c r="E1459" s="523" t="s">
        <v>1679</v>
      </c>
    </row>
    <row r="1460" spans="2:5">
      <c r="B1460" s="626" t="s">
        <v>4149</v>
      </c>
      <c r="C1460" s="601" t="s">
        <v>4150</v>
      </c>
      <c r="D1460" s="627" t="s">
        <v>3076</v>
      </c>
      <c r="E1460" s="523" t="s">
        <v>1679</v>
      </c>
    </row>
    <row r="1461" spans="2:5">
      <c r="B1461" s="626" t="s">
        <v>4151</v>
      </c>
      <c r="C1461" s="601" t="s">
        <v>4150</v>
      </c>
      <c r="D1461" s="627" t="s">
        <v>3076</v>
      </c>
      <c r="E1461" s="523" t="s">
        <v>1679</v>
      </c>
    </row>
    <row r="1462" spans="2:5">
      <c r="B1462" s="626" t="s">
        <v>4152</v>
      </c>
      <c r="C1462" s="601" t="s">
        <v>4150</v>
      </c>
      <c r="D1462" s="627" t="s">
        <v>3076</v>
      </c>
      <c r="E1462" s="523" t="s">
        <v>1679</v>
      </c>
    </row>
    <row r="1463" spans="2:5">
      <c r="B1463" s="626" t="s">
        <v>4153</v>
      </c>
      <c r="C1463" s="601" t="s">
        <v>4150</v>
      </c>
      <c r="D1463" s="627" t="s">
        <v>3076</v>
      </c>
      <c r="E1463" s="523" t="s">
        <v>1679</v>
      </c>
    </row>
    <row r="1464" spans="2:5">
      <c r="B1464" s="626" t="s">
        <v>4154</v>
      </c>
      <c r="C1464" s="601" t="s">
        <v>4150</v>
      </c>
      <c r="D1464" s="627" t="s">
        <v>3076</v>
      </c>
      <c r="E1464" s="523" t="s">
        <v>1679</v>
      </c>
    </row>
    <row r="1465" spans="2:5">
      <c r="B1465" s="626" t="s">
        <v>4155</v>
      </c>
      <c r="C1465" s="601" t="s">
        <v>4150</v>
      </c>
      <c r="D1465" s="627" t="s">
        <v>3076</v>
      </c>
      <c r="E1465" s="523" t="s">
        <v>1679</v>
      </c>
    </row>
    <row r="1466" spans="2:5">
      <c r="B1466" s="626" t="s">
        <v>4156</v>
      </c>
      <c r="C1466" s="601" t="s">
        <v>4150</v>
      </c>
      <c r="D1466" s="627" t="s">
        <v>3076</v>
      </c>
      <c r="E1466" s="523" t="s">
        <v>1679</v>
      </c>
    </row>
    <row r="1467" spans="2:5">
      <c r="B1467" s="626" t="s">
        <v>4157</v>
      </c>
      <c r="C1467" s="601" t="s">
        <v>4150</v>
      </c>
      <c r="D1467" s="627" t="s">
        <v>3076</v>
      </c>
      <c r="E1467" s="523" t="s">
        <v>1679</v>
      </c>
    </row>
    <row r="1468" spans="2:5">
      <c r="B1468" s="626" t="s">
        <v>4158</v>
      </c>
      <c r="C1468" s="601" t="s">
        <v>4150</v>
      </c>
      <c r="D1468" s="627" t="s">
        <v>3076</v>
      </c>
      <c r="E1468" s="523" t="s">
        <v>1679</v>
      </c>
    </row>
    <row r="1469" spans="2:5">
      <c r="B1469" s="626" t="s">
        <v>4159</v>
      </c>
      <c r="C1469" s="601" t="s">
        <v>4150</v>
      </c>
      <c r="D1469" s="627" t="s">
        <v>3076</v>
      </c>
      <c r="E1469" s="523" t="s">
        <v>1679</v>
      </c>
    </row>
    <row r="1470" spans="2:5">
      <c r="B1470" s="626" t="s">
        <v>4160</v>
      </c>
      <c r="C1470" s="601" t="s">
        <v>4150</v>
      </c>
      <c r="D1470" s="627" t="s">
        <v>3076</v>
      </c>
      <c r="E1470" s="523" t="s">
        <v>1679</v>
      </c>
    </row>
    <row r="1471" spans="2:5">
      <c r="B1471" s="626" t="s">
        <v>4161</v>
      </c>
      <c r="C1471" s="601" t="s">
        <v>4150</v>
      </c>
      <c r="D1471" s="627" t="s">
        <v>3076</v>
      </c>
      <c r="E1471" s="523" t="s">
        <v>1679</v>
      </c>
    </row>
    <row r="1472" spans="2:5">
      <c r="B1472" s="626" t="s">
        <v>4162</v>
      </c>
      <c r="C1472" s="601" t="s">
        <v>4150</v>
      </c>
      <c r="D1472" s="627" t="s">
        <v>3076</v>
      </c>
      <c r="E1472" s="523" t="s">
        <v>1679</v>
      </c>
    </row>
    <row r="1473" spans="2:5">
      <c r="B1473" s="626" t="s">
        <v>4163</v>
      </c>
      <c r="C1473" s="601" t="s">
        <v>4150</v>
      </c>
      <c r="D1473" s="627" t="s">
        <v>3076</v>
      </c>
      <c r="E1473" s="523" t="s">
        <v>1679</v>
      </c>
    </row>
    <row r="1474" spans="2:5">
      <c r="B1474" s="626" t="s">
        <v>4164</v>
      </c>
      <c r="C1474" s="601" t="s">
        <v>4150</v>
      </c>
      <c r="D1474" s="627" t="s">
        <v>3076</v>
      </c>
      <c r="E1474" s="523" t="s">
        <v>1679</v>
      </c>
    </row>
    <row r="1475" spans="2:5">
      <c r="B1475" s="626" t="s">
        <v>3056</v>
      </c>
      <c r="C1475" s="601" t="s">
        <v>4150</v>
      </c>
      <c r="D1475" s="627" t="s">
        <v>3076</v>
      </c>
      <c r="E1475" s="523" t="s">
        <v>1679</v>
      </c>
    </row>
    <row r="1476" spans="2:5">
      <c r="B1476" s="626" t="s">
        <v>4165</v>
      </c>
      <c r="C1476" s="601" t="s">
        <v>4150</v>
      </c>
      <c r="D1476" s="627" t="s">
        <v>3076</v>
      </c>
      <c r="E1476" s="523" t="s">
        <v>1679</v>
      </c>
    </row>
    <row r="1477" spans="2:5">
      <c r="B1477" s="626" t="s">
        <v>4166</v>
      </c>
      <c r="C1477" s="601" t="s">
        <v>4150</v>
      </c>
      <c r="D1477" s="627" t="s">
        <v>3076</v>
      </c>
      <c r="E1477" s="523" t="s">
        <v>1679</v>
      </c>
    </row>
    <row r="1478" spans="2:5">
      <c r="B1478" s="626" t="s">
        <v>4167</v>
      </c>
      <c r="C1478" s="601" t="s">
        <v>4150</v>
      </c>
      <c r="D1478" s="627" t="s">
        <v>3076</v>
      </c>
      <c r="E1478" s="523" t="s">
        <v>1679</v>
      </c>
    </row>
    <row r="1479" spans="2:5">
      <c r="B1479" s="626" t="s">
        <v>4168</v>
      </c>
      <c r="C1479" s="601" t="s">
        <v>4150</v>
      </c>
      <c r="D1479" s="627" t="s">
        <v>3076</v>
      </c>
      <c r="E1479" s="523" t="s">
        <v>1679</v>
      </c>
    </row>
    <row r="1480" spans="2:5">
      <c r="B1480" s="626" t="s">
        <v>4169</v>
      </c>
      <c r="C1480" s="601" t="s">
        <v>4150</v>
      </c>
      <c r="D1480" s="627" t="s">
        <v>3076</v>
      </c>
      <c r="E1480" s="523" t="s">
        <v>1679</v>
      </c>
    </row>
    <row r="1481" spans="2:5">
      <c r="B1481" s="626" t="s">
        <v>4170</v>
      </c>
      <c r="C1481" s="601" t="s">
        <v>4150</v>
      </c>
      <c r="D1481" s="627" t="s">
        <v>3076</v>
      </c>
      <c r="E1481" s="523" t="s">
        <v>1679</v>
      </c>
    </row>
    <row r="1482" spans="2:5">
      <c r="B1482" s="626" t="s">
        <v>4171</v>
      </c>
      <c r="C1482" s="601" t="s">
        <v>4150</v>
      </c>
      <c r="D1482" s="627" t="s">
        <v>3076</v>
      </c>
      <c r="E1482" s="523" t="s">
        <v>1679</v>
      </c>
    </row>
    <row r="1483" spans="2:5">
      <c r="B1483" s="626" t="s">
        <v>4172</v>
      </c>
      <c r="C1483" s="601" t="s">
        <v>4150</v>
      </c>
      <c r="D1483" s="627" t="s">
        <v>3076</v>
      </c>
      <c r="E1483" s="523" t="s">
        <v>1679</v>
      </c>
    </row>
    <row r="1484" spans="2:5">
      <c r="B1484" s="626" t="s">
        <v>4173</v>
      </c>
      <c r="C1484" s="601" t="s">
        <v>4150</v>
      </c>
      <c r="D1484" s="627" t="s">
        <v>3076</v>
      </c>
      <c r="E1484" s="523" t="s">
        <v>1679</v>
      </c>
    </row>
    <row r="1485" spans="2:5">
      <c r="B1485" s="626" t="s">
        <v>4174</v>
      </c>
      <c r="C1485" s="601" t="s">
        <v>4150</v>
      </c>
      <c r="D1485" s="627" t="s">
        <v>3076</v>
      </c>
      <c r="E1485" s="523" t="s">
        <v>1679</v>
      </c>
    </row>
    <row r="1486" spans="2:5">
      <c r="B1486" s="626" t="s">
        <v>3058</v>
      </c>
      <c r="C1486" s="601" t="s">
        <v>4150</v>
      </c>
      <c r="D1486" s="627" t="s">
        <v>3076</v>
      </c>
      <c r="E1486" s="523" t="s">
        <v>1679</v>
      </c>
    </row>
    <row r="1487" spans="2:5">
      <c r="B1487" s="626" t="s">
        <v>4146</v>
      </c>
      <c r="C1487" s="601" t="s">
        <v>4150</v>
      </c>
      <c r="D1487" s="627" t="s">
        <v>3076</v>
      </c>
      <c r="E1487" s="523" t="s">
        <v>1679</v>
      </c>
    </row>
    <row r="1488" spans="2:5">
      <c r="B1488" s="626" t="s">
        <v>4175</v>
      </c>
      <c r="C1488" s="601" t="s">
        <v>4150</v>
      </c>
      <c r="D1488" s="627" t="s">
        <v>3076</v>
      </c>
      <c r="E1488" s="523" t="s">
        <v>1679</v>
      </c>
    </row>
    <row r="1489" spans="2:5">
      <c r="B1489" s="626" t="s">
        <v>4176</v>
      </c>
      <c r="C1489" s="601" t="s">
        <v>4150</v>
      </c>
      <c r="D1489" s="627" t="s">
        <v>3076</v>
      </c>
      <c r="E1489" s="523" t="s">
        <v>1679</v>
      </c>
    </row>
    <row r="1490" spans="2:5">
      <c r="B1490" s="626" t="s">
        <v>4177</v>
      </c>
      <c r="C1490" s="601" t="s">
        <v>4150</v>
      </c>
      <c r="D1490" s="627" t="s">
        <v>3076</v>
      </c>
      <c r="E1490" s="523" t="s">
        <v>1679</v>
      </c>
    </row>
    <row r="1491" spans="2:5">
      <c r="B1491" s="626" t="s">
        <v>4178</v>
      </c>
      <c r="C1491" s="601" t="s">
        <v>4150</v>
      </c>
      <c r="D1491" s="627" t="s">
        <v>3076</v>
      </c>
      <c r="E1491" s="523" t="s">
        <v>1679</v>
      </c>
    </row>
    <row r="1492" spans="2:5">
      <c r="B1492" s="626" t="s">
        <v>4179</v>
      </c>
      <c r="C1492" s="601" t="s">
        <v>4150</v>
      </c>
      <c r="D1492" s="627" t="s">
        <v>3076</v>
      </c>
      <c r="E1492" s="523" t="s">
        <v>1679</v>
      </c>
    </row>
    <row r="1493" spans="2:5">
      <c r="B1493" s="626" t="s">
        <v>4180</v>
      </c>
      <c r="C1493" s="601" t="s">
        <v>4150</v>
      </c>
      <c r="D1493" s="627" t="s">
        <v>3076</v>
      </c>
      <c r="E1493" s="523" t="s">
        <v>1679</v>
      </c>
    </row>
    <row r="1494" spans="2:5">
      <c r="B1494" s="626" t="s">
        <v>4181</v>
      </c>
      <c r="C1494" s="601" t="s">
        <v>4150</v>
      </c>
      <c r="D1494" s="627" t="s">
        <v>3076</v>
      </c>
      <c r="E1494" s="523" t="s">
        <v>1679</v>
      </c>
    </row>
    <row r="1495" spans="2:5">
      <c r="B1495" s="626" t="s">
        <v>4182</v>
      </c>
      <c r="C1495" s="601" t="s">
        <v>4150</v>
      </c>
      <c r="D1495" s="627" t="s">
        <v>3076</v>
      </c>
      <c r="E1495" s="523" t="s">
        <v>1679</v>
      </c>
    </row>
    <row r="1496" spans="2:5">
      <c r="B1496" s="626" t="s">
        <v>4183</v>
      </c>
      <c r="C1496" s="601" t="s">
        <v>4150</v>
      </c>
      <c r="D1496" s="627" t="s">
        <v>3076</v>
      </c>
      <c r="E1496" s="523" t="s">
        <v>1679</v>
      </c>
    </row>
    <row r="1497" spans="2:5">
      <c r="B1497" s="626" t="s">
        <v>4184</v>
      </c>
      <c r="C1497" s="601" t="s">
        <v>4150</v>
      </c>
      <c r="D1497" s="627" t="s">
        <v>3076</v>
      </c>
      <c r="E1497" s="523" t="s">
        <v>1679</v>
      </c>
    </row>
    <row r="1498" spans="2:5">
      <c r="B1498" s="626" t="s">
        <v>4185</v>
      </c>
      <c r="C1498" s="601" t="s">
        <v>4150</v>
      </c>
      <c r="D1498" s="627" t="s">
        <v>3076</v>
      </c>
      <c r="E1498" s="523" t="s">
        <v>1679</v>
      </c>
    </row>
    <row r="1499" spans="2:5">
      <c r="B1499" s="626" t="s">
        <v>4186</v>
      </c>
      <c r="C1499" s="601" t="s">
        <v>4150</v>
      </c>
      <c r="D1499" s="627" t="s">
        <v>3076</v>
      </c>
      <c r="E1499" s="523" t="s">
        <v>1679</v>
      </c>
    </row>
    <row r="1500" spans="2:5">
      <c r="B1500" s="626" t="s">
        <v>4187</v>
      </c>
      <c r="C1500" s="601" t="s">
        <v>4150</v>
      </c>
      <c r="D1500" s="627" t="s">
        <v>3076</v>
      </c>
      <c r="E1500" s="523" t="s">
        <v>1679</v>
      </c>
    </row>
    <row r="1501" spans="2:5">
      <c r="B1501" s="626" t="s">
        <v>4188</v>
      </c>
      <c r="C1501" s="601" t="s">
        <v>4150</v>
      </c>
      <c r="D1501" s="627" t="s">
        <v>3076</v>
      </c>
      <c r="E1501" s="523" t="s">
        <v>1679</v>
      </c>
    </row>
    <row r="1502" spans="2:5">
      <c r="B1502" s="626" t="s">
        <v>4189</v>
      </c>
      <c r="C1502" s="601" t="s">
        <v>4150</v>
      </c>
      <c r="D1502" s="627" t="s">
        <v>3076</v>
      </c>
      <c r="E1502" s="523" t="s">
        <v>1679</v>
      </c>
    </row>
    <row r="1503" spans="2:5">
      <c r="B1503" s="626" t="s">
        <v>4190</v>
      </c>
      <c r="C1503" s="601" t="s">
        <v>4150</v>
      </c>
      <c r="D1503" s="627" t="s">
        <v>3076</v>
      </c>
      <c r="E1503" s="523" t="s">
        <v>1679</v>
      </c>
    </row>
    <row r="1504" spans="2:5">
      <c r="B1504" s="626" t="s">
        <v>4191</v>
      </c>
      <c r="C1504" s="601" t="s">
        <v>4150</v>
      </c>
      <c r="D1504" s="627" t="s">
        <v>3076</v>
      </c>
      <c r="E1504" s="523" t="s">
        <v>1679</v>
      </c>
    </row>
    <row r="1505" spans="2:5">
      <c r="B1505" s="626" t="s">
        <v>4192</v>
      </c>
      <c r="C1505" s="601" t="s">
        <v>4150</v>
      </c>
      <c r="D1505" s="627" t="s">
        <v>3076</v>
      </c>
      <c r="E1505" s="523" t="s">
        <v>1679</v>
      </c>
    </row>
    <row r="1506" spans="2:5">
      <c r="B1506" s="626" t="s">
        <v>4193</v>
      </c>
      <c r="C1506" s="601" t="s">
        <v>4150</v>
      </c>
      <c r="D1506" s="627" t="s">
        <v>3076</v>
      </c>
      <c r="E1506" s="523" t="s">
        <v>1679</v>
      </c>
    </row>
    <row r="1507" spans="2:5">
      <c r="B1507" s="626" t="s">
        <v>4194</v>
      </c>
      <c r="C1507" s="601" t="s">
        <v>4150</v>
      </c>
      <c r="D1507" s="627" t="s">
        <v>3076</v>
      </c>
      <c r="E1507" s="523" t="s">
        <v>1679</v>
      </c>
    </row>
    <row r="1508" spans="2:5">
      <c r="B1508" s="626" t="s">
        <v>4195</v>
      </c>
      <c r="C1508" s="601" t="s">
        <v>4150</v>
      </c>
      <c r="D1508" s="627" t="s">
        <v>3076</v>
      </c>
      <c r="E1508" s="523" t="s">
        <v>1679</v>
      </c>
    </row>
    <row r="1509" spans="2:5">
      <c r="B1509" s="626" t="s">
        <v>4196</v>
      </c>
      <c r="C1509" s="601" t="s">
        <v>4150</v>
      </c>
      <c r="D1509" s="627" t="s">
        <v>3076</v>
      </c>
      <c r="E1509" s="523" t="s">
        <v>1679</v>
      </c>
    </row>
    <row r="1510" spans="2:5">
      <c r="B1510" s="626" t="s">
        <v>4197</v>
      </c>
      <c r="C1510" s="601" t="s">
        <v>4150</v>
      </c>
      <c r="D1510" s="627" t="s">
        <v>3076</v>
      </c>
      <c r="E1510" s="523" t="s">
        <v>1679</v>
      </c>
    </row>
    <row r="1511" spans="2:5">
      <c r="B1511" s="626" t="s">
        <v>4198</v>
      </c>
      <c r="C1511" s="601" t="s">
        <v>4150</v>
      </c>
      <c r="D1511" s="627" t="s">
        <v>3076</v>
      </c>
      <c r="E1511" s="523" t="s">
        <v>1679</v>
      </c>
    </row>
    <row r="1512" spans="2:5">
      <c r="B1512" s="626" t="s">
        <v>4199</v>
      </c>
      <c r="C1512" s="601" t="s">
        <v>4150</v>
      </c>
      <c r="D1512" s="627" t="s">
        <v>3076</v>
      </c>
      <c r="E1512" s="523" t="s">
        <v>1679</v>
      </c>
    </row>
    <row r="1513" spans="2:5">
      <c r="B1513" s="626" t="s">
        <v>4200</v>
      </c>
      <c r="C1513" s="601" t="s">
        <v>4150</v>
      </c>
      <c r="D1513" s="627" t="s">
        <v>3076</v>
      </c>
      <c r="E1513" s="523" t="s">
        <v>1679</v>
      </c>
    </row>
    <row r="1514" spans="2:5">
      <c r="B1514" s="626" t="s">
        <v>4201</v>
      </c>
      <c r="C1514" s="601" t="s">
        <v>4150</v>
      </c>
      <c r="D1514" s="627" t="s">
        <v>3076</v>
      </c>
      <c r="E1514" s="523" t="s">
        <v>1679</v>
      </c>
    </row>
    <row r="1515" spans="2:5">
      <c r="B1515" s="626" t="s">
        <v>4202</v>
      </c>
      <c r="C1515" s="601" t="s">
        <v>4150</v>
      </c>
      <c r="D1515" s="627" t="s">
        <v>3076</v>
      </c>
      <c r="E1515" s="523" t="s">
        <v>1679</v>
      </c>
    </row>
    <row r="1516" spans="2:5">
      <c r="B1516" s="626" t="s">
        <v>3055</v>
      </c>
      <c r="C1516" s="601" t="s">
        <v>4150</v>
      </c>
      <c r="D1516" s="627" t="s">
        <v>3076</v>
      </c>
      <c r="E1516" s="523" t="s">
        <v>1679</v>
      </c>
    </row>
    <row r="1517" spans="2:5">
      <c r="B1517" s="626" t="s">
        <v>4203</v>
      </c>
      <c r="C1517" s="601" t="s">
        <v>4150</v>
      </c>
      <c r="D1517" s="627" t="s">
        <v>3076</v>
      </c>
      <c r="E1517" s="523" t="s">
        <v>1679</v>
      </c>
    </row>
    <row r="1518" spans="2:5">
      <c r="B1518" s="626" t="s">
        <v>4148</v>
      </c>
      <c r="C1518" s="601" t="s">
        <v>4150</v>
      </c>
      <c r="D1518" s="627" t="s">
        <v>3076</v>
      </c>
      <c r="E1518" s="523" t="s">
        <v>1679</v>
      </c>
    </row>
    <row r="1519" spans="2:5">
      <c r="B1519" s="626" t="s">
        <v>4204</v>
      </c>
      <c r="C1519" s="601" t="s">
        <v>4150</v>
      </c>
      <c r="D1519" s="627" t="s">
        <v>3076</v>
      </c>
      <c r="E1519" s="523" t="s">
        <v>1679</v>
      </c>
    </row>
    <row r="1520" spans="2:5">
      <c r="B1520" s="626" t="s">
        <v>4205</v>
      </c>
      <c r="C1520" s="601" t="s">
        <v>4150</v>
      </c>
      <c r="D1520" s="627" t="s">
        <v>3076</v>
      </c>
      <c r="E1520" s="523" t="s">
        <v>1679</v>
      </c>
    </row>
    <row r="1521" spans="2:5">
      <c r="B1521" s="626" t="s">
        <v>4206</v>
      </c>
      <c r="C1521" s="601" t="s">
        <v>4150</v>
      </c>
      <c r="D1521" s="627" t="s">
        <v>3076</v>
      </c>
      <c r="E1521" s="523" t="s">
        <v>1679</v>
      </c>
    </row>
    <row r="1522" spans="2:5">
      <c r="B1522" s="626" t="s">
        <v>4207</v>
      </c>
      <c r="C1522" s="601" t="s">
        <v>4208</v>
      </c>
      <c r="D1522" s="627" t="s">
        <v>3076</v>
      </c>
      <c r="E1522" s="523" t="s">
        <v>1679</v>
      </c>
    </row>
    <row r="1523" spans="2:5">
      <c r="B1523" s="626" t="s">
        <v>4209</v>
      </c>
      <c r="C1523" s="601" t="s">
        <v>4208</v>
      </c>
      <c r="D1523" s="627" t="s">
        <v>3076</v>
      </c>
      <c r="E1523" s="523" t="s">
        <v>1679</v>
      </c>
    </row>
    <row r="1524" spans="2:5">
      <c r="B1524" s="626" t="s">
        <v>4210</v>
      </c>
      <c r="C1524" s="601" t="s">
        <v>4208</v>
      </c>
      <c r="D1524" s="627" t="s">
        <v>3076</v>
      </c>
      <c r="E1524" s="523" t="s">
        <v>1679</v>
      </c>
    </row>
    <row r="1525" spans="2:5">
      <c r="B1525" s="626" t="s">
        <v>4211</v>
      </c>
      <c r="C1525" s="601" t="s">
        <v>4208</v>
      </c>
      <c r="D1525" s="627" t="s">
        <v>3076</v>
      </c>
      <c r="E1525" s="523" t="s">
        <v>1679</v>
      </c>
    </row>
    <row r="1526" spans="2:5">
      <c r="B1526" s="626" t="s">
        <v>4212</v>
      </c>
      <c r="C1526" s="601" t="s">
        <v>4208</v>
      </c>
      <c r="D1526" s="627" t="s">
        <v>3076</v>
      </c>
      <c r="E1526" s="523" t="s">
        <v>1679</v>
      </c>
    </row>
    <row r="1527" spans="2:5">
      <c r="B1527" s="626" t="s">
        <v>4213</v>
      </c>
      <c r="C1527" s="601" t="s">
        <v>4208</v>
      </c>
      <c r="D1527" s="627" t="s">
        <v>3076</v>
      </c>
      <c r="E1527" s="523" t="s">
        <v>1679</v>
      </c>
    </row>
    <row r="1528" spans="2:5">
      <c r="B1528" s="626" t="s">
        <v>4214</v>
      </c>
      <c r="C1528" s="601" t="s">
        <v>4208</v>
      </c>
      <c r="D1528" s="627" t="s">
        <v>3076</v>
      </c>
      <c r="E1528" s="523" t="s">
        <v>1679</v>
      </c>
    </row>
    <row r="1529" spans="2:5">
      <c r="B1529" s="626" t="s">
        <v>4215</v>
      </c>
      <c r="C1529" s="601" t="s">
        <v>4208</v>
      </c>
      <c r="D1529" s="627" t="s">
        <v>3076</v>
      </c>
      <c r="E1529" s="523" t="s">
        <v>1679</v>
      </c>
    </row>
    <row r="1530" spans="2:5">
      <c r="B1530" s="626" t="s">
        <v>4216</v>
      </c>
      <c r="C1530" s="601" t="s">
        <v>4208</v>
      </c>
      <c r="D1530" s="627" t="s">
        <v>3076</v>
      </c>
      <c r="E1530" s="523" t="s">
        <v>1679</v>
      </c>
    </row>
    <row r="1531" spans="2:5">
      <c r="B1531" s="626" t="s">
        <v>4217</v>
      </c>
      <c r="C1531" s="601" t="s">
        <v>4208</v>
      </c>
      <c r="D1531" s="627" t="s">
        <v>3076</v>
      </c>
      <c r="E1531" s="523" t="s">
        <v>1679</v>
      </c>
    </row>
    <row r="1532" spans="2:5">
      <c r="B1532" s="626" t="s">
        <v>4218</v>
      </c>
      <c r="C1532" s="601" t="s">
        <v>4208</v>
      </c>
      <c r="D1532" s="627" t="s">
        <v>3076</v>
      </c>
      <c r="E1532" s="523" t="s">
        <v>1679</v>
      </c>
    </row>
    <row r="1533" spans="2:5">
      <c r="B1533" s="626" t="s">
        <v>4219</v>
      </c>
      <c r="C1533" s="601" t="s">
        <v>4208</v>
      </c>
      <c r="D1533" s="627" t="s">
        <v>3076</v>
      </c>
      <c r="E1533" s="523" t="s">
        <v>1679</v>
      </c>
    </row>
    <row r="1534" spans="2:5">
      <c r="B1534" s="626" t="s">
        <v>4220</v>
      </c>
      <c r="C1534" s="601" t="s">
        <v>4208</v>
      </c>
      <c r="D1534" s="627" t="s">
        <v>3076</v>
      </c>
      <c r="E1534" s="523" t="s">
        <v>1679</v>
      </c>
    </row>
    <row r="1535" spans="2:5">
      <c r="B1535" s="626" t="s">
        <v>4221</v>
      </c>
      <c r="C1535" s="601" t="s">
        <v>4208</v>
      </c>
      <c r="D1535" s="627" t="s">
        <v>3076</v>
      </c>
      <c r="E1535" s="523" t="s">
        <v>1679</v>
      </c>
    </row>
    <row r="1536" spans="2:5">
      <c r="B1536" s="626" t="s">
        <v>4222</v>
      </c>
      <c r="C1536" s="601" t="s">
        <v>4208</v>
      </c>
      <c r="D1536" s="627" t="s">
        <v>3076</v>
      </c>
      <c r="E1536" s="523" t="s">
        <v>1679</v>
      </c>
    </row>
    <row r="1537" spans="2:5">
      <c r="B1537" s="626" t="s">
        <v>4223</v>
      </c>
      <c r="C1537" s="601" t="s">
        <v>4208</v>
      </c>
      <c r="D1537" s="627" t="s">
        <v>3076</v>
      </c>
      <c r="E1537" s="523" t="s">
        <v>1679</v>
      </c>
    </row>
    <row r="1538" spans="2:5">
      <c r="B1538" s="626" t="s">
        <v>4224</v>
      </c>
      <c r="C1538" s="601" t="s">
        <v>4208</v>
      </c>
      <c r="D1538" s="627" t="s">
        <v>3076</v>
      </c>
      <c r="E1538" s="523" t="s">
        <v>1679</v>
      </c>
    </row>
    <row r="1539" spans="2:5">
      <c r="B1539" s="626" t="s">
        <v>4225</v>
      </c>
      <c r="C1539" s="601" t="s">
        <v>4208</v>
      </c>
      <c r="D1539" s="627" t="s">
        <v>3076</v>
      </c>
      <c r="E1539" s="523" t="s">
        <v>1679</v>
      </c>
    </row>
    <row r="1540" spans="2:5">
      <c r="B1540" s="626" t="s">
        <v>4226</v>
      </c>
      <c r="C1540" s="601" t="s">
        <v>4208</v>
      </c>
      <c r="D1540" s="627" t="s">
        <v>3076</v>
      </c>
      <c r="E1540" s="523" t="s">
        <v>1679</v>
      </c>
    </row>
    <row r="1541" spans="2:5">
      <c r="B1541" s="626" t="s">
        <v>4227</v>
      </c>
      <c r="C1541" s="601" t="s">
        <v>4208</v>
      </c>
      <c r="D1541" s="627" t="s">
        <v>3076</v>
      </c>
      <c r="E1541" s="523" t="s">
        <v>1679</v>
      </c>
    </row>
    <row r="1542" spans="2:5">
      <c r="B1542" s="626" t="s">
        <v>4228</v>
      </c>
      <c r="C1542" s="601" t="s">
        <v>4208</v>
      </c>
      <c r="D1542" s="627" t="s">
        <v>3076</v>
      </c>
      <c r="E1542" s="523" t="s">
        <v>1679</v>
      </c>
    </row>
    <row r="1543" spans="2:5">
      <c r="B1543" s="626" t="s">
        <v>4229</v>
      </c>
      <c r="C1543" s="601" t="s">
        <v>4208</v>
      </c>
      <c r="D1543" s="627" t="s">
        <v>3076</v>
      </c>
      <c r="E1543" s="523" t="s">
        <v>1679</v>
      </c>
    </row>
    <row r="1544" spans="2:5">
      <c r="B1544" s="626" t="s">
        <v>4230</v>
      </c>
      <c r="C1544" s="601" t="s">
        <v>4208</v>
      </c>
      <c r="D1544" s="627" t="s">
        <v>3076</v>
      </c>
      <c r="E1544" s="523" t="s">
        <v>1679</v>
      </c>
    </row>
    <row r="1545" spans="2:5">
      <c r="B1545" s="626" t="s">
        <v>4231</v>
      </c>
      <c r="C1545" s="601" t="s">
        <v>4208</v>
      </c>
      <c r="D1545" s="627" t="s">
        <v>3076</v>
      </c>
      <c r="E1545" s="523" t="s">
        <v>1679</v>
      </c>
    </row>
    <row r="1546" spans="2:5">
      <c r="B1546" s="626" t="s">
        <v>4232</v>
      </c>
      <c r="C1546" s="601" t="s">
        <v>4208</v>
      </c>
      <c r="D1546" s="627" t="s">
        <v>3076</v>
      </c>
      <c r="E1546" s="523" t="s">
        <v>1679</v>
      </c>
    </row>
    <row r="1547" spans="2:5">
      <c r="B1547" s="626" t="s">
        <v>4233</v>
      </c>
      <c r="C1547" s="601" t="s">
        <v>4208</v>
      </c>
      <c r="D1547" s="627" t="s">
        <v>3076</v>
      </c>
      <c r="E1547" s="523" t="s">
        <v>1679</v>
      </c>
    </row>
    <row r="1548" spans="2:5">
      <c r="B1548" s="626" t="s">
        <v>4234</v>
      </c>
      <c r="C1548" s="601" t="s">
        <v>4208</v>
      </c>
      <c r="D1548" s="627" t="s">
        <v>3076</v>
      </c>
      <c r="E1548" s="523" t="s">
        <v>1679</v>
      </c>
    </row>
    <row r="1549" spans="2:5">
      <c r="B1549" s="626" t="s">
        <v>4235</v>
      </c>
      <c r="C1549" s="601" t="s">
        <v>4208</v>
      </c>
      <c r="D1549" s="627" t="s">
        <v>3076</v>
      </c>
      <c r="E1549" s="523" t="s">
        <v>1679</v>
      </c>
    </row>
    <row r="1550" spans="2:5">
      <c r="B1550" s="626" t="s">
        <v>4236</v>
      </c>
      <c r="C1550" s="601" t="s">
        <v>4208</v>
      </c>
      <c r="D1550" s="627" t="s">
        <v>3076</v>
      </c>
      <c r="E1550" s="523" t="s">
        <v>1679</v>
      </c>
    </row>
    <row r="1551" spans="2:5">
      <c r="B1551" s="626" t="s">
        <v>4237</v>
      </c>
      <c r="C1551" s="601" t="s">
        <v>4208</v>
      </c>
      <c r="D1551" s="627" t="s">
        <v>3076</v>
      </c>
      <c r="E1551" s="523" t="s">
        <v>1679</v>
      </c>
    </row>
    <row r="1552" spans="2:5">
      <c r="B1552" s="626" t="s">
        <v>4238</v>
      </c>
      <c r="C1552" s="601" t="s">
        <v>4208</v>
      </c>
      <c r="D1552" s="627" t="s">
        <v>3076</v>
      </c>
      <c r="E1552" s="523" t="s">
        <v>1679</v>
      </c>
    </row>
    <row r="1553" spans="2:5">
      <c r="B1553" s="626" t="s">
        <v>4239</v>
      </c>
      <c r="C1553" s="601" t="s">
        <v>4208</v>
      </c>
      <c r="D1553" s="627" t="s">
        <v>3076</v>
      </c>
      <c r="E1553" s="523" t="s">
        <v>1679</v>
      </c>
    </row>
    <row r="1554" spans="2:5">
      <c r="B1554" s="626" t="s">
        <v>4240</v>
      </c>
      <c r="C1554" s="601" t="s">
        <v>4208</v>
      </c>
      <c r="D1554" s="627" t="s">
        <v>3076</v>
      </c>
      <c r="E1554" s="523" t="s">
        <v>1679</v>
      </c>
    </row>
    <row r="1555" spans="2:5">
      <c r="B1555" s="626" t="s">
        <v>4241</v>
      </c>
      <c r="C1555" s="601" t="s">
        <v>4208</v>
      </c>
      <c r="D1555" s="627" t="s">
        <v>3076</v>
      </c>
      <c r="E1555" s="523" t="s">
        <v>1679</v>
      </c>
    </row>
    <row r="1556" spans="2:5">
      <c r="B1556" s="626" t="s">
        <v>4242</v>
      </c>
      <c r="C1556" s="601" t="s">
        <v>4208</v>
      </c>
      <c r="D1556" s="627" t="s">
        <v>3076</v>
      </c>
      <c r="E1556" s="523" t="s">
        <v>1679</v>
      </c>
    </row>
    <row r="1557" spans="2:5">
      <c r="B1557" s="626" t="s">
        <v>4243</v>
      </c>
      <c r="C1557" s="601" t="s">
        <v>4208</v>
      </c>
      <c r="D1557" s="627" t="s">
        <v>3076</v>
      </c>
      <c r="E1557" s="523" t="s">
        <v>1679</v>
      </c>
    </row>
    <row r="1558" spans="2:5">
      <c r="B1558" s="626" t="s">
        <v>4244</v>
      </c>
      <c r="C1558" s="601" t="s">
        <v>4208</v>
      </c>
      <c r="D1558" s="627" t="s">
        <v>3076</v>
      </c>
      <c r="E1558" s="523" t="s">
        <v>1679</v>
      </c>
    </row>
    <row r="1559" spans="2:5">
      <c r="B1559" s="626" t="s">
        <v>4245</v>
      </c>
      <c r="C1559" s="601" t="s">
        <v>4208</v>
      </c>
      <c r="D1559" s="627" t="s">
        <v>3076</v>
      </c>
      <c r="E1559" s="523" t="s">
        <v>1679</v>
      </c>
    </row>
    <row r="1560" spans="2:5">
      <c r="B1560" s="626" t="s">
        <v>4246</v>
      </c>
      <c r="C1560" s="601" t="s">
        <v>4208</v>
      </c>
      <c r="D1560" s="627" t="s">
        <v>3076</v>
      </c>
      <c r="E1560" s="523" t="s">
        <v>1679</v>
      </c>
    </row>
    <row r="1561" spans="2:5">
      <c r="B1561" s="626" t="s">
        <v>4247</v>
      </c>
      <c r="C1561" s="601" t="s">
        <v>4208</v>
      </c>
      <c r="D1561" s="627" t="s">
        <v>3076</v>
      </c>
      <c r="E1561" s="523" t="s">
        <v>1679</v>
      </c>
    </row>
    <row r="1562" spans="2:5">
      <c r="B1562" s="626" t="s">
        <v>4248</v>
      </c>
      <c r="C1562" s="601" t="s">
        <v>4208</v>
      </c>
      <c r="D1562" s="627" t="s">
        <v>3076</v>
      </c>
      <c r="E1562" s="523" t="s">
        <v>1679</v>
      </c>
    </row>
    <row r="1563" spans="2:5">
      <c r="B1563" s="626" t="s">
        <v>4249</v>
      </c>
      <c r="C1563" s="601" t="s">
        <v>4208</v>
      </c>
      <c r="D1563" s="627" t="s">
        <v>3076</v>
      </c>
      <c r="E1563" s="523" t="s">
        <v>1679</v>
      </c>
    </row>
    <row r="1564" spans="2:5">
      <c r="B1564" s="626" t="s">
        <v>4250</v>
      </c>
      <c r="C1564" s="601" t="s">
        <v>4208</v>
      </c>
      <c r="D1564" s="627" t="s">
        <v>3076</v>
      </c>
      <c r="E1564" s="523" t="s">
        <v>1679</v>
      </c>
    </row>
    <row r="1565" spans="2:5">
      <c r="B1565" s="626" t="s">
        <v>4251</v>
      </c>
      <c r="C1565" s="601" t="s">
        <v>4208</v>
      </c>
      <c r="D1565" s="627" t="s">
        <v>3076</v>
      </c>
      <c r="E1565" s="523" t="s">
        <v>1679</v>
      </c>
    </row>
    <row r="1566" spans="2:5">
      <c r="B1566" s="626" t="s">
        <v>4252</v>
      </c>
      <c r="C1566" s="601" t="s">
        <v>4208</v>
      </c>
      <c r="D1566" s="627" t="s">
        <v>3076</v>
      </c>
      <c r="E1566" s="523" t="s">
        <v>1679</v>
      </c>
    </row>
    <row r="1567" spans="2:5">
      <c r="B1567" s="626" t="s">
        <v>4253</v>
      </c>
      <c r="C1567" s="601" t="s">
        <v>4208</v>
      </c>
      <c r="D1567" s="627" t="s">
        <v>3076</v>
      </c>
      <c r="E1567" s="523" t="s">
        <v>1679</v>
      </c>
    </row>
    <row r="1568" spans="2:5">
      <c r="B1568" s="626" t="s">
        <v>4254</v>
      </c>
      <c r="C1568" s="601" t="s">
        <v>4208</v>
      </c>
      <c r="D1568" s="627" t="s">
        <v>3076</v>
      </c>
      <c r="E1568" s="523" t="s">
        <v>1679</v>
      </c>
    </row>
    <row r="1569" spans="2:5">
      <c r="B1569" s="626" t="s">
        <v>4255</v>
      </c>
      <c r="C1569" s="601" t="s">
        <v>4208</v>
      </c>
      <c r="D1569" s="627" t="s">
        <v>3076</v>
      </c>
      <c r="E1569" s="523" t="s">
        <v>1679</v>
      </c>
    </row>
    <row r="1570" spans="2:5">
      <c r="B1570" s="626" t="s">
        <v>4256</v>
      </c>
      <c r="C1570" s="601" t="s">
        <v>4208</v>
      </c>
      <c r="D1570" s="627" t="s">
        <v>3076</v>
      </c>
      <c r="E1570" s="523" t="s">
        <v>1679</v>
      </c>
    </row>
    <row r="1571" spans="2:5">
      <c r="B1571" s="626" t="s">
        <v>4257</v>
      </c>
      <c r="C1571" s="601" t="s">
        <v>4208</v>
      </c>
      <c r="D1571" s="627" t="s">
        <v>3076</v>
      </c>
      <c r="E1571" s="523" t="s">
        <v>1679</v>
      </c>
    </row>
    <row r="1572" spans="2:5">
      <c r="B1572" s="626" t="s">
        <v>4258</v>
      </c>
      <c r="C1572" s="601" t="s">
        <v>4208</v>
      </c>
      <c r="D1572" s="627" t="s">
        <v>3076</v>
      </c>
      <c r="E1572" s="523" t="s">
        <v>1679</v>
      </c>
    </row>
    <row r="1573" spans="2:5">
      <c r="B1573" s="626" t="s">
        <v>4259</v>
      </c>
      <c r="C1573" s="601" t="s">
        <v>4208</v>
      </c>
      <c r="D1573" s="627" t="s">
        <v>3076</v>
      </c>
      <c r="E1573" s="523" t="s">
        <v>1679</v>
      </c>
    </row>
    <row r="1574" spans="2:5">
      <c r="B1574" s="626" t="s">
        <v>4260</v>
      </c>
      <c r="C1574" s="601" t="s">
        <v>4208</v>
      </c>
      <c r="D1574" s="627" t="s">
        <v>3076</v>
      </c>
      <c r="E1574" s="523" t="s">
        <v>1679</v>
      </c>
    </row>
    <row r="1575" spans="2:5">
      <c r="B1575" s="626" t="s">
        <v>4261</v>
      </c>
      <c r="C1575" s="601" t="s">
        <v>4208</v>
      </c>
      <c r="D1575" s="627" t="s">
        <v>3076</v>
      </c>
      <c r="E1575" s="523" t="s">
        <v>1679</v>
      </c>
    </row>
    <row r="1576" spans="2:5">
      <c r="B1576" s="626" t="s">
        <v>4262</v>
      </c>
      <c r="C1576" s="601" t="s">
        <v>4208</v>
      </c>
      <c r="D1576" s="627" t="s">
        <v>3076</v>
      </c>
      <c r="E1576" s="523" t="s">
        <v>1679</v>
      </c>
    </row>
    <row r="1577" spans="2:5">
      <c r="B1577" s="626" t="s">
        <v>4263</v>
      </c>
      <c r="C1577" s="601" t="s">
        <v>4208</v>
      </c>
      <c r="D1577" s="627" t="s">
        <v>3076</v>
      </c>
      <c r="E1577" s="523" t="s">
        <v>1679</v>
      </c>
    </row>
    <row r="1578" spans="2:5">
      <c r="B1578" s="626" t="s">
        <v>4264</v>
      </c>
      <c r="C1578" s="601" t="s">
        <v>4265</v>
      </c>
      <c r="D1578" s="627" t="s">
        <v>3076</v>
      </c>
      <c r="E1578" s="523" t="s">
        <v>1679</v>
      </c>
    </row>
    <row r="1579" spans="2:5">
      <c r="B1579" s="626" t="s">
        <v>4266</v>
      </c>
      <c r="C1579" s="601" t="s">
        <v>4265</v>
      </c>
      <c r="D1579" s="627" t="s">
        <v>3076</v>
      </c>
      <c r="E1579" s="523" t="s">
        <v>1679</v>
      </c>
    </row>
    <row r="1580" spans="2:5">
      <c r="B1580" s="626" t="s">
        <v>4267</v>
      </c>
      <c r="C1580" s="601" t="s">
        <v>4265</v>
      </c>
      <c r="D1580" s="627" t="s">
        <v>3076</v>
      </c>
      <c r="E1580" s="523" t="s">
        <v>1679</v>
      </c>
    </row>
    <row r="1581" spans="2:5">
      <c r="B1581" s="626" t="s">
        <v>4268</v>
      </c>
      <c r="C1581" s="601" t="s">
        <v>4265</v>
      </c>
      <c r="D1581" s="627" t="s">
        <v>3076</v>
      </c>
      <c r="E1581" s="523" t="s">
        <v>1679</v>
      </c>
    </row>
    <row r="1582" spans="2:5">
      <c r="B1582" s="626" t="s">
        <v>4269</v>
      </c>
      <c r="C1582" s="601" t="s">
        <v>4265</v>
      </c>
      <c r="D1582" s="627" t="s">
        <v>3076</v>
      </c>
      <c r="E1582" s="523" t="s">
        <v>1679</v>
      </c>
    </row>
    <row r="1583" spans="2:5">
      <c r="B1583" s="626" t="s">
        <v>4270</v>
      </c>
      <c r="C1583" s="601" t="s">
        <v>4265</v>
      </c>
      <c r="D1583" s="627" t="s">
        <v>3076</v>
      </c>
      <c r="E1583" s="523" t="s">
        <v>1679</v>
      </c>
    </row>
    <row r="1584" spans="2:5">
      <c r="B1584" s="598" t="s">
        <v>4271</v>
      </c>
      <c r="C1584" s="596" t="s">
        <v>4272</v>
      </c>
      <c r="D1584" s="587" t="s">
        <v>3076</v>
      </c>
      <c r="E1584" s="523" t="s">
        <v>1679</v>
      </c>
    </row>
    <row r="1585" spans="2:5">
      <c r="B1585" s="598" t="s">
        <v>4273</v>
      </c>
      <c r="C1585" s="587" t="s">
        <v>4272</v>
      </c>
      <c r="D1585" s="587" t="s">
        <v>3076</v>
      </c>
      <c r="E1585" s="523" t="s">
        <v>1679</v>
      </c>
    </row>
    <row r="1586" spans="2:5">
      <c r="B1586" s="598" t="s">
        <v>4274</v>
      </c>
      <c r="C1586" s="587" t="s">
        <v>4272</v>
      </c>
      <c r="D1586" s="587" t="s">
        <v>3076</v>
      </c>
      <c r="E1586" s="523" t="s">
        <v>1679</v>
      </c>
    </row>
    <row r="1587" spans="2:5">
      <c r="B1587" s="598" t="s">
        <v>4275</v>
      </c>
      <c r="C1587" s="587" t="s">
        <v>4272</v>
      </c>
      <c r="D1587" s="587" t="s">
        <v>3076</v>
      </c>
      <c r="E1587" s="523" t="s">
        <v>1679</v>
      </c>
    </row>
    <row r="1588" spans="2:5">
      <c r="B1588" s="598" t="s">
        <v>4276</v>
      </c>
      <c r="C1588" s="587" t="s">
        <v>4272</v>
      </c>
      <c r="D1588" s="587" t="s">
        <v>3076</v>
      </c>
      <c r="E1588" s="523" t="s">
        <v>1679</v>
      </c>
    </row>
    <row r="1589" spans="2:5">
      <c r="B1589" s="598" t="s">
        <v>4277</v>
      </c>
      <c r="C1589" s="587" t="s">
        <v>4272</v>
      </c>
      <c r="D1589" s="587" t="s">
        <v>3076</v>
      </c>
      <c r="E1589" s="523" t="s">
        <v>1679</v>
      </c>
    </row>
    <row r="1590" spans="2:5">
      <c r="B1590" s="598" t="s">
        <v>4278</v>
      </c>
      <c r="C1590" s="587" t="s">
        <v>4272</v>
      </c>
      <c r="D1590" s="587" t="s">
        <v>3076</v>
      </c>
      <c r="E1590" s="523" t="s">
        <v>1679</v>
      </c>
    </row>
    <row r="1591" spans="2:5">
      <c r="B1591" s="598" t="s">
        <v>4279</v>
      </c>
      <c r="C1591" s="587" t="s">
        <v>4272</v>
      </c>
      <c r="D1591" s="587" t="s">
        <v>3076</v>
      </c>
      <c r="E1591" s="523" t="s">
        <v>1679</v>
      </c>
    </row>
    <row r="1592" spans="2:5">
      <c r="B1592" s="598" t="s">
        <v>4280</v>
      </c>
      <c r="C1592" s="587" t="s">
        <v>4272</v>
      </c>
      <c r="D1592" s="587" t="s">
        <v>3076</v>
      </c>
      <c r="E1592" s="523" t="s">
        <v>1679</v>
      </c>
    </row>
    <row r="1593" spans="2:5">
      <c r="B1593" s="598" t="s">
        <v>4281</v>
      </c>
      <c r="C1593" s="587" t="s">
        <v>4272</v>
      </c>
      <c r="D1593" s="587" t="s">
        <v>3076</v>
      </c>
      <c r="E1593" s="523" t="s">
        <v>1679</v>
      </c>
    </row>
    <row r="1594" spans="2:5">
      <c r="B1594" s="598" t="s">
        <v>4282</v>
      </c>
      <c r="C1594" s="587" t="s">
        <v>4272</v>
      </c>
      <c r="D1594" s="587" t="s">
        <v>3076</v>
      </c>
      <c r="E1594" s="523" t="s">
        <v>1679</v>
      </c>
    </row>
    <row r="1595" spans="2:5">
      <c r="B1595" s="598" t="s">
        <v>4283</v>
      </c>
      <c r="C1595" s="587" t="s">
        <v>4272</v>
      </c>
      <c r="D1595" s="587" t="s">
        <v>3076</v>
      </c>
      <c r="E1595" s="523" t="s">
        <v>1679</v>
      </c>
    </row>
    <row r="1596" spans="2:5">
      <c r="B1596" s="598" t="s">
        <v>4284</v>
      </c>
      <c r="C1596" s="587" t="s">
        <v>4272</v>
      </c>
      <c r="D1596" s="587" t="s">
        <v>3076</v>
      </c>
      <c r="E1596" s="523" t="s">
        <v>1679</v>
      </c>
    </row>
    <row r="1597" spans="2:5">
      <c r="B1597" s="598" t="s">
        <v>4285</v>
      </c>
      <c r="C1597" s="587" t="s">
        <v>4272</v>
      </c>
      <c r="D1597" s="587" t="s">
        <v>3076</v>
      </c>
      <c r="E1597" s="523" t="s">
        <v>1679</v>
      </c>
    </row>
    <row r="1598" spans="2:5">
      <c r="B1598" s="598" t="s">
        <v>4286</v>
      </c>
      <c r="C1598" s="587" t="s">
        <v>4272</v>
      </c>
      <c r="D1598" s="587" t="s">
        <v>3076</v>
      </c>
      <c r="E1598" s="523" t="s">
        <v>1679</v>
      </c>
    </row>
    <row r="1599" spans="2:5">
      <c r="B1599" s="598" t="s">
        <v>4287</v>
      </c>
      <c r="C1599" s="587" t="s">
        <v>4272</v>
      </c>
      <c r="D1599" s="587" t="s">
        <v>3076</v>
      </c>
      <c r="E1599" s="523" t="s">
        <v>1679</v>
      </c>
    </row>
    <row r="1600" spans="2:5">
      <c r="B1600" s="598" t="s">
        <v>4288</v>
      </c>
      <c r="C1600" s="587" t="s">
        <v>4272</v>
      </c>
      <c r="D1600" s="587" t="s">
        <v>3076</v>
      </c>
      <c r="E1600" s="523" t="s">
        <v>1679</v>
      </c>
    </row>
    <row r="1601" spans="2:5">
      <c r="B1601" s="598" t="s">
        <v>4289</v>
      </c>
      <c r="C1601" s="587" t="s">
        <v>4272</v>
      </c>
      <c r="D1601" s="587" t="s">
        <v>3076</v>
      </c>
      <c r="E1601" s="523" t="s">
        <v>1679</v>
      </c>
    </row>
    <row r="1602" spans="2:5">
      <c r="B1602" s="598" t="s">
        <v>4290</v>
      </c>
      <c r="C1602" s="587" t="s">
        <v>4272</v>
      </c>
      <c r="D1602" s="587" t="s">
        <v>3076</v>
      </c>
      <c r="E1602" s="523" t="s">
        <v>1679</v>
      </c>
    </row>
    <row r="1603" spans="2:5">
      <c r="B1603" s="598" t="s">
        <v>4291</v>
      </c>
      <c r="C1603" s="587" t="s">
        <v>4272</v>
      </c>
      <c r="D1603" s="587" t="s">
        <v>3076</v>
      </c>
      <c r="E1603" s="523" t="s">
        <v>1679</v>
      </c>
    </row>
    <row r="1604" spans="2:5">
      <c r="B1604" s="598" t="s">
        <v>4292</v>
      </c>
      <c r="C1604" s="587" t="s">
        <v>4272</v>
      </c>
      <c r="D1604" s="587" t="s">
        <v>3076</v>
      </c>
      <c r="E1604" s="523" t="s">
        <v>1679</v>
      </c>
    </row>
    <row r="1605" spans="2:5">
      <c r="B1605" s="598" t="s">
        <v>4293</v>
      </c>
      <c r="C1605" s="587" t="s">
        <v>4272</v>
      </c>
      <c r="D1605" s="587" t="s">
        <v>3076</v>
      </c>
      <c r="E1605" s="523" t="s">
        <v>1679</v>
      </c>
    </row>
    <row r="1606" spans="2:5">
      <c r="B1606" s="598" t="s">
        <v>4294</v>
      </c>
      <c r="C1606" s="587" t="s">
        <v>4272</v>
      </c>
      <c r="D1606" s="587" t="s">
        <v>3076</v>
      </c>
      <c r="E1606" s="523" t="s">
        <v>1679</v>
      </c>
    </row>
    <row r="1607" spans="2:5">
      <c r="B1607" s="598" t="s">
        <v>4295</v>
      </c>
      <c r="C1607" s="587" t="s">
        <v>4272</v>
      </c>
      <c r="D1607" s="587" t="s">
        <v>3076</v>
      </c>
      <c r="E1607" s="523" t="s">
        <v>1679</v>
      </c>
    </row>
    <row r="1608" spans="2:5">
      <c r="B1608" s="598" t="s">
        <v>4296</v>
      </c>
      <c r="C1608" s="587" t="s">
        <v>4272</v>
      </c>
      <c r="D1608" s="587" t="s">
        <v>3076</v>
      </c>
      <c r="E1608" s="523" t="s">
        <v>1679</v>
      </c>
    </row>
    <row r="1609" spans="2:5">
      <c r="B1609" s="598" t="s">
        <v>4297</v>
      </c>
      <c r="C1609" s="587" t="s">
        <v>4272</v>
      </c>
      <c r="D1609" s="587" t="s">
        <v>3076</v>
      </c>
      <c r="E1609" s="523" t="s">
        <v>1679</v>
      </c>
    </row>
    <row r="1610" spans="2:5">
      <c r="B1610" s="598" t="s">
        <v>4298</v>
      </c>
      <c r="C1610" s="587" t="s">
        <v>4272</v>
      </c>
      <c r="D1610" s="587" t="s">
        <v>3076</v>
      </c>
      <c r="E1610" s="523" t="s">
        <v>1679</v>
      </c>
    </row>
    <row r="1611" spans="2:5">
      <c r="B1611" s="598" t="s">
        <v>4299</v>
      </c>
      <c r="C1611" s="587" t="s">
        <v>4272</v>
      </c>
      <c r="D1611" s="587" t="s">
        <v>3076</v>
      </c>
      <c r="E1611" s="523" t="s">
        <v>1679</v>
      </c>
    </row>
    <row r="1612" spans="2:5">
      <c r="B1612" s="598" t="s">
        <v>4300</v>
      </c>
      <c r="C1612" s="587" t="s">
        <v>4272</v>
      </c>
      <c r="D1612" s="587" t="s">
        <v>3076</v>
      </c>
      <c r="E1612" s="523" t="s">
        <v>1679</v>
      </c>
    </row>
    <row r="1613" spans="2:5">
      <c r="B1613" s="598" t="s">
        <v>4301</v>
      </c>
      <c r="C1613" s="587" t="s">
        <v>4272</v>
      </c>
      <c r="D1613" s="587" t="s">
        <v>3076</v>
      </c>
      <c r="E1613" s="523" t="s">
        <v>1679</v>
      </c>
    </row>
    <row r="1614" spans="2:5">
      <c r="B1614" s="598" t="s">
        <v>4302</v>
      </c>
      <c r="C1614" s="587" t="s">
        <v>4272</v>
      </c>
      <c r="D1614" s="587" t="s">
        <v>3076</v>
      </c>
      <c r="E1614" s="523" t="s">
        <v>1679</v>
      </c>
    </row>
    <row r="1615" spans="2:5">
      <c r="B1615" s="598" t="s">
        <v>4303</v>
      </c>
      <c r="C1615" s="587" t="s">
        <v>4272</v>
      </c>
      <c r="D1615" s="587" t="s">
        <v>3076</v>
      </c>
      <c r="E1615" s="523" t="s">
        <v>1679</v>
      </c>
    </row>
    <row r="1616" spans="2:5">
      <c r="B1616" s="598" t="s">
        <v>4304</v>
      </c>
      <c r="C1616" s="587" t="s">
        <v>4272</v>
      </c>
      <c r="D1616" s="587" t="s">
        <v>3076</v>
      </c>
      <c r="E1616" s="523" t="s">
        <v>1679</v>
      </c>
    </row>
    <row r="1617" spans="2:5">
      <c r="B1617" s="598" t="s">
        <v>4305</v>
      </c>
      <c r="C1617" s="587" t="s">
        <v>4272</v>
      </c>
      <c r="D1617" s="587" t="s">
        <v>3076</v>
      </c>
      <c r="E1617" s="523" t="s">
        <v>1679</v>
      </c>
    </row>
    <row r="1618" spans="2:5">
      <c r="B1618" s="598" t="s">
        <v>4306</v>
      </c>
      <c r="C1618" s="587" t="s">
        <v>4272</v>
      </c>
      <c r="D1618" s="587" t="s">
        <v>3076</v>
      </c>
      <c r="E1618" s="523" t="s">
        <v>1679</v>
      </c>
    </row>
    <row r="1619" spans="2:5">
      <c r="B1619" s="598" t="s">
        <v>4307</v>
      </c>
      <c r="C1619" s="587" t="s">
        <v>4272</v>
      </c>
      <c r="D1619" s="587" t="s">
        <v>3076</v>
      </c>
      <c r="E1619" s="523" t="s">
        <v>1679</v>
      </c>
    </row>
    <row r="1620" spans="2:5">
      <c r="B1620" s="598" t="s">
        <v>4308</v>
      </c>
      <c r="C1620" s="587" t="s">
        <v>4272</v>
      </c>
      <c r="D1620" s="587" t="s">
        <v>3076</v>
      </c>
      <c r="E1620" s="523" t="s">
        <v>1679</v>
      </c>
    </row>
    <row r="1621" spans="2:5">
      <c r="B1621" s="598" t="s">
        <v>4309</v>
      </c>
      <c r="C1621" s="587" t="s">
        <v>4272</v>
      </c>
      <c r="D1621" s="587" t="s">
        <v>3076</v>
      </c>
      <c r="E1621" s="523" t="s">
        <v>1679</v>
      </c>
    </row>
    <row r="1622" spans="2:5">
      <c r="B1622" s="598" t="s">
        <v>4310</v>
      </c>
      <c r="C1622" s="587" t="s">
        <v>4272</v>
      </c>
      <c r="D1622" s="587" t="s">
        <v>3076</v>
      </c>
      <c r="E1622" s="523" t="s">
        <v>1679</v>
      </c>
    </row>
    <row r="1623" spans="2:5">
      <c r="B1623" s="598" t="s">
        <v>4311</v>
      </c>
      <c r="C1623" s="587" t="s">
        <v>4272</v>
      </c>
      <c r="D1623" s="587" t="s">
        <v>3076</v>
      </c>
      <c r="E1623" s="523" t="s">
        <v>1679</v>
      </c>
    </row>
    <row r="1624" spans="2:5">
      <c r="B1624" s="598" t="s">
        <v>4312</v>
      </c>
      <c r="C1624" s="587" t="s">
        <v>4272</v>
      </c>
      <c r="D1624" s="587" t="s">
        <v>3076</v>
      </c>
      <c r="E1624" s="523" t="s">
        <v>1679</v>
      </c>
    </row>
    <row r="1625" spans="2:5">
      <c r="B1625" s="598" t="s">
        <v>4313</v>
      </c>
      <c r="C1625" s="587" t="s">
        <v>4272</v>
      </c>
      <c r="D1625" s="587" t="s">
        <v>3076</v>
      </c>
      <c r="E1625" s="523" t="s">
        <v>1679</v>
      </c>
    </row>
    <row r="1626" spans="2:5">
      <c r="B1626" s="598" t="s">
        <v>4314</v>
      </c>
      <c r="C1626" s="587" t="s">
        <v>4272</v>
      </c>
      <c r="D1626" s="587" t="s">
        <v>3076</v>
      </c>
      <c r="E1626" s="523" t="s">
        <v>1679</v>
      </c>
    </row>
    <row r="1627" spans="2:5">
      <c r="B1627" s="598" t="s">
        <v>4315</v>
      </c>
      <c r="C1627" s="587" t="s">
        <v>4272</v>
      </c>
      <c r="D1627" s="587" t="s">
        <v>3076</v>
      </c>
      <c r="E1627" s="523" t="s">
        <v>1679</v>
      </c>
    </row>
    <row r="1628" spans="2:5">
      <c r="B1628" s="598" t="s">
        <v>4316</v>
      </c>
      <c r="C1628" s="587" t="s">
        <v>4272</v>
      </c>
      <c r="D1628" s="587" t="s">
        <v>3076</v>
      </c>
      <c r="E1628" s="523" t="s">
        <v>1679</v>
      </c>
    </row>
    <row r="1629" spans="2:5">
      <c r="B1629" s="598" t="s">
        <v>4317</v>
      </c>
      <c r="C1629" s="587" t="s">
        <v>4272</v>
      </c>
      <c r="D1629" s="587" t="s">
        <v>3076</v>
      </c>
      <c r="E1629" s="523" t="s">
        <v>1679</v>
      </c>
    </row>
    <row r="1630" spans="2:5">
      <c r="B1630" s="598" t="s">
        <v>4318</v>
      </c>
      <c r="C1630" s="587" t="s">
        <v>4272</v>
      </c>
      <c r="D1630" s="587" t="s">
        <v>3076</v>
      </c>
      <c r="E1630" s="523" t="s">
        <v>1679</v>
      </c>
    </row>
    <row r="1631" spans="2:5">
      <c r="B1631" s="598" t="s">
        <v>4319</v>
      </c>
      <c r="C1631" s="587" t="s">
        <v>4272</v>
      </c>
      <c r="D1631" s="587" t="s">
        <v>3076</v>
      </c>
      <c r="E1631" s="523" t="s">
        <v>1679</v>
      </c>
    </row>
    <row r="1632" spans="2:5">
      <c r="B1632" s="598" t="s">
        <v>4320</v>
      </c>
      <c r="C1632" s="587" t="s">
        <v>4272</v>
      </c>
      <c r="D1632" s="587" t="s">
        <v>3076</v>
      </c>
      <c r="E1632" s="523" t="s">
        <v>1679</v>
      </c>
    </row>
    <row r="1633" spans="2:5">
      <c r="B1633" s="598" t="s">
        <v>4321</v>
      </c>
      <c r="C1633" s="587" t="s">
        <v>4272</v>
      </c>
      <c r="D1633" s="587" t="s">
        <v>3076</v>
      </c>
      <c r="E1633" s="523" t="s">
        <v>1679</v>
      </c>
    </row>
    <row r="1634" spans="2:5">
      <c r="B1634" s="598" t="s">
        <v>4322</v>
      </c>
      <c r="C1634" s="587" t="s">
        <v>4272</v>
      </c>
      <c r="D1634" s="587" t="s">
        <v>3076</v>
      </c>
      <c r="E1634" s="523" t="s">
        <v>1679</v>
      </c>
    </row>
    <row r="1635" spans="2:5">
      <c r="B1635" s="598" t="s">
        <v>4323</v>
      </c>
      <c r="C1635" s="587" t="s">
        <v>4272</v>
      </c>
      <c r="D1635" s="587" t="s">
        <v>3076</v>
      </c>
      <c r="E1635" s="523" t="s">
        <v>1679</v>
      </c>
    </row>
    <row r="1636" spans="2:5">
      <c r="B1636" s="598" t="s">
        <v>4324</v>
      </c>
      <c r="C1636" s="587" t="s">
        <v>4272</v>
      </c>
      <c r="D1636" s="587" t="s">
        <v>3076</v>
      </c>
      <c r="E1636" s="523" t="s">
        <v>1679</v>
      </c>
    </row>
    <row r="1637" spans="2:5">
      <c r="B1637" s="598" t="s">
        <v>4325</v>
      </c>
      <c r="C1637" s="587" t="s">
        <v>4272</v>
      </c>
      <c r="D1637" s="587" t="s">
        <v>3076</v>
      </c>
      <c r="E1637" s="523" t="s">
        <v>1679</v>
      </c>
    </row>
    <row r="1638" spans="2:5">
      <c r="B1638" s="598" t="s">
        <v>4326</v>
      </c>
      <c r="C1638" s="587" t="s">
        <v>4272</v>
      </c>
      <c r="D1638" s="587" t="s">
        <v>3076</v>
      </c>
      <c r="E1638" s="523" t="s">
        <v>1679</v>
      </c>
    </row>
    <row r="1639" spans="2:5">
      <c r="B1639" s="598" t="s">
        <v>4327</v>
      </c>
      <c r="C1639" s="587" t="s">
        <v>4272</v>
      </c>
      <c r="D1639" s="587" t="s">
        <v>3076</v>
      </c>
      <c r="E1639" s="523" t="s">
        <v>1679</v>
      </c>
    </row>
    <row r="1640" spans="2:5">
      <c r="B1640" s="598" t="s">
        <v>4328</v>
      </c>
      <c r="C1640" s="587" t="s">
        <v>4272</v>
      </c>
      <c r="D1640" s="587" t="s">
        <v>3076</v>
      </c>
      <c r="E1640" s="523" t="s">
        <v>1679</v>
      </c>
    </row>
    <row r="1641" spans="2:5">
      <c r="B1641" s="598" t="s">
        <v>4329</v>
      </c>
      <c r="C1641" s="587" t="s">
        <v>4272</v>
      </c>
      <c r="D1641" s="587" t="s">
        <v>3076</v>
      </c>
      <c r="E1641" s="523" t="s">
        <v>1679</v>
      </c>
    </row>
    <row r="1642" spans="2:5">
      <c r="B1642" s="598" t="s">
        <v>4330</v>
      </c>
      <c r="C1642" s="587" t="s">
        <v>4272</v>
      </c>
      <c r="D1642" s="587" t="s">
        <v>3076</v>
      </c>
      <c r="E1642" s="523" t="s">
        <v>1679</v>
      </c>
    </row>
    <row r="1643" spans="2:5">
      <c r="B1643" s="598" t="s">
        <v>4331</v>
      </c>
      <c r="C1643" s="587" t="s">
        <v>4272</v>
      </c>
      <c r="D1643" s="587" t="s">
        <v>3076</v>
      </c>
      <c r="E1643" s="523" t="s">
        <v>1679</v>
      </c>
    </row>
    <row r="1644" spans="2:5">
      <c r="B1644" s="598" t="s">
        <v>4332</v>
      </c>
      <c r="C1644" s="587" t="s">
        <v>4272</v>
      </c>
      <c r="D1644" s="587" t="s">
        <v>3076</v>
      </c>
      <c r="E1644" s="523" t="s">
        <v>1679</v>
      </c>
    </row>
    <row r="1645" spans="2:5">
      <c r="B1645" s="598" t="s">
        <v>4333</v>
      </c>
      <c r="C1645" s="587" t="s">
        <v>4272</v>
      </c>
      <c r="D1645" s="587" t="s">
        <v>3076</v>
      </c>
      <c r="E1645" s="523" t="s">
        <v>1679</v>
      </c>
    </row>
    <row r="1646" spans="2:5">
      <c r="B1646" s="598" t="s">
        <v>4334</v>
      </c>
      <c r="C1646" s="587" t="s">
        <v>4272</v>
      </c>
      <c r="D1646" s="587" t="s">
        <v>3076</v>
      </c>
      <c r="E1646" s="523" t="s">
        <v>1679</v>
      </c>
    </row>
    <row r="1647" spans="2:5">
      <c r="B1647" s="598" t="s">
        <v>4335</v>
      </c>
      <c r="C1647" s="587" t="s">
        <v>4272</v>
      </c>
      <c r="D1647" s="587" t="s">
        <v>3076</v>
      </c>
      <c r="E1647" s="523" t="s">
        <v>1679</v>
      </c>
    </row>
    <row r="1648" spans="2:5">
      <c r="B1648" s="598" t="s">
        <v>4336</v>
      </c>
      <c r="C1648" s="587" t="s">
        <v>4272</v>
      </c>
      <c r="D1648" s="587" t="s">
        <v>3076</v>
      </c>
      <c r="E1648" s="523" t="s">
        <v>1679</v>
      </c>
    </row>
    <row r="1649" spans="2:5">
      <c r="B1649" s="598" t="s">
        <v>4337</v>
      </c>
      <c r="C1649" s="587" t="s">
        <v>4272</v>
      </c>
      <c r="D1649" s="587" t="s">
        <v>3076</v>
      </c>
      <c r="E1649" s="523" t="s">
        <v>1679</v>
      </c>
    </row>
    <row r="1650" spans="2:5">
      <c r="B1650" s="598" t="s">
        <v>4338</v>
      </c>
      <c r="C1650" s="587" t="s">
        <v>4272</v>
      </c>
      <c r="D1650" s="587" t="s">
        <v>3076</v>
      </c>
      <c r="E1650" s="523" t="s">
        <v>1679</v>
      </c>
    </row>
    <row r="1651" spans="2:5">
      <c r="B1651" s="598" t="s">
        <v>4339</v>
      </c>
      <c r="C1651" s="587" t="s">
        <v>4272</v>
      </c>
      <c r="D1651" s="587" t="s">
        <v>3076</v>
      </c>
      <c r="E1651" s="523" t="s">
        <v>1679</v>
      </c>
    </row>
    <row r="1652" spans="2:5">
      <c r="B1652" s="598" t="s">
        <v>4340</v>
      </c>
      <c r="C1652" s="587" t="s">
        <v>4272</v>
      </c>
      <c r="D1652" s="587" t="s">
        <v>3076</v>
      </c>
      <c r="E1652" s="523" t="s">
        <v>1679</v>
      </c>
    </row>
    <row r="1653" spans="2:5">
      <c r="B1653" s="598" t="s">
        <v>4341</v>
      </c>
      <c r="C1653" s="587" t="s">
        <v>4272</v>
      </c>
      <c r="D1653" s="587" t="s">
        <v>3076</v>
      </c>
      <c r="E1653" s="523" t="s">
        <v>1679</v>
      </c>
    </row>
    <row r="1654" spans="2:5">
      <c r="B1654" s="598" t="s">
        <v>4342</v>
      </c>
      <c r="C1654" s="587" t="s">
        <v>4272</v>
      </c>
      <c r="D1654" s="587" t="s">
        <v>3076</v>
      </c>
      <c r="E1654" s="523" t="s">
        <v>1679</v>
      </c>
    </row>
    <row r="1655" spans="2:5">
      <c r="B1655" s="598" t="s">
        <v>4343</v>
      </c>
      <c r="C1655" s="587" t="s">
        <v>4272</v>
      </c>
      <c r="D1655" s="587" t="s">
        <v>3076</v>
      </c>
      <c r="E1655" s="523" t="s">
        <v>1679</v>
      </c>
    </row>
    <row r="1656" spans="2:5">
      <c r="B1656" s="598" t="s">
        <v>4344</v>
      </c>
      <c r="C1656" s="587" t="s">
        <v>4272</v>
      </c>
      <c r="D1656" s="587" t="s">
        <v>3076</v>
      </c>
      <c r="E1656" s="523" t="s">
        <v>1679</v>
      </c>
    </row>
    <row r="1657" spans="2:5">
      <c r="B1657" s="598" t="s">
        <v>4345</v>
      </c>
      <c r="C1657" s="587" t="s">
        <v>4272</v>
      </c>
      <c r="D1657" s="587" t="s">
        <v>3076</v>
      </c>
      <c r="E1657" s="523" t="s">
        <v>1679</v>
      </c>
    </row>
    <row r="1658" spans="2:5">
      <c r="B1658" s="598" t="s">
        <v>4346</v>
      </c>
      <c r="C1658" s="587" t="s">
        <v>4272</v>
      </c>
      <c r="D1658" s="587" t="s">
        <v>3076</v>
      </c>
      <c r="E1658" s="523" t="s">
        <v>1679</v>
      </c>
    </row>
    <row r="1659" spans="2:5">
      <c r="B1659" s="598" t="s">
        <v>4347</v>
      </c>
      <c r="C1659" s="587" t="s">
        <v>4272</v>
      </c>
      <c r="D1659" s="587" t="s">
        <v>3076</v>
      </c>
      <c r="E1659" s="523" t="s">
        <v>1679</v>
      </c>
    </row>
    <row r="1660" spans="2:5">
      <c r="B1660" s="598" t="s">
        <v>4348</v>
      </c>
      <c r="C1660" s="587" t="s">
        <v>4272</v>
      </c>
      <c r="D1660" s="587" t="s">
        <v>3076</v>
      </c>
      <c r="E1660" s="523" t="s">
        <v>1679</v>
      </c>
    </row>
    <row r="1661" spans="2:5">
      <c r="B1661" s="598" t="s">
        <v>4349</v>
      </c>
      <c r="C1661" s="587" t="s">
        <v>4272</v>
      </c>
      <c r="D1661" s="587" t="s">
        <v>3076</v>
      </c>
      <c r="E1661" s="523" t="s">
        <v>1679</v>
      </c>
    </row>
    <row r="1662" spans="2:5">
      <c r="B1662" s="598" t="s">
        <v>4350</v>
      </c>
      <c r="C1662" s="587" t="s">
        <v>4272</v>
      </c>
      <c r="D1662" s="587" t="s">
        <v>3076</v>
      </c>
      <c r="E1662" s="523" t="s">
        <v>1679</v>
      </c>
    </row>
    <row r="1663" spans="2:5">
      <c r="B1663" s="598" t="s">
        <v>4351</v>
      </c>
      <c r="C1663" s="587" t="s">
        <v>4272</v>
      </c>
      <c r="D1663" s="587" t="s">
        <v>3076</v>
      </c>
      <c r="E1663" s="523" t="s">
        <v>1679</v>
      </c>
    </row>
    <row r="1664" spans="2:5">
      <c r="B1664" s="598" t="s">
        <v>4352</v>
      </c>
      <c r="C1664" s="587" t="s">
        <v>4272</v>
      </c>
      <c r="D1664" s="587" t="s">
        <v>3076</v>
      </c>
      <c r="E1664" s="523" t="s">
        <v>1679</v>
      </c>
    </row>
    <row r="1665" spans="2:5">
      <c r="B1665" s="598" t="s">
        <v>4353</v>
      </c>
      <c r="C1665" s="587" t="s">
        <v>4272</v>
      </c>
      <c r="D1665" s="587" t="s">
        <v>3076</v>
      </c>
      <c r="E1665" s="523" t="s">
        <v>1679</v>
      </c>
    </row>
    <row r="1666" spans="2:5">
      <c r="B1666" s="598" t="s">
        <v>4354</v>
      </c>
      <c r="C1666" s="587" t="s">
        <v>4272</v>
      </c>
      <c r="D1666" s="587" t="s">
        <v>3076</v>
      </c>
      <c r="E1666" s="523" t="s">
        <v>1679</v>
      </c>
    </row>
    <row r="1667" spans="2:5">
      <c r="B1667" s="598" t="s">
        <v>4355</v>
      </c>
      <c r="C1667" s="587" t="s">
        <v>4272</v>
      </c>
      <c r="D1667" s="587" t="s">
        <v>3076</v>
      </c>
      <c r="E1667" s="523" t="s">
        <v>1679</v>
      </c>
    </row>
    <row r="1668" spans="2:5">
      <c r="B1668" s="598" t="s">
        <v>4356</v>
      </c>
      <c r="C1668" s="587" t="s">
        <v>4272</v>
      </c>
      <c r="D1668" s="587" t="s">
        <v>3076</v>
      </c>
      <c r="E1668" s="523" t="s">
        <v>1679</v>
      </c>
    </row>
    <row r="1669" spans="2:5">
      <c r="B1669" s="598" t="s">
        <v>4357</v>
      </c>
      <c r="C1669" s="587" t="s">
        <v>4272</v>
      </c>
      <c r="D1669" s="587" t="s">
        <v>3076</v>
      </c>
      <c r="E1669" s="523" t="s">
        <v>1679</v>
      </c>
    </row>
    <row r="1670" spans="2:5">
      <c r="B1670" s="598" t="s">
        <v>4358</v>
      </c>
      <c r="C1670" s="587" t="s">
        <v>4272</v>
      </c>
      <c r="D1670" s="587" t="s">
        <v>3076</v>
      </c>
      <c r="E1670" s="523" t="s">
        <v>1679</v>
      </c>
    </row>
    <row r="1671" spans="2:5">
      <c r="B1671" s="598" t="s">
        <v>4359</v>
      </c>
      <c r="C1671" s="587" t="s">
        <v>4272</v>
      </c>
      <c r="D1671" s="587" t="s">
        <v>3076</v>
      </c>
      <c r="E1671" s="523" t="s">
        <v>1679</v>
      </c>
    </row>
    <row r="1672" spans="2:5">
      <c r="B1672" s="598" t="s">
        <v>4360</v>
      </c>
      <c r="C1672" s="587" t="s">
        <v>4272</v>
      </c>
      <c r="D1672" s="587" t="s">
        <v>3076</v>
      </c>
      <c r="E1672" s="523" t="s">
        <v>1679</v>
      </c>
    </row>
    <row r="1673" spans="2:5">
      <c r="B1673" s="598" t="s">
        <v>4361</v>
      </c>
      <c r="C1673" s="587" t="s">
        <v>4272</v>
      </c>
      <c r="D1673" s="587" t="s">
        <v>3076</v>
      </c>
      <c r="E1673" s="523" t="s">
        <v>1679</v>
      </c>
    </row>
    <row r="1674" spans="2:5">
      <c r="B1674" s="598" t="s">
        <v>4362</v>
      </c>
      <c r="C1674" s="587" t="s">
        <v>4272</v>
      </c>
      <c r="D1674" s="587" t="s">
        <v>3076</v>
      </c>
      <c r="E1674" s="523" t="s">
        <v>1679</v>
      </c>
    </row>
    <row r="1675" spans="2:5">
      <c r="B1675" s="598" t="s">
        <v>4363</v>
      </c>
      <c r="C1675" s="587" t="s">
        <v>4272</v>
      </c>
      <c r="D1675" s="587" t="s">
        <v>3076</v>
      </c>
      <c r="E1675" s="523" t="s">
        <v>1679</v>
      </c>
    </row>
    <row r="1676" spans="2:5">
      <c r="B1676" s="598" t="s">
        <v>4364</v>
      </c>
      <c r="C1676" s="587" t="s">
        <v>4272</v>
      </c>
      <c r="D1676" s="587" t="s">
        <v>3076</v>
      </c>
      <c r="E1676" s="523" t="s">
        <v>1679</v>
      </c>
    </row>
    <row r="1677" spans="2:5">
      <c r="B1677" s="598" t="s">
        <v>4365</v>
      </c>
      <c r="C1677" s="587" t="s">
        <v>4272</v>
      </c>
      <c r="D1677" s="587" t="s">
        <v>3076</v>
      </c>
      <c r="E1677" s="523" t="s">
        <v>1679</v>
      </c>
    </row>
    <row r="1678" spans="2:5">
      <c r="B1678" s="598" t="s">
        <v>4366</v>
      </c>
      <c r="C1678" s="587" t="s">
        <v>4272</v>
      </c>
      <c r="D1678" s="587" t="s">
        <v>3076</v>
      </c>
      <c r="E1678" s="523" t="s">
        <v>1679</v>
      </c>
    </row>
    <row r="1679" spans="2:5">
      <c r="B1679" s="598" t="s">
        <v>4367</v>
      </c>
      <c r="C1679" s="587" t="s">
        <v>4272</v>
      </c>
      <c r="D1679" s="587" t="s">
        <v>3076</v>
      </c>
      <c r="E1679" s="523" t="s">
        <v>1679</v>
      </c>
    </row>
    <row r="1680" spans="2:5">
      <c r="B1680" s="598" t="s">
        <v>4368</v>
      </c>
      <c r="C1680" s="587" t="s">
        <v>4272</v>
      </c>
      <c r="D1680" s="587" t="s">
        <v>3076</v>
      </c>
      <c r="E1680" s="523" t="s">
        <v>1679</v>
      </c>
    </row>
    <row r="1681" spans="2:5">
      <c r="B1681" s="598" t="s">
        <v>4369</v>
      </c>
      <c r="C1681" s="587" t="s">
        <v>4272</v>
      </c>
      <c r="D1681" s="587" t="s">
        <v>3076</v>
      </c>
      <c r="E1681" s="523" t="s">
        <v>1679</v>
      </c>
    </row>
    <row r="1682" spans="2:5">
      <c r="B1682" s="598" t="s">
        <v>4370</v>
      </c>
      <c r="C1682" s="587" t="s">
        <v>4272</v>
      </c>
      <c r="D1682" s="587" t="s">
        <v>3076</v>
      </c>
      <c r="E1682" s="523" t="s">
        <v>1679</v>
      </c>
    </row>
    <row r="1683" spans="2:5">
      <c r="B1683" s="598" t="s">
        <v>4371</v>
      </c>
      <c r="C1683" s="587" t="s">
        <v>4272</v>
      </c>
      <c r="D1683" s="587" t="s">
        <v>3076</v>
      </c>
      <c r="E1683" s="523" t="s">
        <v>1679</v>
      </c>
    </row>
    <row r="1684" spans="2:5">
      <c r="B1684" s="598" t="s">
        <v>4372</v>
      </c>
      <c r="C1684" s="587" t="s">
        <v>4272</v>
      </c>
      <c r="D1684" s="587" t="s">
        <v>3076</v>
      </c>
      <c r="E1684" s="523" t="s">
        <v>1679</v>
      </c>
    </row>
    <row r="1685" spans="2:5">
      <c r="B1685" s="598" t="s">
        <v>4373</v>
      </c>
      <c r="C1685" s="587" t="s">
        <v>4272</v>
      </c>
      <c r="D1685" s="587" t="s">
        <v>3076</v>
      </c>
      <c r="E1685" s="523" t="s">
        <v>1679</v>
      </c>
    </row>
    <row r="1686" spans="2:5">
      <c r="B1686" s="598" t="s">
        <v>4374</v>
      </c>
      <c r="C1686" s="587" t="s">
        <v>4272</v>
      </c>
      <c r="D1686" s="587" t="s">
        <v>3076</v>
      </c>
      <c r="E1686" s="523" t="s">
        <v>1679</v>
      </c>
    </row>
    <row r="1687" spans="2:5">
      <c r="B1687" s="598" t="s">
        <v>4375</v>
      </c>
      <c r="C1687" s="587" t="s">
        <v>4272</v>
      </c>
      <c r="D1687" s="587" t="s">
        <v>3076</v>
      </c>
      <c r="E1687" s="523" t="s">
        <v>1679</v>
      </c>
    </row>
    <row r="1688" spans="2:5">
      <c r="B1688" s="598" t="s">
        <v>4376</v>
      </c>
      <c r="C1688" s="587" t="s">
        <v>4272</v>
      </c>
      <c r="D1688" s="587" t="s">
        <v>3076</v>
      </c>
      <c r="E1688" s="523" t="s">
        <v>1679</v>
      </c>
    </row>
    <row r="1689" spans="2:5">
      <c r="B1689" s="598" t="s">
        <v>4377</v>
      </c>
      <c r="C1689" s="587" t="s">
        <v>4272</v>
      </c>
      <c r="D1689" s="587" t="s">
        <v>3076</v>
      </c>
      <c r="E1689" s="523" t="s">
        <v>1679</v>
      </c>
    </row>
    <row r="1690" spans="2:5">
      <c r="B1690" s="598" t="s">
        <v>4378</v>
      </c>
      <c r="C1690" s="587" t="s">
        <v>4272</v>
      </c>
      <c r="D1690" s="587" t="s">
        <v>3076</v>
      </c>
      <c r="E1690" s="523" t="s">
        <v>1679</v>
      </c>
    </row>
    <row r="1691" spans="2:5">
      <c r="B1691" s="598" t="s">
        <v>4379</v>
      </c>
      <c r="C1691" s="587" t="s">
        <v>4272</v>
      </c>
      <c r="D1691" s="587" t="s">
        <v>3076</v>
      </c>
      <c r="E1691" s="523" t="s">
        <v>1679</v>
      </c>
    </row>
    <row r="1692" spans="2:5">
      <c r="B1692" s="598" t="s">
        <v>4380</v>
      </c>
      <c r="C1692" s="587" t="s">
        <v>4272</v>
      </c>
      <c r="D1692" s="587" t="s">
        <v>3076</v>
      </c>
      <c r="E1692" s="523" t="s">
        <v>1679</v>
      </c>
    </row>
    <row r="1693" spans="2:5">
      <c r="B1693" s="598" t="s">
        <v>4381</v>
      </c>
      <c r="C1693" s="587" t="s">
        <v>4272</v>
      </c>
      <c r="D1693" s="587" t="s">
        <v>3076</v>
      </c>
      <c r="E1693" s="523" t="s">
        <v>1679</v>
      </c>
    </row>
    <row r="1694" spans="2:5">
      <c r="B1694" s="598" t="s">
        <v>4382</v>
      </c>
      <c r="C1694" s="587" t="s">
        <v>4272</v>
      </c>
      <c r="D1694" s="587" t="s">
        <v>3076</v>
      </c>
      <c r="E1694" s="523" t="s">
        <v>1679</v>
      </c>
    </row>
    <row r="1695" spans="2:5">
      <c r="B1695" s="598" t="s">
        <v>4383</v>
      </c>
      <c r="C1695" s="587" t="s">
        <v>4272</v>
      </c>
      <c r="D1695" s="587" t="s">
        <v>3076</v>
      </c>
      <c r="E1695" s="523" t="s">
        <v>1679</v>
      </c>
    </row>
    <row r="1696" spans="2:5">
      <c r="B1696" s="598" t="s">
        <v>4384</v>
      </c>
      <c r="C1696" s="587" t="s">
        <v>4272</v>
      </c>
      <c r="D1696" s="587" t="s">
        <v>3076</v>
      </c>
      <c r="E1696" s="523" t="s">
        <v>1679</v>
      </c>
    </row>
    <row r="1697" spans="2:5">
      <c r="B1697" s="598" t="s">
        <v>4385</v>
      </c>
      <c r="C1697" s="587" t="s">
        <v>4272</v>
      </c>
      <c r="D1697" s="587" t="s">
        <v>3076</v>
      </c>
      <c r="E1697" s="523" t="s">
        <v>1679</v>
      </c>
    </row>
    <row r="1698" spans="2:5">
      <c r="B1698" s="598" t="s">
        <v>4386</v>
      </c>
      <c r="C1698" s="587" t="s">
        <v>4272</v>
      </c>
      <c r="D1698" s="587" t="s">
        <v>3076</v>
      </c>
      <c r="E1698" s="523" t="s">
        <v>1679</v>
      </c>
    </row>
    <row r="1699" spans="2:5">
      <c r="B1699" s="598" t="s">
        <v>4387</v>
      </c>
      <c r="C1699" s="587" t="s">
        <v>4272</v>
      </c>
      <c r="D1699" s="587" t="s">
        <v>3076</v>
      </c>
      <c r="E1699" s="523" t="s">
        <v>1679</v>
      </c>
    </row>
    <row r="1700" spans="2:5">
      <c r="B1700" s="598" t="s">
        <v>4388</v>
      </c>
      <c r="C1700" s="587" t="s">
        <v>4272</v>
      </c>
      <c r="D1700" s="587" t="s">
        <v>3076</v>
      </c>
      <c r="E1700" s="523" t="s">
        <v>1679</v>
      </c>
    </row>
    <row r="1701" spans="2:5">
      <c r="B1701" s="598" t="s">
        <v>4389</v>
      </c>
      <c r="C1701" s="587" t="s">
        <v>4272</v>
      </c>
      <c r="D1701" s="587" t="s">
        <v>3076</v>
      </c>
      <c r="E1701" s="523" t="s">
        <v>1679</v>
      </c>
    </row>
    <row r="1702" spans="2:5">
      <c r="B1702" s="598" t="s">
        <v>4390</v>
      </c>
      <c r="C1702" s="587" t="s">
        <v>4272</v>
      </c>
      <c r="D1702" s="587" t="s">
        <v>3076</v>
      </c>
      <c r="E1702" s="523" t="s">
        <v>1679</v>
      </c>
    </row>
    <row r="1703" spans="2:5">
      <c r="B1703" s="598" t="s">
        <v>4391</v>
      </c>
      <c r="C1703" s="587" t="s">
        <v>4272</v>
      </c>
      <c r="D1703" s="587" t="s">
        <v>3076</v>
      </c>
      <c r="E1703" s="523" t="s">
        <v>1679</v>
      </c>
    </row>
    <row r="1704" spans="2:5">
      <c r="B1704" s="598" t="s">
        <v>4392</v>
      </c>
      <c r="C1704" s="587" t="s">
        <v>4272</v>
      </c>
      <c r="D1704" s="587" t="s">
        <v>3076</v>
      </c>
      <c r="E1704" s="523" t="s">
        <v>1679</v>
      </c>
    </row>
    <row r="1705" spans="2:5">
      <c r="B1705" s="598" t="s">
        <v>4393</v>
      </c>
      <c r="C1705" s="587" t="s">
        <v>4272</v>
      </c>
      <c r="D1705" s="587" t="s">
        <v>3076</v>
      </c>
      <c r="E1705" s="523" t="s">
        <v>1679</v>
      </c>
    </row>
    <row r="1706" spans="2:5">
      <c r="B1706" s="598" t="s">
        <v>4394</v>
      </c>
      <c r="C1706" s="587" t="s">
        <v>4272</v>
      </c>
      <c r="D1706" s="587" t="s">
        <v>3076</v>
      </c>
      <c r="E1706" s="523" t="s">
        <v>1679</v>
      </c>
    </row>
    <row r="1707" spans="2:5">
      <c r="B1707" s="598" t="s">
        <v>4395</v>
      </c>
      <c r="C1707" s="587" t="s">
        <v>4272</v>
      </c>
      <c r="D1707" s="587" t="s">
        <v>3076</v>
      </c>
      <c r="E1707" s="523" t="s">
        <v>1679</v>
      </c>
    </row>
    <row r="1708" spans="2:5">
      <c r="B1708" s="598" t="s">
        <v>4396</v>
      </c>
      <c r="C1708" s="587" t="s">
        <v>4272</v>
      </c>
      <c r="D1708" s="587" t="s">
        <v>3076</v>
      </c>
      <c r="E1708" s="523" t="s">
        <v>1679</v>
      </c>
    </row>
    <row r="1709" spans="2:5">
      <c r="B1709" s="598" t="s">
        <v>4397</v>
      </c>
      <c r="C1709" s="587" t="s">
        <v>4272</v>
      </c>
      <c r="D1709" s="587" t="s">
        <v>3076</v>
      </c>
      <c r="E1709" s="523" t="s">
        <v>1679</v>
      </c>
    </row>
    <row r="1710" spans="2:5">
      <c r="B1710" s="598" t="s">
        <v>4398</v>
      </c>
      <c r="C1710" s="587" t="s">
        <v>4272</v>
      </c>
      <c r="D1710" s="587" t="s">
        <v>3076</v>
      </c>
      <c r="E1710" s="523" t="s">
        <v>1679</v>
      </c>
    </row>
    <row r="1711" spans="2:5">
      <c r="B1711" s="598" t="s">
        <v>4399</v>
      </c>
      <c r="C1711" s="587" t="s">
        <v>4272</v>
      </c>
      <c r="D1711" s="587" t="s">
        <v>3076</v>
      </c>
      <c r="E1711" s="523" t="s">
        <v>1679</v>
      </c>
    </row>
    <row r="1712" spans="2:5">
      <c r="B1712" s="598" t="s">
        <v>4400</v>
      </c>
      <c r="C1712" s="587" t="s">
        <v>4272</v>
      </c>
      <c r="D1712" s="587" t="s">
        <v>3076</v>
      </c>
      <c r="E1712" s="523" t="s">
        <v>1679</v>
      </c>
    </row>
    <row r="1713" spans="2:5">
      <c r="B1713" s="598" t="s">
        <v>4401</v>
      </c>
      <c r="C1713" s="587" t="s">
        <v>4272</v>
      </c>
      <c r="D1713" s="587" t="s">
        <v>3076</v>
      </c>
      <c r="E1713" s="523" t="s">
        <v>1679</v>
      </c>
    </row>
    <row r="1714" spans="2:5">
      <c r="B1714" s="598" t="s">
        <v>4402</v>
      </c>
      <c r="C1714" s="587" t="s">
        <v>4272</v>
      </c>
      <c r="D1714" s="587" t="s">
        <v>3076</v>
      </c>
      <c r="E1714" s="523" t="s">
        <v>1679</v>
      </c>
    </row>
    <row r="1715" spans="2:5">
      <c r="B1715" s="598" t="s">
        <v>4403</v>
      </c>
      <c r="C1715" s="587" t="s">
        <v>4272</v>
      </c>
      <c r="D1715" s="587" t="s">
        <v>3076</v>
      </c>
      <c r="E1715" s="523" t="s">
        <v>1679</v>
      </c>
    </row>
    <row r="1716" spans="2:5">
      <c r="B1716" s="598" t="s">
        <v>4404</v>
      </c>
      <c r="C1716" s="587" t="s">
        <v>4272</v>
      </c>
      <c r="D1716" s="587" t="s">
        <v>3076</v>
      </c>
      <c r="E1716" s="523" t="s">
        <v>1679</v>
      </c>
    </row>
    <row r="1717" spans="2:5">
      <c r="B1717" s="598" t="s">
        <v>4405</v>
      </c>
      <c r="C1717" s="587" t="s">
        <v>4272</v>
      </c>
      <c r="D1717" s="587" t="s">
        <v>3076</v>
      </c>
      <c r="E1717" s="523" t="s">
        <v>1679</v>
      </c>
    </row>
    <row r="1718" spans="2:5">
      <c r="B1718" s="598" t="s">
        <v>4406</v>
      </c>
      <c r="C1718" s="587" t="s">
        <v>4272</v>
      </c>
      <c r="D1718" s="587" t="s">
        <v>3076</v>
      </c>
      <c r="E1718" s="523" t="s">
        <v>1679</v>
      </c>
    </row>
    <row r="1719" spans="2:5">
      <c r="B1719" s="598" t="s">
        <v>4407</v>
      </c>
      <c r="C1719" s="587" t="s">
        <v>4272</v>
      </c>
      <c r="D1719" s="587" t="s">
        <v>3076</v>
      </c>
      <c r="E1719" s="523" t="s">
        <v>1679</v>
      </c>
    </row>
    <row r="1720" spans="2:5">
      <c r="B1720" s="598" t="s">
        <v>4408</v>
      </c>
      <c r="C1720" s="587" t="s">
        <v>4272</v>
      </c>
      <c r="D1720" s="587" t="s">
        <v>3076</v>
      </c>
      <c r="E1720" s="523" t="s">
        <v>1679</v>
      </c>
    </row>
    <row r="1721" spans="2:5">
      <c r="B1721" s="598" t="s">
        <v>4409</v>
      </c>
      <c r="C1721" s="587" t="s">
        <v>4272</v>
      </c>
      <c r="D1721" s="587" t="s">
        <v>3076</v>
      </c>
      <c r="E1721" s="523" t="s">
        <v>1679</v>
      </c>
    </row>
    <row r="1722" spans="2:5">
      <c r="B1722" s="598" t="s">
        <v>4410</v>
      </c>
      <c r="C1722" s="587" t="s">
        <v>4272</v>
      </c>
      <c r="D1722" s="587" t="s">
        <v>3076</v>
      </c>
      <c r="E1722" s="523" t="s">
        <v>1679</v>
      </c>
    </row>
    <row r="1723" spans="2:5">
      <c r="B1723" s="598" t="s">
        <v>4411</v>
      </c>
      <c r="C1723" s="587" t="s">
        <v>4272</v>
      </c>
      <c r="D1723" s="587" t="s">
        <v>3076</v>
      </c>
      <c r="E1723" s="523" t="s">
        <v>1679</v>
      </c>
    </row>
    <row r="1724" spans="2:5">
      <c r="B1724" s="598" t="s">
        <v>4412</v>
      </c>
      <c r="C1724" s="587" t="s">
        <v>4272</v>
      </c>
      <c r="D1724" s="587" t="s">
        <v>3076</v>
      </c>
      <c r="E1724" s="523" t="s">
        <v>1679</v>
      </c>
    </row>
    <row r="1725" spans="2:5">
      <c r="B1725" s="598" t="s">
        <v>4413</v>
      </c>
      <c r="C1725" s="587" t="s">
        <v>4272</v>
      </c>
      <c r="D1725" s="587" t="s">
        <v>3076</v>
      </c>
      <c r="E1725" s="523" t="s">
        <v>1679</v>
      </c>
    </row>
    <row r="1726" spans="2:5">
      <c r="B1726" s="598" t="s">
        <v>4414</v>
      </c>
      <c r="C1726" s="587" t="s">
        <v>4272</v>
      </c>
      <c r="D1726" s="587" t="s">
        <v>3076</v>
      </c>
      <c r="E1726" s="523" t="s">
        <v>1679</v>
      </c>
    </row>
    <row r="1727" spans="2:5">
      <c r="B1727" s="598" t="s">
        <v>4415</v>
      </c>
      <c r="C1727" s="587" t="s">
        <v>4272</v>
      </c>
      <c r="D1727" s="587" t="s">
        <v>3076</v>
      </c>
      <c r="E1727" s="523" t="s">
        <v>1679</v>
      </c>
    </row>
    <row r="1728" spans="2:5">
      <c r="B1728" s="598" t="s">
        <v>4416</v>
      </c>
      <c r="C1728" s="587" t="s">
        <v>4272</v>
      </c>
      <c r="D1728" s="587" t="s">
        <v>3076</v>
      </c>
      <c r="E1728" s="523" t="s">
        <v>1679</v>
      </c>
    </row>
    <row r="1729" spans="2:5">
      <c r="B1729" s="598" t="s">
        <v>4417</v>
      </c>
      <c r="C1729" s="587" t="s">
        <v>4272</v>
      </c>
      <c r="D1729" s="587" t="s">
        <v>3076</v>
      </c>
      <c r="E1729" s="523" t="s">
        <v>1679</v>
      </c>
    </row>
    <row r="1730" spans="2:5">
      <c r="B1730" s="598" t="s">
        <v>4418</v>
      </c>
      <c r="C1730" s="587" t="s">
        <v>4272</v>
      </c>
      <c r="D1730" s="587" t="s">
        <v>3076</v>
      </c>
      <c r="E1730" s="523" t="s">
        <v>1679</v>
      </c>
    </row>
    <row r="1731" spans="2:5">
      <c r="B1731" s="598" t="s">
        <v>4419</v>
      </c>
      <c r="C1731" s="587" t="s">
        <v>4272</v>
      </c>
      <c r="D1731" s="587" t="s">
        <v>3076</v>
      </c>
      <c r="E1731" s="523" t="s">
        <v>1679</v>
      </c>
    </row>
    <row r="1732" spans="2:5">
      <c r="B1732" s="598" t="s">
        <v>4420</v>
      </c>
      <c r="C1732" s="587" t="s">
        <v>4272</v>
      </c>
      <c r="D1732" s="587" t="s">
        <v>3076</v>
      </c>
      <c r="E1732" s="523" t="s">
        <v>1679</v>
      </c>
    </row>
    <row r="1733" spans="2:5">
      <c r="B1733" s="598" t="s">
        <v>4421</v>
      </c>
      <c r="C1733" s="587" t="s">
        <v>4272</v>
      </c>
      <c r="D1733" s="587" t="s">
        <v>3076</v>
      </c>
      <c r="E1733" s="523" t="s">
        <v>1679</v>
      </c>
    </row>
    <row r="1734" spans="2:5">
      <c r="B1734" s="598" t="s">
        <v>4422</v>
      </c>
      <c r="C1734" s="587" t="s">
        <v>4272</v>
      </c>
      <c r="D1734" s="587" t="s">
        <v>3076</v>
      </c>
      <c r="E1734" s="523" t="s">
        <v>1679</v>
      </c>
    </row>
    <row r="1735" spans="2:5">
      <c r="B1735" s="598" t="s">
        <v>4423</v>
      </c>
      <c r="C1735" s="587" t="s">
        <v>4272</v>
      </c>
      <c r="D1735" s="587" t="s">
        <v>3076</v>
      </c>
      <c r="E1735" s="523" t="s">
        <v>1679</v>
      </c>
    </row>
    <row r="1736" spans="2:5">
      <c r="B1736" s="598" t="s">
        <v>4424</v>
      </c>
      <c r="C1736" s="587" t="s">
        <v>4272</v>
      </c>
      <c r="D1736" s="587" t="s">
        <v>3076</v>
      </c>
      <c r="E1736" s="523" t="s">
        <v>1679</v>
      </c>
    </row>
    <row r="1737" spans="2:5">
      <c r="B1737" s="598" t="s">
        <v>4425</v>
      </c>
      <c r="C1737" s="587" t="s">
        <v>4272</v>
      </c>
      <c r="D1737" s="587" t="s">
        <v>3076</v>
      </c>
      <c r="E1737" s="523" t="s">
        <v>1679</v>
      </c>
    </row>
    <row r="1738" spans="2:5">
      <c r="B1738" s="598" t="s">
        <v>4426</v>
      </c>
      <c r="C1738" s="587" t="s">
        <v>4272</v>
      </c>
      <c r="D1738" s="587" t="s">
        <v>3076</v>
      </c>
      <c r="E1738" s="523" t="s">
        <v>1679</v>
      </c>
    </row>
    <row r="1739" spans="2:5">
      <c r="B1739" s="598" t="s">
        <v>4427</v>
      </c>
      <c r="C1739" s="587" t="s">
        <v>4272</v>
      </c>
      <c r="D1739" s="587" t="s">
        <v>3076</v>
      </c>
      <c r="E1739" s="523" t="s">
        <v>1679</v>
      </c>
    </row>
    <row r="1740" spans="2:5">
      <c r="B1740" s="598" t="s">
        <v>4428</v>
      </c>
      <c r="C1740" s="587" t="s">
        <v>4272</v>
      </c>
      <c r="D1740" s="587" t="s">
        <v>3076</v>
      </c>
      <c r="E1740" s="523" t="s">
        <v>1679</v>
      </c>
    </row>
    <row r="1741" spans="2:5">
      <c r="B1741" s="598" t="s">
        <v>4429</v>
      </c>
      <c r="C1741" s="587" t="s">
        <v>4272</v>
      </c>
      <c r="D1741" s="587" t="s">
        <v>3076</v>
      </c>
      <c r="E1741" s="523" t="s">
        <v>1679</v>
      </c>
    </row>
    <row r="1742" spans="2:5">
      <c r="B1742" s="598" t="s">
        <v>4430</v>
      </c>
      <c r="C1742" s="587" t="s">
        <v>4272</v>
      </c>
      <c r="D1742" s="587" t="s">
        <v>3076</v>
      </c>
      <c r="E1742" s="523" t="s">
        <v>1679</v>
      </c>
    </row>
    <row r="1743" spans="2:5">
      <c r="B1743" s="598" t="s">
        <v>4431</v>
      </c>
      <c r="C1743" s="587" t="s">
        <v>4272</v>
      </c>
      <c r="D1743" s="587" t="s">
        <v>3076</v>
      </c>
      <c r="E1743" s="523" t="s">
        <v>1679</v>
      </c>
    </row>
    <row r="1744" spans="2:5">
      <c r="B1744" s="598" t="s">
        <v>4432</v>
      </c>
      <c r="C1744" s="587" t="s">
        <v>4272</v>
      </c>
      <c r="D1744" s="587" t="s">
        <v>3076</v>
      </c>
      <c r="E1744" s="523" t="s">
        <v>1679</v>
      </c>
    </row>
    <row r="1745" spans="2:5">
      <c r="B1745" s="598" t="s">
        <v>4433</v>
      </c>
      <c r="C1745" s="587" t="s">
        <v>4272</v>
      </c>
      <c r="D1745" s="587" t="s">
        <v>3076</v>
      </c>
      <c r="E1745" s="523" t="s">
        <v>1679</v>
      </c>
    </row>
    <row r="1746" spans="2:5">
      <c r="B1746" s="598" t="s">
        <v>4434</v>
      </c>
      <c r="C1746" s="587" t="s">
        <v>4272</v>
      </c>
      <c r="D1746" s="587" t="s">
        <v>3076</v>
      </c>
      <c r="E1746" s="523" t="s">
        <v>1679</v>
      </c>
    </row>
    <row r="1747" spans="2:5">
      <c r="B1747" s="598" t="s">
        <v>4435</v>
      </c>
      <c r="C1747" s="587" t="s">
        <v>4272</v>
      </c>
      <c r="D1747" s="587" t="s">
        <v>3076</v>
      </c>
      <c r="E1747" s="523" t="s">
        <v>1679</v>
      </c>
    </row>
    <row r="1748" spans="2:5">
      <c r="B1748" s="598" t="s">
        <v>4436</v>
      </c>
      <c r="C1748" s="587" t="s">
        <v>4272</v>
      </c>
      <c r="D1748" s="587" t="s">
        <v>3076</v>
      </c>
      <c r="E1748" s="523" t="s">
        <v>1679</v>
      </c>
    </row>
    <row r="1749" spans="2:5">
      <c r="B1749" s="598" t="s">
        <v>4437</v>
      </c>
      <c r="C1749" s="587" t="s">
        <v>4272</v>
      </c>
      <c r="D1749" s="587" t="s">
        <v>3076</v>
      </c>
      <c r="E1749" s="523" t="s">
        <v>1679</v>
      </c>
    </row>
    <row r="1750" spans="2:5">
      <c r="B1750" s="598" t="s">
        <v>4438</v>
      </c>
      <c r="C1750" s="587" t="s">
        <v>4272</v>
      </c>
      <c r="D1750" s="587" t="s">
        <v>3076</v>
      </c>
      <c r="E1750" s="523" t="s">
        <v>1679</v>
      </c>
    </row>
    <row r="1751" spans="2:5">
      <c r="B1751" s="598" t="s">
        <v>4439</v>
      </c>
      <c r="C1751" s="587" t="s">
        <v>4272</v>
      </c>
      <c r="D1751" s="587" t="s">
        <v>3076</v>
      </c>
      <c r="E1751" s="523" t="s">
        <v>1679</v>
      </c>
    </row>
    <row r="1752" spans="2:5">
      <c r="B1752" s="598" t="s">
        <v>4440</v>
      </c>
      <c r="C1752" s="587" t="s">
        <v>4272</v>
      </c>
      <c r="D1752" s="587" t="s">
        <v>3076</v>
      </c>
      <c r="E1752" s="523" t="s">
        <v>1679</v>
      </c>
    </row>
    <row r="1753" spans="2:5">
      <c r="B1753" s="598" t="s">
        <v>4441</v>
      </c>
      <c r="C1753" s="587" t="s">
        <v>4272</v>
      </c>
      <c r="D1753" s="587" t="s">
        <v>3076</v>
      </c>
      <c r="E1753" s="523" t="s">
        <v>1679</v>
      </c>
    </row>
    <row r="1754" spans="2:5">
      <c r="B1754" s="598" t="s">
        <v>4442</v>
      </c>
      <c r="C1754" s="587" t="s">
        <v>4272</v>
      </c>
      <c r="D1754" s="587" t="s">
        <v>3076</v>
      </c>
      <c r="E1754" s="523" t="s">
        <v>1679</v>
      </c>
    </row>
    <row r="1755" spans="2:5">
      <c r="B1755" s="598" t="s">
        <v>4443</v>
      </c>
      <c r="C1755" s="587" t="s">
        <v>4272</v>
      </c>
      <c r="D1755" s="587" t="s">
        <v>3076</v>
      </c>
      <c r="E1755" s="523" t="s">
        <v>1679</v>
      </c>
    </row>
    <row r="1756" spans="2:5">
      <c r="B1756" s="598" t="s">
        <v>4444</v>
      </c>
      <c r="C1756" s="587" t="s">
        <v>4272</v>
      </c>
      <c r="D1756" s="587" t="s">
        <v>3076</v>
      </c>
      <c r="E1756" s="523" t="s">
        <v>1679</v>
      </c>
    </row>
    <row r="1757" spans="2:5">
      <c r="B1757" s="598" t="s">
        <v>4445</v>
      </c>
      <c r="C1757" s="587" t="s">
        <v>4272</v>
      </c>
      <c r="D1757" s="587" t="s">
        <v>3076</v>
      </c>
      <c r="E1757" s="523" t="s">
        <v>1679</v>
      </c>
    </row>
    <row r="1758" spans="2:5">
      <c r="B1758" s="598" t="s">
        <v>4446</v>
      </c>
      <c r="C1758" s="587" t="s">
        <v>4272</v>
      </c>
      <c r="D1758" s="587" t="s">
        <v>3076</v>
      </c>
      <c r="E1758" s="523" t="s">
        <v>1679</v>
      </c>
    </row>
    <row r="1759" spans="2:5">
      <c r="B1759" s="598" t="s">
        <v>4447</v>
      </c>
      <c r="C1759" s="587" t="s">
        <v>4272</v>
      </c>
      <c r="D1759" s="587" t="s">
        <v>3076</v>
      </c>
      <c r="E1759" s="523" t="s">
        <v>1679</v>
      </c>
    </row>
    <row r="1760" spans="2:5">
      <c r="B1760" s="598" t="s">
        <v>4448</v>
      </c>
      <c r="C1760" s="587" t="s">
        <v>4272</v>
      </c>
      <c r="D1760" s="587" t="s">
        <v>3076</v>
      </c>
      <c r="E1760" s="523" t="s">
        <v>1679</v>
      </c>
    </row>
    <row r="1761" spans="2:5">
      <c r="B1761" s="598" t="s">
        <v>4449</v>
      </c>
      <c r="C1761" s="587" t="s">
        <v>4272</v>
      </c>
      <c r="D1761" s="587" t="s">
        <v>3076</v>
      </c>
      <c r="E1761" s="523" t="s">
        <v>1679</v>
      </c>
    </row>
    <row r="1762" spans="2:5">
      <c r="B1762" s="598" t="s">
        <v>4450</v>
      </c>
      <c r="C1762" s="587" t="s">
        <v>4272</v>
      </c>
      <c r="D1762" s="587" t="s">
        <v>3076</v>
      </c>
      <c r="E1762" s="523" t="s">
        <v>1679</v>
      </c>
    </row>
    <row r="1763" spans="2:5">
      <c r="B1763" s="598" t="s">
        <v>4451</v>
      </c>
      <c r="C1763" s="587" t="s">
        <v>4272</v>
      </c>
      <c r="D1763" s="587" t="s">
        <v>3076</v>
      </c>
      <c r="E1763" s="523" t="s">
        <v>1679</v>
      </c>
    </row>
    <row r="1764" spans="2:5">
      <c r="B1764" s="598" t="s">
        <v>4452</v>
      </c>
      <c r="C1764" s="587" t="s">
        <v>4272</v>
      </c>
      <c r="D1764" s="587" t="s">
        <v>3076</v>
      </c>
      <c r="E1764" s="523" t="s">
        <v>1679</v>
      </c>
    </row>
    <row r="1765" spans="2:5">
      <c r="B1765" s="598" t="s">
        <v>4453</v>
      </c>
      <c r="C1765" s="587" t="s">
        <v>4272</v>
      </c>
      <c r="D1765" s="587" t="s">
        <v>3076</v>
      </c>
      <c r="E1765" s="523" t="s">
        <v>1679</v>
      </c>
    </row>
    <row r="1766" spans="2:5">
      <c r="B1766" s="598" t="s">
        <v>4454</v>
      </c>
      <c r="C1766" s="587" t="s">
        <v>4272</v>
      </c>
      <c r="D1766" s="587" t="s">
        <v>3076</v>
      </c>
      <c r="E1766" s="523" t="s">
        <v>1679</v>
      </c>
    </row>
    <row r="1767" spans="2:5">
      <c r="B1767" s="598" t="s">
        <v>4455</v>
      </c>
      <c r="C1767" s="587" t="s">
        <v>4272</v>
      </c>
      <c r="D1767" s="587" t="s">
        <v>3076</v>
      </c>
      <c r="E1767" s="523" t="s">
        <v>1679</v>
      </c>
    </row>
    <row r="1768" spans="2:5">
      <c r="B1768" s="598" t="s">
        <v>4456</v>
      </c>
      <c r="C1768" s="587" t="s">
        <v>4272</v>
      </c>
      <c r="D1768" s="587" t="s">
        <v>3076</v>
      </c>
      <c r="E1768" s="523" t="s">
        <v>1679</v>
      </c>
    </row>
    <row r="1769" spans="2:5">
      <c r="B1769" s="598" t="s">
        <v>4457</v>
      </c>
      <c r="C1769" s="587" t="s">
        <v>4272</v>
      </c>
      <c r="D1769" s="587" t="s">
        <v>3076</v>
      </c>
      <c r="E1769" s="523" t="s">
        <v>1679</v>
      </c>
    </row>
    <row r="1770" spans="2:5">
      <c r="B1770" s="598" t="s">
        <v>4458</v>
      </c>
      <c r="C1770" s="587" t="s">
        <v>4272</v>
      </c>
      <c r="D1770" s="587" t="s">
        <v>3076</v>
      </c>
      <c r="E1770" s="523" t="s">
        <v>1679</v>
      </c>
    </row>
    <row r="1771" spans="2:5">
      <c r="B1771" s="598" t="s">
        <v>4459</v>
      </c>
      <c r="C1771" s="587" t="s">
        <v>4272</v>
      </c>
      <c r="D1771" s="587" t="s">
        <v>3076</v>
      </c>
      <c r="E1771" s="523" t="s">
        <v>1679</v>
      </c>
    </row>
    <row r="1772" spans="2:5">
      <c r="B1772" s="598" t="s">
        <v>4460</v>
      </c>
      <c r="C1772" s="587" t="s">
        <v>4272</v>
      </c>
      <c r="D1772" s="587" t="s">
        <v>3076</v>
      </c>
      <c r="E1772" s="523" t="s">
        <v>1679</v>
      </c>
    </row>
    <row r="1773" spans="2:5">
      <c r="B1773" s="598" t="s">
        <v>4461</v>
      </c>
      <c r="C1773" s="587" t="s">
        <v>4272</v>
      </c>
      <c r="D1773" s="587" t="s">
        <v>3076</v>
      </c>
      <c r="E1773" s="523" t="s">
        <v>1679</v>
      </c>
    </row>
    <row r="1774" spans="2:5">
      <c r="B1774" s="598" t="s">
        <v>4462</v>
      </c>
      <c r="C1774" s="587" t="s">
        <v>4272</v>
      </c>
      <c r="D1774" s="587" t="s">
        <v>3076</v>
      </c>
      <c r="E1774" s="523" t="s">
        <v>1679</v>
      </c>
    </row>
    <row r="1775" spans="2:5">
      <c r="B1775" s="598" t="s">
        <v>4463</v>
      </c>
      <c r="C1775" s="587" t="s">
        <v>4272</v>
      </c>
      <c r="D1775" s="587" t="s">
        <v>3076</v>
      </c>
      <c r="E1775" s="523" t="s">
        <v>1679</v>
      </c>
    </row>
    <row r="1776" spans="2:5">
      <c r="B1776" s="598" t="s">
        <v>4464</v>
      </c>
      <c r="C1776" s="587" t="s">
        <v>4272</v>
      </c>
      <c r="D1776" s="587" t="s">
        <v>3076</v>
      </c>
      <c r="E1776" s="523" t="s">
        <v>1679</v>
      </c>
    </row>
    <row r="1777" spans="2:5">
      <c r="B1777" s="598" t="s">
        <v>4465</v>
      </c>
      <c r="C1777" s="587" t="s">
        <v>4272</v>
      </c>
      <c r="D1777" s="587" t="s">
        <v>3076</v>
      </c>
      <c r="E1777" s="523" t="s">
        <v>1679</v>
      </c>
    </row>
    <row r="1778" spans="2:5">
      <c r="B1778" s="598" t="s">
        <v>4466</v>
      </c>
      <c r="C1778" s="587" t="s">
        <v>4272</v>
      </c>
      <c r="D1778" s="587" t="s">
        <v>3076</v>
      </c>
      <c r="E1778" s="523" t="s">
        <v>1679</v>
      </c>
    </row>
    <row r="1779" spans="2:5">
      <c r="B1779" s="598" t="s">
        <v>4467</v>
      </c>
      <c r="C1779" s="587" t="s">
        <v>4272</v>
      </c>
      <c r="D1779" s="587" t="s">
        <v>3076</v>
      </c>
      <c r="E1779" s="523" t="s">
        <v>1679</v>
      </c>
    </row>
    <row r="1780" spans="2:5">
      <c r="B1780" s="598" t="s">
        <v>4468</v>
      </c>
      <c r="C1780" s="587" t="s">
        <v>4272</v>
      </c>
      <c r="D1780" s="587" t="s">
        <v>3076</v>
      </c>
      <c r="E1780" s="523" t="s">
        <v>1679</v>
      </c>
    </row>
    <row r="1781" spans="2:5">
      <c r="B1781" s="598" t="s">
        <v>4404</v>
      </c>
      <c r="C1781" s="587" t="s">
        <v>4272</v>
      </c>
      <c r="D1781" s="587" t="s">
        <v>3076</v>
      </c>
      <c r="E1781" s="523" t="s">
        <v>1679</v>
      </c>
    </row>
    <row r="1782" spans="2:5">
      <c r="B1782" s="598" t="s">
        <v>4469</v>
      </c>
      <c r="C1782" s="587" t="s">
        <v>4272</v>
      </c>
      <c r="D1782" s="587" t="s">
        <v>3076</v>
      </c>
      <c r="E1782" s="523" t="s">
        <v>1679</v>
      </c>
    </row>
    <row r="1783" spans="2:5">
      <c r="B1783" s="598" t="s">
        <v>4470</v>
      </c>
      <c r="C1783" s="587" t="s">
        <v>4272</v>
      </c>
      <c r="D1783" s="587" t="s">
        <v>3076</v>
      </c>
      <c r="E1783" s="523" t="s">
        <v>1679</v>
      </c>
    </row>
    <row r="1784" spans="2:5">
      <c r="B1784" s="598" t="s">
        <v>4471</v>
      </c>
      <c r="C1784" s="587" t="s">
        <v>4472</v>
      </c>
      <c r="D1784" s="587" t="s">
        <v>3076</v>
      </c>
      <c r="E1784" s="523" t="s">
        <v>1679</v>
      </c>
    </row>
    <row r="1785" spans="2:5">
      <c r="B1785" s="598" t="s">
        <v>4473</v>
      </c>
      <c r="C1785" s="587" t="s">
        <v>4472</v>
      </c>
      <c r="D1785" s="587" t="s">
        <v>3076</v>
      </c>
      <c r="E1785" s="523" t="s">
        <v>1679</v>
      </c>
    </row>
    <row r="1786" spans="2:5">
      <c r="B1786" s="598" t="s">
        <v>4474</v>
      </c>
      <c r="C1786" s="587" t="s">
        <v>4472</v>
      </c>
      <c r="D1786" s="587" t="s">
        <v>3076</v>
      </c>
      <c r="E1786" s="523" t="s">
        <v>1679</v>
      </c>
    </row>
    <row r="1787" spans="2:5">
      <c r="B1787" s="598" t="s">
        <v>4475</v>
      </c>
      <c r="C1787" s="587" t="s">
        <v>4472</v>
      </c>
      <c r="D1787" s="587" t="s">
        <v>3076</v>
      </c>
      <c r="E1787" s="523" t="s">
        <v>1679</v>
      </c>
    </row>
    <row r="1788" spans="2:5">
      <c r="B1788" s="598" t="s">
        <v>4476</v>
      </c>
      <c r="C1788" s="587" t="s">
        <v>4472</v>
      </c>
      <c r="D1788" s="587" t="s">
        <v>3076</v>
      </c>
      <c r="E1788" s="523" t="s">
        <v>1679</v>
      </c>
    </row>
    <row r="1789" spans="2:5">
      <c r="B1789" s="598" t="s">
        <v>4477</v>
      </c>
      <c r="C1789" s="587" t="s">
        <v>4472</v>
      </c>
      <c r="D1789" s="587" t="s">
        <v>3076</v>
      </c>
      <c r="E1789" s="523" t="s">
        <v>1679</v>
      </c>
    </row>
    <row r="1790" spans="2:5">
      <c r="B1790" s="598" t="s">
        <v>4478</v>
      </c>
      <c r="C1790" s="587" t="s">
        <v>4472</v>
      </c>
      <c r="D1790" s="587" t="s">
        <v>3076</v>
      </c>
      <c r="E1790" s="523" t="s">
        <v>1679</v>
      </c>
    </row>
    <row r="1791" spans="2:5">
      <c r="B1791" s="598" t="s">
        <v>4479</v>
      </c>
      <c r="C1791" s="587" t="s">
        <v>4472</v>
      </c>
      <c r="D1791" s="587" t="s">
        <v>3076</v>
      </c>
      <c r="E1791" s="523" t="s">
        <v>1679</v>
      </c>
    </row>
    <row r="1792" spans="2:5">
      <c r="B1792" s="598" t="s">
        <v>4480</v>
      </c>
      <c r="C1792" s="587" t="s">
        <v>4472</v>
      </c>
      <c r="D1792" s="587" t="s">
        <v>3076</v>
      </c>
      <c r="E1792" s="523" t="s">
        <v>1679</v>
      </c>
    </row>
    <row r="1793" spans="2:5">
      <c r="B1793" s="598" t="s">
        <v>4481</v>
      </c>
      <c r="C1793" s="587" t="s">
        <v>4472</v>
      </c>
      <c r="D1793" s="587" t="s">
        <v>3076</v>
      </c>
      <c r="E1793" s="523" t="s">
        <v>1679</v>
      </c>
    </row>
    <row r="1794" spans="2:5">
      <c r="B1794" s="598" t="s">
        <v>4482</v>
      </c>
      <c r="C1794" s="587" t="s">
        <v>4472</v>
      </c>
      <c r="D1794" s="587" t="s">
        <v>3076</v>
      </c>
      <c r="E1794" s="523" t="s">
        <v>1679</v>
      </c>
    </row>
    <row r="1795" spans="2:5">
      <c r="B1795" s="598" t="s">
        <v>4483</v>
      </c>
      <c r="C1795" s="587" t="s">
        <v>4472</v>
      </c>
      <c r="D1795" s="587" t="s">
        <v>3076</v>
      </c>
      <c r="E1795" s="523" t="s">
        <v>1679</v>
      </c>
    </row>
    <row r="1796" spans="2:5">
      <c r="B1796" s="598" t="s">
        <v>4484</v>
      </c>
      <c r="C1796" s="587" t="s">
        <v>4472</v>
      </c>
      <c r="D1796" s="587" t="s">
        <v>3076</v>
      </c>
      <c r="E1796" s="523" t="s">
        <v>1679</v>
      </c>
    </row>
    <row r="1797" spans="2:5">
      <c r="B1797" s="598" t="s">
        <v>4485</v>
      </c>
      <c r="C1797" s="587" t="s">
        <v>4472</v>
      </c>
      <c r="D1797" s="587" t="s">
        <v>3076</v>
      </c>
      <c r="E1797" s="523" t="s">
        <v>1679</v>
      </c>
    </row>
    <row r="1798" spans="2:5">
      <c r="B1798" s="598" t="s">
        <v>4486</v>
      </c>
      <c r="C1798" s="587" t="s">
        <v>4472</v>
      </c>
      <c r="D1798" s="587" t="s">
        <v>3076</v>
      </c>
      <c r="E1798" s="523" t="s">
        <v>1679</v>
      </c>
    </row>
    <row r="1799" spans="2:5">
      <c r="B1799" s="598" t="s">
        <v>4487</v>
      </c>
      <c r="C1799" s="587" t="s">
        <v>4472</v>
      </c>
      <c r="D1799" s="587" t="s">
        <v>3076</v>
      </c>
      <c r="E1799" s="523" t="s">
        <v>1679</v>
      </c>
    </row>
    <row r="1800" spans="2:5">
      <c r="B1800" s="598" t="s">
        <v>4488</v>
      </c>
      <c r="C1800" s="587" t="s">
        <v>4472</v>
      </c>
      <c r="D1800" s="587" t="s">
        <v>3076</v>
      </c>
      <c r="E1800" s="523" t="s">
        <v>1679</v>
      </c>
    </row>
    <row r="1801" spans="2:5">
      <c r="B1801" s="598" t="s">
        <v>4489</v>
      </c>
      <c r="C1801" s="587" t="s">
        <v>4472</v>
      </c>
      <c r="D1801" s="587" t="s">
        <v>3076</v>
      </c>
      <c r="E1801" s="523" t="s">
        <v>1679</v>
      </c>
    </row>
    <row r="1802" spans="2:5">
      <c r="B1802" s="598" t="s">
        <v>4490</v>
      </c>
      <c r="C1802" s="587" t="s">
        <v>4472</v>
      </c>
      <c r="D1802" s="587" t="s">
        <v>3076</v>
      </c>
      <c r="E1802" s="523" t="s">
        <v>1679</v>
      </c>
    </row>
    <row r="1803" spans="2:5">
      <c r="B1803" s="598" t="s">
        <v>4491</v>
      </c>
      <c r="C1803" s="587" t="s">
        <v>4472</v>
      </c>
      <c r="D1803" s="587" t="s">
        <v>3076</v>
      </c>
      <c r="E1803" s="523" t="s">
        <v>1679</v>
      </c>
    </row>
    <row r="1804" spans="2:5">
      <c r="B1804" s="598" t="s">
        <v>4492</v>
      </c>
      <c r="C1804" s="587" t="s">
        <v>4472</v>
      </c>
      <c r="D1804" s="587" t="s">
        <v>3076</v>
      </c>
      <c r="E1804" s="523" t="s">
        <v>1679</v>
      </c>
    </row>
    <row r="1805" spans="2:5">
      <c r="B1805" s="598" t="s">
        <v>4493</v>
      </c>
      <c r="C1805" s="587" t="s">
        <v>4472</v>
      </c>
      <c r="D1805" s="587" t="s">
        <v>3076</v>
      </c>
      <c r="E1805" s="523" t="s">
        <v>1679</v>
      </c>
    </row>
    <row r="1806" spans="2:5">
      <c r="B1806" s="598" t="s">
        <v>4494</v>
      </c>
      <c r="C1806" s="587" t="s">
        <v>4472</v>
      </c>
      <c r="D1806" s="587" t="s">
        <v>3076</v>
      </c>
      <c r="E1806" s="523" t="s">
        <v>1679</v>
      </c>
    </row>
    <row r="1807" spans="2:5">
      <c r="B1807" s="598" t="s">
        <v>4495</v>
      </c>
      <c r="C1807" s="587" t="s">
        <v>4472</v>
      </c>
      <c r="D1807" s="587" t="s">
        <v>3076</v>
      </c>
      <c r="E1807" s="523" t="s">
        <v>1679</v>
      </c>
    </row>
    <row r="1808" spans="2:5">
      <c r="B1808" s="598" t="s">
        <v>4496</v>
      </c>
      <c r="C1808" s="587" t="s">
        <v>4472</v>
      </c>
      <c r="D1808" s="587" t="s">
        <v>3076</v>
      </c>
      <c r="E1808" s="523" t="s">
        <v>1679</v>
      </c>
    </row>
    <row r="1809" spans="2:5">
      <c r="B1809" s="598" t="s">
        <v>4497</v>
      </c>
      <c r="C1809" s="587" t="s">
        <v>4472</v>
      </c>
      <c r="D1809" s="587" t="s">
        <v>3076</v>
      </c>
      <c r="E1809" s="523" t="s">
        <v>1679</v>
      </c>
    </row>
    <row r="1810" spans="2:5">
      <c r="B1810" s="598" t="s">
        <v>4498</v>
      </c>
      <c r="C1810" s="587" t="s">
        <v>4472</v>
      </c>
      <c r="D1810" s="587" t="s">
        <v>3076</v>
      </c>
      <c r="E1810" s="523" t="s">
        <v>1679</v>
      </c>
    </row>
    <row r="1811" spans="2:5">
      <c r="B1811" s="598" t="s">
        <v>4499</v>
      </c>
      <c r="C1811" s="587" t="s">
        <v>4472</v>
      </c>
      <c r="D1811" s="587" t="s">
        <v>3076</v>
      </c>
      <c r="E1811" s="523" t="s">
        <v>1679</v>
      </c>
    </row>
    <row r="1812" spans="2:5">
      <c r="B1812" s="598" t="s">
        <v>4500</v>
      </c>
      <c r="C1812" s="587" t="s">
        <v>4472</v>
      </c>
      <c r="D1812" s="587" t="s">
        <v>3076</v>
      </c>
      <c r="E1812" s="523" t="s">
        <v>1679</v>
      </c>
    </row>
    <row r="1813" spans="2:5">
      <c r="B1813" s="598" t="s">
        <v>4501</v>
      </c>
      <c r="C1813" s="587" t="s">
        <v>4472</v>
      </c>
      <c r="D1813" s="587" t="s">
        <v>3076</v>
      </c>
      <c r="E1813" s="523" t="s">
        <v>1679</v>
      </c>
    </row>
    <row r="1814" spans="2:5">
      <c r="B1814" s="598" t="s">
        <v>4502</v>
      </c>
      <c r="C1814" s="587" t="s">
        <v>4472</v>
      </c>
      <c r="D1814" s="587" t="s">
        <v>3076</v>
      </c>
      <c r="E1814" s="523" t="s">
        <v>1679</v>
      </c>
    </row>
    <row r="1815" spans="2:5">
      <c r="B1815" s="598" t="s">
        <v>4503</v>
      </c>
      <c r="C1815" s="587" t="s">
        <v>4472</v>
      </c>
      <c r="D1815" s="587" t="s">
        <v>3076</v>
      </c>
      <c r="E1815" s="523" t="s">
        <v>1679</v>
      </c>
    </row>
    <row r="1816" spans="2:5">
      <c r="B1816" s="598" t="s">
        <v>4504</v>
      </c>
      <c r="C1816" s="587" t="s">
        <v>4472</v>
      </c>
      <c r="D1816" s="587" t="s">
        <v>3076</v>
      </c>
      <c r="E1816" s="523" t="s">
        <v>1679</v>
      </c>
    </row>
    <row r="1817" spans="2:5">
      <c r="B1817" s="598" t="s">
        <v>4505</v>
      </c>
      <c r="C1817" s="587" t="s">
        <v>4472</v>
      </c>
      <c r="D1817" s="587" t="s">
        <v>3076</v>
      </c>
      <c r="E1817" s="523" t="s">
        <v>1679</v>
      </c>
    </row>
    <row r="1818" spans="2:5">
      <c r="B1818" s="598" t="s">
        <v>4506</v>
      </c>
      <c r="C1818" s="587" t="s">
        <v>4472</v>
      </c>
      <c r="D1818" s="587" t="s">
        <v>3076</v>
      </c>
      <c r="E1818" s="523" t="s">
        <v>1679</v>
      </c>
    </row>
    <row r="1819" spans="2:5">
      <c r="B1819" s="598" t="s">
        <v>4507</v>
      </c>
      <c r="C1819" s="587" t="s">
        <v>4472</v>
      </c>
      <c r="D1819" s="587" t="s">
        <v>3076</v>
      </c>
      <c r="E1819" s="523" t="s">
        <v>1679</v>
      </c>
    </row>
    <row r="1820" spans="2:5">
      <c r="B1820" s="598" t="s">
        <v>4508</v>
      </c>
      <c r="C1820" s="587" t="s">
        <v>4472</v>
      </c>
      <c r="D1820" s="587" t="s">
        <v>3076</v>
      </c>
      <c r="E1820" s="523" t="s">
        <v>1679</v>
      </c>
    </row>
    <row r="1821" spans="2:5">
      <c r="B1821" s="598" t="s">
        <v>4509</v>
      </c>
      <c r="C1821" s="587" t="s">
        <v>4472</v>
      </c>
      <c r="D1821" s="587" t="s">
        <v>3076</v>
      </c>
      <c r="E1821" s="523" t="s">
        <v>1679</v>
      </c>
    </row>
    <row r="1822" spans="2:5">
      <c r="B1822" s="598" t="s">
        <v>4510</v>
      </c>
      <c r="C1822" s="587" t="s">
        <v>4472</v>
      </c>
      <c r="D1822" s="587" t="s">
        <v>3076</v>
      </c>
      <c r="E1822" s="523" t="s">
        <v>1679</v>
      </c>
    </row>
    <row r="1823" spans="2:5">
      <c r="B1823" s="598" t="s">
        <v>4511</v>
      </c>
      <c r="C1823" s="587" t="s">
        <v>4472</v>
      </c>
      <c r="D1823" s="587" t="s">
        <v>3076</v>
      </c>
      <c r="E1823" s="523" t="s">
        <v>1679</v>
      </c>
    </row>
    <row r="1824" spans="2:5">
      <c r="B1824" s="598" t="s">
        <v>4512</v>
      </c>
      <c r="C1824" s="587" t="s">
        <v>4472</v>
      </c>
      <c r="D1824" s="587" t="s">
        <v>3076</v>
      </c>
      <c r="E1824" s="523" t="s">
        <v>1679</v>
      </c>
    </row>
    <row r="1825" spans="2:5">
      <c r="B1825" s="598" t="s">
        <v>4513</v>
      </c>
      <c r="C1825" s="587" t="s">
        <v>4472</v>
      </c>
      <c r="D1825" s="587" t="s">
        <v>3076</v>
      </c>
      <c r="E1825" s="523" t="s">
        <v>1679</v>
      </c>
    </row>
    <row r="1826" spans="2:5">
      <c r="B1826" s="598" t="s">
        <v>4514</v>
      </c>
      <c r="C1826" s="587" t="s">
        <v>4472</v>
      </c>
      <c r="D1826" s="587" t="s">
        <v>3076</v>
      </c>
      <c r="E1826" s="523" t="s">
        <v>1679</v>
      </c>
    </row>
    <row r="1827" spans="2:5">
      <c r="B1827" s="598" t="s">
        <v>4515</v>
      </c>
      <c r="C1827" s="587" t="s">
        <v>4472</v>
      </c>
      <c r="D1827" s="587" t="s">
        <v>3076</v>
      </c>
      <c r="E1827" s="523" t="s">
        <v>1679</v>
      </c>
    </row>
    <row r="1828" spans="2:5">
      <c r="B1828" s="598" t="s">
        <v>4516</v>
      </c>
      <c r="C1828" s="587" t="s">
        <v>4472</v>
      </c>
      <c r="D1828" s="587" t="s">
        <v>3076</v>
      </c>
      <c r="E1828" s="523" t="s">
        <v>1679</v>
      </c>
    </row>
    <row r="1829" spans="2:5">
      <c r="B1829" s="598" t="s">
        <v>4517</v>
      </c>
      <c r="C1829" s="587" t="s">
        <v>4472</v>
      </c>
      <c r="D1829" s="587" t="s">
        <v>3076</v>
      </c>
      <c r="E1829" s="523" t="s">
        <v>1679</v>
      </c>
    </row>
    <row r="1830" spans="2:5">
      <c r="B1830" s="598" t="s">
        <v>4518</v>
      </c>
      <c r="C1830" s="587" t="s">
        <v>4472</v>
      </c>
      <c r="D1830" s="587" t="s">
        <v>3076</v>
      </c>
      <c r="E1830" s="523" t="s">
        <v>1679</v>
      </c>
    </row>
    <row r="1831" spans="2:5">
      <c r="B1831" s="598" t="s">
        <v>4519</v>
      </c>
      <c r="C1831" s="587" t="s">
        <v>4472</v>
      </c>
      <c r="D1831" s="587" t="s">
        <v>3076</v>
      </c>
      <c r="E1831" s="523" t="s">
        <v>1679</v>
      </c>
    </row>
    <row r="1832" spans="2:5">
      <c r="B1832" s="598" t="s">
        <v>4520</v>
      </c>
      <c r="C1832" s="587" t="s">
        <v>4472</v>
      </c>
      <c r="D1832" s="587" t="s">
        <v>3076</v>
      </c>
      <c r="E1832" s="523" t="s">
        <v>1679</v>
      </c>
    </row>
    <row r="1833" spans="2:5">
      <c r="B1833" s="598" t="s">
        <v>4521</v>
      </c>
      <c r="C1833" s="587" t="s">
        <v>4472</v>
      </c>
      <c r="D1833" s="587" t="s">
        <v>3076</v>
      </c>
      <c r="E1833" s="523" t="s">
        <v>1679</v>
      </c>
    </row>
    <row r="1834" spans="2:5">
      <c r="B1834" s="598" t="s">
        <v>4522</v>
      </c>
      <c r="C1834" s="587" t="s">
        <v>4523</v>
      </c>
      <c r="D1834" s="587" t="s">
        <v>3076</v>
      </c>
      <c r="E1834" s="523" t="s">
        <v>1679</v>
      </c>
    </row>
    <row r="1835" spans="2:5">
      <c r="B1835" s="598" t="s">
        <v>4524</v>
      </c>
      <c r="C1835" s="587" t="s">
        <v>4523</v>
      </c>
      <c r="D1835" s="587" t="s">
        <v>3076</v>
      </c>
      <c r="E1835" s="523" t="s">
        <v>1679</v>
      </c>
    </row>
    <row r="1836" spans="2:5">
      <c r="B1836" s="598" t="s">
        <v>4525</v>
      </c>
      <c r="C1836" s="587" t="s">
        <v>4523</v>
      </c>
      <c r="D1836" s="587" t="s">
        <v>3076</v>
      </c>
      <c r="E1836" s="523" t="s">
        <v>1679</v>
      </c>
    </row>
    <row r="1837" spans="2:5">
      <c r="B1837" s="598" t="s">
        <v>4526</v>
      </c>
      <c r="C1837" s="587" t="s">
        <v>4523</v>
      </c>
      <c r="D1837" s="587" t="s">
        <v>3076</v>
      </c>
      <c r="E1837" s="523" t="s">
        <v>1679</v>
      </c>
    </row>
    <row r="1838" spans="2:5">
      <c r="B1838" s="598" t="s">
        <v>4527</v>
      </c>
      <c r="C1838" s="587" t="s">
        <v>4523</v>
      </c>
      <c r="D1838" s="587" t="s">
        <v>3076</v>
      </c>
      <c r="E1838" s="523" t="s">
        <v>1679</v>
      </c>
    </row>
    <row r="1839" spans="2:5">
      <c r="B1839" s="598" t="s">
        <v>4528</v>
      </c>
      <c r="C1839" s="587" t="s">
        <v>4523</v>
      </c>
      <c r="D1839" s="587" t="s">
        <v>3076</v>
      </c>
      <c r="E1839" s="523" t="s">
        <v>1679</v>
      </c>
    </row>
    <row r="1840" spans="2:5">
      <c r="B1840" s="598" t="s">
        <v>4529</v>
      </c>
      <c r="C1840" s="587" t="s">
        <v>4523</v>
      </c>
      <c r="D1840" s="587" t="s">
        <v>3076</v>
      </c>
      <c r="E1840" s="523" t="s">
        <v>1679</v>
      </c>
    </row>
    <row r="1841" spans="2:5">
      <c r="B1841" s="598" t="s">
        <v>4530</v>
      </c>
      <c r="C1841" s="587" t="s">
        <v>4523</v>
      </c>
      <c r="D1841" s="587" t="s">
        <v>3076</v>
      </c>
      <c r="E1841" s="523" t="s">
        <v>1679</v>
      </c>
    </row>
    <row r="1842" spans="2:5">
      <c r="B1842" s="598" t="s">
        <v>4531</v>
      </c>
      <c r="C1842" s="587" t="s">
        <v>4523</v>
      </c>
      <c r="D1842" s="587" t="s">
        <v>3076</v>
      </c>
      <c r="E1842" s="523" t="s">
        <v>1679</v>
      </c>
    </row>
    <row r="1843" spans="2:5">
      <c r="B1843" s="598" t="s">
        <v>4532</v>
      </c>
      <c r="C1843" s="587" t="s">
        <v>4523</v>
      </c>
      <c r="D1843" s="587" t="s">
        <v>3076</v>
      </c>
      <c r="E1843" s="523" t="s">
        <v>1679</v>
      </c>
    </row>
    <row r="1844" spans="2:5">
      <c r="B1844" s="598" t="s">
        <v>4533</v>
      </c>
      <c r="C1844" s="587" t="s">
        <v>4523</v>
      </c>
      <c r="D1844" s="587" t="s">
        <v>3076</v>
      </c>
      <c r="E1844" s="523" t="s">
        <v>1679</v>
      </c>
    </row>
    <row r="1845" spans="2:5">
      <c r="B1845" s="598" t="s">
        <v>4534</v>
      </c>
      <c r="C1845" s="587" t="s">
        <v>4523</v>
      </c>
      <c r="D1845" s="587" t="s">
        <v>3076</v>
      </c>
      <c r="E1845" s="523" t="s">
        <v>1679</v>
      </c>
    </row>
    <row r="1846" spans="2:5">
      <c r="B1846" s="598" t="s">
        <v>4535</v>
      </c>
      <c r="C1846" s="587" t="s">
        <v>4523</v>
      </c>
      <c r="D1846" s="587" t="s">
        <v>3076</v>
      </c>
      <c r="E1846" s="523" t="s">
        <v>1679</v>
      </c>
    </row>
    <row r="1847" spans="2:5">
      <c r="B1847" s="598" t="s">
        <v>4536</v>
      </c>
      <c r="C1847" s="587" t="s">
        <v>4523</v>
      </c>
      <c r="D1847" s="587" t="s">
        <v>3076</v>
      </c>
      <c r="E1847" s="523" t="s">
        <v>1679</v>
      </c>
    </row>
    <row r="1848" spans="2:5">
      <c r="B1848" s="598" t="s">
        <v>4537</v>
      </c>
      <c r="C1848" s="587" t="s">
        <v>4523</v>
      </c>
      <c r="D1848" s="587" t="s">
        <v>3076</v>
      </c>
      <c r="E1848" s="523" t="s">
        <v>1679</v>
      </c>
    </row>
    <row r="1849" spans="2:5">
      <c r="B1849" s="598" t="s">
        <v>4538</v>
      </c>
      <c r="C1849" s="587" t="s">
        <v>4523</v>
      </c>
      <c r="D1849" s="587" t="s">
        <v>3076</v>
      </c>
      <c r="E1849" s="523" t="s">
        <v>1679</v>
      </c>
    </row>
    <row r="1850" spans="2:5">
      <c r="B1850" s="598" t="s">
        <v>4539</v>
      </c>
      <c r="C1850" s="587" t="s">
        <v>4523</v>
      </c>
      <c r="D1850" s="587" t="s">
        <v>3076</v>
      </c>
      <c r="E1850" s="523" t="s">
        <v>1679</v>
      </c>
    </row>
    <row r="1851" spans="2:5">
      <c r="B1851" s="598" t="s">
        <v>4540</v>
      </c>
      <c r="C1851" s="587" t="s">
        <v>4523</v>
      </c>
      <c r="D1851" s="587" t="s">
        <v>3076</v>
      </c>
      <c r="E1851" s="523" t="s">
        <v>1679</v>
      </c>
    </row>
    <row r="1852" spans="2:5">
      <c r="B1852" s="598" t="s">
        <v>4541</v>
      </c>
      <c r="C1852" s="587" t="s">
        <v>4523</v>
      </c>
      <c r="D1852" s="587" t="s">
        <v>3076</v>
      </c>
      <c r="E1852" s="523" t="s">
        <v>1679</v>
      </c>
    </row>
    <row r="1853" spans="2:5">
      <c r="B1853" s="598" t="s">
        <v>4542</v>
      </c>
      <c r="C1853" s="587" t="s">
        <v>4523</v>
      </c>
      <c r="D1853" s="587" t="s">
        <v>3076</v>
      </c>
      <c r="E1853" s="523" t="s">
        <v>1679</v>
      </c>
    </row>
    <row r="1854" spans="2:5">
      <c r="B1854" s="598" t="s">
        <v>4543</v>
      </c>
      <c r="C1854" s="587" t="s">
        <v>4523</v>
      </c>
      <c r="D1854" s="587" t="s">
        <v>3076</v>
      </c>
      <c r="E1854" s="523" t="s">
        <v>1679</v>
      </c>
    </row>
    <row r="1855" spans="2:5">
      <c r="B1855" s="598" t="s">
        <v>4544</v>
      </c>
      <c r="C1855" s="587" t="s">
        <v>4523</v>
      </c>
      <c r="D1855" s="587" t="s">
        <v>3076</v>
      </c>
      <c r="E1855" s="523" t="s">
        <v>1679</v>
      </c>
    </row>
    <row r="1856" spans="2:5">
      <c r="B1856" s="598" t="s">
        <v>4545</v>
      </c>
      <c r="C1856" s="587" t="s">
        <v>4523</v>
      </c>
      <c r="D1856" s="587" t="s">
        <v>3076</v>
      </c>
      <c r="E1856" s="523" t="s">
        <v>1679</v>
      </c>
    </row>
    <row r="1857" spans="2:5">
      <c r="B1857" s="598" t="s">
        <v>4546</v>
      </c>
      <c r="C1857" s="587" t="s">
        <v>4523</v>
      </c>
      <c r="D1857" s="587" t="s">
        <v>3076</v>
      </c>
      <c r="E1857" s="523" t="s">
        <v>1679</v>
      </c>
    </row>
    <row r="1858" spans="2:5">
      <c r="B1858" s="598" t="s">
        <v>4547</v>
      </c>
      <c r="C1858" s="587" t="s">
        <v>4523</v>
      </c>
      <c r="D1858" s="587" t="s">
        <v>3076</v>
      </c>
      <c r="E1858" s="523" t="s">
        <v>1679</v>
      </c>
    </row>
    <row r="1859" spans="2:5">
      <c r="B1859" s="598" t="s">
        <v>4548</v>
      </c>
      <c r="C1859" s="587" t="s">
        <v>4523</v>
      </c>
      <c r="D1859" s="587" t="s">
        <v>3076</v>
      </c>
      <c r="E1859" s="523" t="s">
        <v>1679</v>
      </c>
    </row>
    <row r="1860" spans="2:5">
      <c r="B1860" s="598" t="s">
        <v>4549</v>
      </c>
      <c r="C1860" s="587" t="s">
        <v>4523</v>
      </c>
      <c r="D1860" s="587" t="s">
        <v>3076</v>
      </c>
      <c r="E1860" s="523" t="s">
        <v>1679</v>
      </c>
    </row>
    <row r="1861" spans="2:5">
      <c r="B1861" s="598" t="s">
        <v>4550</v>
      </c>
      <c r="C1861" s="587" t="s">
        <v>4523</v>
      </c>
      <c r="D1861" s="587" t="s">
        <v>3076</v>
      </c>
      <c r="E1861" s="523" t="s">
        <v>1679</v>
      </c>
    </row>
    <row r="1862" spans="2:5">
      <c r="B1862" s="598" t="s">
        <v>4551</v>
      </c>
      <c r="C1862" s="587" t="s">
        <v>4523</v>
      </c>
      <c r="D1862" s="587" t="s">
        <v>3076</v>
      </c>
      <c r="E1862" s="523" t="s">
        <v>1679</v>
      </c>
    </row>
    <row r="1863" spans="2:5">
      <c r="B1863" s="598" t="s">
        <v>4552</v>
      </c>
      <c r="C1863" s="587" t="s">
        <v>4523</v>
      </c>
      <c r="D1863" s="587" t="s">
        <v>3076</v>
      </c>
      <c r="E1863" s="523" t="s">
        <v>1679</v>
      </c>
    </row>
    <row r="1864" spans="2:5">
      <c r="B1864" s="598" t="s">
        <v>4553</v>
      </c>
      <c r="C1864" s="587" t="s">
        <v>4523</v>
      </c>
      <c r="D1864" s="587" t="s">
        <v>3076</v>
      </c>
      <c r="E1864" s="523" t="s">
        <v>1679</v>
      </c>
    </row>
    <row r="1865" spans="2:5">
      <c r="B1865" s="598" t="s">
        <v>4554</v>
      </c>
      <c r="C1865" s="587" t="s">
        <v>4523</v>
      </c>
      <c r="D1865" s="587" t="s">
        <v>3076</v>
      </c>
      <c r="E1865" s="523" t="s">
        <v>1679</v>
      </c>
    </row>
    <row r="1866" spans="2:5">
      <c r="B1866" s="598" t="s">
        <v>4555</v>
      </c>
      <c r="C1866" s="587" t="s">
        <v>4523</v>
      </c>
      <c r="D1866" s="587" t="s">
        <v>3076</v>
      </c>
      <c r="E1866" s="523" t="s">
        <v>1679</v>
      </c>
    </row>
    <row r="1867" spans="2:5">
      <c r="B1867" s="598" t="s">
        <v>4556</v>
      </c>
      <c r="C1867" s="587" t="s">
        <v>4523</v>
      </c>
      <c r="D1867" s="587" t="s">
        <v>3076</v>
      </c>
      <c r="E1867" s="523" t="s">
        <v>1679</v>
      </c>
    </row>
    <row r="1868" spans="2:5">
      <c r="B1868" s="598" t="s">
        <v>4557</v>
      </c>
      <c r="C1868" s="587" t="s">
        <v>4523</v>
      </c>
      <c r="D1868" s="587" t="s">
        <v>3076</v>
      </c>
      <c r="E1868" s="523" t="s">
        <v>1679</v>
      </c>
    </row>
    <row r="1869" spans="2:5">
      <c r="B1869" s="598" t="s">
        <v>4558</v>
      </c>
      <c r="C1869" s="587" t="s">
        <v>4523</v>
      </c>
      <c r="D1869" s="587" t="s">
        <v>3076</v>
      </c>
      <c r="E1869" s="523" t="s">
        <v>1679</v>
      </c>
    </row>
    <row r="1870" spans="2:5">
      <c r="B1870" s="598" t="s">
        <v>4559</v>
      </c>
      <c r="C1870" s="587" t="s">
        <v>4523</v>
      </c>
      <c r="D1870" s="587" t="s">
        <v>3076</v>
      </c>
      <c r="E1870" s="523" t="s">
        <v>1679</v>
      </c>
    </row>
    <row r="1871" spans="2:5">
      <c r="B1871" s="598" t="s">
        <v>4560</v>
      </c>
      <c r="C1871" s="587" t="s">
        <v>4523</v>
      </c>
      <c r="D1871" s="587" t="s">
        <v>3076</v>
      </c>
      <c r="E1871" s="523" t="s">
        <v>1679</v>
      </c>
    </row>
    <row r="1872" spans="2:5">
      <c r="B1872" s="598" t="s">
        <v>4561</v>
      </c>
      <c r="C1872" s="587" t="s">
        <v>4523</v>
      </c>
      <c r="D1872" s="587" t="s">
        <v>3076</v>
      </c>
      <c r="E1872" s="523" t="s">
        <v>1679</v>
      </c>
    </row>
    <row r="1873" spans="2:5">
      <c r="B1873" s="598" t="s">
        <v>4562</v>
      </c>
      <c r="C1873" s="587" t="s">
        <v>4523</v>
      </c>
      <c r="D1873" s="587" t="s">
        <v>3076</v>
      </c>
      <c r="E1873" s="523" t="s">
        <v>1679</v>
      </c>
    </row>
    <row r="1874" spans="2:5">
      <c r="B1874" s="598" t="s">
        <v>4563</v>
      </c>
      <c r="C1874" s="587" t="s">
        <v>4523</v>
      </c>
      <c r="D1874" s="587" t="s">
        <v>3076</v>
      </c>
      <c r="E1874" s="523" t="s">
        <v>1679</v>
      </c>
    </row>
    <row r="1875" spans="2:5">
      <c r="B1875" s="598" t="s">
        <v>4564</v>
      </c>
      <c r="C1875" s="587" t="s">
        <v>4523</v>
      </c>
      <c r="D1875" s="587" t="s">
        <v>3076</v>
      </c>
      <c r="E1875" s="523" t="s">
        <v>1679</v>
      </c>
    </row>
    <row r="1876" spans="2:5">
      <c r="B1876" s="598" t="s">
        <v>4565</v>
      </c>
      <c r="C1876" s="587" t="s">
        <v>4523</v>
      </c>
      <c r="D1876" s="587" t="s">
        <v>3076</v>
      </c>
      <c r="E1876" s="523" t="s">
        <v>1679</v>
      </c>
    </row>
    <row r="1877" spans="2:5">
      <c r="B1877" s="598" t="s">
        <v>4566</v>
      </c>
      <c r="C1877" s="587" t="s">
        <v>4523</v>
      </c>
      <c r="D1877" s="587" t="s">
        <v>3076</v>
      </c>
      <c r="E1877" s="523" t="s">
        <v>1679</v>
      </c>
    </row>
    <row r="1878" spans="2:5">
      <c r="B1878" s="598" t="s">
        <v>4567</v>
      </c>
      <c r="C1878" s="587" t="s">
        <v>4523</v>
      </c>
      <c r="D1878" s="587" t="s">
        <v>3076</v>
      </c>
      <c r="E1878" s="523" t="s">
        <v>1679</v>
      </c>
    </row>
    <row r="1879" spans="2:5">
      <c r="B1879" s="598" t="s">
        <v>4568</v>
      </c>
      <c r="C1879" s="587" t="s">
        <v>4523</v>
      </c>
      <c r="D1879" s="587" t="s">
        <v>3076</v>
      </c>
      <c r="E1879" s="523" t="s">
        <v>1679</v>
      </c>
    </row>
    <row r="1880" spans="2:5">
      <c r="B1880" s="598" t="s">
        <v>4569</v>
      </c>
      <c r="C1880" s="587" t="s">
        <v>4523</v>
      </c>
      <c r="D1880" s="587" t="s">
        <v>3076</v>
      </c>
      <c r="E1880" s="523" t="s">
        <v>1679</v>
      </c>
    </row>
    <row r="1881" spans="2:5">
      <c r="B1881" s="598" t="s">
        <v>4570</v>
      </c>
      <c r="C1881" s="587" t="s">
        <v>4523</v>
      </c>
      <c r="D1881" s="587" t="s">
        <v>3076</v>
      </c>
      <c r="E1881" s="523" t="s">
        <v>1679</v>
      </c>
    </row>
    <row r="1882" spans="2:5">
      <c r="B1882" s="598" t="s">
        <v>4571</v>
      </c>
      <c r="C1882" s="587" t="s">
        <v>4523</v>
      </c>
      <c r="D1882" s="587" t="s">
        <v>3076</v>
      </c>
      <c r="E1882" s="523" t="s">
        <v>1679</v>
      </c>
    </row>
    <row r="1883" spans="2:5">
      <c r="B1883" s="598" t="s">
        <v>4572</v>
      </c>
      <c r="C1883" s="587" t="s">
        <v>4523</v>
      </c>
      <c r="D1883" s="587" t="s">
        <v>3076</v>
      </c>
      <c r="E1883" s="523" t="s">
        <v>1679</v>
      </c>
    </row>
    <row r="1884" spans="2:5">
      <c r="B1884" s="598" t="s">
        <v>4573</v>
      </c>
      <c r="C1884" s="587" t="s">
        <v>4523</v>
      </c>
      <c r="D1884" s="587" t="s">
        <v>3076</v>
      </c>
      <c r="E1884" s="523" t="s">
        <v>1679</v>
      </c>
    </row>
    <row r="1885" spans="2:5">
      <c r="B1885" s="598" t="s">
        <v>4574</v>
      </c>
      <c r="C1885" s="587" t="s">
        <v>4523</v>
      </c>
      <c r="D1885" s="587" t="s">
        <v>3076</v>
      </c>
      <c r="E1885" s="523" t="s">
        <v>1679</v>
      </c>
    </row>
    <row r="1886" spans="2:5">
      <c r="B1886" s="598" t="s">
        <v>4575</v>
      </c>
      <c r="C1886" s="587" t="s">
        <v>4523</v>
      </c>
      <c r="D1886" s="587" t="s">
        <v>3076</v>
      </c>
      <c r="E1886" s="523" t="s">
        <v>1679</v>
      </c>
    </row>
    <row r="1887" spans="2:5">
      <c r="B1887" s="598" t="s">
        <v>4576</v>
      </c>
      <c r="C1887" s="587" t="s">
        <v>4523</v>
      </c>
      <c r="D1887" s="587" t="s">
        <v>3076</v>
      </c>
      <c r="E1887" s="523" t="s">
        <v>1679</v>
      </c>
    </row>
    <row r="1888" spans="2:5">
      <c r="B1888" s="598" t="s">
        <v>4577</v>
      </c>
      <c r="C1888" s="587" t="s">
        <v>4523</v>
      </c>
      <c r="D1888" s="587" t="s">
        <v>3076</v>
      </c>
      <c r="E1888" s="523" t="s">
        <v>1679</v>
      </c>
    </row>
    <row r="1889" spans="2:5">
      <c r="B1889" s="598" t="s">
        <v>4578</v>
      </c>
      <c r="C1889" s="587" t="s">
        <v>4523</v>
      </c>
      <c r="D1889" s="587" t="s">
        <v>3076</v>
      </c>
      <c r="E1889" s="523" t="s">
        <v>1679</v>
      </c>
    </row>
    <row r="1890" spans="2:5">
      <c r="B1890" s="598" t="s">
        <v>4579</v>
      </c>
      <c r="C1890" s="587" t="s">
        <v>4523</v>
      </c>
      <c r="D1890" s="587" t="s">
        <v>3076</v>
      </c>
      <c r="E1890" s="523" t="s">
        <v>1679</v>
      </c>
    </row>
    <row r="1891" spans="2:5">
      <c r="B1891" s="598" t="s">
        <v>4580</v>
      </c>
      <c r="C1891" s="587" t="s">
        <v>4523</v>
      </c>
      <c r="D1891" s="587" t="s">
        <v>3076</v>
      </c>
      <c r="E1891" s="523" t="s">
        <v>1679</v>
      </c>
    </row>
    <row r="1892" spans="2:5">
      <c r="B1892" s="598" t="s">
        <v>4581</v>
      </c>
      <c r="C1892" s="587" t="s">
        <v>4523</v>
      </c>
      <c r="D1892" s="587" t="s">
        <v>3076</v>
      </c>
      <c r="E1892" s="523" t="s">
        <v>1679</v>
      </c>
    </row>
    <row r="1893" spans="2:5">
      <c r="B1893" s="598" t="s">
        <v>4582</v>
      </c>
      <c r="C1893" s="587" t="s">
        <v>4523</v>
      </c>
      <c r="D1893" s="587" t="s">
        <v>3076</v>
      </c>
      <c r="E1893" s="523" t="s">
        <v>1679</v>
      </c>
    </row>
    <row r="1894" spans="2:5">
      <c r="B1894" s="598" t="s">
        <v>4583</v>
      </c>
      <c r="C1894" s="587" t="s">
        <v>4523</v>
      </c>
      <c r="D1894" s="587" t="s">
        <v>3076</v>
      </c>
      <c r="E1894" s="523" t="s">
        <v>1679</v>
      </c>
    </row>
    <row r="1895" spans="2:5">
      <c r="B1895" s="598" t="s">
        <v>4584</v>
      </c>
      <c r="C1895" s="587" t="s">
        <v>4523</v>
      </c>
      <c r="D1895" s="587" t="s">
        <v>3076</v>
      </c>
      <c r="E1895" s="523" t="s">
        <v>1679</v>
      </c>
    </row>
    <row r="1896" spans="2:5">
      <c r="B1896" s="598" t="s">
        <v>4585</v>
      </c>
      <c r="C1896" s="587" t="s">
        <v>4523</v>
      </c>
      <c r="D1896" s="587" t="s">
        <v>3076</v>
      </c>
      <c r="E1896" s="523" t="s">
        <v>1679</v>
      </c>
    </row>
    <row r="1897" spans="2:5">
      <c r="B1897" s="598" t="s">
        <v>4586</v>
      </c>
      <c r="C1897" s="587" t="s">
        <v>4523</v>
      </c>
      <c r="D1897" s="587" t="s">
        <v>3076</v>
      </c>
      <c r="E1897" s="523" t="s">
        <v>1679</v>
      </c>
    </row>
    <row r="1898" spans="2:5">
      <c r="B1898" s="598" t="s">
        <v>4587</v>
      </c>
      <c r="C1898" s="587" t="s">
        <v>4523</v>
      </c>
      <c r="D1898" s="587" t="s">
        <v>3076</v>
      </c>
      <c r="E1898" s="523" t="s">
        <v>1679</v>
      </c>
    </row>
    <row r="1899" spans="2:5">
      <c r="B1899" s="598" t="s">
        <v>4588</v>
      </c>
      <c r="C1899" s="587" t="s">
        <v>4523</v>
      </c>
      <c r="D1899" s="587" t="s">
        <v>3076</v>
      </c>
      <c r="E1899" s="523" t="s">
        <v>1679</v>
      </c>
    </row>
    <row r="1900" spans="2:5">
      <c r="B1900" s="598" t="s">
        <v>4589</v>
      </c>
      <c r="C1900" s="587" t="s">
        <v>4523</v>
      </c>
      <c r="D1900" s="587" t="s">
        <v>3076</v>
      </c>
      <c r="E1900" s="523" t="s">
        <v>1679</v>
      </c>
    </row>
    <row r="1901" spans="2:5">
      <c r="B1901" s="598" t="s">
        <v>4590</v>
      </c>
      <c r="C1901" s="587" t="s">
        <v>4523</v>
      </c>
      <c r="D1901" s="587" t="s">
        <v>3076</v>
      </c>
      <c r="E1901" s="523" t="s">
        <v>1679</v>
      </c>
    </row>
    <row r="1902" spans="2:5">
      <c r="B1902" s="598" t="s">
        <v>4591</v>
      </c>
      <c r="C1902" s="587" t="s">
        <v>4523</v>
      </c>
      <c r="D1902" s="587" t="s">
        <v>3076</v>
      </c>
      <c r="E1902" s="523" t="s">
        <v>1679</v>
      </c>
    </row>
    <row r="1903" spans="2:5">
      <c r="B1903" s="598" t="s">
        <v>4592</v>
      </c>
      <c r="C1903" s="587" t="s">
        <v>4523</v>
      </c>
      <c r="D1903" s="587" t="s">
        <v>3076</v>
      </c>
      <c r="E1903" s="523" t="s">
        <v>1679</v>
      </c>
    </row>
    <row r="1904" spans="2:5">
      <c r="B1904" s="598" t="s">
        <v>4593</v>
      </c>
      <c r="C1904" s="587" t="s">
        <v>4523</v>
      </c>
      <c r="D1904" s="587" t="s">
        <v>3076</v>
      </c>
      <c r="E1904" s="523" t="s">
        <v>1679</v>
      </c>
    </row>
    <row r="1905" spans="2:5">
      <c r="B1905" s="598" t="s">
        <v>4594</v>
      </c>
      <c r="C1905" s="587" t="s">
        <v>4523</v>
      </c>
      <c r="D1905" s="587" t="s">
        <v>3076</v>
      </c>
      <c r="E1905" s="523" t="s">
        <v>1679</v>
      </c>
    </row>
    <row r="1906" spans="2:5">
      <c r="B1906" s="598" t="s">
        <v>4595</v>
      </c>
      <c r="C1906" s="587" t="s">
        <v>4523</v>
      </c>
      <c r="D1906" s="587" t="s">
        <v>3076</v>
      </c>
      <c r="E1906" s="523" t="s">
        <v>1679</v>
      </c>
    </row>
    <row r="1907" spans="2:5">
      <c r="B1907" s="598" t="s">
        <v>4596</v>
      </c>
      <c r="C1907" s="587" t="s">
        <v>4523</v>
      </c>
      <c r="D1907" s="587" t="s">
        <v>3076</v>
      </c>
      <c r="E1907" s="523" t="s">
        <v>1679</v>
      </c>
    </row>
    <row r="1908" spans="2:5">
      <c r="B1908" s="598" t="s">
        <v>4597</v>
      </c>
      <c r="C1908" s="587" t="s">
        <v>4523</v>
      </c>
      <c r="D1908" s="587" t="s">
        <v>3076</v>
      </c>
      <c r="E1908" s="523" t="s">
        <v>1679</v>
      </c>
    </row>
    <row r="1909" spans="2:5">
      <c r="B1909" s="598" t="s">
        <v>4598</v>
      </c>
      <c r="C1909" s="587" t="s">
        <v>4523</v>
      </c>
      <c r="D1909" s="587" t="s">
        <v>3076</v>
      </c>
      <c r="E1909" s="523" t="s">
        <v>1679</v>
      </c>
    </row>
    <row r="1910" spans="2:5">
      <c r="B1910" s="598" t="s">
        <v>4599</v>
      </c>
      <c r="C1910" s="587" t="s">
        <v>4523</v>
      </c>
      <c r="D1910" s="587" t="s">
        <v>3076</v>
      </c>
      <c r="E1910" s="523" t="s">
        <v>1679</v>
      </c>
    </row>
    <row r="1911" spans="2:5">
      <c r="B1911" s="598" t="s">
        <v>4600</v>
      </c>
      <c r="C1911" s="587" t="s">
        <v>4523</v>
      </c>
      <c r="D1911" s="587" t="s">
        <v>3076</v>
      </c>
      <c r="E1911" s="523" t="s">
        <v>1679</v>
      </c>
    </row>
    <row r="1912" spans="2:5">
      <c r="B1912" s="598" t="s">
        <v>4601</v>
      </c>
      <c r="C1912" s="587" t="s">
        <v>4523</v>
      </c>
      <c r="D1912" s="587" t="s">
        <v>3076</v>
      </c>
      <c r="E1912" s="523" t="s">
        <v>1679</v>
      </c>
    </row>
    <row r="1913" spans="2:5">
      <c r="B1913" s="598" t="s">
        <v>4602</v>
      </c>
      <c r="C1913" s="587" t="s">
        <v>4523</v>
      </c>
      <c r="D1913" s="587" t="s">
        <v>3076</v>
      </c>
      <c r="E1913" s="523" t="s">
        <v>1679</v>
      </c>
    </row>
    <row r="1914" spans="2:5">
      <c r="B1914" s="598" t="s">
        <v>4603</v>
      </c>
      <c r="C1914" s="587" t="s">
        <v>4523</v>
      </c>
      <c r="D1914" s="587" t="s">
        <v>3076</v>
      </c>
      <c r="E1914" s="523" t="s">
        <v>1679</v>
      </c>
    </row>
    <row r="1915" spans="2:5">
      <c r="B1915" s="598" t="s">
        <v>4604</v>
      </c>
      <c r="C1915" s="587" t="s">
        <v>4523</v>
      </c>
      <c r="D1915" s="587" t="s">
        <v>3076</v>
      </c>
      <c r="E1915" s="523" t="s">
        <v>1679</v>
      </c>
    </row>
    <row r="1916" spans="2:5">
      <c r="B1916" s="598" t="s">
        <v>4605</v>
      </c>
      <c r="C1916" s="587" t="s">
        <v>4523</v>
      </c>
      <c r="D1916" s="587" t="s">
        <v>3076</v>
      </c>
      <c r="E1916" s="523" t="s">
        <v>1679</v>
      </c>
    </row>
    <row r="1917" spans="2:5">
      <c r="B1917" s="598" t="s">
        <v>4606</v>
      </c>
      <c r="C1917" s="587" t="s">
        <v>4523</v>
      </c>
      <c r="D1917" s="587" t="s">
        <v>3076</v>
      </c>
      <c r="E1917" s="523" t="s">
        <v>1679</v>
      </c>
    </row>
    <row r="1918" spans="2:5">
      <c r="B1918" s="598" t="s">
        <v>4607</v>
      </c>
      <c r="C1918" s="587" t="s">
        <v>4523</v>
      </c>
      <c r="D1918" s="587" t="s">
        <v>3076</v>
      </c>
      <c r="E1918" s="523" t="s">
        <v>1679</v>
      </c>
    </row>
    <row r="1919" spans="2:5">
      <c r="B1919" s="598" t="s">
        <v>4608</v>
      </c>
      <c r="C1919" s="587" t="s">
        <v>4523</v>
      </c>
      <c r="D1919" s="587" t="s">
        <v>3076</v>
      </c>
      <c r="E1919" s="523" t="s">
        <v>1679</v>
      </c>
    </row>
    <row r="1920" spans="2:5">
      <c r="B1920" s="598" t="s">
        <v>4609</v>
      </c>
      <c r="C1920" s="587" t="s">
        <v>4523</v>
      </c>
      <c r="D1920" s="587" t="s">
        <v>3076</v>
      </c>
      <c r="E1920" s="523" t="s">
        <v>1679</v>
      </c>
    </row>
    <row r="1921" spans="2:5">
      <c r="B1921" s="598" t="s">
        <v>4610</v>
      </c>
      <c r="C1921" s="587" t="s">
        <v>4523</v>
      </c>
      <c r="D1921" s="587" t="s">
        <v>3076</v>
      </c>
      <c r="E1921" s="523" t="s">
        <v>1679</v>
      </c>
    </row>
    <row r="1922" spans="2:5">
      <c r="B1922" s="598" t="s">
        <v>4611</v>
      </c>
      <c r="C1922" s="587" t="s">
        <v>4523</v>
      </c>
      <c r="D1922" s="587" t="s">
        <v>3076</v>
      </c>
      <c r="E1922" s="523" t="s">
        <v>1679</v>
      </c>
    </row>
    <row r="1923" spans="2:5">
      <c r="B1923" s="598" t="s">
        <v>4612</v>
      </c>
      <c r="C1923" s="587" t="s">
        <v>4523</v>
      </c>
      <c r="D1923" s="587" t="s">
        <v>3076</v>
      </c>
      <c r="E1923" s="523" t="s">
        <v>1679</v>
      </c>
    </row>
    <row r="1924" spans="2:5">
      <c r="B1924" s="598" t="s">
        <v>4613</v>
      </c>
      <c r="C1924" s="587" t="s">
        <v>4523</v>
      </c>
      <c r="D1924" s="587" t="s">
        <v>3076</v>
      </c>
      <c r="E1924" s="523" t="s">
        <v>1679</v>
      </c>
    </row>
    <row r="1925" spans="2:5">
      <c r="B1925" s="598" t="s">
        <v>4614</v>
      </c>
      <c r="C1925" s="587" t="s">
        <v>4523</v>
      </c>
      <c r="D1925" s="587" t="s">
        <v>3076</v>
      </c>
      <c r="E1925" s="523" t="s">
        <v>1679</v>
      </c>
    </row>
    <row r="1926" spans="2:5">
      <c r="B1926" s="598" t="s">
        <v>4615</v>
      </c>
      <c r="C1926" s="587" t="s">
        <v>4523</v>
      </c>
      <c r="D1926" s="587" t="s">
        <v>3076</v>
      </c>
      <c r="E1926" s="523" t="s">
        <v>1679</v>
      </c>
    </row>
    <row r="1927" spans="2:5">
      <c r="B1927" s="598" t="s">
        <v>4616</v>
      </c>
      <c r="C1927" s="587" t="s">
        <v>4523</v>
      </c>
      <c r="D1927" s="587" t="s">
        <v>3076</v>
      </c>
      <c r="E1927" s="523" t="s">
        <v>1679</v>
      </c>
    </row>
    <row r="1928" spans="2:5">
      <c r="B1928" s="598" t="s">
        <v>4617</v>
      </c>
      <c r="C1928" s="587" t="s">
        <v>4523</v>
      </c>
      <c r="D1928" s="587" t="s">
        <v>3076</v>
      </c>
      <c r="E1928" s="523" t="s">
        <v>1679</v>
      </c>
    </row>
    <row r="1929" spans="2:5">
      <c r="B1929" s="598" t="s">
        <v>4618</v>
      </c>
      <c r="C1929" s="587" t="s">
        <v>4523</v>
      </c>
      <c r="D1929" s="587" t="s">
        <v>3076</v>
      </c>
      <c r="E1929" s="523" t="s">
        <v>1679</v>
      </c>
    </row>
    <row r="1930" spans="2:5">
      <c r="B1930" s="598" t="s">
        <v>4619</v>
      </c>
      <c r="C1930" s="587" t="s">
        <v>4523</v>
      </c>
      <c r="D1930" s="587" t="s">
        <v>3076</v>
      </c>
      <c r="E1930" s="523" t="s">
        <v>1679</v>
      </c>
    </row>
    <row r="1931" spans="2:5">
      <c r="B1931" s="598" t="s">
        <v>4620</v>
      </c>
      <c r="C1931" s="587" t="s">
        <v>4523</v>
      </c>
      <c r="D1931" s="587" t="s">
        <v>3076</v>
      </c>
      <c r="E1931" s="523" t="s">
        <v>1679</v>
      </c>
    </row>
    <row r="1932" spans="2:5">
      <c r="B1932" s="598" t="s">
        <v>4621</v>
      </c>
      <c r="C1932" s="587" t="s">
        <v>4523</v>
      </c>
      <c r="D1932" s="587" t="s">
        <v>3076</v>
      </c>
      <c r="E1932" s="523" t="s">
        <v>1679</v>
      </c>
    </row>
    <row r="1933" spans="2:5">
      <c r="B1933" s="598" t="s">
        <v>4622</v>
      </c>
      <c r="C1933" s="587" t="s">
        <v>4523</v>
      </c>
      <c r="D1933" s="587" t="s">
        <v>3076</v>
      </c>
      <c r="E1933" s="523" t="s">
        <v>1679</v>
      </c>
    </row>
    <row r="1934" spans="2:5">
      <c r="B1934" s="598" t="s">
        <v>4623</v>
      </c>
      <c r="C1934" s="587" t="s">
        <v>4523</v>
      </c>
      <c r="D1934" s="587" t="s">
        <v>3076</v>
      </c>
      <c r="E1934" s="523" t="s">
        <v>1679</v>
      </c>
    </row>
    <row r="1935" spans="2:5">
      <c r="B1935" s="598" t="s">
        <v>4624</v>
      </c>
      <c r="C1935" s="587" t="s">
        <v>4523</v>
      </c>
      <c r="D1935" s="587" t="s">
        <v>3076</v>
      </c>
      <c r="E1935" s="523" t="s">
        <v>1679</v>
      </c>
    </row>
    <row r="1936" spans="2:5">
      <c r="B1936" s="598" t="s">
        <v>4625</v>
      </c>
      <c r="C1936" s="587" t="s">
        <v>4523</v>
      </c>
      <c r="D1936" s="587" t="s">
        <v>3076</v>
      </c>
      <c r="E1936" s="523" t="s">
        <v>1679</v>
      </c>
    </row>
    <row r="1937" spans="2:5">
      <c r="B1937" s="598" t="s">
        <v>4626</v>
      </c>
      <c r="C1937" s="587" t="s">
        <v>4523</v>
      </c>
      <c r="D1937" s="587" t="s">
        <v>3076</v>
      </c>
      <c r="E1937" s="523" t="s">
        <v>1679</v>
      </c>
    </row>
    <row r="1938" spans="2:5">
      <c r="B1938" s="598" t="s">
        <v>4627</v>
      </c>
      <c r="C1938" s="587" t="s">
        <v>4523</v>
      </c>
      <c r="D1938" s="587" t="s">
        <v>3076</v>
      </c>
      <c r="E1938" s="523" t="s">
        <v>1679</v>
      </c>
    </row>
    <row r="1939" spans="2:5">
      <c r="B1939" s="598" t="s">
        <v>4628</v>
      </c>
      <c r="C1939" s="587" t="s">
        <v>4523</v>
      </c>
      <c r="D1939" s="587" t="s">
        <v>3076</v>
      </c>
      <c r="E1939" s="523" t="s">
        <v>1679</v>
      </c>
    </row>
    <row r="1940" spans="2:5">
      <c r="B1940" s="598" t="s">
        <v>4629</v>
      </c>
      <c r="C1940" s="587" t="s">
        <v>4523</v>
      </c>
      <c r="D1940" s="587" t="s">
        <v>3076</v>
      </c>
      <c r="E1940" s="523" t="s">
        <v>1679</v>
      </c>
    </row>
    <row r="1941" spans="2:5">
      <c r="B1941" s="598" t="s">
        <v>4630</v>
      </c>
      <c r="C1941" s="587" t="s">
        <v>4523</v>
      </c>
      <c r="D1941" s="587" t="s">
        <v>3076</v>
      </c>
      <c r="E1941" s="523" t="s">
        <v>1679</v>
      </c>
    </row>
    <row r="1942" spans="2:5">
      <c r="B1942" s="598" t="s">
        <v>4631</v>
      </c>
      <c r="C1942" s="587" t="s">
        <v>4523</v>
      </c>
      <c r="D1942" s="587" t="s">
        <v>3076</v>
      </c>
      <c r="E1942" s="523" t="s">
        <v>1679</v>
      </c>
    </row>
    <row r="1943" spans="2:5">
      <c r="B1943" s="598" t="s">
        <v>4632</v>
      </c>
      <c r="C1943" s="587" t="s">
        <v>4523</v>
      </c>
      <c r="D1943" s="587" t="s">
        <v>3076</v>
      </c>
      <c r="E1943" s="523" t="s">
        <v>1679</v>
      </c>
    </row>
    <row r="1944" spans="2:5">
      <c r="B1944" s="598" t="s">
        <v>4633</v>
      </c>
      <c r="C1944" s="587" t="s">
        <v>4523</v>
      </c>
      <c r="D1944" s="587" t="s">
        <v>3076</v>
      </c>
      <c r="E1944" s="523" t="s">
        <v>1679</v>
      </c>
    </row>
    <row r="1945" spans="2:5">
      <c r="B1945" s="598" t="s">
        <v>4634</v>
      </c>
      <c r="C1945" s="587" t="s">
        <v>4523</v>
      </c>
      <c r="D1945" s="587" t="s">
        <v>3076</v>
      </c>
      <c r="E1945" s="523" t="s">
        <v>1679</v>
      </c>
    </row>
    <row r="1946" spans="2:5">
      <c r="B1946" s="598" t="s">
        <v>4635</v>
      </c>
      <c r="C1946" s="587" t="s">
        <v>4523</v>
      </c>
      <c r="D1946" s="587" t="s">
        <v>3076</v>
      </c>
      <c r="E1946" s="523" t="s">
        <v>1679</v>
      </c>
    </row>
    <row r="1947" spans="2:5">
      <c r="B1947" s="598" t="s">
        <v>4636</v>
      </c>
      <c r="C1947" s="587" t="s">
        <v>4523</v>
      </c>
      <c r="D1947" s="587" t="s">
        <v>3076</v>
      </c>
      <c r="E1947" s="523" t="s">
        <v>1679</v>
      </c>
    </row>
    <row r="1948" spans="2:5">
      <c r="B1948" s="598" t="s">
        <v>4637</v>
      </c>
      <c r="C1948" s="587" t="s">
        <v>4523</v>
      </c>
      <c r="D1948" s="587" t="s">
        <v>3076</v>
      </c>
      <c r="E1948" s="523" t="s">
        <v>1679</v>
      </c>
    </row>
    <row r="1949" spans="2:5">
      <c r="B1949" s="598" t="s">
        <v>4638</v>
      </c>
      <c r="C1949" s="587" t="s">
        <v>4523</v>
      </c>
      <c r="D1949" s="587" t="s">
        <v>3076</v>
      </c>
      <c r="E1949" s="523" t="s">
        <v>1679</v>
      </c>
    </row>
    <row r="1950" spans="2:5">
      <c r="B1950" s="598" t="s">
        <v>4639</v>
      </c>
      <c r="C1950" s="587" t="s">
        <v>4523</v>
      </c>
      <c r="D1950" s="587" t="s">
        <v>3076</v>
      </c>
      <c r="E1950" s="523" t="s">
        <v>1679</v>
      </c>
    </row>
    <row r="1951" spans="2:5">
      <c r="B1951" s="598" t="s">
        <v>4640</v>
      </c>
      <c r="C1951" s="587" t="s">
        <v>4523</v>
      </c>
      <c r="D1951" s="587" t="s">
        <v>3076</v>
      </c>
      <c r="E1951" s="523" t="s">
        <v>1679</v>
      </c>
    </row>
    <row r="1952" spans="2:5">
      <c r="B1952" s="598" t="s">
        <v>4641</v>
      </c>
      <c r="C1952" s="587" t="s">
        <v>4523</v>
      </c>
      <c r="D1952" s="587" t="s">
        <v>3076</v>
      </c>
      <c r="E1952" s="523" t="s">
        <v>1679</v>
      </c>
    </row>
    <row r="1953" spans="2:5">
      <c r="B1953" s="598" t="s">
        <v>4642</v>
      </c>
      <c r="C1953" s="587" t="s">
        <v>4523</v>
      </c>
      <c r="D1953" s="587" t="s">
        <v>3076</v>
      </c>
      <c r="E1953" s="523" t="s">
        <v>1679</v>
      </c>
    </row>
    <row r="1954" spans="2:5">
      <c r="B1954" s="598" t="s">
        <v>4643</v>
      </c>
      <c r="C1954" s="587" t="s">
        <v>4523</v>
      </c>
      <c r="D1954" s="587" t="s">
        <v>3076</v>
      </c>
      <c r="E1954" s="523" t="s">
        <v>1679</v>
      </c>
    </row>
    <row r="1955" spans="2:5">
      <c r="B1955" s="598" t="s">
        <v>4644</v>
      </c>
      <c r="C1955" s="587" t="s">
        <v>4523</v>
      </c>
      <c r="D1955" s="587" t="s">
        <v>3076</v>
      </c>
      <c r="E1955" s="523" t="s">
        <v>1679</v>
      </c>
    </row>
    <row r="1956" spans="2:5">
      <c r="B1956" s="598" t="s">
        <v>4645</v>
      </c>
      <c r="C1956" s="587" t="s">
        <v>4523</v>
      </c>
      <c r="D1956" s="587" t="s">
        <v>3076</v>
      </c>
      <c r="E1956" s="523" t="s">
        <v>1679</v>
      </c>
    </row>
    <row r="1957" spans="2:5">
      <c r="B1957" s="598" t="s">
        <v>4646</v>
      </c>
      <c r="C1957" s="587" t="s">
        <v>4523</v>
      </c>
      <c r="D1957" s="587" t="s">
        <v>3076</v>
      </c>
      <c r="E1957" s="523" t="s">
        <v>1679</v>
      </c>
    </row>
    <row r="1958" spans="2:5">
      <c r="B1958" s="598" t="s">
        <v>4647</v>
      </c>
      <c r="C1958" s="587" t="s">
        <v>4523</v>
      </c>
      <c r="D1958" s="587" t="s">
        <v>3076</v>
      </c>
      <c r="E1958" s="523" t="s">
        <v>1679</v>
      </c>
    </row>
    <row r="1959" spans="2:5">
      <c r="B1959" s="598" t="s">
        <v>4648</v>
      </c>
      <c r="C1959" s="587" t="s">
        <v>4523</v>
      </c>
      <c r="D1959" s="587" t="s">
        <v>3076</v>
      </c>
      <c r="E1959" s="523" t="s">
        <v>1679</v>
      </c>
    </row>
    <row r="1960" spans="2:5">
      <c r="B1960" s="598" t="s">
        <v>4649</v>
      </c>
      <c r="C1960" s="587" t="s">
        <v>4523</v>
      </c>
      <c r="D1960" s="587" t="s">
        <v>3076</v>
      </c>
      <c r="E1960" s="523" t="s">
        <v>1679</v>
      </c>
    </row>
    <row r="1961" spans="2:5">
      <c r="B1961" s="598" t="s">
        <v>4650</v>
      </c>
      <c r="C1961" s="587" t="s">
        <v>4523</v>
      </c>
      <c r="D1961" s="587" t="s">
        <v>3076</v>
      </c>
      <c r="E1961" s="523" t="s">
        <v>1679</v>
      </c>
    </row>
    <row r="1962" spans="2:5">
      <c r="B1962" s="598" t="s">
        <v>4651</v>
      </c>
      <c r="C1962" s="587" t="s">
        <v>4523</v>
      </c>
      <c r="D1962" s="587" t="s">
        <v>3076</v>
      </c>
      <c r="E1962" s="523" t="s">
        <v>1679</v>
      </c>
    </row>
    <row r="1963" spans="2:5">
      <c r="B1963" s="598" t="s">
        <v>4652</v>
      </c>
      <c r="C1963" s="587" t="s">
        <v>4523</v>
      </c>
      <c r="D1963" s="587" t="s">
        <v>3076</v>
      </c>
      <c r="E1963" s="523" t="s">
        <v>1679</v>
      </c>
    </row>
    <row r="1964" spans="2:5">
      <c r="B1964" s="598" t="s">
        <v>4653</v>
      </c>
      <c r="C1964" s="587" t="s">
        <v>4523</v>
      </c>
      <c r="D1964" s="587" t="s">
        <v>3076</v>
      </c>
      <c r="E1964" s="523" t="s">
        <v>1679</v>
      </c>
    </row>
    <row r="1965" spans="2:5">
      <c r="B1965" s="598" t="s">
        <v>4654</v>
      </c>
      <c r="C1965" s="587" t="s">
        <v>4523</v>
      </c>
      <c r="D1965" s="587" t="s">
        <v>3076</v>
      </c>
      <c r="E1965" s="523" t="s">
        <v>1679</v>
      </c>
    </row>
    <row r="1966" spans="2:5">
      <c r="B1966" s="598" t="s">
        <v>4655</v>
      </c>
      <c r="C1966" s="587" t="s">
        <v>4523</v>
      </c>
      <c r="D1966" s="587" t="s">
        <v>3076</v>
      </c>
      <c r="E1966" s="523" t="s">
        <v>1679</v>
      </c>
    </row>
    <row r="1967" spans="2:5">
      <c r="B1967" s="598" t="s">
        <v>4656</v>
      </c>
      <c r="C1967" s="587" t="s">
        <v>4523</v>
      </c>
      <c r="D1967" s="587" t="s">
        <v>3076</v>
      </c>
      <c r="E1967" s="523" t="s">
        <v>1679</v>
      </c>
    </row>
    <row r="1968" spans="2:5">
      <c r="B1968" s="598" t="s">
        <v>4657</v>
      </c>
      <c r="C1968" s="587" t="s">
        <v>4523</v>
      </c>
      <c r="D1968" s="587" t="s">
        <v>3076</v>
      </c>
      <c r="E1968" s="523" t="s">
        <v>1679</v>
      </c>
    </row>
    <row r="1969" spans="2:5">
      <c r="B1969" s="598" t="s">
        <v>4658</v>
      </c>
      <c r="C1969" s="587" t="s">
        <v>4523</v>
      </c>
      <c r="D1969" s="587" t="s">
        <v>3076</v>
      </c>
      <c r="E1969" s="523" t="s">
        <v>1679</v>
      </c>
    </row>
    <row r="1970" spans="2:5">
      <c r="B1970" s="598" t="s">
        <v>4659</v>
      </c>
      <c r="C1970" s="587" t="s">
        <v>4523</v>
      </c>
      <c r="D1970" s="587" t="s">
        <v>3076</v>
      </c>
      <c r="E1970" s="523" t="s">
        <v>1679</v>
      </c>
    </row>
    <row r="1971" spans="2:5">
      <c r="B1971" s="598" t="s">
        <v>4660</v>
      </c>
      <c r="C1971" s="587" t="s">
        <v>4523</v>
      </c>
      <c r="D1971" s="587" t="s">
        <v>3076</v>
      </c>
      <c r="E1971" s="523" t="s">
        <v>1679</v>
      </c>
    </row>
    <row r="1972" spans="2:5">
      <c r="B1972" s="598" t="s">
        <v>4661</v>
      </c>
      <c r="C1972" s="587" t="s">
        <v>4523</v>
      </c>
      <c r="D1972" s="587" t="s">
        <v>3076</v>
      </c>
      <c r="E1972" s="523" t="s">
        <v>1679</v>
      </c>
    </row>
    <row r="1973" spans="2:5">
      <c r="B1973" s="598" t="s">
        <v>4662</v>
      </c>
      <c r="C1973" s="587" t="s">
        <v>4523</v>
      </c>
      <c r="D1973" s="587" t="s">
        <v>3076</v>
      </c>
      <c r="E1973" s="523" t="s">
        <v>1679</v>
      </c>
    </row>
    <row r="1974" spans="2:5">
      <c r="B1974" s="598" t="s">
        <v>4663</v>
      </c>
      <c r="C1974" s="587" t="s">
        <v>4523</v>
      </c>
      <c r="D1974" s="587" t="s">
        <v>3076</v>
      </c>
      <c r="E1974" s="523" t="s">
        <v>1679</v>
      </c>
    </row>
    <row r="1975" spans="2:5">
      <c r="B1975" s="598" t="s">
        <v>4664</v>
      </c>
      <c r="C1975" s="587" t="s">
        <v>4523</v>
      </c>
      <c r="D1975" s="587" t="s">
        <v>3076</v>
      </c>
      <c r="E1975" s="523" t="s">
        <v>1679</v>
      </c>
    </row>
    <row r="1976" spans="2:5">
      <c r="B1976" s="598" t="s">
        <v>4665</v>
      </c>
      <c r="C1976" s="587" t="s">
        <v>4523</v>
      </c>
      <c r="D1976" s="587" t="s">
        <v>3076</v>
      </c>
      <c r="E1976" s="523" t="s">
        <v>1679</v>
      </c>
    </row>
    <row r="1977" spans="2:5">
      <c r="B1977" s="598" t="s">
        <v>4666</v>
      </c>
      <c r="C1977" s="587" t="s">
        <v>4523</v>
      </c>
      <c r="D1977" s="587" t="s">
        <v>3076</v>
      </c>
      <c r="E1977" s="523" t="s">
        <v>1679</v>
      </c>
    </row>
    <row r="1978" spans="2:5">
      <c r="B1978" s="598" t="s">
        <v>4667</v>
      </c>
      <c r="C1978" s="587" t="s">
        <v>4523</v>
      </c>
      <c r="D1978" s="587" t="s">
        <v>3076</v>
      </c>
      <c r="E1978" s="523" t="s">
        <v>1679</v>
      </c>
    </row>
    <row r="1979" spans="2:5">
      <c r="B1979" s="598" t="s">
        <v>4668</v>
      </c>
      <c r="C1979" s="587" t="s">
        <v>4523</v>
      </c>
      <c r="D1979" s="587" t="s">
        <v>3076</v>
      </c>
      <c r="E1979" s="523" t="s">
        <v>1679</v>
      </c>
    </row>
    <row r="1980" spans="2:5">
      <c r="B1980" s="598" t="s">
        <v>4669</v>
      </c>
      <c r="C1980" s="587" t="s">
        <v>4523</v>
      </c>
      <c r="D1980" s="587" t="s">
        <v>3076</v>
      </c>
      <c r="E1980" s="523" t="s">
        <v>1679</v>
      </c>
    </row>
    <row r="1981" spans="2:5">
      <c r="B1981" s="598" t="s">
        <v>4670</v>
      </c>
      <c r="C1981" s="587" t="s">
        <v>4523</v>
      </c>
      <c r="D1981" s="587" t="s">
        <v>3076</v>
      </c>
      <c r="E1981" s="523" t="s">
        <v>1679</v>
      </c>
    </row>
    <row r="1982" spans="2:5">
      <c r="B1982" s="598" t="s">
        <v>4671</v>
      </c>
      <c r="C1982" s="587" t="s">
        <v>4523</v>
      </c>
      <c r="D1982" s="587" t="s">
        <v>3076</v>
      </c>
      <c r="E1982" s="523" t="s">
        <v>1679</v>
      </c>
    </row>
    <row r="1983" spans="2:5">
      <c r="B1983" s="598" t="s">
        <v>4672</v>
      </c>
      <c r="C1983" s="587" t="s">
        <v>4523</v>
      </c>
      <c r="D1983" s="587" t="s">
        <v>3076</v>
      </c>
      <c r="E1983" s="523" t="s">
        <v>1679</v>
      </c>
    </row>
    <row r="1984" spans="2:5">
      <c r="B1984" s="598" t="s">
        <v>4673</v>
      </c>
      <c r="C1984" s="587" t="s">
        <v>4523</v>
      </c>
      <c r="D1984" s="587" t="s">
        <v>3076</v>
      </c>
      <c r="E1984" s="523" t="s">
        <v>1679</v>
      </c>
    </row>
    <row r="1985" spans="2:5">
      <c r="B1985" s="598" t="s">
        <v>4674</v>
      </c>
      <c r="C1985" s="587" t="s">
        <v>4523</v>
      </c>
      <c r="D1985" s="587" t="s">
        <v>3076</v>
      </c>
      <c r="E1985" s="523" t="s">
        <v>1679</v>
      </c>
    </row>
    <row r="1986" spans="2:5">
      <c r="B1986" s="598" t="s">
        <v>4675</v>
      </c>
      <c r="C1986" s="587" t="s">
        <v>4523</v>
      </c>
      <c r="D1986" s="587" t="s">
        <v>3076</v>
      </c>
      <c r="E1986" s="523" t="s">
        <v>1679</v>
      </c>
    </row>
    <row r="1987" spans="2:5">
      <c r="B1987" s="598" t="s">
        <v>4676</v>
      </c>
      <c r="C1987" s="587" t="s">
        <v>4523</v>
      </c>
      <c r="D1987" s="587" t="s">
        <v>3076</v>
      </c>
      <c r="E1987" s="523" t="s">
        <v>1679</v>
      </c>
    </row>
    <row r="1988" spans="2:5">
      <c r="B1988" s="598" t="s">
        <v>4677</v>
      </c>
      <c r="C1988" s="587" t="s">
        <v>4523</v>
      </c>
      <c r="D1988" s="587" t="s">
        <v>3076</v>
      </c>
      <c r="E1988" s="523" t="s">
        <v>1679</v>
      </c>
    </row>
    <row r="1989" spans="2:5">
      <c r="B1989" s="598" t="s">
        <v>4678</v>
      </c>
      <c r="C1989" s="587" t="s">
        <v>4523</v>
      </c>
      <c r="D1989" s="587" t="s">
        <v>3076</v>
      </c>
      <c r="E1989" s="523" t="s">
        <v>1679</v>
      </c>
    </row>
    <row r="1990" spans="2:5">
      <c r="B1990" s="598" t="s">
        <v>4679</v>
      </c>
      <c r="C1990" s="587" t="s">
        <v>4523</v>
      </c>
      <c r="D1990" s="587" t="s">
        <v>3076</v>
      </c>
      <c r="E1990" s="523" t="s">
        <v>1679</v>
      </c>
    </row>
    <row r="1991" spans="2:5">
      <c r="B1991" s="598" t="s">
        <v>4680</v>
      </c>
      <c r="C1991" s="587" t="s">
        <v>4523</v>
      </c>
      <c r="D1991" s="587" t="s">
        <v>3076</v>
      </c>
      <c r="E1991" s="523" t="s">
        <v>1679</v>
      </c>
    </row>
    <row r="1992" spans="2:5">
      <c r="B1992" s="598" t="s">
        <v>4681</v>
      </c>
      <c r="C1992" s="587" t="s">
        <v>4523</v>
      </c>
      <c r="D1992" s="587" t="s">
        <v>3076</v>
      </c>
      <c r="E1992" s="523" t="s">
        <v>1679</v>
      </c>
    </row>
    <row r="1993" spans="2:5">
      <c r="B1993" s="598" t="s">
        <v>4682</v>
      </c>
      <c r="C1993" s="587" t="s">
        <v>4523</v>
      </c>
      <c r="D1993" s="587" t="s">
        <v>3076</v>
      </c>
      <c r="E1993" s="523" t="s">
        <v>1679</v>
      </c>
    </row>
    <row r="1994" spans="2:5">
      <c r="B1994" s="598" t="s">
        <v>4683</v>
      </c>
      <c r="C1994" s="587" t="s">
        <v>4523</v>
      </c>
      <c r="D1994" s="587" t="s">
        <v>3076</v>
      </c>
      <c r="E1994" s="523" t="s">
        <v>1679</v>
      </c>
    </row>
    <row r="1995" spans="2:5">
      <c r="B1995" s="598" t="s">
        <v>4684</v>
      </c>
      <c r="C1995" s="587" t="s">
        <v>4523</v>
      </c>
      <c r="D1995" s="587" t="s">
        <v>3076</v>
      </c>
      <c r="E1995" s="523" t="s">
        <v>1679</v>
      </c>
    </row>
    <row r="1996" spans="2:5">
      <c r="B1996" s="598" t="s">
        <v>4685</v>
      </c>
      <c r="C1996" s="587" t="s">
        <v>4523</v>
      </c>
      <c r="D1996" s="587" t="s">
        <v>3076</v>
      </c>
      <c r="E1996" s="523" t="s">
        <v>1679</v>
      </c>
    </row>
    <row r="1997" spans="2:5">
      <c r="B1997" s="598" t="s">
        <v>4686</v>
      </c>
      <c r="C1997" s="587" t="s">
        <v>4523</v>
      </c>
      <c r="D1997" s="587" t="s">
        <v>3076</v>
      </c>
      <c r="E1997" s="523" t="s">
        <v>1679</v>
      </c>
    </row>
    <row r="1998" spans="2:5">
      <c r="B1998" s="598" t="s">
        <v>4687</v>
      </c>
      <c r="C1998" s="587" t="s">
        <v>4523</v>
      </c>
      <c r="D1998" s="587" t="s">
        <v>3076</v>
      </c>
      <c r="E1998" s="523" t="s">
        <v>1679</v>
      </c>
    </row>
    <row r="1999" spans="2:5">
      <c r="B1999" s="598" t="s">
        <v>4688</v>
      </c>
      <c r="C1999" s="587" t="s">
        <v>4523</v>
      </c>
      <c r="D1999" s="587" t="s">
        <v>3076</v>
      </c>
      <c r="E1999" s="523" t="s">
        <v>1679</v>
      </c>
    </row>
    <row r="2000" spans="2:5">
      <c r="B2000" s="598" t="s">
        <v>4689</v>
      </c>
      <c r="C2000" s="587" t="s">
        <v>4523</v>
      </c>
      <c r="D2000" s="587" t="s">
        <v>3076</v>
      </c>
      <c r="E2000" s="523" t="s">
        <v>1679</v>
      </c>
    </row>
    <row r="2001" spans="2:5">
      <c r="B2001" s="598" t="s">
        <v>4690</v>
      </c>
      <c r="C2001" s="587" t="s">
        <v>4523</v>
      </c>
      <c r="D2001" s="587" t="s">
        <v>3076</v>
      </c>
      <c r="E2001" s="523" t="s">
        <v>1679</v>
      </c>
    </row>
    <row r="2002" spans="2:5">
      <c r="B2002" s="598" t="s">
        <v>4691</v>
      </c>
      <c r="C2002" s="587" t="s">
        <v>4692</v>
      </c>
      <c r="D2002" s="587" t="s">
        <v>3076</v>
      </c>
      <c r="E2002" s="523" t="s">
        <v>1679</v>
      </c>
    </row>
    <row r="2003" spans="2:5">
      <c r="B2003" s="598" t="s">
        <v>4693</v>
      </c>
      <c r="C2003" s="587" t="s">
        <v>4692</v>
      </c>
      <c r="D2003" s="587" t="s">
        <v>3076</v>
      </c>
      <c r="E2003" s="523" t="s">
        <v>1679</v>
      </c>
    </row>
    <row r="2004" spans="2:5">
      <c r="B2004" s="598" t="s">
        <v>4694</v>
      </c>
      <c r="C2004" s="587" t="s">
        <v>4692</v>
      </c>
      <c r="D2004" s="587" t="s">
        <v>3076</v>
      </c>
      <c r="E2004" s="523" t="s">
        <v>1679</v>
      </c>
    </row>
    <row r="2005" spans="2:5">
      <c r="B2005" s="598" t="s">
        <v>4695</v>
      </c>
      <c r="C2005" s="587" t="s">
        <v>4692</v>
      </c>
      <c r="D2005" s="587" t="s">
        <v>3076</v>
      </c>
      <c r="E2005" s="523" t="s">
        <v>1679</v>
      </c>
    </row>
    <row r="2006" spans="2:5">
      <c r="B2006" s="598" t="s">
        <v>4696</v>
      </c>
      <c r="C2006" s="587" t="s">
        <v>4692</v>
      </c>
      <c r="D2006" s="587" t="s">
        <v>3076</v>
      </c>
      <c r="E2006" s="523" t="s">
        <v>1679</v>
      </c>
    </row>
    <row r="2007" spans="2:5">
      <c r="B2007" s="598" t="s">
        <v>4697</v>
      </c>
      <c r="C2007" s="587" t="s">
        <v>4692</v>
      </c>
      <c r="D2007" s="587" t="s">
        <v>3076</v>
      </c>
      <c r="E2007" s="523" t="s">
        <v>1679</v>
      </c>
    </row>
    <row r="2008" spans="2:5">
      <c r="B2008" s="598" t="s">
        <v>4698</v>
      </c>
      <c r="C2008" s="587" t="s">
        <v>4692</v>
      </c>
      <c r="D2008" s="587" t="s">
        <v>3076</v>
      </c>
      <c r="E2008" s="523" t="s">
        <v>1679</v>
      </c>
    </row>
    <row r="2009" spans="2:5">
      <c r="B2009" s="598" t="s">
        <v>4699</v>
      </c>
      <c r="C2009" s="587" t="s">
        <v>4692</v>
      </c>
      <c r="D2009" s="587" t="s">
        <v>3076</v>
      </c>
      <c r="E2009" s="523" t="s">
        <v>1679</v>
      </c>
    </row>
    <row r="2010" spans="2:5">
      <c r="B2010" s="598" t="s">
        <v>4700</v>
      </c>
      <c r="C2010" s="587" t="s">
        <v>4692</v>
      </c>
      <c r="D2010" s="587" t="s">
        <v>3076</v>
      </c>
      <c r="E2010" s="523" t="s">
        <v>1679</v>
      </c>
    </row>
    <row r="2011" spans="2:5">
      <c r="B2011" s="598" t="s">
        <v>4701</v>
      </c>
      <c r="C2011" s="587" t="s">
        <v>4692</v>
      </c>
      <c r="D2011" s="587" t="s">
        <v>3076</v>
      </c>
      <c r="E2011" s="523" t="s">
        <v>1679</v>
      </c>
    </row>
    <row r="2012" spans="2:5">
      <c r="B2012" s="598" t="s">
        <v>4702</v>
      </c>
      <c r="C2012" s="587" t="s">
        <v>4692</v>
      </c>
      <c r="D2012" s="587" t="s">
        <v>3076</v>
      </c>
      <c r="E2012" s="523" t="s">
        <v>1679</v>
      </c>
    </row>
    <row r="2013" spans="2:5">
      <c r="B2013" s="598" t="s">
        <v>4703</v>
      </c>
      <c r="C2013" s="587" t="s">
        <v>4692</v>
      </c>
      <c r="D2013" s="587" t="s">
        <v>3076</v>
      </c>
      <c r="E2013" s="523" t="s">
        <v>1679</v>
      </c>
    </row>
    <row r="2014" spans="2:5">
      <c r="B2014" s="598" t="s">
        <v>4704</v>
      </c>
      <c r="C2014" s="587" t="s">
        <v>4692</v>
      </c>
      <c r="D2014" s="587" t="s">
        <v>3076</v>
      </c>
      <c r="E2014" s="523" t="s">
        <v>1679</v>
      </c>
    </row>
    <row r="2015" spans="2:5">
      <c r="B2015" s="598" t="s">
        <v>4705</v>
      </c>
      <c r="C2015" s="587" t="s">
        <v>4692</v>
      </c>
      <c r="D2015" s="587" t="s">
        <v>3076</v>
      </c>
      <c r="E2015" s="523" t="s">
        <v>1679</v>
      </c>
    </row>
    <row r="2016" spans="2:5">
      <c r="B2016" s="598" t="s">
        <v>4706</v>
      </c>
      <c r="C2016" s="587" t="s">
        <v>4692</v>
      </c>
      <c r="D2016" s="587" t="s">
        <v>3076</v>
      </c>
      <c r="E2016" s="523" t="s">
        <v>1679</v>
      </c>
    </row>
    <row r="2017" spans="2:5">
      <c r="B2017" s="598" t="s">
        <v>4707</v>
      </c>
      <c r="C2017" s="587" t="s">
        <v>4692</v>
      </c>
      <c r="D2017" s="587" t="s">
        <v>3076</v>
      </c>
      <c r="E2017" s="523" t="s">
        <v>1679</v>
      </c>
    </row>
    <row r="2018" spans="2:5">
      <c r="B2018" s="598" t="s">
        <v>4708</v>
      </c>
      <c r="C2018" s="587" t="s">
        <v>4692</v>
      </c>
      <c r="D2018" s="587" t="s">
        <v>3076</v>
      </c>
      <c r="E2018" s="523" t="s">
        <v>1679</v>
      </c>
    </row>
    <row r="2019" spans="2:5">
      <c r="B2019" s="598" t="s">
        <v>4709</v>
      </c>
      <c r="C2019" s="587" t="s">
        <v>4692</v>
      </c>
      <c r="D2019" s="587" t="s">
        <v>3076</v>
      </c>
      <c r="E2019" s="523" t="s">
        <v>1679</v>
      </c>
    </row>
    <row r="2020" spans="2:5">
      <c r="B2020" s="598" t="s">
        <v>4710</v>
      </c>
      <c r="C2020" s="587" t="s">
        <v>4692</v>
      </c>
      <c r="D2020" s="587" t="s">
        <v>3076</v>
      </c>
      <c r="E2020" s="523" t="s">
        <v>1679</v>
      </c>
    </row>
    <row r="2021" spans="2:5">
      <c r="B2021" s="598" t="s">
        <v>4711</v>
      </c>
      <c r="C2021" s="587" t="s">
        <v>4692</v>
      </c>
      <c r="D2021" s="587" t="s">
        <v>3076</v>
      </c>
      <c r="E2021" s="523" t="s">
        <v>1679</v>
      </c>
    </row>
    <row r="2022" spans="2:5">
      <c r="B2022" s="598" t="s">
        <v>4712</v>
      </c>
      <c r="C2022" s="587" t="s">
        <v>4692</v>
      </c>
      <c r="D2022" s="587" t="s">
        <v>3076</v>
      </c>
      <c r="E2022" s="523" t="s">
        <v>1679</v>
      </c>
    </row>
    <row r="2023" spans="2:5">
      <c r="B2023" s="598" t="s">
        <v>4713</v>
      </c>
      <c r="C2023" s="587" t="s">
        <v>4692</v>
      </c>
      <c r="D2023" s="587" t="s">
        <v>3076</v>
      </c>
      <c r="E2023" s="523" t="s">
        <v>1679</v>
      </c>
    </row>
    <row r="2024" spans="2:5">
      <c r="B2024" s="598" t="s">
        <v>4714</v>
      </c>
      <c r="C2024" s="587" t="s">
        <v>4692</v>
      </c>
      <c r="D2024" s="587" t="s">
        <v>3076</v>
      </c>
      <c r="E2024" s="523" t="s">
        <v>1679</v>
      </c>
    </row>
    <row r="2025" spans="2:5">
      <c r="B2025" s="598" t="s">
        <v>4715</v>
      </c>
      <c r="C2025" s="587" t="s">
        <v>4692</v>
      </c>
      <c r="D2025" s="587" t="s">
        <v>3076</v>
      </c>
      <c r="E2025" s="523" t="s">
        <v>1679</v>
      </c>
    </row>
    <row r="2026" spans="2:5">
      <c r="B2026" s="598" t="s">
        <v>4716</v>
      </c>
      <c r="C2026" s="587" t="s">
        <v>4692</v>
      </c>
      <c r="D2026" s="587" t="s">
        <v>3076</v>
      </c>
      <c r="E2026" s="523" t="s">
        <v>1679</v>
      </c>
    </row>
    <row r="2027" spans="2:5">
      <c r="B2027" s="598" t="s">
        <v>4717</v>
      </c>
      <c r="C2027" s="587" t="s">
        <v>4692</v>
      </c>
      <c r="D2027" s="587" t="s">
        <v>3076</v>
      </c>
      <c r="E2027" s="523" t="s">
        <v>1679</v>
      </c>
    </row>
    <row r="2028" spans="2:5">
      <c r="B2028" s="598" t="s">
        <v>4718</v>
      </c>
      <c r="C2028" s="587" t="s">
        <v>4692</v>
      </c>
      <c r="D2028" s="587" t="s">
        <v>3076</v>
      </c>
      <c r="E2028" s="523" t="s">
        <v>1679</v>
      </c>
    </row>
    <row r="2029" spans="2:5">
      <c r="B2029" s="598" t="s">
        <v>4719</v>
      </c>
      <c r="C2029" s="587" t="s">
        <v>4692</v>
      </c>
      <c r="D2029" s="587" t="s">
        <v>3076</v>
      </c>
      <c r="E2029" s="523" t="s">
        <v>1679</v>
      </c>
    </row>
    <row r="2030" spans="2:5">
      <c r="B2030" s="598" t="s">
        <v>4720</v>
      </c>
      <c r="C2030" s="587" t="s">
        <v>4692</v>
      </c>
      <c r="D2030" s="587" t="s">
        <v>3076</v>
      </c>
      <c r="E2030" s="523" t="s">
        <v>1679</v>
      </c>
    </row>
    <row r="2031" spans="2:5">
      <c r="B2031" s="598" t="s">
        <v>4721</v>
      </c>
      <c r="C2031" s="587" t="s">
        <v>4692</v>
      </c>
      <c r="D2031" s="587" t="s">
        <v>3076</v>
      </c>
      <c r="E2031" s="523" t="s">
        <v>1679</v>
      </c>
    </row>
    <row r="2032" spans="2:5">
      <c r="B2032" s="598" t="s">
        <v>4722</v>
      </c>
      <c r="C2032" s="587" t="s">
        <v>4692</v>
      </c>
      <c r="D2032" s="587" t="s">
        <v>3076</v>
      </c>
      <c r="E2032" s="523" t="s">
        <v>1679</v>
      </c>
    </row>
    <row r="2033" spans="2:5">
      <c r="B2033" s="598" t="s">
        <v>4723</v>
      </c>
      <c r="C2033" s="587" t="s">
        <v>4692</v>
      </c>
      <c r="D2033" s="587" t="s">
        <v>3076</v>
      </c>
      <c r="E2033" s="523" t="s">
        <v>1679</v>
      </c>
    </row>
    <row r="2034" spans="2:5">
      <c r="B2034" s="598" t="s">
        <v>4724</v>
      </c>
      <c r="C2034" s="587" t="s">
        <v>4692</v>
      </c>
      <c r="D2034" s="587" t="s">
        <v>3076</v>
      </c>
      <c r="E2034" s="523" t="s">
        <v>1679</v>
      </c>
    </row>
    <row r="2035" spans="2:5">
      <c r="B2035" s="598" t="s">
        <v>4725</v>
      </c>
      <c r="C2035" s="587" t="s">
        <v>4692</v>
      </c>
      <c r="D2035" s="587" t="s">
        <v>3076</v>
      </c>
      <c r="E2035" s="523" t="s">
        <v>1679</v>
      </c>
    </row>
    <row r="2036" spans="2:5">
      <c r="B2036" s="598" t="s">
        <v>4726</v>
      </c>
      <c r="C2036" s="587" t="s">
        <v>4692</v>
      </c>
      <c r="D2036" s="587" t="s">
        <v>3076</v>
      </c>
      <c r="E2036" s="523" t="s">
        <v>1679</v>
      </c>
    </row>
    <row r="2037" spans="2:5">
      <c r="B2037" s="598" t="s">
        <v>4727</v>
      </c>
      <c r="C2037" s="587" t="s">
        <v>4692</v>
      </c>
      <c r="D2037" s="587" t="s">
        <v>3076</v>
      </c>
      <c r="E2037" s="523" t="s">
        <v>1679</v>
      </c>
    </row>
    <row r="2038" spans="2:5">
      <c r="B2038" s="598" t="s">
        <v>4728</v>
      </c>
      <c r="C2038" s="587" t="s">
        <v>4692</v>
      </c>
      <c r="D2038" s="587" t="s">
        <v>3076</v>
      </c>
      <c r="E2038" s="523" t="s">
        <v>1679</v>
      </c>
    </row>
    <row r="2039" spans="2:5">
      <c r="B2039" s="598" t="s">
        <v>4729</v>
      </c>
      <c r="C2039" s="587" t="s">
        <v>4692</v>
      </c>
      <c r="D2039" s="587" t="s">
        <v>3076</v>
      </c>
      <c r="E2039" s="523" t="s">
        <v>1679</v>
      </c>
    </row>
    <row r="2040" spans="2:5">
      <c r="B2040" s="598" t="s">
        <v>4730</v>
      </c>
      <c r="C2040" s="587" t="s">
        <v>4692</v>
      </c>
      <c r="D2040" s="587" t="s">
        <v>3076</v>
      </c>
      <c r="E2040" s="523" t="s">
        <v>1679</v>
      </c>
    </row>
    <row r="2041" spans="2:5">
      <c r="B2041" s="598" t="s">
        <v>4731</v>
      </c>
      <c r="C2041" s="587" t="s">
        <v>4692</v>
      </c>
      <c r="D2041" s="587" t="s">
        <v>3076</v>
      </c>
      <c r="E2041" s="523" t="s">
        <v>1679</v>
      </c>
    </row>
    <row r="2042" spans="2:5">
      <c r="B2042" s="598" t="s">
        <v>4732</v>
      </c>
      <c r="C2042" s="587" t="s">
        <v>4692</v>
      </c>
      <c r="D2042" s="587" t="s">
        <v>3076</v>
      </c>
      <c r="E2042" s="523" t="s">
        <v>1679</v>
      </c>
    </row>
    <row r="2043" spans="2:5">
      <c r="B2043" s="598" t="s">
        <v>4733</v>
      </c>
      <c r="C2043" s="587" t="s">
        <v>4692</v>
      </c>
      <c r="D2043" s="587" t="s">
        <v>3076</v>
      </c>
      <c r="E2043" s="523" t="s">
        <v>1679</v>
      </c>
    </row>
    <row r="2044" spans="2:5">
      <c r="B2044" s="598" t="s">
        <v>4734</v>
      </c>
      <c r="C2044" s="587" t="s">
        <v>4692</v>
      </c>
      <c r="D2044" s="587" t="s">
        <v>3076</v>
      </c>
      <c r="E2044" s="523" t="s">
        <v>1679</v>
      </c>
    </row>
    <row r="2045" spans="2:5">
      <c r="B2045" s="598" t="s">
        <v>4735</v>
      </c>
      <c r="C2045" s="587" t="s">
        <v>4692</v>
      </c>
      <c r="D2045" s="587" t="s">
        <v>3076</v>
      </c>
      <c r="E2045" s="523" t="s">
        <v>1679</v>
      </c>
    </row>
    <row r="2046" spans="2:5">
      <c r="B2046" s="598" t="s">
        <v>4736</v>
      </c>
      <c r="C2046" s="587" t="s">
        <v>4692</v>
      </c>
      <c r="D2046" s="587" t="s">
        <v>3076</v>
      </c>
      <c r="E2046" s="523" t="s">
        <v>1679</v>
      </c>
    </row>
    <row r="2047" spans="2:5">
      <c r="B2047" s="598" t="s">
        <v>4737</v>
      </c>
      <c r="C2047" s="587" t="s">
        <v>4692</v>
      </c>
      <c r="D2047" s="587" t="s">
        <v>3076</v>
      </c>
      <c r="E2047" s="523" t="s">
        <v>1679</v>
      </c>
    </row>
    <row r="2048" spans="2:5">
      <c r="B2048" s="598" t="s">
        <v>4738</v>
      </c>
      <c r="C2048" s="587" t="s">
        <v>4692</v>
      </c>
      <c r="D2048" s="587" t="s">
        <v>3076</v>
      </c>
      <c r="E2048" s="523" t="s">
        <v>1679</v>
      </c>
    </row>
    <row r="2049" spans="2:5">
      <c r="B2049" s="598" t="s">
        <v>4739</v>
      </c>
      <c r="C2049" s="587" t="s">
        <v>4692</v>
      </c>
      <c r="D2049" s="587" t="s">
        <v>3076</v>
      </c>
      <c r="E2049" s="523" t="s">
        <v>1679</v>
      </c>
    </row>
    <row r="2050" spans="2:5">
      <c r="B2050" s="598" t="s">
        <v>4740</v>
      </c>
      <c r="C2050" s="587" t="s">
        <v>4692</v>
      </c>
      <c r="D2050" s="587" t="s">
        <v>3076</v>
      </c>
      <c r="E2050" s="523" t="s">
        <v>1679</v>
      </c>
    </row>
    <row r="2051" spans="2:5">
      <c r="B2051" s="598" t="s">
        <v>4741</v>
      </c>
      <c r="C2051" s="587" t="s">
        <v>4692</v>
      </c>
      <c r="D2051" s="587" t="s">
        <v>3076</v>
      </c>
      <c r="E2051" s="523" t="s">
        <v>1679</v>
      </c>
    </row>
    <row r="2052" spans="2:5">
      <c r="B2052" s="598" t="s">
        <v>4742</v>
      </c>
      <c r="C2052" s="587" t="s">
        <v>4692</v>
      </c>
      <c r="D2052" s="587" t="s">
        <v>3076</v>
      </c>
      <c r="E2052" s="523" t="s">
        <v>1679</v>
      </c>
    </row>
    <row r="2053" spans="2:5">
      <c r="B2053" s="598" t="s">
        <v>4743</v>
      </c>
      <c r="C2053" s="587" t="s">
        <v>4692</v>
      </c>
      <c r="D2053" s="587" t="s">
        <v>3076</v>
      </c>
      <c r="E2053" s="523" t="s">
        <v>1679</v>
      </c>
    </row>
    <row r="2054" spans="2:5">
      <c r="B2054" s="598" t="s">
        <v>4744</v>
      </c>
      <c r="C2054" s="587" t="s">
        <v>4692</v>
      </c>
      <c r="D2054" s="587" t="s">
        <v>3076</v>
      </c>
      <c r="E2054" s="523" t="s">
        <v>1679</v>
      </c>
    </row>
    <row r="2055" spans="2:5">
      <c r="B2055" s="598" t="s">
        <v>4745</v>
      </c>
      <c r="C2055" s="587" t="s">
        <v>4692</v>
      </c>
      <c r="D2055" s="587" t="s">
        <v>3076</v>
      </c>
      <c r="E2055" s="523" t="s">
        <v>1679</v>
      </c>
    </row>
    <row r="2056" spans="2:5">
      <c r="B2056" s="598" t="s">
        <v>4746</v>
      </c>
      <c r="C2056" s="587" t="s">
        <v>4692</v>
      </c>
      <c r="D2056" s="587" t="s">
        <v>3076</v>
      </c>
      <c r="E2056" s="523" t="s">
        <v>1679</v>
      </c>
    </row>
    <row r="2057" spans="2:5">
      <c r="B2057" s="598" t="s">
        <v>4747</v>
      </c>
      <c r="C2057" s="587" t="s">
        <v>4692</v>
      </c>
      <c r="D2057" s="587" t="s">
        <v>3076</v>
      </c>
      <c r="E2057" s="523" t="s">
        <v>1679</v>
      </c>
    </row>
    <row r="2058" spans="2:5">
      <c r="B2058" s="598" t="s">
        <v>4748</v>
      </c>
      <c r="C2058" s="587" t="s">
        <v>4692</v>
      </c>
      <c r="D2058" s="587" t="s">
        <v>3076</v>
      </c>
      <c r="E2058" s="523" t="s">
        <v>1679</v>
      </c>
    </row>
    <row r="2059" spans="2:5">
      <c r="B2059" s="598" t="s">
        <v>4749</v>
      </c>
      <c r="C2059" s="587" t="s">
        <v>4692</v>
      </c>
      <c r="D2059" s="587" t="s">
        <v>3076</v>
      </c>
      <c r="E2059" s="523" t="s">
        <v>1679</v>
      </c>
    </row>
    <row r="2060" spans="2:5">
      <c r="B2060" s="598" t="s">
        <v>4750</v>
      </c>
      <c r="C2060" s="587" t="s">
        <v>4692</v>
      </c>
      <c r="D2060" s="587" t="s">
        <v>3076</v>
      </c>
      <c r="E2060" s="523" t="s">
        <v>1679</v>
      </c>
    </row>
    <row r="2061" spans="2:5">
      <c r="B2061" s="598" t="s">
        <v>4751</v>
      </c>
      <c r="C2061" s="587" t="s">
        <v>4692</v>
      </c>
      <c r="D2061" s="587" t="s">
        <v>3076</v>
      </c>
      <c r="E2061" s="523" t="s">
        <v>1679</v>
      </c>
    </row>
    <row r="2062" spans="2:5">
      <c r="B2062" s="598" t="s">
        <v>4752</v>
      </c>
      <c r="C2062" s="587" t="s">
        <v>4692</v>
      </c>
      <c r="D2062" s="587" t="s">
        <v>3076</v>
      </c>
      <c r="E2062" s="523" t="s">
        <v>1679</v>
      </c>
    </row>
    <row r="2063" spans="2:5">
      <c r="B2063" s="598" t="s">
        <v>4753</v>
      </c>
      <c r="C2063" s="587" t="s">
        <v>4692</v>
      </c>
      <c r="D2063" s="587" t="s">
        <v>3076</v>
      </c>
      <c r="E2063" s="523" t="s">
        <v>1679</v>
      </c>
    </row>
    <row r="2064" spans="2:5">
      <c r="B2064" s="598" t="s">
        <v>4754</v>
      </c>
      <c r="C2064" s="587" t="s">
        <v>4692</v>
      </c>
      <c r="D2064" s="587" t="s">
        <v>3076</v>
      </c>
      <c r="E2064" s="523" t="s">
        <v>1679</v>
      </c>
    </row>
    <row r="2065" spans="2:5">
      <c r="B2065" s="598" t="s">
        <v>4755</v>
      </c>
      <c r="C2065" s="587" t="s">
        <v>4692</v>
      </c>
      <c r="D2065" s="587" t="s">
        <v>3076</v>
      </c>
      <c r="E2065" s="523" t="s">
        <v>1679</v>
      </c>
    </row>
    <row r="2066" spans="2:5">
      <c r="B2066" s="598" t="s">
        <v>4756</v>
      </c>
      <c r="C2066" s="587" t="s">
        <v>4692</v>
      </c>
      <c r="D2066" s="587" t="s">
        <v>3076</v>
      </c>
      <c r="E2066" s="523" t="s">
        <v>1679</v>
      </c>
    </row>
    <row r="2067" spans="2:5">
      <c r="B2067" s="598" t="s">
        <v>4757</v>
      </c>
      <c r="C2067" s="587" t="s">
        <v>4692</v>
      </c>
      <c r="D2067" s="587" t="s">
        <v>3076</v>
      </c>
      <c r="E2067" s="523" t="s">
        <v>1679</v>
      </c>
    </row>
    <row r="2068" spans="2:5">
      <c r="B2068" s="598" t="s">
        <v>4758</v>
      </c>
      <c r="C2068" s="587" t="s">
        <v>4692</v>
      </c>
      <c r="D2068" s="587" t="s">
        <v>3076</v>
      </c>
      <c r="E2068" s="523" t="s">
        <v>1679</v>
      </c>
    </row>
    <row r="2069" spans="2:5">
      <c r="B2069" s="598" t="s">
        <v>4759</v>
      </c>
      <c r="C2069" s="587" t="s">
        <v>4692</v>
      </c>
      <c r="D2069" s="587" t="s">
        <v>3076</v>
      </c>
      <c r="E2069" s="523" t="s">
        <v>1679</v>
      </c>
    </row>
    <row r="2070" spans="2:5">
      <c r="B2070" s="598" t="s">
        <v>4760</v>
      </c>
      <c r="C2070" s="587" t="s">
        <v>4692</v>
      </c>
      <c r="D2070" s="587" t="s">
        <v>3076</v>
      </c>
      <c r="E2070" s="523" t="s">
        <v>1679</v>
      </c>
    </row>
    <row r="2071" spans="2:5">
      <c r="B2071" s="598" t="s">
        <v>4761</v>
      </c>
      <c r="C2071" s="587" t="s">
        <v>4692</v>
      </c>
      <c r="D2071" s="587" t="s">
        <v>3076</v>
      </c>
      <c r="E2071" s="523" t="s">
        <v>1679</v>
      </c>
    </row>
    <row r="2072" spans="2:5">
      <c r="B2072" s="598" t="s">
        <v>4762</v>
      </c>
      <c r="C2072" s="587" t="s">
        <v>4692</v>
      </c>
      <c r="D2072" s="587" t="s">
        <v>3076</v>
      </c>
      <c r="E2072" s="523" t="s">
        <v>1679</v>
      </c>
    </row>
    <row r="2073" spans="2:5">
      <c r="B2073" s="598" t="s">
        <v>4763</v>
      </c>
      <c r="C2073" s="587" t="s">
        <v>4692</v>
      </c>
      <c r="D2073" s="587" t="s">
        <v>3076</v>
      </c>
      <c r="E2073" s="523" t="s">
        <v>1679</v>
      </c>
    </row>
    <row r="2074" spans="2:5">
      <c r="B2074" s="598" t="s">
        <v>4764</v>
      </c>
      <c r="C2074" s="587" t="s">
        <v>4692</v>
      </c>
      <c r="D2074" s="587" t="s">
        <v>3076</v>
      </c>
      <c r="E2074" s="523" t="s">
        <v>1679</v>
      </c>
    </row>
    <row r="2075" spans="2:5">
      <c r="B2075" s="598" t="s">
        <v>4765</v>
      </c>
      <c r="C2075" s="587" t="s">
        <v>4692</v>
      </c>
      <c r="D2075" s="587" t="s">
        <v>3076</v>
      </c>
      <c r="E2075" s="523" t="s">
        <v>1679</v>
      </c>
    </row>
    <row r="2076" spans="2:5">
      <c r="B2076" s="598" t="s">
        <v>4766</v>
      </c>
      <c r="C2076" s="587" t="s">
        <v>4692</v>
      </c>
      <c r="D2076" s="587" t="s">
        <v>3076</v>
      </c>
      <c r="E2076" s="523" t="s">
        <v>1679</v>
      </c>
    </row>
    <row r="2077" spans="2:5">
      <c r="B2077" s="598" t="s">
        <v>4767</v>
      </c>
      <c r="C2077" s="587" t="s">
        <v>4692</v>
      </c>
      <c r="D2077" s="587" t="s">
        <v>3076</v>
      </c>
      <c r="E2077" s="523" t="s">
        <v>1679</v>
      </c>
    </row>
    <row r="2078" spans="2:5">
      <c r="B2078" s="598" t="s">
        <v>4768</v>
      </c>
      <c r="C2078" s="587" t="s">
        <v>4692</v>
      </c>
      <c r="D2078" s="587" t="s">
        <v>3076</v>
      </c>
      <c r="E2078" s="523" t="s">
        <v>1679</v>
      </c>
    </row>
    <row r="2079" spans="2:5">
      <c r="B2079" s="598" t="s">
        <v>4769</v>
      </c>
      <c r="C2079" s="587" t="s">
        <v>4692</v>
      </c>
      <c r="D2079" s="587" t="s">
        <v>3076</v>
      </c>
      <c r="E2079" s="523" t="s">
        <v>1679</v>
      </c>
    </row>
    <row r="2080" spans="2:5">
      <c r="B2080" s="598" t="s">
        <v>4770</v>
      </c>
      <c r="C2080" s="587" t="s">
        <v>4692</v>
      </c>
      <c r="D2080" s="587" t="s">
        <v>3076</v>
      </c>
      <c r="E2080" s="523" t="s">
        <v>1679</v>
      </c>
    </row>
    <row r="2081" spans="2:5">
      <c r="B2081" s="598" t="s">
        <v>4771</v>
      </c>
      <c r="C2081" s="587" t="s">
        <v>4692</v>
      </c>
      <c r="D2081" s="587" t="s">
        <v>3076</v>
      </c>
      <c r="E2081" s="523" t="s">
        <v>1679</v>
      </c>
    </row>
    <row r="2082" spans="2:5">
      <c r="B2082" s="598" t="s">
        <v>4772</v>
      </c>
      <c r="C2082" s="587" t="s">
        <v>4692</v>
      </c>
      <c r="D2082" s="587" t="s">
        <v>3076</v>
      </c>
      <c r="E2082" s="523" t="s">
        <v>1679</v>
      </c>
    </row>
    <row r="2083" spans="2:5">
      <c r="B2083" s="598" t="s">
        <v>4773</v>
      </c>
      <c r="C2083" s="587" t="s">
        <v>4692</v>
      </c>
      <c r="D2083" s="587" t="s">
        <v>3076</v>
      </c>
      <c r="E2083" s="523" t="s">
        <v>1679</v>
      </c>
    </row>
    <row r="2084" spans="2:5">
      <c r="B2084" s="598" t="s">
        <v>4774</v>
      </c>
      <c r="C2084" s="587" t="s">
        <v>4692</v>
      </c>
      <c r="D2084" s="587" t="s">
        <v>3076</v>
      </c>
      <c r="E2084" s="523" t="s">
        <v>1679</v>
      </c>
    </row>
    <row r="2085" spans="2:5">
      <c r="B2085" s="598" t="s">
        <v>4775</v>
      </c>
      <c r="C2085" s="587" t="s">
        <v>4692</v>
      </c>
      <c r="D2085" s="587" t="s">
        <v>3076</v>
      </c>
      <c r="E2085" s="523" t="s">
        <v>1679</v>
      </c>
    </row>
    <row r="2086" spans="2:5">
      <c r="B2086" s="598" t="s">
        <v>4776</v>
      </c>
      <c r="C2086" s="587" t="s">
        <v>4692</v>
      </c>
      <c r="D2086" s="587" t="s">
        <v>3076</v>
      </c>
      <c r="E2086" s="523" t="s">
        <v>1679</v>
      </c>
    </row>
    <row r="2087" spans="2:5">
      <c r="B2087" s="598" t="s">
        <v>4777</v>
      </c>
      <c r="C2087" s="587" t="s">
        <v>4692</v>
      </c>
      <c r="D2087" s="587" t="s">
        <v>3076</v>
      </c>
      <c r="E2087" s="523" t="s">
        <v>1679</v>
      </c>
    </row>
    <row r="2088" spans="2:5">
      <c r="B2088" s="598" t="s">
        <v>4778</v>
      </c>
      <c r="C2088" s="587" t="s">
        <v>4692</v>
      </c>
      <c r="D2088" s="587" t="s">
        <v>3076</v>
      </c>
      <c r="E2088" s="523" t="s">
        <v>1679</v>
      </c>
    </row>
    <row r="2089" spans="2:5">
      <c r="B2089" s="598" t="s">
        <v>4779</v>
      </c>
      <c r="C2089" s="587" t="s">
        <v>4692</v>
      </c>
      <c r="D2089" s="587" t="s">
        <v>3076</v>
      </c>
      <c r="E2089" s="523" t="s">
        <v>1679</v>
      </c>
    </row>
    <row r="2090" spans="2:5">
      <c r="B2090" s="598" t="s">
        <v>4780</v>
      </c>
      <c r="C2090" s="587" t="s">
        <v>4692</v>
      </c>
      <c r="D2090" s="587" t="s">
        <v>3076</v>
      </c>
      <c r="E2090" s="523" t="s">
        <v>1679</v>
      </c>
    </row>
    <row r="2091" spans="2:5">
      <c r="B2091" s="598" t="s">
        <v>4781</v>
      </c>
      <c r="C2091" s="587" t="s">
        <v>4692</v>
      </c>
      <c r="D2091" s="587" t="s">
        <v>3076</v>
      </c>
      <c r="E2091" s="523" t="s">
        <v>1679</v>
      </c>
    </row>
    <row r="2092" spans="2:5">
      <c r="B2092" s="598" t="s">
        <v>4782</v>
      </c>
      <c r="C2092" s="587" t="s">
        <v>4692</v>
      </c>
      <c r="D2092" s="587" t="s">
        <v>3076</v>
      </c>
      <c r="E2092" s="523" t="s">
        <v>1679</v>
      </c>
    </row>
    <row r="2093" spans="2:5">
      <c r="B2093" s="598" t="s">
        <v>4783</v>
      </c>
      <c r="C2093" s="587" t="s">
        <v>4692</v>
      </c>
      <c r="D2093" s="587" t="s">
        <v>3076</v>
      </c>
      <c r="E2093" s="523" t="s">
        <v>1679</v>
      </c>
    </row>
    <row r="2094" spans="2:5">
      <c r="B2094" s="598" t="s">
        <v>4784</v>
      </c>
      <c r="C2094" s="587" t="s">
        <v>4692</v>
      </c>
      <c r="D2094" s="587" t="s">
        <v>3076</v>
      </c>
      <c r="E2094" s="523" t="s">
        <v>1679</v>
      </c>
    </row>
    <row r="2095" spans="2:5">
      <c r="B2095" s="598" t="s">
        <v>4785</v>
      </c>
      <c r="C2095" s="587" t="s">
        <v>4692</v>
      </c>
      <c r="D2095" s="587" t="s">
        <v>3076</v>
      </c>
      <c r="E2095" s="523" t="s">
        <v>1679</v>
      </c>
    </row>
    <row r="2096" spans="2:5">
      <c r="B2096" s="598" t="s">
        <v>4786</v>
      </c>
      <c r="C2096" s="587" t="s">
        <v>4692</v>
      </c>
      <c r="D2096" s="587" t="s">
        <v>3076</v>
      </c>
      <c r="E2096" s="523" t="s">
        <v>1679</v>
      </c>
    </row>
    <row r="2097" spans="2:5">
      <c r="B2097" s="598" t="s">
        <v>4787</v>
      </c>
      <c r="C2097" s="587" t="s">
        <v>4692</v>
      </c>
      <c r="D2097" s="587" t="s">
        <v>3076</v>
      </c>
      <c r="E2097" s="523" t="s">
        <v>1679</v>
      </c>
    </row>
    <row r="2098" spans="2:5">
      <c r="B2098" s="598" t="s">
        <v>4788</v>
      </c>
      <c r="C2098" s="587" t="s">
        <v>4692</v>
      </c>
      <c r="D2098" s="587" t="s">
        <v>3076</v>
      </c>
      <c r="E2098" s="523" t="s">
        <v>1679</v>
      </c>
    </row>
    <row r="2099" spans="2:5">
      <c r="B2099" s="598" t="s">
        <v>4789</v>
      </c>
      <c r="C2099" s="587" t="s">
        <v>4692</v>
      </c>
      <c r="D2099" s="587" t="s">
        <v>3076</v>
      </c>
      <c r="E2099" s="523" t="s">
        <v>1679</v>
      </c>
    </row>
    <row r="2100" spans="2:5">
      <c r="B2100" s="598" t="s">
        <v>4790</v>
      </c>
      <c r="C2100" s="587" t="s">
        <v>4692</v>
      </c>
      <c r="D2100" s="587" t="s">
        <v>3076</v>
      </c>
      <c r="E2100" s="523" t="s">
        <v>1679</v>
      </c>
    </row>
    <row r="2101" spans="2:5">
      <c r="B2101" s="598" t="s">
        <v>4791</v>
      </c>
      <c r="C2101" s="587" t="s">
        <v>4692</v>
      </c>
      <c r="D2101" s="587" t="s">
        <v>3076</v>
      </c>
      <c r="E2101" s="523" t="s">
        <v>1679</v>
      </c>
    </row>
    <row r="2102" spans="2:5">
      <c r="B2102" s="598" t="s">
        <v>4792</v>
      </c>
      <c r="C2102" s="587" t="s">
        <v>4692</v>
      </c>
      <c r="D2102" s="587" t="s">
        <v>3076</v>
      </c>
      <c r="E2102" s="523" t="s">
        <v>1679</v>
      </c>
    </row>
    <row r="2103" spans="2:5">
      <c r="B2103" s="598" t="s">
        <v>4793</v>
      </c>
      <c r="C2103" s="587" t="s">
        <v>4692</v>
      </c>
      <c r="D2103" s="587" t="s">
        <v>3076</v>
      </c>
      <c r="E2103" s="523" t="s">
        <v>1679</v>
      </c>
    </row>
    <row r="2104" spans="2:5">
      <c r="B2104" s="598" t="s">
        <v>4794</v>
      </c>
      <c r="C2104" s="587" t="s">
        <v>4692</v>
      </c>
      <c r="D2104" s="587" t="s">
        <v>3076</v>
      </c>
      <c r="E2104" s="523" t="s">
        <v>1679</v>
      </c>
    </row>
    <row r="2105" spans="2:5">
      <c r="B2105" s="598" t="s">
        <v>4795</v>
      </c>
      <c r="C2105" s="587" t="s">
        <v>4692</v>
      </c>
      <c r="D2105" s="587" t="s">
        <v>3076</v>
      </c>
      <c r="E2105" s="523" t="s">
        <v>1679</v>
      </c>
    </row>
    <row r="2106" spans="2:5">
      <c r="B2106" s="598" t="s">
        <v>4796</v>
      </c>
      <c r="C2106" s="587" t="s">
        <v>4692</v>
      </c>
      <c r="D2106" s="587" t="s">
        <v>3076</v>
      </c>
      <c r="E2106" s="523" t="s">
        <v>1679</v>
      </c>
    </row>
    <row r="2107" spans="2:5">
      <c r="B2107" s="598" t="s">
        <v>4797</v>
      </c>
      <c r="C2107" s="587" t="s">
        <v>4692</v>
      </c>
      <c r="D2107" s="587" t="s">
        <v>3076</v>
      </c>
      <c r="E2107" s="523" t="s">
        <v>1679</v>
      </c>
    </row>
    <row r="2108" spans="2:5">
      <c r="B2108" s="598" t="s">
        <v>4798</v>
      </c>
      <c r="C2108" s="587" t="s">
        <v>4692</v>
      </c>
      <c r="D2108" s="587" t="s">
        <v>3076</v>
      </c>
      <c r="E2108" s="523" t="s">
        <v>1679</v>
      </c>
    </row>
    <row r="2109" spans="2:5">
      <c r="B2109" s="598" t="s">
        <v>4799</v>
      </c>
      <c r="C2109" s="587" t="s">
        <v>4692</v>
      </c>
      <c r="D2109" s="587" t="s">
        <v>3076</v>
      </c>
      <c r="E2109" s="523" t="s">
        <v>1679</v>
      </c>
    </row>
    <row r="2110" spans="2:5">
      <c r="B2110" s="598" t="s">
        <v>4800</v>
      </c>
      <c r="C2110" s="587" t="s">
        <v>4692</v>
      </c>
      <c r="D2110" s="587" t="s">
        <v>3076</v>
      </c>
      <c r="E2110" s="523" t="s">
        <v>1679</v>
      </c>
    </row>
    <row r="2111" spans="2:5">
      <c r="B2111" s="598" t="s">
        <v>4801</v>
      </c>
      <c r="C2111" s="587" t="s">
        <v>4692</v>
      </c>
      <c r="D2111" s="587" t="s">
        <v>3076</v>
      </c>
      <c r="E2111" s="523" t="s">
        <v>1679</v>
      </c>
    </row>
    <row r="2112" spans="2:5">
      <c r="B2112" s="598" t="s">
        <v>4802</v>
      </c>
      <c r="C2112" s="587" t="s">
        <v>4692</v>
      </c>
      <c r="D2112" s="587" t="s">
        <v>3076</v>
      </c>
      <c r="E2112" s="523" t="s">
        <v>1679</v>
      </c>
    </row>
    <row r="2113" spans="2:5">
      <c r="B2113" s="598" t="s">
        <v>4803</v>
      </c>
      <c r="C2113" s="587" t="s">
        <v>4692</v>
      </c>
      <c r="D2113" s="587" t="s">
        <v>3076</v>
      </c>
      <c r="E2113" s="523" t="s">
        <v>1679</v>
      </c>
    </row>
    <row r="2114" spans="2:5">
      <c r="B2114" s="598" t="s">
        <v>4804</v>
      </c>
      <c r="C2114" s="587" t="s">
        <v>4692</v>
      </c>
      <c r="D2114" s="587" t="s">
        <v>3076</v>
      </c>
      <c r="E2114" s="523" t="s">
        <v>1679</v>
      </c>
    </row>
    <row r="2115" spans="2:5">
      <c r="B2115" s="598" t="s">
        <v>4805</v>
      </c>
      <c r="C2115" s="587" t="s">
        <v>4692</v>
      </c>
      <c r="D2115" s="587" t="s">
        <v>3076</v>
      </c>
      <c r="E2115" s="523" t="s">
        <v>1679</v>
      </c>
    </row>
    <row r="2116" spans="2:5">
      <c r="B2116" s="598" t="s">
        <v>4806</v>
      </c>
      <c r="C2116" s="587" t="s">
        <v>4692</v>
      </c>
      <c r="D2116" s="587" t="s">
        <v>3076</v>
      </c>
      <c r="E2116" s="523" t="s">
        <v>1679</v>
      </c>
    </row>
    <row r="2117" spans="2:5">
      <c r="B2117" s="598" t="s">
        <v>4807</v>
      </c>
      <c r="C2117" s="587" t="s">
        <v>4692</v>
      </c>
      <c r="D2117" s="587" t="s">
        <v>3076</v>
      </c>
      <c r="E2117" s="523" t="s">
        <v>1679</v>
      </c>
    </row>
    <row r="2118" spans="2:5">
      <c r="B2118" s="598" t="s">
        <v>4808</v>
      </c>
      <c r="C2118" s="587" t="s">
        <v>4692</v>
      </c>
      <c r="D2118" s="587" t="s">
        <v>3076</v>
      </c>
      <c r="E2118" s="523" t="s">
        <v>1679</v>
      </c>
    </row>
    <row r="2119" spans="2:5">
      <c r="B2119" s="598" t="s">
        <v>4809</v>
      </c>
      <c r="C2119" s="587" t="s">
        <v>4692</v>
      </c>
      <c r="D2119" s="587" t="s">
        <v>3076</v>
      </c>
      <c r="E2119" s="523" t="s">
        <v>1679</v>
      </c>
    </row>
    <row r="2120" spans="2:5">
      <c r="B2120" s="598" t="s">
        <v>4810</v>
      </c>
      <c r="C2120" s="587" t="s">
        <v>4692</v>
      </c>
      <c r="D2120" s="587" t="s">
        <v>3076</v>
      </c>
      <c r="E2120" s="523" t="s">
        <v>1679</v>
      </c>
    </row>
    <row r="2121" spans="2:5">
      <c r="B2121" s="598" t="s">
        <v>4811</v>
      </c>
      <c r="C2121" s="587" t="s">
        <v>4692</v>
      </c>
      <c r="D2121" s="587" t="s">
        <v>3076</v>
      </c>
      <c r="E2121" s="523" t="s">
        <v>1679</v>
      </c>
    </row>
    <row r="2122" spans="2:5">
      <c r="B2122" s="598" t="s">
        <v>4812</v>
      </c>
      <c r="C2122" s="587" t="s">
        <v>4692</v>
      </c>
      <c r="D2122" s="587" t="s">
        <v>3076</v>
      </c>
      <c r="E2122" s="523" t="s">
        <v>1679</v>
      </c>
    </row>
    <row r="2123" spans="2:5">
      <c r="B2123" s="598" t="s">
        <v>4813</v>
      </c>
      <c r="C2123" s="587" t="s">
        <v>4692</v>
      </c>
      <c r="D2123" s="587" t="s">
        <v>3076</v>
      </c>
      <c r="E2123" s="523" t="s">
        <v>1679</v>
      </c>
    </row>
    <row r="2124" spans="2:5">
      <c r="B2124" s="598" t="s">
        <v>4814</v>
      </c>
      <c r="C2124" s="587" t="s">
        <v>4692</v>
      </c>
      <c r="D2124" s="587" t="s">
        <v>3076</v>
      </c>
      <c r="E2124" s="523" t="s">
        <v>1679</v>
      </c>
    </row>
    <row r="2125" spans="2:5">
      <c r="B2125" s="598" t="s">
        <v>4815</v>
      </c>
      <c r="C2125" s="587" t="s">
        <v>4692</v>
      </c>
      <c r="D2125" s="587" t="s">
        <v>3076</v>
      </c>
      <c r="E2125" s="523" t="s">
        <v>1679</v>
      </c>
    </row>
    <row r="2126" spans="2:5">
      <c r="B2126" s="598" t="s">
        <v>4816</v>
      </c>
      <c r="C2126" s="587" t="s">
        <v>4692</v>
      </c>
      <c r="D2126" s="587" t="s">
        <v>3076</v>
      </c>
      <c r="E2126" s="523" t="s">
        <v>1679</v>
      </c>
    </row>
    <row r="2127" spans="2:5">
      <c r="B2127" s="598" t="s">
        <v>4817</v>
      </c>
      <c r="C2127" s="587" t="s">
        <v>4692</v>
      </c>
      <c r="D2127" s="587" t="s">
        <v>3076</v>
      </c>
      <c r="E2127" s="523" t="s">
        <v>1679</v>
      </c>
    </row>
    <row r="2128" spans="2:5">
      <c r="B2128" s="598" t="s">
        <v>4818</v>
      </c>
      <c r="C2128" s="587" t="s">
        <v>4692</v>
      </c>
      <c r="D2128" s="587" t="s">
        <v>3076</v>
      </c>
      <c r="E2128" s="523" t="s">
        <v>1679</v>
      </c>
    </row>
    <row r="2129" spans="2:5">
      <c r="B2129" s="598" t="s">
        <v>4819</v>
      </c>
      <c r="C2129" s="587" t="s">
        <v>4692</v>
      </c>
      <c r="D2129" s="587" t="s">
        <v>3076</v>
      </c>
      <c r="E2129" s="523" t="s">
        <v>1679</v>
      </c>
    </row>
    <row r="2130" spans="2:5">
      <c r="B2130" s="598" t="s">
        <v>4820</v>
      </c>
      <c r="C2130" s="587" t="s">
        <v>4692</v>
      </c>
      <c r="D2130" s="587" t="s">
        <v>3076</v>
      </c>
      <c r="E2130" s="523" t="s">
        <v>1679</v>
      </c>
    </row>
    <row r="2131" spans="2:5">
      <c r="B2131" s="598" t="s">
        <v>4821</v>
      </c>
      <c r="C2131" s="587" t="s">
        <v>4692</v>
      </c>
      <c r="D2131" s="587" t="s">
        <v>3076</v>
      </c>
      <c r="E2131" s="523" t="s">
        <v>1679</v>
      </c>
    </row>
    <row r="2132" spans="2:5">
      <c r="B2132" s="598" t="s">
        <v>4822</v>
      </c>
      <c r="C2132" s="587" t="s">
        <v>4692</v>
      </c>
      <c r="D2132" s="587" t="s">
        <v>3076</v>
      </c>
      <c r="E2132" s="523" t="s">
        <v>1679</v>
      </c>
    </row>
    <row r="2133" spans="2:5">
      <c r="B2133" s="598" t="s">
        <v>4823</v>
      </c>
      <c r="C2133" s="587" t="s">
        <v>4692</v>
      </c>
      <c r="D2133" s="587" t="s">
        <v>3076</v>
      </c>
      <c r="E2133" s="523" t="s">
        <v>1679</v>
      </c>
    </row>
    <row r="2134" spans="2:5">
      <c r="B2134" s="598" t="s">
        <v>4824</v>
      </c>
      <c r="C2134" s="587" t="s">
        <v>4692</v>
      </c>
      <c r="D2134" s="587" t="s">
        <v>3076</v>
      </c>
      <c r="E2134" s="523" t="s">
        <v>1679</v>
      </c>
    </row>
    <row r="2135" spans="2:5">
      <c r="B2135" s="598" t="s">
        <v>4825</v>
      </c>
      <c r="C2135" s="587" t="s">
        <v>4692</v>
      </c>
      <c r="D2135" s="587" t="s">
        <v>3076</v>
      </c>
      <c r="E2135" s="523" t="s">
        <v>1679</v>
      </c>
    </row>
    <row r="2136" spans="2:5">
      <c r="B2136" s="598" t="s">
        <v>4826</v>
      </c>
      <c r="C2136" s="587" t="s">
        <v>4692</v>
      </c>
      <c r="D2136" s="587" t="s">
        <v>3076</v>
      </c>
      <c r="E2136" s="523" t="s">
        <v>1679</v>
      </c>
    </row>
    <row r="2137" spans="2:5">
      <c r="B2137" s="598" t="s">
        <v>4827</v>
      </c>
      <c r="C2137" s="587" t="s">
        <v>4692</v>
      </c>
      <c r="D2137" s="587" t="s">
        <v>3076</v>
      </c>
      <c r="E2137" s="523" t="s">
        <v>1679</v>
      </c>
    </row>
    <row r="2138" spans="2:5">
      <c r="B2138" s="598" t="s">
        <v>4828</v>
      </c>
      <c r="C2138" s="587" t="s">
        <v>4692</v>
      </c>
      <c r="D2138" s="587" t="s">
        <v>3076</v>
      </c>
      <c r="E2138" s="523" t="s">
        <v>1679</v>
      </c>
    </row>
    <row r="2139" spans="2:5">
      <c r="B2139" s="598" t="s">
        <v>4829</v>
      </c>
      <c r="C2139" s="587" t="s">
        <v>4692</v>
      </c>
      <c r="D2139" s="587" t="s">
        <v>3076</v>
      </c>
      <c r="E2139" s="523" t="s">
        <v>1679</v>
      </c>
    </row>
    <row r="2140" spans="2:5">
      <c r="B2140" s="598" t="s">
        <v>4830</v>
      </c>
      <c r="C2140" s="587" t="s">
        <v>4692</v>
      </c>
      <c r="D2140" s="587" t="s">
        <v>3076</v>
      </c>
      <c r="E2140" s="523" t="s">
        <v>1679</v>
      </c>
    </row>
    <row r="2141" spans="2:5">
      <c r="B2141" s="598" t="s">
        <v>4831</v>
      </c>
      <c r="C2141" s="587" t="s">
        <v>4692</v>
      </c>
      <c r="D2141" s="587" t="s">
        <v>3076</v>
      </c>
      <c r="E2141" s="523" t="s">
        <v>1679</v>
      </c>
    </row>
    <row r="2142" spans="2:5">
      <c r="B2142" s="598" t="s">
        <v>4832</v>
      </c>
      <c r="C2142" s="587" t="s">
        <v>4692</v>
      </c>
      <c r="D2142" s="587" t="s">
        <v>3076</v>
      </c>
      <c r="E2142" s="523" t="s">
        <v>1679</v>
      </c>
    </row>
    <row r="2143" spans="2:5">
      <c r="B2143" s="598" t="s">
        <v>4833</v>
      </c>
      <c r="C2143" s="587" t="s">
        <v>4692</v>
      </c>
      <c r="D2143" s="587" t="s">
        <v>3076</v>
      </c>
      <c r="E2143" s="523" t="s">
        <v>1679</v>
      </c>
    </row>
    <row r="2144" spans="2:5">
      <c r="B2144" s="598" t="s">
        <v>4834</v>
      </c>
      <c r="C2144" s="587" t="s">
        <v>4692</v>
      </c>
      <c r="D2144" s="587" t="s">
        <v>3076</v>
      </c>
      <c r="E2144" s="523" t="s">
        <v>1679</v>
      </c>
    </row>
    <row r="2145" spans="2:5">
      <c r="B2145" s="598" t="s">
        <v>4835</v>
      </c>
      <c r="C2145" s="587" t="s">
        <v>4692</v>
      </c>
      <c r="D2145" s="587" t="s">
        <v>3076</v>
      </c>
      <c r="E2145" s="523" t="s">
        <v>1679</v>
      </c>
    </row>
    <row r="2146" spans="2:5">
      <c r="B2146" s="598" t="s">
        <v>4836</v>
      </c>
      <c r="C2146" s="587" t="s">
        <v>4692</v>
      </c>
      <c r="D2146" s="587" t="s">
        <v>3076</v>
      </c>
      <c r="E2146" s="523" t="s">
        <v>1679</v>
      </c>
    </row>
    <row r="2147" spans="2:5">
      <c r="B2147" s="598" t="s">
        <v>4837</v>
      </c>
      <c r="C2147" s="587" t="s">
        <v>4692</v>
      </c>
      <c r="D2147" s="587" t="s">
        <v>3076</v>
      </c>
      <c r="E2147" s="523" t="s">
        <v>1679</v>
      </c>
    </row>
    <row r="2148" spans="2:5">
      <c r="B2148" s="598" t="s">
        <v>4838</v>
      </c>
      <c r="C2148" s="587" t="s">
        <v>4692</v>
      </c>
      <c r="D2148" s="587" t="s">
        <v>3076</v>
      </c>
      <c r="E2148" s="523" t="s">
        <v>1679</v>
      </c>
    </row>
    <row r="2149" spans="2:5">
      <c r="B2149" s="598" t="s">
        <v>4839</v>
      </c>
      <c r="C2149" s="587" t="s">
        <v>4692</v>
      </c>
      <c r="D2149" s="587" t="s">
        <v>3076</v>
      </c>
      <c r="E2149" s="523" t="s">
        <v>1679</v>
      </c>
    </row>
    <row r="2150" spans="2:5">
      <c r="B2150" s="598" t="s">
        <v>4840</v>
      </c>
      <c r="C2150" s="587" t="s">
        <v>4692</v>
      </c>
      <c r="D2150" s="587" t="s">
        <v>3076</v>
      </c>
      <c r="E2150" s="523" t="s">
        <v>1679</v>
      </c>
    </row>
    <row r="2151" spans="2:5">
      <c r="B2151" s="598" t="s">
        <v>4841</v>
      </c>
      <c r="C2151" s="587" t="s">
        <v>4692</v>
      </c>
      <c r="D2151" s="587" t="s">
        <v>3076</v>
      </c>
      <c r="E2151" s="523" t="s">
        <v>1679</v>
      </c>
    </row>
    <row r="2152" spans="2:5">
      <c r="B2152" s="598" t="s">
        <v>4842</v>
      </c>
      <c r="C2152" s="587" t="s">
        <v>4692</v>
      </c>
      <c r="D2152" s="587" t="s">
        <v>3076</v>
      </c>
      <c r="E2152" s="523" t="s">
        <v>1679</v>
      </c>
    </row>
    <row r="2153" spans="2:5">
      <c r="B2153" s="598" t="s">
        <v>4843</v>
      </c>
      <c r="C2153" s="587" t="s">
        <v>4692</v>
      </c>
      <c r="D2153" s="587" t="s">
        <v>3076</v>
      </c>
      <c r="E2153" s="523" t="s">
        <v>1679</v>
      </c>
    </row>
    <row r="2154" spans="2:5">
      <c r="B2154" s="598" t="s">
        <v>4844</v>
      </c>
      <c r="C2154" s="587" t="s">
        <v>4692</v>
      </c>
      <c r="D2154" s="587" t="s">
        <v>3076</v>
      </c>
      <c r="E2154" s="523" t="s">
        <v>1679</v>
      </c>
    </row>
    <row r="2155" spans="2:5">
      <c r="B2155" s="598" t="s">
        <v>4845</v>
      </c>
      <c r="C2155" s="587" t="s">
        <v>4692</v>
      </c>
      <c r="D2155" s="587" t="s">
        <v>3076</v>
      </c>
      <c r="E2155" s="523" t="s">
        <v>1679</v>
      </c>
    </row>
    <row r="2156" spans="2:5">
      <c r="B2156" s="598" t="s">
        <v>4846</v>
      </c>
      <c r="C2156" s="587" t="s">
        <v>4692</v>
      </c>
      <c r="D2156" s="587" t="s">
        <v>3076</v>
      </c>
      <c r="E2156" s="523" t="s">
        <v>1679</v>
      </c>
    </row>
    <row r="2157" spans="2:5">
      <c r="B2157" s="598" t="s">
        <v>4847</v>
      </c>
      <c r="C2157" s="587" t="s">
        <v>4692</v>
      </c>
      <c r="D2157" s="587" t="s">
        <v>3076</v>
      </c>
      <c r="E2157" s="523" t="s">
        <v>1679</v>
      </c>
    </row>
    <row r="2158" spans="2:5">
      <c r="B2158" s="598" t="s">
        <v>4848</v>
      </c>
      <c r="C2158" s="587" t="s">
        <v>4692</v>
      </c>
      <c r="D2158" s="587" t="s">
        <v>3076</v>
      </c>
      <c r="E2158" s="523" t="s">
        <v>1679</v>
      </c>
    </row>
    <row r="2159" spans="2:5">
      <c r="B2159" s="598" t="s">
        <v>4849</v>
      </c>
      <c r="C2159" s="587" t="s">
        <v>4692</v>
      </c>
      <c r="D2159" s="587" t="s">
        <v>3076</v>
      </c>
      <c r="E2159" s="523" t="s">
        <v>1679</v>
      </c>
    </row>
    <row r="2160" spans="2:5">
      <c r="B2160" s="598" t="s">
        <v>4850</v>
      </c>
      <c r="C2160" s="587" t="s">
        <v>4692</v>
      </c>
      <c r="D2160" s="587" t="s">
        <v>3076</v>
      </c>
      <c r="E2160" s="523" t="s">
        <v>1679</v>
      </c>
    </row>
    <row r="2161" spans="2:5">
      <c r="B2161" s="598" t="s">
        <v>4851</v>
      </c>
      <c r="C2161" s="587" t="s">
        <v>4692</v>
      </c>
      <c r="D2161" s="587" t="s">
        <v>3076</v>
      </c>
      <c r="E2161" s="523" t="s">
        <v>1679</v>
      </c>
    </row>
    <row r="2162" spans="2:5">
      <c r="B2162" s="598" t="s">
        <v>4852</v>
      </c>
      <c r="C2162" s="587" t="s">
        <v>4692</v>
      </c>
      <c r="D2162" s="587" t="s">
        <v>3076</v>
      </c>
      <c r="E2162" s="523" t="s">
        <v>1679</v>
      </c>
    </row>
    <row r="2163" spans="2:5">
      <c r="B2163" s="598" t="s">
        <v>4853</v>
      </c>
      <c r="C2163" s="587" t="s">
        <v>4692</v>
      </c>
      <c r="D2163" s="587" t="s">
        <v>3076</v>
      </c>
      <c r="E2163" s="523" t="s">
        <v>1679</v>
      </c>
    </row>
    <row r="2164" spans="2:5">
      <c r="B2164" s="598" t="s">
        <v>4854</v>
      </c>
      <c r="C2164" s="587" t="s">
        <v>4692</v>
      </c>
      <c r="D2164" s="587" t="s">
        <v>3076</v>
      </c>
      <c r="E2164" s="523" t="s">
        <v>1679</v>
      </c>
    </row>
    <row r="2165" spans="2:5">
      <c r="B2165" s="598" t="s">
        <v>4855</v>
      </c>
      <c r="C2165" s="587" t="s">
        <v>4692</v>
      </c>
      <c r="D2165" s="587" t="s">
        <v>3076</v>
      </c>
      <c r="E2165" s="523" t="s">
        <v>1679</v>
      </c>
    </row>
    <row r="2166" spans="2:5">
      <c r="B2166" s="598" t="s">
        <v>4856</v>
      </c>
      <c r="C2166" s="587" t="s">
        <v>4692</v>
      </c>
      <c r="D2166" s="587" t="s">
        <v>3076</v>
      </c>
      <c r="E2166" s="523" t="s">
        <v>1679</v>
      </c>
    </row>
    <row r="2167" spans="2:5">
      <c r="B2167" s="598" t="s">
        <v>4857</v>
      </c>
      <c r="C2167" s="587" t="s">
        <v>4692</v>
      </c>
      <c r="D2167" s="587" t="s">
        <v>3076</v>
      </c>
      <c r="E2167" s="523" t="s">
        <v>1679</v>
      </c>
    </row>
    <row r="2168" spans="2:5">
      <c r="B2168" s="598" t="s">
        <v>4858</v>
      </c>
      <c r="C2168" s="587" t="s">
        <v>4692</v>
      </c>
      <c r="D2168" s="587" t="s">
        <v>3076</v>
      </c>
      <c r="E2168" s="523" t="s">
        <v>1679</v>
      </c>
    </row>
    <row r="2169" spans="2:5">
      <c r="B2169" s="598" t="s">
        <v>4859</v>
      </c>
      <c r="C2169" s="587" t="s">
        <v>4692</v>
      </c>
      <c r="D2169" s="587" t="s">
        <v>3076</v>
      </c>
      <c r="E2169" s="523" t="s">
        <v>1679</v>
      </c>
    </row>
    <row r="2170" spans="2:5">
      <c r="B2170" s="598" t="s">
        <v>4860</v>
      </c>
      <c r="C2170" s="587" t="s">
        <v>4692</v>
      </c>
      <c r="D2170" s="587" t="s">
        <v>3076</v>
      </c>
      <c r="E2170" s="523" t="s">
        <v>1679</v>
      </c>
    </row>
    <row r="2171" spans="2:5">
      <c r="B2171" s="598" t="s">
        <v>4861</v>
      </c>
      <c r="C2171" s="587" t="s">
        <v>4692</v>
      </c>
      <c r="D2171" s="587" t="s">
        <v>3076</v>
      </c>
      <c r="E2171" s="523" t="s">
        <v>1679</v>
      </c>
    </row>
    <row r="2172" spans="2:5">
      <c r="B2172" s="598" t="s">
        <v>4862</v>
      </c>
      <c r="C2172" s="587" t="s">
        <v>4692</v>
      </c>
      <c r="D2172" s="587" t="s">
        <v>3076</v>
      </c>
      <c r="E2172" s="523" t="s">
        <v>1679</v>
      </c>
    </row>
    <row r="2173" spans="2:5">
      <c r="B2173" s="598" t="s">
        <v>4863</v>
      </c>
      <c r="C2173" s="587" t="s">
        <v>4692</v>
      </c>
      <c r="D2173" s="587" t="s">
        <v>3076</v>
      </c>
      <c r="E2173" s="523" t="s">
        <v>1679</v>
      </c>
    </row>
    <row r="2174" spans="2:5">
      <c r="B2174" s="598" t="s">
        <v>4864</v>
      </c>
      <c r="C2174" s="587" t="s">
        <v>4692</v>
      </c>
      <c r="D2174" s="587" t="s">
        <v>3076</v>
      </c>
      <c r="E2174" s="523" t="s">
        <v>1679</v>
      </c>
    </row>
    <row r="2175" spans="2:5">
      <c r="B2175" s="598" t="s">
        <v>4865</v>
      </c>
      <c r="C2175" s="587" t="s">
        <v>4692</v>
      </c>
      <c r="D2175" s="587" t="s">
        <v>3076</v>
      </c>
      <c r="E2175" s="523" t="s">
        <v>1679</v>
      </c>
    </row>
    <row r="2176" spans="2:5">
      <c r="B2176" s="598" t="s">
        <v>4866</v>
      </c>
      <c r="C2176" s="587" t="s">
        <v>4692</v>
      </c>
      <c r="D2176" s="587" t="s">
        <v>3076</v>
      </c>
      <c r="E2176" s="523" t="s">
        <v>1679</v>
      </c>
    </row>
    <row r="2177" spans="2:5">
      <c r="B2177" s="598" t="s">
        <v>4867</v>
      </c>
      <c r="C2177" s="587" t="s">
        <v>4692</v>
      </c>
      <c r="D2177" s="587" t="s">
        <v>3076</v>
      </c>
      <c r="E2177" s="523" t="s">
        <v>1679</v>
      </c>
    </row>
    <row r="2178" spans="2:5">
      <c r="B2178" s="598" t="s">
        <v>4868</v>
      </c>
      <c r="C2178" s="587" t="s">
        <v>4692</v>
      </c>
      <c r="D2178" s="587" t="s">
        <v>3076</v>
      </c>
      <c r="E2178" s="523" t="s">
        <v>1679</v>
      </c>
    </row>
    <row r="2179" spans="2:5">
      <c r="B2179" s="598" t="s">
        <v>4869</v>
      </c>
      <c r="C2179" s="587" t="s">
        <v>4692</v>
      </c>
      <c r="D2179" s="587" t="s">
        <v>3076</v>
      </c>
      <c r="E2179" s="523" t="s">
        <v>1679</v>
      </c>
    </row>
    <row r="2180" spans="2:5">
      <c r="B2180" s="598" t="s">
        <v>4870</v>
      </c>
      <c r="C2180" s="587" t="s">
        <v>4692</v>
      </c>
      <c r="D2180" s="587" t="s">
        <v>3076</v>
      </c>
      <c r="E2180" s="523" t="s">
        <v>1679</v>
      </c>
    </row>
    <row r="2181" spans="2:5">
      <c r="B2181" s="598" t="s">
        <v>4871</v>
      </c>
      <c r="C2181" s="587" t="s">
        <v>4692</v>
      </c>
      <c r="D2181" s="587" t="s">
        <v>3076</v>
      </c>
      <c r="E2181" s="523" t="s">
        <v>1679</v>
      </c>
    </row>
    <row r="2182" spans="2:5">
      <c r="B2182" s="598" t="s">
        <v>4872</v>
      </c>
      <c r="C2182" s="587" t="s">
        <v>4692</v>
      </c>
      <c r="D2182" s="587" t="s">
        <v>3076</v>
      </c>
      <c r="E2182" s="523" t="s">
        <v>1679</v>
      </c>
    </row>
    <row r="2183" spans="2:5">
      <c r="B2183" s="598" t="s">
        <v>4873</v>
      </c>
      <c r="C2183" s="587" t="s">
        <v>4692</v>
      </c>
      <c r="D2183" s="587" t="s">
        <v>3076</v>
      </c>
      <c r="E2183" s="523" t="s">
        <v>1679</v>
      </c>
    </row>
    <row r="2184" spans="2:5">
      <c r="B2184" s="598" t="s">
        <v>4874</v>
      </c>
      <c r="C2184" s="587" t="s">
        <v>4692</v>
      </c>
      <c r="D2184" s="587" t="s">
        <v>3076</v>
      </c>
      <c r="E2184" s="523" t="s">
        <v>1679</v>
      </c>
    </row>
    <row r="2185" spans="2:5">
      <c r="B2185" s="598" t="s">
        <v>4875</v>
      </c>
      <c r="C2185" s="587" t="s">
        <v>4692</v>
      </c>
      <c r="D2185" s="587" t="s">
        <v>3076</v>
      </c>
      <c r="E2185" s="523" t="s">
        <v>1679</v>
      </c>
    </row>
    <row r="2186" spans="2:5">
      <c r="B2186" s="598" t="s">
        <v>4876</v>
      </c>
      <c r="C2186" s="587" t="s">
        <v>4692</v>
      </c>
      <c r="D2186" s="587" t="s">
        <v>3076</v>
      </c>
      <c r="E2186" s="523" t="s">
        <v>1679</v>
      </c>
    </row>
    <row r="2187" spans="2:5">
      <c r="B2187" s="598" t="s">
        <v>4877</v>
      </c>
      <c r="C2187" s="587" t="s">
        <v>4692</v>
      </c>
      <c r="D2187" s="587" t="s">
        <v>3076</v>
      </c>
      <c r="E2187" s="523" t="s">
        <v>1679</v>
      </c>
    </row>
    <row r="2188" spans="2:5">
      <c r="B2188" s="598" t="s">
        <v>4878</v>
      </c>
      <c r="C2188" s="587" t="s">
        <v>4692</v>
      </c>
      <c r="D2188" s="587" t="s">
        <v>3076</v>
      </c>
      <c r="E2188" s="523" t="s">
        <v>1679</v>
      </c>
    </row>
    <row r="2189" spans="2:5">
      <c r="B2189" s="598" t="s">
        <v>4879</v>
      </c>
      <c r="C2189" s="587" t="s">
        <v>4692</v>
      </c>
      <c r="D2189" s="587" t="s">
        <v>3076</v>
      </c>
      <c r="E2189" s="523" t="s">
        <v>1679</v>
      </c>
    </row>
    <row r="2190" spans="2:5">
      <c r="B2190" s="598" t="s">
        <v>4880</v>
      </c>
      <c r="C2190" s="587" t="s">
        <v>4692</v>
      </c>
      <c r="D2190" s="587" t="s">
        <v>3076</v>
      </c>
      <c r="E2190" s="523" t="s">
        <v>1679</v>
      </c>
    </row>
    <row r="2191" spans="2:5">
      <c r="B2191" s="598" t="s">
        <v>4881</v>
      </c>
      <c r="C2191" s="587" t="s">
        <v>4692</v>
      </c>
      <c r="D2191" s="587" t="s">
        <v>3076</v>
      </c>
      <c r="E2191" s="523" t="s">
        <v>1679</v>
      </c>
    </row>
    <row r="2192" spans="2:5">
      <c r="B2192" s="598" t="s">
        <v>4882</v>
      </c>
      <c r="C2192" s="587" t="s">
        <v>4692</v>
      </c>
      <c r="D2192" s="587" t="s">
        <v>3076</v>
      </c>
      <c r="E2192" s="523" t="s">
        <v>1679</v>
      </c>
    </row>
    <row r="2193" spans="2:5">
      <c r="B2193" s="598" t="s">
        <v>4883</v>
      </c>
      <c r="C2193" s="587" t="s">
        <v>4692</v>
      </c>
      <c r="D2193" s="587" t="s">
        <v>3076</v>
      </c>
      <c r="E2193" s="523" t="s">
        <v>1679</v>
      </c>
    </row>
    <row r="2194" spans="2:5">
      <c r="B2194" s="598" t="s">
        <v>4884</v>
      </c>
      <c r="C2194" s="587" t="s">
        <v>4692</v>
      </c>
      <c r="D2194" s="587" t="s">
        <v>3076</v>
      </c>
      <c r="E2194" s="523" t="s">
        <v>1679</v>
      </c>
    </row>
    <row r="2195" spans="2:5">
      <c r="B2195" s="598" t="s">
        <v>4885</v>
      </c>
      <c r="C2195" s="587" t="s">
        <v>4886</v>
      </c>
      <c r="D2195" s="587" t="s">
        <v>3076</v>
      </c>
      <c r="E2195" s="523" t="s">
        <v>1679</v>
      </c>
    </row>
    <row r="2196" spans="2:5">
      <c r="B2196" s="598" t="s">
        <v>4887</v>
      </c>
      <c r="C2196" s="587" t="s">
        <v>4886</v>
      </c>
      <c r="D2196" s="587" t="s">
        <v>3076</v>
      </c>
      <c r="E2196" s="523" t="s">
        <v>1679</v>
      </c>
    </row>
    <row r="2197" spans="2:5">
      <c r="B2197" s="598" t="s">
        <v>4888</v>
      </c>
      <c r="C2197" s="587" t="s">
        <v>4886</v>
      </c>
      <c r="D2197" s="587" t="s">
        <v>3076</v>
      </c>
      <c r="E2197" s="523" t="s">
        <v>1679</v>
      </c>
    </row>
    <row r="2198" spans="2:5">
      <c r="B2198" s="598" t="s">
        <v>4889</v>
      </c>
      <c r="C2198" s="587" t="s">
        <v>4886</v>
      </c>
      <c r="D2198" s="587" t="s">
        <v>3076</v>
      </c>
      <c r="E2198" s="523" t="s">
        <v>1679</v>
      </c>
    </row>
    <row r="2199" spans="2:5">
      <c r="B2199" s="598" t="s">
        <v>4890</v>
      </c>
      <c r="C2199" s="587" t="s">
        <v>4886</v>
      </c>
      <c r="D2199" s="587" t="s">
        <v>3076</v>
      </c>
      <c r="E2199" s="523" t="s">
        <v>1679</v>
      </c>
    </row>
    <row r="2200" spans="2:5">
      <c r="B2200" s="598" t="s">
        <v>4891</v>
      </c>
      <c r="C2200" s="587" t="s">
        <v>4886</v>
      </c>
      <c r="D2200" s="587" t="s">
        <v>3076</v>
      </c>
      <c r="E2200" s="523" t="s">
        <v>1679</v>
      </c>
    </row>
    <row r="2201" spans="2:5">
      <c r="B2201" s="598" t="s">
        <v>4892</v>
      </c>
      <c r="C2201" s="587" t="s">
        <v>4886</v>
      </c>
      <c r="D2201" s="587" t="s">
        <v>3076</v>
      </c>
      <c r="E2201" s="523" t="s">
        <v>1679</v>
      </c>
    </row>
    <row r="2202" spans="2:5">
      <c r="B2202" s="598" t="s">
        <v>4893</v>
      </c>
      <c r="C2202" s="587" t="s">
        <v>4886</v>
      </c>
      <c r="D2202" s="587" t="s">
        <v>3076</v>
      </c>
      <c r="E2202" s="523" t="s">
        <v>1679</v>
      </c>
    </row>
    <row r="2203" spans="2:5">
      <c r="B2203" s="598" t="s">
        <v>4894</v>
      </c>
      <c r="C2203" s="587" t="s">
        <v>4886</v>
      </c>
      <c r="D2203" s="587" t="s">
        <v>3076</v>
      </c>
      <c r="E2203" s="523" t="s">
        <v>1679</v>
      </c>
    </row>
    <row r="2204" spans="2:5">
      <c r="B2204" s="598" t="s">
        <v>4895</v>
      </c>
      <c r="C2204" s="587" t="s">
        <v>4886</v>
      </c>
      <c r="D2204" s="587" t="s">
        <v>3076</v>
      </c>
      <c r="E2204" s="523" t="s">
        <v>1679</v>
      </c>
    </row>
    <row r="2205" spans="2:5">
      <c r="B2205" s="598" t="s">
        <v>4896</v>
      </c>
      <c r="C2205" s="587" t="s">
        <v>4886</v>
      </c>
      <c r="D2205" s="587" t="s">
        <v>3076</v>
      </c>
      <c r="E2205" s="523" t="s">
        <v>1679</v>
      </c>
    </row>
    <row r="2206" spans="2:5">
      <c r="B2206" s="598" t="s">
        <v>4897</v>
      </c>
      <c r="C2206" s="587" t="s">
        <v>4886</v>
      </c>
      <c r="D2206" s="587" t="s">
        <v>3076</v>
      </c>
      <c r="E2206" s="523" t="s">
        <v>1679</v>
      </c>
    </row>
    <row r="2207" spans="2:5">
      <c r="B2207" s="598" t="s">
        <v>4898</v>
      </c>
      <c r="C2207" s="587" t="s">
        <v>4886</v>
      </c>
      <c r="D2207" s="587" t="s">
        <v>3076</v>
      </c>
      <c r="E2207" s="523" t="s">
        <v>1679</v>
      </c>
    </row>
    <row r="2208" spans="2:5">
      <c r="B2208" s="598" t="s">
        <v>4899</v>
      </c>
      <c r="C2208" s="587" t="s">
        <v>4886</v>
      </c>
      <c r="D2208" s="587" t="s">
        <v>3076</v>
      </c>
      <c r="E2208" s="523" t="s">
        <v>1679</v>
      </c>
    </row>
    <row r="2209" spans="2:5">
      <c r="B2209" s="598" t="s">
        <v>4900</v>
      </c>
      <c r="C2209" s="587" t="s">
        <v>4886</v>
      </c>
      <c r="D2209" s="587" t="s">
        <v>3076</v>
      </c>
      <c r="E2209" s="523" t="s">
        <v>1679</v>
      </c>
    </row>
    <row r="2210" spans="2:5">
      <c r="B2210" s="598" t="s">
        <v>4901</v>
      </c>
      <c r="C2210" s="587" t="s">
        <v>4886</v>
      </c>
      <c r="D2210" s="587" t="s">
        <v>3076</v>
      </c>
      <c r="E2210" s="523" t="s">
        <v>1679</v>
      </c>
    </row>
    <row r="2211" spans="2:5">
      <c r="B2211" s="598" t="s">
        <v>4902</v>
      </c>
      <c r="C2211" s="587" t="s">
        <v>4886</v>
      </c>
      <c r="D2211" s="587" t="s">
        <v>3076</v>
      </c>
      <c r="E2211" s="523" t="s">
        <v>1679</v>
      </c>
    </row>
    <row r="2212" spans="2:5">
      <c r="B2212" s="598" t="s">
        <v>4903</v>
      </c>
      <c r="C2212" s="587" t="s">
        <v>4886</v>
      </c>
      <c r="D2212" s="587" t="s">
        <v>3076</v>
      </c>
      <c r="E2212" s="523" t="s">
        <v>1679</v>
      </c>
    </row>
    <row r="2213" spans="2:5">
      <c r="B2213" s="598" t="s">
        <v>4904</v>
      </c>
      <c r="C2213" s="587" t="s">
        <v>4886</v>
      </c>
      <c r="D2213" s="587" t="s">
        <v>3076</v>
      </c>
      <c r="E2213" s="523" t="s">
        <v>1679</v>
      </c>
    </row>
    <row r="2214" spans="2:5">
      <c r="B2214" s="598" t="s">
        <v>4905</v>
      </c>
      <c r="C2214" s="587" t="s">
        <v>4886</v>
      </c>
      <c r="D2214" s="587" t="s">
        <v>3076</v>
      </c>
      <c r="E2214" s="523" t="s">
        <v>1679</v>
      </c>
    </row>
    <row r="2215" spans="2:5">
      <c r="B2215" s="598" t="s">
        <v>4906</v>
      </c>
      <c r="C2215" s="587" t="s">
        <v>4886</v>
      </c>
      <c r="D2215" s="587" t="s">
        <v>3076</v>
      </c>
      <c r="E2215" s="523" t="s">
        <v>1679</v>
      </c>
    </row>
    <row r="2216" spans="2:5">
      <c r="B2216" s="598" t="s">
        <v>4907</v>
      </c>
      <c r="C2216" s="587" t="s">
        <v>4886</v>
      </c>
      <c r="D2216" s="587" t="s">
        <v>3076</v>
      </c>
      <c r="E2216" s="523" t="s">
        <v>1679</v>
      </c>
    </row>
    <row r="2217" spans="2:5">
      <c r="B2217" s="598" t="s">
        <v>4908</v>
      </c>
      <c r="C2217" s="587" t="s">
        <v>4886</v>
      </c>
      <c r="D2217" s="587" t="s">
        <v>3076</v>
      </c>
      <c r="E2217" s="523" t="s">
        <v>1679</v>
      </c>
    </row>
    <row r="2218" spans="2:5">
      <c r="B2218" s="598" t="s">
        <v>4909</v>
      </c>
      <c r="C2218" s="587" t="s">
        <v>4886</v>
      </c>
      <c r="D2218" s="587" t="s">
        <v>3076</v>
      </c>
      <c r="E2218" s="523" t="s">
        <v>1679</v>
      </c>
    </row>
    <row r="2219" spans="2:5">
      <c r="B2219" s="598" t="s">
        <v>4910</v>
      </c>
      <c r="C2219" s="587" t="s">
        <v>4886</v>
      </c>
      <c r="D2219" s="587" t="s">
        <v>3076</v>
      </c>
      <c r="E2219" s="523" t="s">
        <v>1679</v>
      </c>
    </row>
    <row r="2220" spans="2:5">
      <c r="B2220" s="598" t="s">
        <v>4911</v>
      </c>
      <c r="C2220" s="587" t="s">
        <v>4886</v>
      </c>
      <c r="D2220" s="587" t="s">
        <v>3076</v>
      </c>
      <c r="E2220" s="523" t="s">
        <v>1679</v>
      </c>
    </row>
    <row r="2221" spans="2:5">
      <c r="B2221" s="598" t="s">
        <v>4912</v>
      </c>
      <c r="C2221" s="587" t="s">
        <v>4886</v>
      </c>
      <c r="D2221" s="587" t="s">
        <v>3076</v>
      </c>
      <c r="E2221" s="523" t="s">
        <v>1679</v>
      </c>
    </row>
    <row r="2222" spans="2:5">
      <c r="B2222" s="598" t="s">
        <v>4913</v>
      </c>
      <c r="C2222" s="587" t="s">
        <v>4886</v>
      </c>
      <c r="D2222" s="587" t="s">
        <v>3076</v>
      </c>
      <c r="E2222" s="523" t="s">
        <v>1679</v>
      </c>
    </row>
    <row r="2223" spans="2:5">
      <c r="B2223" s="598" t="s">
        <v>4914</v>
      </c>
      <c r="C2223" s="587" t="s">
        <v>4886</v>
      </c>
      <c r="D2223" s="587" t="s">
        <v>3076</v>
      </c>
      <c r="E2223" s="523" t="s">
        <v>1679</v>
      </c>
    </row>
    <row r="2224" spans="2:5">
      <c r="B2224" s="598" t="s">
        <v>4915</v>
      </c>
      <c r="C2224" s="587" t="s">
        <v>4886</v>
      </c>
      <c r="D2224" s="587" t="s">
        <v>3076</v>
      </c>
      <c r="E2224" s="523" t="s">
        <v>1679</v>
      </c>
    </row>
    <row r="2225" spans="2:5">
      <c r="B2225" s="598" t="s">
        <v>4916</v>
      </c>
      <c r="C2225" s="587" t="s">
        <v>4886</v>
      </c>
      <c r="D2225" s="587" t="s">
        <v>3076</v>
      </c>
      <c r="E2225" s="523" t="s">
        <v>1679</v>
      </c>
    </row>
    <row r="2226" spans="2:5">
      <c r="B2226" s="598" t="s">
        <v>4917</v>
      </c>
      <c r="C2226" s="587" t="s">
        <v>4886</v>
      </c>
      <c r="D2226" s="587" t="s">
        <v>3076</v>
      </c>
      <c r="E2226" s="523" t="s">
        <v>1679</v>
      </c>
    </row>
    <row r="2227" spans="2:5">
      <c r="B2227" s="598" t="s">
        <v>4918</v>
      </c>
      <c r="C2227" s="587" t="s">
        <v>4886</v>
      </c>
      <c r="D2227" s="587" t="s">
        <v>3076</v>
      </c>
      <c r="E2227" s="523" t="s">
        <v>1679</v>
      </c>
    </row>
    <row r="2228" spans="2:5">
      <c r="B2228" s="598" t="s">
        <v>4919</v>
      </c>
      <c r="C2228" s="587" t="s">
        <v>4886</v>
      </c>
      <c r="D2228" s="587" t="s">
        <v>3076</v>
      </c>
      <c r="E2228" s="523" t="s">
        <v>1679</v>
      </c>
    </row>
    <row r="2229" spans="2:5">
      <c r="B2229" s="598" t="s">
        <v>4920</v>
      </c>
      <c r="C2229" s="587" t="s">
        <v>4886</v>
      </c>
      <c r="D2229" s="587" t="s">
        <v>3076</v>
      </c>
      <c r="E2229" s="523" t="s">
        <v>1679</v>
      </c>
    </row>
    <row r="2230" spans="2:5">
      <c r="B2230" s="598" t="s">
        <v>4921</v>
      </c>
      <c r="C2230" s="587" t="s">
        <v>4886</v>
      </c>
      <c r="D2230" s="587" t="s">
        <v>3076</v>
      </c>
      <c r="E2230" s="523" t="s">
        <v>1679</v>
      </c>
    </row>
    <row r="2231" spans="2:5">
      <c r="B2231" s="598" t="s">
        <v>4922</v>
      </c>
      <c r="C2231" s="587" t="s">
        <v>4886</v>
      </c>
      <c r="D2231" s="587" t="s">
        <v>3076</v>
      </c>
      <c r="E2231" s="523" t="s">
        <v>1679</v>
      </c>
    </row>
    <row r="2232" spans="2:5">
      <c r="B2232" s="598" t="s">
        <v>4923</v>
      </c>
      <c r="C2232" s="587" t="s">
        <v>4886</v>
      </c>
      <c r="D2232" s="587" t="s">
        <v>3076</v>
      </c>
      <c r="E2232" s="523" t="s">
        <v>1679</v>
      </c>
    </row>
    <row r="2233" spans="2:5">
      <c r="B2233" s="598" t="s">
        <v>4924</v>
      </c>
      <c r="C2233" s="587" t="s">
        <v>4886</v>
      </c>
      <c r="D2233" s="587" t="s">
        <v>3076</v>
      </c>
      <c r="E2233" s="523" t="s">
        <v>1679</v>
      </c>
    </row>
    <row r="2234" spans="2:5">
      <c r="B2234" s="598" t="s">
        <v>4925</v>
      </c>
      <c r="C2234" s="587" t="s">
        <v>4886</v>
      </c>
      <c r="D2234" s="587" t="s">
        <v>3076</v>
      </c>
      <c r="E2234" s="523" t="s">
        <v>1679</v>
      </c>
    </row>
    <row r="2235" spans="2:5">
      <c r="B2235" s="598" t="s">
        <v>4926</v>
      </c>
      <c r="C2235" s="587" t="s">
        <v>4886</v>
      </c>
      <c r="D2235" s="587" t="s">
        <v>3076</v>
      </c>
      <c r="E2235" s="523" t="s">
        <v>1679</v>
      </c>
    </row>
    <row r="2236" spans="2:5">
      <c r="B2236" s="598" t="s">
        <v>4927</v>
      </c>
      <c r="C2236" s="587" t="s">
        <v>4886</v>
      </c>
      <c r="D2236" s="587" t="s">
        <v>3076</v>
      </c>
      <c r="E2236" s="523" t="s">
        <v>1679</v>
      </c>
    </row>
    <row r="2237" spans="2:5">
      <c r="B2237" s="598" t="s">
        <v>4928</v>
      </c>
      <c r="C2237" s="587" t="s">
        <v>4886</v>
      </c>
      <c r="D2237" s="587" t="s">
        <v>3076</v>
      </c>
      <c r="E2237" s="523" t="s">
        <v>1679</v>
      </c>
    </row>
    <row r="2238" spans="2:5">
      <c r="B2238" s="598" t="s">
        <v>4929</v>
      </c>
      <c r="C2238" s="587" t="s">
        <v>4886</v>
      </c>
      <c r="D2238" s="587" t="s">
        <v>3076</v>
      </c>
      <c r="E2238" s="523" t="s">
        <v>1679</v>
      </c>
    </row>
    <row r="2239" spans="2:5">
      <c r="B2239" s="598" t="s">
        <v>4930</v>
      </c>
      <c r="C2239" s="587" t="s">
        <v>4886</v>
      </c>
      <c r="D2239" s="587" t="s">
        <v>3076</v>
      </c>
      <c r="E2239" s="523" t="s">
        <v>1679</v>
      </c>
    </row>
    <row r="2240" spans="2:5">
      <c r="B2240" s="598" t="s">
        <v>4931</v>
      </c>
      <c r="C2240" s="587" t="s">
        <v>4886</v>
      </c>
      <c r="D2240" s="587" t="s">
        <v>3076</v>
      </c>
      <c r="E2240" s="523" t="s">
        <v>1679</v>
      </c>
    </row>
    <row r="2241" spans="2:5">
      <c r="B2241" s="598" t="s">
        <v>4932</v>
      </c>
      <c r="C2241" s="587" t="s">
        <v>4886</v>
      </c>
      <c r="D2241" s="587" t="s">
        <v>3076</v>
      </c>
      <c r="E2241" s="523" t="s">
        <v>1679</v>
      </c>
    </row>
    <row r="2242" spans="2:5">
      <c r="B2242" s="598" t="s">
        <v>4933</v>
      </c>
      <c r="C2242" s="587" t="s">
        <v>4886</v>
      </c>
      <c r="D2242" s="587" t="s">
        <v>3076</v>
      </c>
      <c r="E2242" s="523" t="s">
        <v>1679</v>
      </c>
    </row>
    <row r="2243" spans="2:5">
      <c r="B2243" s="598" t="s">
        <v>4934</v>
      </c>
      <c r="C2243" s="587" t="s">
        <v>4886</v>
      </c>
      <c r="D2243" s="587" t="s">
        <v>3076</v>
      </c>
      <c r="E2243" s="523" t="s">
        <v>1679</v>
      </c>
    </row>
    <row r="2244" spans="2:5">
      <c r="B2244" s="598" t="s">
        <v>4935</v>
      </c>
      <c r="C2244" s="587" t="s">
        <v>4886</v>
      </c>
      <c r="D2244" s="587" t="s">
        <v>3076</v>
      </c>
      <c r="E2244" s="523" t="s">
        <v>1679</v>
      </c>
    </row>
    <row r="2245" spans="2:5">
      <c r="B2245" s="598" t="s">
        <v>4936</v>
      </c>
      <c r="C2245" s="587" t="s">
        <v>4886</v>
      </c>
      <c r="D2245" s="587" t="s">
        <v>3076</v>
      </c>
      <c r="E2245" s="523" t="s">
        <v>1679</v>
      </c>
    </row>
    <row r="2246" spans="2:5">
      <c r="B2246" s="598" t="s">
        <v>4937</v>
      </c>
      <c r="C2246" s="587" t="s">
        <v>4886</v>
      </c>
      <c r="D2246" s="587" t="s">
        <v>3076</v>
      </c>
      <c r="E2246" s="523" t="s">
        <v>1679</v>
      </c>
    </row>
    <row r="2247" spans="2:5">
      <c r="B2247" s="598" t="s">
        <v>4938</v>
      </c>
      <c r="C2247" s="587" t="s">
        <v>4886</v>
      </c>
      <c r="D2247" s="587" t="s">
        <v>3076</v>
      </c>
      <c r="E2247" s="523" t="s">
        <v>1679</v>
      </c>
    </row>
    <row r="2248" spans="2:5">
      <c r="B2248" s="598" t="s">
        <v>4939</v>
      </c>
      <c r="C2248" s="587" t="s">
        <v>4886</v>
      </c>
      <c r="D2248" s="587" t="s">
        <v>3076</v>
      </c>
      <c r="E2248" s="523" t="s">
        <v>1679</v>
      </c>
    </row>
    <row r="2249" spans="2:5">
      <c r="B2249" s="598" t="s">
        <v>4940</v>
      </c>
      <c r="C2249" s="587" t="s">
        <v>4886</v>
      </c>
      <c r="D2249" s="587" t="s">
        <v>3076</v>
      </c>
      <c r="E2249" s="523" t="s">
        <v>1679</v>
      </c>
    </row>
    <row r="2250" spans="2:5">
      <c r="B2250" s="598" t="s">
        <v>4941</v>
      </c>
      <c r="C2250" s="587" t="s">
        <v>4886</v>
      </c>
      <c r="D2250" s="587" t="s">
        <v>3076</v>
      </c>
      <c r="E2250" s="523" t="s">
        <v>1679</v>
      </c>
    </row>
    <row r="2251" spans="2:5">
      <c r="B2251" s="598" t="s">
        <v>4942</v>
      </c>
      <c r="C2251" s="587" t="s">
        <v>4886</v>
      </c>
      <c r="D2251" s="587" t="s">
        <v>3076</v>
      </c>
      <c r="E2251" s="523" t="s">
        <v>1679</v>
      </c>
    </row>
    <row r="2252" spans="2:5">
      <c r="B2252" s="598" t="s">
        <v>4943</v>
      </c>
      <c r="C2252" s="587" t="s">
        <v>4886</v>
      </c>
      <c r="D2252" s="587" t="s">
        <v>3076</v>
      </c>
      <c r="E2252" s="523" t="s">
        <v>1679</v>
      </c>
    </row>
    <row r="2253" spans="2:5">
      <c r="B2253" s="598" t="s">
        <v>4944</v>
      </c>
      <c r="C2253" s="587" t="s">
        <v>4886</v>
      </c>
      <c r="D2253" s="587" t="s">
        <v>3076</v>
      </c>
      <c r="E2253" s="523" t="s">
        <v>1679</v>
      </c>
    </row>
    <row r="2254" spans="2:5">
      <c r="B2254" s="598" t="s">
        <v>4945</v>
      </c>
      <c r="C2254" s="587" t="s">
        <v>4886</v>
      </c>
      <c r="D2254" s="587" t="s">
        <v>3076</v>
      </c>
      <c r="E2254" s="523" t="s">
        <v>1679</v>
      </c>
    </row>
    <row r="2255" spans="2:5">
      <c r="B2255" s="598" t="s">
        <v>4946</v>
      </c>
      <c r="C2255" s="587" t="s">
        <v>4886</v>
      </c>
      <c r="D2255" s="587" t="s">
        <v>3076</v>
      </c>
      <c r="E2255" s="523" t="s">
        <v>1679</v>
      </c>
    </row>
    <row r="2256" spans="2:5">
      <c r="B2256" s="598" t="s">
        <v>4947</v>
      </c>
      <c r="C2256" s="587" t="s">
        <v>4886</v>
      </c>
      <c r="D2256" s="587" t="s">
        <v>3076</v>
      </c>
      <c r="E2256" s="523" t="s">
        <v>1679</v>
      </c>
    </row>
    <row r="2257" spans="2:5">
      <c r="B2257" s="598" t="s">
        <v>4948</v>
      </c>
      <c r="C2257" s="587" t="s">
        <v>4886</v>
      </c>
      <c r="D2257" s="587" t="s">
        <v>3076</v>
      </c>
      <c r="E2257" s="523" t="s">
        <v>1679</v>
      </c>
    </row>
    <row r="2258" spans="2:5">
      <c r="B2258" s="598" t="s">
        <v>4949</v>
      </c>
      <c r="C2258" s="587" t="s">
        <v>4886</v>
      </c>
      <c r="D2258" s="587" t="s">
        <v>3076</v>
      </c>
      <c r="E2258" s="523" t="s">
        <v>1679</v>
      </c>
    </row>
    <row r="2259" spans="2:5">
      <c r="B2259" s="598" t="s">
        <v>4950</v>
      </c>
      <c r="C2259" s="587" t="s">
        <v>4886</v>
      </c>
      <c r="D2259" s="587" t="s">
        <v>3076</v>
      </c>
      <c r="E2259" s="523" t="s">
        <v>1679</v>
      </c>
    </row>
    <row r="2260" spans="2:5">
      <c r="B2260" s="598" t="s">
        <v>4951</v>
      </c>
      <c r="C2260" s="587" t="s">
        <v>4886</v>
      </c>
      <c r="D2260" s="587" t="s">
        <v>3076</v>
      </c>
      <c r="E2260" s="523" t="s">
        <v>1679</v>
      </c>
    </row>
    <row r="2261" spans="2:5">
      <c r="B2261" s="598" t="s">
        <v>4952</v>
      </c>
      <c r="C2261" s="587" t="s">
        <v>4886</v>
      </c>
      <c r="D2261" s="587" t="s">
        <v>3076</v>
      </c>
      <c r="E2261" s="523" t="s">
        <v>1679</v>
      </c>
    </row>
    <row r="2262" spans="2:5">
      <c r="B2262" s="598" t="s">
        <v>4953</v>
      </c>
      <c r="C2262" s="587" t="s">
        <v>4886</v>
      </c>
      <c r="D2262" s="587" t="s">
        <v>3076</v>
      </c>
      <c r="E2262" s="523" t="s">
        <v>1679</v>
      </c>
    </row>
    <row r="2263" spans="2:5">
      <c r="B2263" s="598" t="s">
        <v>4954</v>
      </c>
      <c r="C2263" s="587" t="s">
        <v>4886</v>
      </c>
      <c r="D2263" s="587" t="s">
        <v>3076</v>
      </c>
      <c r="E2263" s="523" t="s">
        <v>1679</v>
      </c>
    </row>
    <row r="2264" spans="2:5">
      <c r="B2264" s="598" t="s">
        <v>4955</v>
      </c>
      <c r="C2264" s="587" t="s">
        <v>4886</v>
      </c>
      <c r="D2264" s="587" t="s">
        <v>3076</v>
      </c>
      <c r="E2264" s="523" t="s">
        <v>1679</v>
      </c>
    </row>
    <row r="2265" spans="2:5">
      <c r="B2265" s="598" t="s">
        <v>4956</v>
      </c>
      <c r="C2265" s="587" t="s">
        <v>4886</v>
      </c>
      <c r="D2265" s="587" t="s">
        <v>3076</v>
      </c>
      <c r="E2265" s="523" t="s">
        <v>1679</v>
      </c>
    </row>
    <row r="2266" spans="2:5">
      <c r="B2266" s="598" t="s">
        <v>4957</v>
      </c>
      <c r="C2266" s="587" t="s">
        <v>4886</v>
      </c>
      <c r="D2266" s="587" t="s">
        <v>3076</v>
      </c>
      <c r="E2266" s="523" t="s">
        <v>1679</v>
      </c>
    </row>
    <row r="2267" spans="2:5">
      <c r="B2267" s="598" t="s">
        <v>4958</v>
      </c>
      <c r="C2267" s="587" t="s">
        <v>4886</v>
      </c>
      <c r="D2267" s="587" t="s">
        <v>3076</v>
      </c>
      <c r="E2267" s="523" t="s">
        <v>1679</v>
      </c>
    </row>
    <row r="2268" spans="2:5">
      <c r="B2268" s="598" t="s">
        <v>4959</v>
      </c>
      <c r="C2268" s="587" t="s">
        <v>4886</v>
      </c>
      <c r="D2268" s="587" t="s">
        <v>3076</v>
      </c>
      <c r="E2268" s="523" t="s">
        <v>1679</v>
      </c>
    </row>
    <row r="2269" spans="2:5">
      <c r="B2269" s="598" t="s">
        <v>4960</v>
      </c>
      <c r="C2269" s="587" t="s">
        <v>4886</v>
      </c>
      <c r="D2269" s="587" t="s">
        <v>3076</v>
      </c>
      <c r="E2269" s="523" t="s">
        <v>1679</v>
      </c>
    </row>
    <row r="2270" spans="2:5">
      <c r="B2270" s="598" t="s">
        <v>4961</v>
      </c>
      <c r="C2270" s="587" t="s">
        <v>4886</v>
      </c>
      <c r="D2270" s="587" t="s">
        <v>3076</v>
      </c>
      <c r="E2270" s="523" t="s">
        <v>1679</v>
      </c>
    </row>
    <row r="2271" spans="2:5">
      <c r="B2271" s="598" t="s">
        <v>4962</v>
      </c>
      <c r="C2271" s="587" t="s">
        <v>4886</v>
      </c>
      <c r="D2271" s="587" t="s">
        <v>3076</v>
      </c>
      <c r="E2271" s="523" t="s">
        <v>1679</v>
      </c>
    </row>
    <row r="2272" spans="2:5">
      <c r="B2272" s="598" t="s">
        <v>4963</v>
      </c>
      <c r="C2272" s="587" t="s">
        <v>4886</v>
      </c>
      <c r="D2272" s="587" t="s">
        <v>3076</v>
      </c>
      <c r="E2272" s="523" t="s">
        <v>1679</v>
      </c>
    </row>
    <row r="2273" spans="2:5">
      <c r="B2273" s="598" t="s">
        <v>4964</v>
      </c>
      <c r="C2273" s="587" t="s">
        <v>4886</v>
      </c>
      <c r="D2273" s="587" t="s">
        <v>3076</v>
      </c>
      <c r="E2273" s="523" t="s">
        <v>1679</v>
      </c>
    </row>
    <row r="2274" spans="2:5">
      <c r="B2274" s="598" t="s">
        <v>4965</v>
      </c>
      <c r="C2274" s="587" t="s">
        <v>4886</v>
      </c>
      <c r="D2274" s="587" t="s">
        <v>3076</v>
      </c>
      <c r="E2274" s="523" t="s">
        <v>1679</v>
      </c>
    </row>
    <row r="2275" spans="2:5">
      <c r="B2275" s="598" t="s">
        <v>4966</v>
      </c>
      <c r="C2275" s="587" t="s">
        <v>4886</v>
      </c>
      <c r="D2275" s="587" t="s">
        <v>3076</v>
      </c>
      <c r="E2275" s="523" t="s">
        <v>1679</v>
      </c>
    </row>
    <row r="2276" spans="2:5">
      <c r="B2276" s="598" t="s">
        <v>4967</v>
      </c>
      <c r="C2276" s="587" t="s">
        <v>4886</v>
      </c>
      <c r="D2276" s="587" t="s">
        <v>3076</v>
      </c>
      <c r="E2276" s="523" t="s">
        <v>1679</v>
      </c>
    </row>
    <row r="2277" spans="2:5">
      <c r="B2277" s="598" t="s">
        <v>4968</v>
      </c>
      <c r="C2277" s="587" t="s">
        <v>4886</v>
      </c>
      <c r="D2277" s="587" t="s">
        <v>3076</v>
      </c>
      <c r="E2277" s="523" t="s">
        <v>1679</v>
      </c>
    </row>
    <row r="2278" spans="2:5">
      <c r="B2278" s="598" t="s">
        <v>4969</v>
      </c>
      <c r="C2278" s="587" t="s">
        <v>4886</v>
      </c>
      <c r="D2278" s="587" t="s">
        <v>3076</v>
      </c>
      <c r="E2278" s="523" t="s">
        <v>1679</v>
      </c>
    </row>
    <row r="2279" spans="2:5">
      <c r="B2279" s="598" t="s">
        <v>4970</v>
      </c>
      <c r="C2279" s="587" t="s">
        <v>4886</v>
      </c>
      <c r="D2279" s="587" t="s">
        <v>3076</v>
      </c>
      <c r="E2279" s="523" t="s">
        <v>1679</v>
      </c>
    </row>
    <row r="2280" spans="2:5">
      <c r="B2280" s="598" t="s">
        <v>4971</v>
      </c>
      <c r="C2280" s="587" t="s">
        <v>4886</v>
      </c>
      <c r="D2280" s="587" t="s">
        <v>3076</v>
      </c>
      <c r="E2280" s="523" t="s">
        <v>1679</v>
      </c>
    </row>
    <row r="2281" spans="2:5">
      <c r="B2281" s="598" t="s">
        <v>4972</v>
      </c>
      <c r="C2281" s="587" t="s">
        <v>4886</v>
      </c>
      <c r="D2281" s="587" t="s">
        <v>3076</v>
      </c>
      <c r="E2281" s="523" t="s">
        <v>1679</v>
      </c>
    </row>
    <row r="2282" spans="2:5">
      <c r="B2282" s="598" t="s">
        <v>4973</v>
      </c>
      <c r="C2282" s="587" t="s">
        <v>4886</v>
      </c>
      <c r="D2282" s="587" t="s">
        <v>3076</v>
      </c>
      <c r="E2282" s="523" t="s">
        <v>1679</v>
      </c>
    </row>
    <row r="2283" spans="2:5">
      <c r="B2283" s="598" t="s">
        <v>4974</v>
      </c>
      <c r="C2283" s="587" t="s">
        <v>4886</v>
      </c>
      <c r="D2283" s="587" t="s">
        <v>3076</v>
      </c>
      <c r="E2283" s="523" t="s">
        <v>1679</v>
      </c>
    </row>
    <row r="2284" spans="2:5">
      <c r="B2284" s="598" t="s">
        <v>4975</v>
      </c>
      <c r="C2284" s="587" t="s">
        <v>4886</v>
      </c>
      <c r="D2284" s="587" t="s">
        <v>3076</v>
      </c>
      <c r="E2284" s="523" t="s">
        <v>1679</v>
      </c>
    </row>
    <row r="2285" spans="2:5">
      <c r="B2285" s="598" t="s">
        <v>4976</v>
      </c>
      <c r="C2285" s="587" t="s">
        <v>4886</v>
      </c>
      <c r="D2285" s="587" t="s">
        <v>3076</v>
      </c>
      <c r="E2285" s="523" t="s">
        <v>1679</v>
      </c>
    </row>
    <row r="2286" spans="2:5">
      <c r="B2286" s="598" t="s">
        <v>4977</v>
      </c>
      <c r="C2286" s="587" t="s">
        <v>4886</v>
      </c>
      <c r="D2286" s="587" t="s">
        <v>3076</v>
      </c>
      <c r="E2286" s="523" t="s">
        <v>1679</v>
      </c>
    </row>
    <row r="2287" spans="2:5">
      <c r="B2287" s="598" t="s">
        <v>4978</v>
      </c>
      <c r="C2287" s="587" t="s">
        <v>4886</v>
      </c>
      <c r="D2287" s="587" t="s">
        <v>3076</v>
      </c>
      <c r="E2287" s="523" t="s">
        <v>1679</v>
      </c>
    </row>
    <row r="2288" spans="2:5">
      <c r="B2288" s="598" t="s">
        <v>4979</v>
      </c>
      <c r="C2288" s="587" t="s">
        <v>4886</v>
      </c>
      <c r="D2288" s="587" t="s">
        <v>3076</v>
      </c>
      <c r="E2288" s="523" t="s">
        <v>1679</v>
      </c>
    </row>
    <row r="2289" spans="2:5">
      <c r="B2289" s="598" t="s">
        <v>4980</v>
      </c>
      <c r="C2289" s="587" t="s">
        <v>4886</v>
      </c>
      <c r="D2289" s="587" t="s">
        <v>3076</v>
      </c>
      <c r="E2289" s="523" t="s">
        <v>1679</v>
      </c>
    </row>
    <row r="2290" spans="2:5">
      <c r="B2290" s="598" t="s">
        <v>4981</v>
      </c>
      <c r="C2290" s="587" t="s">
        <v>4886</v>
      </c>
      <c r="D2290" s="587" t="s">
        <v>3076</v>
      </c>
      <c r="E2290" s="523" t="s">
        <v>1679</v>
      </c>
    </row>
    <row r="2291" spans="2:5">
      <c r="B2291" s="598" t="s">
        <v>4982</v>
      </c>
      <c r="C2291" s="587" t="s">
        <v>4886</v>
      </c>
      <c r="D2291" s="587" t="s">
        <v>3076</v>
      </c>
      <c r="E2291" s="523" t="s">
        <v>1679</v>
      </c>
    </row>
    <row r="2292" spans="2:5">
      <c r="B2292" s="598" t="s">
        <v>4983</v>
      </c>
      <c r="C2292" s="587" t="s">
        <v>4886</v>
      </c>
      <c r="D2292" s="587" t="s">
        <v>3076</v>
      </c>
      <c r="E2292" s="523" t="s">
        <v>1679</v>
      </c>
    </row>
    <row r="2293" spans="2:5">
      <c r="B2293" s="598" t="s">
        <v>4984</v>
      </c>
      <c r="C2293" s="587" t="s">
        <v>4886</v>
      </c>
      <c r="D2293" s="587" t="s">
        <v>3076</v>
      </c>
      <c r="E2293" s="523" t="s">
        <v>1679</v>
      </c>
    </row>
    <row r="2294" spans="2:5">
      <c r="B2294" s="598" t="s">
        <v>4985</v>
      </c>
      <c r="C2294" s="587" t="s">
        <v>4886</v>
      </c>
      <c r="D2294" s="587" t="s">
        <v>3076</v>
      </c>
      <c r="E2294" s="523" t="s">
        <v>1679</v>
      </c>
    </row>
    <row r="2295" spans="2:5">
      <c r="B2295" s="598" t="s">
        <v>4986</v>
      </c>
      <c r="C2295" s="587" t="s">
        <v>4886</v>
      </c>
      <c r="D2295" s="587" t="s">
        <v>3076</v>
      </c>
      <c r="E2295" s="523" t="s">
        <v>1679</v>
      </c>
    </row>
    <row r="2296" spans="2:5">
      <c r="B2296" s="598" t="s">
        <v>4987</v>
      </c>
      <c r="C2296" s="587" t="s">
        <v>4886</v>
      </c>
      <c r="D2296" s="587" t="s">
        <v>3076</v>
      </c>
      <c r="E2296" s="523" t="s">
        <v>1679</v>
      </c>
    </row>
    <row r="2297" spans="2:5">
      <c r="B2297" s="598" t="s">
        <v>4988</v>
      </c>
      <c r="C2297" s="587" t="s">
        <v>4886</v>
      </c>
      <c r="D2297" s="587" t="s">
        <v>3076</v>
      </c>
      <c r="E2297" s="523" t="s">
        <v>1679</v>
      </c>
    </row>
    <row r="2298" spans="2:5">
      <c r="B2298" s="598" t="s">
        <v>4989</v>
      </c>
      <c r="C2298" s="587" t="s">
        <v>4886</v>
      </c>
      <c r="D2298" s="587" t="s">
        <v>3076</v>
      </c>
      <c r="E2298" s="523" t="s">
        <v>1679</v>
      </c>
    </row>
    <row r="2299" spans="2:5">
      <c r="B2299" s="598" t="s">
        <v>4990</v>
      </c>
      <c r="C2299" s="587" t="s">
        <v>4886</v>
      </c>
      <c r="D2299" s="587" t="s">
        <v>3076</v>
      </c>
      <c r="E2299" s="523" t="s">
        <v>1679</v>
      </c>
    </row>
    <row r="2300" spans="2:5">
      <c r="B2300" s="598" t="s">
        <v>4991</v>
      </c>
      <c r="C2300" s="587" t="s">
        <v>4886</v>
      </c>
      <c r="D2300" s="587" t="s">
        <v>3076</v>
      </c>
      <c r="E2300" s="523" t="s">
        <v>1679</v>
      </c>
    </row>
    <row r="2301" spans="2:5">
      <c r="B2301" s="598" t="s">
        <v>4992</v>
      </c>
      <c r="C2301" s="587" t="s">
        <v>4886</v>
      </c>
      <c r="D2301" s="587" t="s">
        <v>3076</v>
      </c>
      <c r="E2301" s="523" t="s">
        <v>1679</v>
      </c>
    </row>
    <row r="2302" spans="2:5">
      <c r="B2302" s="598" t="s">
        <v>4993</v>
      </c>
      <c r="C2302" s="587" t="s">
        <v>4886</v>
      </c>
      <c r="D2302" s="587" t="s">
        <v>3076</v>
      </c>
      <c r="E2302" s="523" t="s">
        <v>1679</v>
      </c>
    </row>
    <row r="2303" spans="2:5">
      <c r="B2303" s="598" t="s">
        <v>4994</v>
      </c>
      <c r="C2303" s="587" t="s">
        <v>4886</v>
      </c>
      <c r="D2303" s="587" t="s">
        <v>3076</v>
      </c>
      <c r="E2303" s="523" t="s">
        <v>1679</v>
      </c>
    </row>
    <row r="2304" spans="2:5">
      <c r="B2304" s="598" t="s">
        <v>4995</v>
      </c>
      <c r="C2304" s="587" t="s">
        <v>4886</v>
      </c>
      <c r="D2304" s="587" t="s">
        <v>3076</v>
      </c>
      <c r="E2304" s="523" t="s">
        <v>1679</v>
      </c>
    </row>
    <row r="2305" spans="2:5">
      <c r="B2305" s="598" t="s">
        <v>4996</v>
      </c>
      <c r="C2305" s="587" t="s">
        <v>4886</v>
      </c>
      <c r="D2305" s="587" t="s">
        <v>3076</v>
      </c>
      <c r="E2305" s="523" t="s">
        <v>1679</v>
      </c>
    </row>
    <row r="2306" spans="2:5">
      <c r="B2306" s="598" t="s">
        <v>4997</v>
      </c>
      <c r="C2306" s="587" t="s">
        <v>4886</v>
      </c>
      <c r="D2306" s="587" t="s">
        <v>3076</v>
      </c>
      <c r="E2306" s="523" t="s">
        <v>1679</v>
      </c>
    </row>
    <row r="2307" spans="2:5">
      <c r="B2307" s="598" t="s">
        <v>4998</v>
      </c>
      <c r="C2307" s="587" t="s">
        <v>4886</v>
      </c>
      <c r="D2307" s="587" t="s">
        <v>3076</v>
      </c>
      <c r="E2307" s="523" t="s">
        <v>1679</v>
      </c>
    </row>
    <row r="2308" spans="2:5">
      <c r="B2308" s="598" t="s">
        <v>4999</v>
      </c>
      <c r="C2308" s="587" t="s">
        <v>4886</v>
      </c>
      <c r="D2308" s="587" t="s">
        <v>3076</v>
      </c>
      <c r="E2308" s="523" t="s">
        <v>1679</v>
      </c>
    </row>
    <row r="2309" spans="2:5">
      <c r="B2309" s="598" t="s">
        <v>5000</v>
      </c>
      <c r="C2309" s="587" t="s">
        <v>4886</v>
      </c>
      <c r="D2309" s="587" t="s">
        <v>3076</v>
      </c>
      <c r="E2309" s="523" t="s">
        <v>1679</v>
      </c>
    </row>
    <row r="2310" spans="2:5">
      <c r="B2310" s="598" t="s">
        <v>5001</v>
      </c>
      <c r="C2310" s="587" t="s">
        <v>4886</v>
      </c>
      <c r="D2310" s="587" t="s">
        <v>3076</v>
      </c>
      <c r="E2310" s="523" t="s">
        <v>1679</v>
      </c>
    </row>
    <row r="2311" spans="2:5">
      <c r="B2311" s="598" t="s">
        <v>5002</v>
      </c>
      <c r="C2311" s="587" t="s">
        <v>4886</v>
      </c>
      <c r="D2311" s="587" t="s">
        <v>3076</v>
      </c>
      <c r="E2311" s="523" t="s">
        <v>1679</v>
      </c>
    </row>
    <row r="2312" spans="2:5">
      <c r="B2312" s="598" t="s">
        <v>5003</v>
      </c>
      <c r="C2312" s="587" t="s">
        <v>4886</v>
      </c>
      <c r="D2312" s="587" t="s">
        <v>3076</v>
      </c>
      <c r="E2312" s="523" t="s">
        <v>1679</v>
      </c>
    </row>
    <row r="2313" spans="2:5">
      <c r="B2313" s="598" t="s">
        <v>5004</v>
      </c>
      <c r="C2313" s="587" t="s">
        <v>4886</v>
      </c>
      <c r="D2313" s="587" t="s">
        <v>3076</v>
      </c>
      <c r="E2313" s="523" t="s">
        <v>1679</v>
      </c>
    </row>
    <row r="2314" spans="2:5">
      <c r="B2314" s="598" t="s">
        <v>5005</v>
      </c>
      <c r="C2314" s="587" t="s">
        <v>4886</v>
      </c>
      <c r="D2314" s="587" t="s">
        <v>3076</v>
      </c>
      <c r="E2314" s="523" t="s">
        <v>1679</v>
      </c>
    </row>
    <row r="2315" spans="2:5">
      <c r="B2315" s="598" t="s">
        <v>5006</v>
      </c>
      <c r="C2315" s="587" t="s">
        <v>4886</v>
      </c>
      <c r="D2315" s="587" t="s">
        <v>3076</v>
      </c>
      <c r="E2315" s="523" t="s">
        <v>1679</v>
      </c>
    </row>
    <row r="2316" spans="2:5">
      <c r="B2316" s="598" t="s">
        <v>5007</v>
      </c>
      <c r="C2316" s="587" t="s">
        <v>4886</v>
      </c>
      <c r="D2316" s="587" t="s">
        <v>3076</v>
      </c>
      <c r="E2316" s="523" t="s">
        <v>1679</v>
      </c>
    </row>
    <row r="2317" spans="2:5">
      <c r="B2317" s="598" t="s">
        <v>5008</v>
      </c>
      <c r="C2317" s="587" t="s">
        <v>4886</v>
      </c>
      <c r="D2317" s="587" t="s">
        <v>3076</v>
      </c>
      <c r="E2317" s="523" t="s">
        <v>1679</v>
      </c>
    </row>
    <row r="2318" spans="2:5">
      <c r="B2318" s="598" t="s">
        <v>5009</v>
      </c>
      <c r="C2318" s="587" t="s">
        <v>4886</v>
      </c>
      <c r="D2318" s="587" t="s">
        <v>3076</v>
      </c>
      <c r="E2318" s="523" t="s">
        <v>1679</v>
      </c>
    </row>
    <row r="2319" spans="2:5">
      <c r="B2319" s="598" t="s">
        <v>5010</v>
      </c>
      <c r="C2319" s="587" t="s">
        <v>4886</v>
      </c>
      <c r="D2319" s="587" t="s">
        <v>3076</v>
      </c>
      <c r="E2319" s="523" t="s">
        <v>1679</v>
      </c>
    </row>
    <row r="2320" spans="2:5">
      <c r="B2320" s="598" t="s">
        <v>5011</v>
      </c>
      <c r="C2320" s="587" t="s">
        <v>4886</v>
      </c>
      <c r="D2320" s="587" t="s">
        <v>3076</v>
      </c>
      <c r="E2320" s="523" t="s">
        <v>1679</v>
      </c>
    </row>
    <row r="2321" spans="2:5">
      <c r="B2321" s="598" t="s">
        <v>5012</v>
      </c>
      <c r="C2321" s="587" t="s">
        <v>4886</v>
      </c>
      <c r="D2321" s="587" t="s">
        <v>3076</v>
      </c>
      <c r="E2321" s="523" t="s">
        <v>1679</v>
      </c>
    </row>
    <row r="2322" spans="2:5">
      <c r="B2322" s="598" t="s">
        <v>5013</v>
      </c>
      <c r="C2322" s="587" t="s">
        <v>4886</v>
      </c>
      <c r="D2322" s="587" t="s">
        <v>3076</v>
      </c>
      <c r="E2322" s="523" t="s">
        <v>1679</v>
      </c>
    </row>
    <row r="2323" spans="2:5">
      <c r="B2323" s="598" t="s">
        <v>5014</v>
      </c>
      <c r="C2323" s="587" t="s">
        <v>4886</v>
      </c>
      <c r="D2323" s="587" t="s">
        <v>3076</v>
      </c>
      <c r="E2323" s="523" t="s">
        <v>1679</v>
      </c>
    </row>
    <row r="2324" spans="2:5">
      <c r="B2324" s="598" t="s">
        <v>5015</v>
      </c>
      <c r="C2324" s="587" t="s">
        <v>4886</v>
      </c>
      <c r="D2324" s="587" t="s">
        <v>3076</v>
      </c>
      <c r="E2324" s="523" t="s">
        <v>1679</v>
      </c>
    </row>
    <row r="2325" spans="2:5">
      <c r="B2325" s="598" t="s">
        <v>5016</v>
      </c>
      <c r="C2325" s="587" t="s">
        <v>4886</v>
      </c>
      <c r="D2325" s="587" t="s">
        <v>3076</v>
      </c>
      <c r="E2325" s="523" t="s">
        <v>1679</v>
      </c>
    </row>
    <row r="2326" spans="2:5">
      <c r="B2326" s="598" t="s">
        <v>5017</v>
      </c>
      <c r="C2326" s="587" t="s">
        <v>4886</v>
      </c>
      <c r="D2326" s="587" t="s">
        <v>3076</v>
      </c>
      <c r="E2326" s="523" t="s">
        <v>1679</v>
      </c>
    </row>
    <row r="2327" spans="2:5">
      <c r="B2327" s="598" t="s">
        <v>5018</v>
      </c>
      <c r="C2327" s="587" t="s">
        <v>4886</v>
      </c>
      <c r="D2327" s="587" t="s">
        <v>3076</v>
      </c>
      <c r="E2327" s="523" t="s">
        <v>1679</v>
      </c>
    </row>
    <row r="2328" spans="2:5">
      <c r="B2328" s="598" t="s">
        <v>5019</v>
      </c>
      <c r="C2328" s="587" t="s">
        <v>4886</v>
      </c>
      <c r="D2328" s="587" t="s">
        <v>3076</v>
      </c>
      <c r="E2328" s="523" t="s">
        <v>1679</v>
      </c>
    </row>
    <row r="2329" spans="2:5">
      <c r="B2329" s="598" t="s">
        <v>5020</v>
      </c>
      <c r="C2329" s="587" t="s">
        <v>4886</v>
      </c>
      <c r="D2329" s="587" t="s">
        <v>3076</v>
      </c>
      <c r="E2329" s="523" t="s">
        <v>1679</v>
      </c>
    </row>
    <row r="2330" spans="2:5">
      <c r="B2330" s="598" t="s">
        <v>5021</v>
      </c>
      <c r="C2330" s="587" t="s">
        <v>4886</v>
      </c>
      <c r="D2330" s="587" t="s">
        <v>3076</v>
      </c>
      <c r="E2330" s="523" t="s">
        <v>1679</v>
      </c>
    </row>
    <row r="2331" spans="2:5">
      <c r="B2331" s="598" t="s">
        <v>5022</v>
      </c>
      <c r="C2331" s="587" t="s">
        <v>4886</v>
      </c>
      <c r="D2331" s="587" t="s">
        <v>3076</v>
      </c>
      <c r="E2331" s="523" t="s">
        <v>1679</v>
      </c>
    </row>
    <row r="2332" spans="2:5">
      <c r="B2332" s="598" t="s">
        <v>5023</v>
      </c>
      <c r="C2332" s="587" t="s">
        <v>4886</v>
      </c>
      <c r="D2332" s="587" t="s">
        <v>3076</v>
      </c>
      <c r="E2332" s="523" t="s">
        <v>1679</v>
      </c>
    </row>
    <row r="2333" spans="2:5">
      <c r="B2333" s="598" t="s">
        <v>5024</v>
      </c>
      <c r="C2333" s="587" t="s">
        <v>4886</v>
      </c>
      <c r="D2333" s="587" t="s">
        <v>3076</v>
      </c>
      <c r="E2333" s="523" t="s">
        <v>1679</v>
      </c>
    </row>
    <row r="2334" spans="2:5">
      <c r="B2334" s="598" t="s">
        <v>5025</v>
      </c>
      <c r="C2334" s="587" t="s">
        <v>4886</v>
      </c>
      <c r="D2334" s="587" t="s">
        <v>3076</v>
      </c>
      <c r="E2334" s="523" t="s">
        <v>1679</v>
      </c>
    </row>
    <row r="2335" spans="2:5">
      <c r="B2335" s="598" t="s">
        <v>5026</v>
      </c>
      <c r="C2335" s="587" t="s">
        <v>4886</v>
      </c>
      <c r="D2335" s="587" t="s">
        <v>3076</v>
      </c>
      <c r="E2335" s="523" t="s">
        <v>1679</v>
      </c>
    </row>
    <row r="2336" spans="2:5">
      <c r="B2336" s="598" t="s">
        <v>5027</v>
      </c>
      <c r="C2336" s="587" t="s">
        <v>4886</v>
      </c>
      <c r="D2336" s="587" t="s">
        <v>3076</v>
      </c>
      <c r="E2336" s="523" t="s">
        <v>1679</v>
      </c>
    </row>
    <row r="2337" spans="2:5">
      <c r="B2337" s="598" t="s">
        <v>5028</v>
      </c>
      <c r="C2337" s="587" t="s">
        <v>4886</v>
      </c>
      <c r="D2337" s="587" t="s">
        <v>3076</v>
      </c>
      <c r="E2337" s="523" t="s">
        <v>1679</v>
      </c>
    </row>
    <row r="2338" spans="2:5">
      <c r="B2338" s="598" t="s">
        <v>5029</v>
      </c>
      <c r="C2338" s="587" t="s">
        <v>4886</v>
      </c>
      <c r="D2338" s="587" t="s">
        <v>3076</v>
      </c>
      <c r="E2338" s="523" t="s">
        <v>1679</v>
      </c>
    </row>
    <row r="2339" spans="2:5">
      <c r="B2339" s="598" t="s">
        <v>5030</v>
      </c>
      <c r="C2339" s="587" t="s">
        <v>4886</v>
      </c>
      <c r="D2339" s="587" t="s">
        <v>3076</v>
      </c>
      <c r="E2339" s="523" t="s">
        <v>1679</v>
      </c>
    </row>
    <row r="2340" spans="2:5">
      <c r="B2340" s="598" t="s">
        <v>5031</v>
      </c>
      <c r="C2340" s="587" t="s">
        <v>4886</v>
      </c>
      <c r="D2340" s="587" t="s">
        <v>3076</v>
      </c>
      <c r="E2340" s="523" t="s">
        <v>1679</v>
      </c>
    </row>
    <row r="2341" spans="2:5">
      <c r="B2341" s="598" t="s">
        <v>5032</v>
      </c>
      <c r="C2341" s="587" t="s">
        <v>4886</v>
      </c>
      <c r="D2341" s="587" t="s">
        <v>3076</v>
      </c>
      <c r="E2341" s="523" t="s">
        <v>1679</v>
      </c>
    </row>
    <row r="2342" spans="2:5">
      <c r="B2342" s="598" t="s">
        <v>5033</v>
      </c>
      <c r="C2342" s="587" t="s">
        <v>4886</v>
      </c>
      <c r="D2342" s="587" t="s">
        <v>3076</v>
      </c>
      <c r="E2342" s="523" t="s">
        <v>1679</v>
      </c>
    </row>
    <row r="2343" spans="2:5">
      <c r="B2343" s="598" t="s">
        <v>5034</v>
      </c>
      <c r="C2343" s="587" t="s">
        <v>4886</v>
      </c>
      <c r="D2343" s="587" t="s">
        <v>3076</v>
      </c>
      <c r="E2343" s="523" t="s">
        <v>1679</v>
      </c>
    </row>
    <row r="2344" spans="2:5">
      <c r="B2344" s="598" t="s">
        <v>5035</v>
      </c>
      <c r="C2344" s="587" t="s">
        <v>4886</v>
      </c>
      <c r="D2344" s="587" t="s">
        <v>3076</v>
      </c>
      <c r="E2344" s="523" t="s">
        <v>1679</v>
      </c>
    </row>
    <row r="2345" spans="2:5">
      <c r="B2345" s="598" t="s">
        <v>5036</v>
      </c>
      <c r="C2345" s="587" t="s">
        <v>4886</v>
      </c>
      <c r="D2345" s="587" t="s">
        <v>3076</v>
      </c>
      <c r="E2345" s="523" t="s">
        <v>1679</v>
      </c>
    </row>
    <row r="2346" spans="2:5">
      <c r="B2346" s="598" t="s">
        <v>5037</v>
      </c>
      <c r="C2346" s="587" t="s">
        <v>4886</v>
      </c>
      <c r="D2346" s="587" t="s">
        <v>3076</v>
      </c>
      <c r="E2346" s="523" t="s">
        <v>1679</v>
      </c>
    </row>
    <row r="2347" spans="2:5">
      <c r="B2347" s="598" t="s">
        <v>5038</v>
      </c>
      <c r="C2347" s="587" t="s">
        <v>4886</v>
      </c>
      <c r="D2347" s="587" t="s">
        <v>3076</v>
      </c>
      <c r="E2347" s="523" t="s">
        <v>1679</v>
      </c>
    </row>
    <row r="2348" spans="2:5">
      <c r="B2348" s="598" t="s">
        <v>5039</v>
      </c>
      <c r="C2348" s="587" t="s">
        <v>4886</v>
      </c>
      <c r="D2348" s="587" t="s">
        <v>3076</v>
      </c>
      <c r="E2348" s="523" t="s">
        <v>1679</v>
      </c>
    </row>
    <row r="2349" spans="2:5">
      <c r="B2349" s="598" t="s">
        <v>5040</v>
      </c>
      <c r="C2349" s="587" t="s">
        <v>4886</v>
      </c>
      <c r="D2349" s="587" t="s">
        <v>3076</v>
      </c>
      <c r="E2349" s="523" t="s">
        <v>1679</v>
      </c>
    </row>
    <row r="2350" spans="2:5">
      <c r="B2350" s="598" t="s">
        <v>5041</v>
      </c>
      <c r="C2350" s="587" t="s">
        <v>4886</v>
      </c>
      <c r="D2350" s="587" t="s">
        <v>3076</v>
      </c>
      <c r="E2350" s="523" t="s">
        <v>1679</v>
      </c>
    </row>
    <row r="2351" spans="2:5">
      <c r="B2351" s="598" t="s">
        <v>5042</v>
      </c>
      <c r="C2351" s="587" t="s">
        <v>4886</v>
      </c>
      <c r="D2351" s="587" t="s">
        <v>3076</v>
      </c>
      <c r="E2351" s="523" t="s">
        <v>1679</v>
      </c>
    </row>
    <row r="2352" spans="2:5">
      <c r="B2352" s="598" t="s">
        <v>5043</v>
      </c>
      <c r="C2352" s="587" t="s">
        <v>4886</v>
      </c>
      <c r="D2352" s="587" t="s">
        <v>3076</v>
      </c>
      <c r="E2352" s="523" t="s">
        <v>1679</v>
      </c>
    </row>
    <row r="2353" spans="2:5">
      <c r="B2353" s="598" t="s">
        <v>5044</v>
      </c>
      <c r="C2353" s="587" t="s">
        <v>4886</v>
      </c>
      <c r="D2353" s="587" t="s">
        <v>3076</v>
      </c>
      <c r="E2353" s="523" t="s">
        <v>1679</v>
      </c>
    </row>
    <row r="2354" spans="2:5">
      <c r="B2354" s="598" t="s">
        <v>5045</v>
      </c>
      <c r="C2354" s="587" t="s">
        <v>4886</v>
      </c>
      <c r="D2354" s="587" t="s">
        <v>3076</v>
      </c>
      <c r="E2354" s="523" t="s">
        <v>1679</v>
      </c>
    </row>
    <row r="2355" spans="2:5">
      <c r="B2355" s="598" t="s">
        <v>5046</v>
      </c>
      <c r="C2355" s="587" t="s">
        <v>4886</v>
      </c>
      <c r="D2355" s="587" t="s">
        <v>3076</v>
      </c>
      <c r="E2355" s="523" t="s">
        <v>1679</v>
      </c>
    </row>
    <row r="2356" spans="2:5">
      <c r="B2356" s="598" t="s">
        <v>5047</v>
      </c>
      <c r="C2356" s="587" t="s">
        <v>4886</v>
      </c>
      <c r="D2356" s="587" t="s">
        <v>3076</v>
      </c>
      <c r="E2356" s="523" t="s">
        <v>1679</v>
      </c>
    </row>
    <row r="2357" spans="2:5">
      <c r="B2357" s="598" t="s">
        <v>5048</v>
      </c>
      <c r="C2357" s="587" t="s">
        <v>4886</v>
      </c>
      <c r="D2357" s="587" t="s">
        <v>3076</v>
      </c>
      <c r="E2357" s="523" t="s">
        <v>1679</v>
      </c>
    </row>
    <row r="2358" spans="2:5">
      <c r="B2358" s="598" t="s">
        <v>5049</v>
      </c>
      <c r="C2358" s="587" t="s">
        <v>4886</v>
      </c>
      <c r="D2358" s="587" t="s">
        <v>3076</v>
      </c>
      <c r="E2358" s="523" t="s">
        <v>1679</v>
      </c>
    </row>
    <row r="2359" spans="2:5">
      <c r="B2359" s="598" t="s">
        <v>5050</v>
      </c>
      <c r="C2359" s="587" t="s">
        <v>4886</v>
      </c>
      <c r="D2359" s="587" t="s">
        <v>3076</v>
      </c>
      <c r="E2359" s="523" t="s">
        <v>1679</v>
      </c>
    </row>
    <row r="2360" spans="2:5">
      <c r="B2360" s="598" t="s">
        <v>5051</v>
      </c>
      <c r="C2360" s="587" t="s">
        <v>4886</v>
      </c>
      <c r="D2360" s="587" t="s">
        <v>3076</v>
      </c>
      <c r="E2360" s="523" t="s">
        <v>1679</v>
      </c>
    </row>
    <row r="2361" spans="2:5">
      <c r="B2361" s="598" t="s">
        <v>5052</v>
      </c>
      <c r="C2361" s="587" t="s">
        <v>4886</v>
      </c>
      <c r="D2361" s="587" t="s">
        <v>3076</v>
      </c>
      <c r="E2361" s="523" t="s">
        <v>1679</v>
      </c>
    </row>
    <row r="2362" spans="2:5">
      <c r="B2362" s="598" t="s">
        <v>5053</v>
      </c>
      <c r="C2362" s="587" t="s">
        <v>4886</v>
      </c>
      <c r="D2362" s="587" t="s">
        <v>3076</v>
      </c>
      <c r="E2362" s="523" t="s">
        <v>1679</v>
      </c>
    </row>
    <row r="2363" spans="2:5">
      <c r="B2363" s="598" t="s">
        <v>5054</v>
      </c>
      <c r="C2363" s="587" t="s">
        <v>4886</v>
      </c>
      <c r="D2363" s="587" t="s">
        <v>3076</v>
      </c>
      <c r="E2363" s="523" t="s">
        <v>1679</v>
      </c>
    </row>
    <row r="2364" spans="2:5">
      <c r="B2364" s="598" t="s">
        <v>5055</v>
      </c>
      <c r="C2364" s="587" t="s">
        <v>4886</v>
      </c>
      <c r="D2364" s="587" t="s">
        <v>3076</v>
      </c>
      <c r="E2364" s="523" t="s">
        <v>1679</v>
      </c>
    </row>
    <row r="2365" spans="2:5">
      <c r="B2365" s="598" t="s">
        <v>5056</v>
      </c>
      <c r="C2365" s="587" t="s">
        <v>4886</v>
      </c>
      <c r="D2365" s="587" t="s">
        <v>3076</v>
      </c>
      <c r="E2365" s="523" t="s">
        <v>1679</v>
      </c>
    </row>
    <row r="2366" spans="2:5">
      <c r="B2366" s="598" t="s">
        <v>5057</v>
      </c>
      <c r="C2366" s="587" t="s">
        <v>4886</v>
      </c>
      <c r="D2366" s="587" t="s">
        <v>3076</v>
      </c>
      <c r="E2366" s="523" t="s">
        <v>1679</v>
      </c>
    </row>
    <row r="2367" spans="2:5">
      <c r="B2367" s="598" t="s">
        <v>5058</v>
      </c>
      <c r="C2367" s="587" t="s">
        <v>4886</v>
      </c>
      <c r="D2367" s="587" t="s">
        <v>3076</v>
      </c>
      <c r="E2367" s="523" t="s">
        <v>1679</v>
      </c>
    </row>
    <row r="2368" spans="2:5">
      <c r="B2368" s="598" t="s">
        <v>5059</v>
      </c>
      <c r="C2368" s="587" t="s">
        <v>4886</v>
      </c>
      <c r="D2368" s="587" t="s">
        <v>3076</v>
      </c>
      <c r="E2368" s="523" t="s">
        <v>1679</v>
      </c>
    </row>
    <row r="2369" spans="2:5">
      <c r="B2369" s="598" t="s">
        <v>5060</v>
      </c>
      <c r="C2369" s="587" t="s">
        <v>4886</v>
      </c>
      <c r="D2369" s="587" t="s">
        <v>3076</v>
      </c>
      <c r="E2369" s="523" t="s">
        <v>1679</v>
      </c>
    </row>
    <row r="2370" spans="2:5">
      <c r="B2370" s="598" t="s">
        <v>5061</v>
      </c>
      <c r="C2370" s="587" t="s">
        <v>4886</v>
      </c>
      <c r="D2370" s="587" t="s">
        <v>3076</v>
      </c>
      <c r="E2370" s="523" t="s">
        <v>1679</v>
      </c>
    </row>
    <row r="2371" spans="2:5">
      <c r="B2371" s="598" t="s">
        <v>5062</v>
      </c>
      <c r="C2371" s="587" t="s">
        <v>4886</v>
      </c>
      <c r="D2371" s="587" t="s">
        <v>3076</v>
      </c>
      <c r="E2371" s="523" t="s">
        <v>1679</v>
      </c>
    </row>
    <row r="2372" spans="2:5">
      <c r="B2372" s="598" t="s">
        <v>5063</v>
      </c>
      <c r="C2372" s="587" t="s">
        <v>4886</v>
      </c>
      <c r="D2372" s="587" t="s">
        <v>3076</v>
      </c>
      <c r="E2372" s="523" t="s">
        <v>1679</v>
      </c>
    </row>
    <row r="2373" spans="2:5">
      <c r="B2373" s="598" t="s">
        <v>5064</v>
      </c>
      <c r="C2373" s="587" t="s">
        <v>4886</v>
      </c>
      <c r="D2373" s="587" t="s">
        <v>3076</v>
      </c>
      <c r="E2373" s="523" t="s">
        <v>1679</v>
      </c>
    </row>
    <row r="2374" spans="2:5">
      <c r="B2374" s="598" t="s">
        <v>5065</v>
      </c>
      <c r="C2374" s="587" t="s">
        <v>4886</v>
      </c>
      <c r="D2374" s="587" t="s">
        <v>3076</v>
      </c>
      <c r="E2374" s="523" t="s">
        <v>1679</v>
      </c>
    </row>
    <row r="2375" spans="2:5">
      <c r="B2375" s="598" t="s">
        <v>5066</v>
      </c>
      <c r="C2375" s="587" t="s">
        <v>4886</v>
      </c>
      <c r="D2375" s="587" t="s">
        <v>3076</v>
      </c>
      <c r="E2375" s="523" t="s">
        <v>1679</v>
      </c>
    </row>
    <row r="2376" spans="2:5">
      <c r="B2376" s="598" t="s">
        <v>5067</v>
      </c>
      <c r="C2376" s="587" t="s">
        <v>4886</v>
      </c>
      <c r="D2376" s="587" t="s">
        <v>3076</v>
      </c>
      <c r="E2376" s="523" t="s">
        <v>1679</v>
      </c>
    </row>
    <row r="2377" spans="2:5">
      <c r="B2377" s="598" t="s">
        <v>5068</v>
      </c>
      <c r="C2377" s="587" t="s">
        <v>4886</v>
      </c>
      <c r="D2377" s="587" t="s">
        <v>3076</v>
      </c>
      <c r="E2377" s="523" t="s">
        <v>1679</v>
      </c>
    </row>
    <row r="2378" spans="2:5">
      <c r="B2378" s="598" t="s">
        <v>5069</v>
      </c>
      <c r="C2378" s="587" t="s">
        <v>4886</v>
      </c>
      <c r="D2378" s="587" t="s">
        <v>3076</v>
      </c>
      <c r="E2378" s="523" t="s">
        <v>1679</v>
      </c>
    </row>
    <row r="2379" spans="2:5">
      <c r="B2379" s="598" t="s">
        <v>5070</v>
      </c>
      <c r="C2379" s="587" t="s">
        <v>4886</v>
      </c>
      <c r="D2379" s="587" t="s">
        <v>3076</v>
      </c>
      <c r="E2379" s="523" t="s">
        <v>1679</v>
      </c>
    </row>
    <row r="2380" spans="2:5">
      <c r="B2380" s="598" t="s">
        <v>5071</v>
      </c>
      <c r="C2380" s="587" t="s">
        <v>4886</v>
      </c>
      <c r="D2380" s="587" t="s">
        <v>3076</v>
      </c>
      <c r="E2380" s="523" t="s">
        <v>1679</v>
      </c>
    </row>
    <row r="2381" spans="2:5">
      <c r="B2381" s="598" t="s">
        <v>5072</v>
      </c>
      <c r="C2381" s="587" t="s">
        <v>4886</v>
      </c>
      <c r="D2381" s="587" t="s">
        <v>3076</v>
      </c>
      <c r="E2381" s="523" t="s">
        <v>1679</v>
      </c>
    </row>
    <row r="2382" spans="2:5">
      <c r="B2382" s="598" t="s">
        <v>5073</v>
      </c>
      <c r="C2382" s="587" t="s">
        <v>4886</v>
      </c>
      <c r="D2382" s="587" t="s">
        <v>3076</v>
      </c>
      <c r="E2382" s="523" t="s">
        <v>1679</v>
      </c>
    </row>
    <row r="2383" spans="2:5">
      <c r="B2383" s="598" t="s">
        <v>5074</v>
      </c>
      <c r="C2383" s="587" t="s">
        <v>4886</v>
      </c>
      <c r="D2383" s="587" t="s">
        <v>3076</v>
      </c>
      <c r="E2383" s="523" t="s">
        <v>1679</v>
      </c>
    </row>
    <row r="2384" spans="2:5">
      <c r="B2384" s="598" t="s">
        <v>5075</v>
      </c>
      <c r="C2384" s="587" t="s">
        <v>4886</v>
      </c>
      <c r="D2384" s="587" t="s">
        <v>3076</v>
      </c>
      <c r="E2384" s="523" t="s">
        <v>1679</v>
      </c>
    </row>
    <row r="2385" spans="2:5">
      <c r="B2385" s="598" t="s">
        <v>5076</v>
      </c>
      <c r="C2385" s="587" t="s">
        <v>4886</v>
      </c>
      <c r="D2385" s="587" t="s">
        <v>3076</v>
      </c>
      <c r="E2385" s="523" t="s">
        <v>1679</v>
      </c>
    </row>
    <row r="2386" spans="2:5">
      <c r="B2386" s="598" t="s">
        <v>5077</v>
      </c>
      <c r="C2386" s="587" t="s">
        <v>4886</v>
      </c>
      <c r="D2386" s="587" t="s">
        <v>3076</v>
      </c>
      <c r="E2386" s="523" t="s">
        <v>1679</v>
      </c>
    </row>
    <row r="2387" spans="2:5">
      <c r="B2387" s="598" t="s">
        <v>5078</v>
      </c>
      <c r="C2387" s="587" t="s">
        <v>4886</v>
      </c>
      <c r="D2387" s="587" t="s">
        <v>3076</v>
      </c>
      <c r="E2387" s="523" t="s">
        <v>1679</v>
      </c>
    </row>
    <row r="2388" spans="2:5">
      <c r="B2388" s="598" t="s">
        <v>5079</v>
      </c>
      <c r="C2388" s="587" t="s">
        <v>4886</v>
      </c>
      <c r="D2388" s="587" t="s">
        <v>3076</v>
      </c>
      <c r="E2388" s="523" t="s">
        <v>1679</v>
      </c>
    </row>
    <row r="2389" spans="2:5">
      <c r="B2389" s="598" t="s">
        <v>5080</v>
      </c>
      <c r="C2389" s="587" t="s">
        <v>4886</v>
      </c>
      <c r="D2389" s="587" t="s">
        <v>3076</v>
      </c>
      <c r="E2389" s="523" t="s">
        <v>1679</v>
      </c>
    </row>
    <row r="2390" spans="2:5">
      <c r="B2390" s="598" t="s">
        <v>5081</v>
      </c>
      <c r="C2390" s="587" t="s">
        <v>4886</v>
      </c>
      <c r="D2390" s="587" t="s">
        <v>3076</v>
      </c>
      <c r="E2390" s="523" t="s">
        <v>1679</v>
      </c>
    </row>
    <row r="2391" spans="2:5">
      <c r="B2391" s="598" t="s">
        <v>5082</v>
      </c>
      <c r="C2391" s="587" t="s">
        <v>4886</v>
      </c>
      <c r="D2391" s="587" t="s">
        <v>3076</v>
      </c>
      <c r="E2391" s="523" t="s">
        <v>1679</v>
      </c>
    </row>
    <row r="2392" spans="2:5">
      <c r="B2392" s="598" t="s">
        <v>5083</v>
      </c>
      <c r="C2392" s="587" t="s">
        <v>4886</v>
      </c>
      <c r="D2392" s="587" t="s">
        <v>3076</v>
      </c>
      <c r="E2392" s="523" t="s">
        <v>1679</v>
      </c>
    </row>
    <row r="2393" spans="2:5">
      <c r="B2393" s="598" t="s">
        <v>5084</v>
      </c>
      <c r="C2393" s="587" t="s">
        <v>4886</v>
      </c>
      <c r="D2393" s="587" t="s">
        <v>3076</v>
      </c>
      <c r="E2393" s="523" t="s">
        <v>1679</v>
      </c>
    </row>
    <row r="2394" spans="2:5">
      <c r="B2394" s="598" t="s">
        <v>5085</v>
      </c>
      <c r="C2394" s="587" t="s">
        <v>4886</v>
      </c>
      <c r="D2394" s="587" t="s">
        <v>3076</v>
      </c>
      <c r="E2394" s="523" t="s">
        <v>1679</v>
      </c>
    </row>
    <row r="2395" spans="2:5">
      <c r="B2395" s="598" t="s">
        <v>5086</v>
      </c>
      <c r="C2395" s="587" t="s">
        <v>4886</v>
      </c>
      <c r="D2395" s="587" t="s">
        <v>3076</v>
      </c>
      <c r="E2395" s="523" t="s">
        <v>1679</v>
      </c>
    </row>
    <row r="2396" spans="2:5">
      <c r="B2396" s="598" t="s">
        <v>5087</v>
      </c>
      <c r="C2396" s="587" t="s">
        <v>4886</v>
      </c>
      <c r="D2396" s="587" t="s">
        <v>3076</v>
      </c>
      <c r="E2396" s="523" t="s">
        <v>1679</v>
      </c>
    </row>
    <row r="2397" spans="2:5">
      <c r="B2397" s="598" t="s">
        <v>5088</v>
      </c>
      <c r="C2397" s="587" t="s">
        <v>4886</v>
      </c>
      <c r="D2397" s="587" t="s">
        <v>3076</v>
      </c>
      <c r="E2397" s="523" t="s">
        <v>1679</v>
      </c>
    </row>
    <row r="2398" spans="2:5">
      <c r="B2398" s="598" t="s">
        <v>5089</v>
      </c>
      <c r="C2398" s="587" t="s">
        <v>4886</v>
      </c>
      <c r="D2398" s="587" t="s">
        <v>3076</v>
      </c>
      <c r="E2398" s="523" t="s">
        <v>1679</v>
      </c>
    </row>
    <row r="2399" spans="2:5">
      <c r="B2399" s="598" t="s">
        <v>5090</v>
      </c>
      <c r="C2399" s="587" t="s">
        <v>4886</v>
      </c>
      <c r="D2399" s="587" t="s">
        <v>3076</v>
      </c>
      <c r="E2399" s="523" t="s">
        <v>1679</v>
      </c>
    </row>
    <row r="2400" spans="2:5">
      <c r="B2400" s="598" t="s">
        <v>5091</v>
      </c>
      <c r="C2400" s="587" t="s">
        <v>4886</v>
      </c>
      <c r="D2400" s="587" t="s">
        <v>3076</v>
      </c>
      <c r="E2400" s="523" t="s">
        <v>1679</v>
      </c>
    </row>
    <row r="2401" spans="2:5">
      <c r="B2401" s="598" t="s">
        <v>5092</v>
      </c>
      <c r="C2401" s="587" t="s">
        <v>4886</v>
      </c>
      <c r="D2401" s="587" t="s">
        <v>3076</v>
      </c>
      <c r="E2401" s="523" t="s">
        <v>1679</v>
      </c>
    </row>
    <row r="2402" spans="2:5">
      <c r="B2402" s="598" t="s">
        <v>5093</v>
      </c>
      <c r="C2402" s="587" t="s">
        <v>4886</v>
      </c>
      <c r="D2402" s="587" t="s">
        <v>3076</v>
      </c>
      <c r="E2402" s="523" t="s">
        <v>1679</v>
      </c>
    </row>
    <row r="2403" spans="2:5">
      <c r="B2403" s="598" t="s">
        <v>5094</v>
      </c>
      <c r="C2403" s="587" t="s">
        <v>4886</v>
      </c>
      <c r="D2403" s="587" t="s">
        <v>3076</v>
      </c>
      <c r="E2403" s="523" t="s">
        <v>1679</v>
      </c>
    </row>
    <row r="2404" spans="2:5">
      <c r="B2404" s="598" t="s">
        <v>5095</v>
      </c>
      <c r="C2404" s="587" t="s">
        <v>4886</v>
      </c>
      <c r="D2404" s="587" t="s">
        <v>3076</v>
      </c>
      <c r="E2404" s="523" t="s">
        <v>1679</v>
      </c>
    </row>
    <row r="2405" spans="2:5">
      <c r="B2405" s="598" t="s">
        <v>5096</v>
      </c>
      <c r="C2405" s="587" t="s">
        <v>4886</v>
      </c>
      <c r="D2405" s="587" t="s">
        <v>3076</v>
      </c>
      <c r="E2405" s="523" t="s">
        <v>1679</v>
      </c>
    </row>
    <row r="2406" spans="2:5">
      <c r="B2406" s="598" t="s">
        <v>5097</v>
      </c>
      <c r="C2406" s="587" t="s">
        <v>4886</v>
      </c>
      <c r="D2406" s="587" t="s">
        <v>3076</v>
      </c>
      <c r="E2406" s="523" t="s">
        <v>1679</v>
      </c>
    </row>
    <row r="2407" spans="2:5">
      <c r="B2407" s="598" t="s">
        <v>5098</v>
      </c>
      <c r="C2407" s="587" t="s">
        <v>4886</v>
      </c>
      <c r="D2407" s="587" t="s">
        <v>3076</v>
      </c>
      <c r="E2407" s="523" t="s">
        <v>1679</v>
      </c>
    </row>
    <row r="2408" spans="2:5">
      <c r="B2408" s="598" t="s">
        <v>5099</v>
      </c>
      <c r="C2408" s="587" t="s">
        <v>4886</v>
      </c>
      <c r="D2408" s="587" t="s">
        <v>3076</v>
      </c>
      <c r="E2408" s="523" t="s">
        <v>1679</v>
      </c>
    </row>
    <row r="2409" spans="2:5">
      <c r="B2409" s="598" t="s">
        <v>5100</v>
      </c>
      <c r="C2409" s="587" t="s">
        <v>4886</v>
      </c>
      <c r="D2409" s="587" t="s">
        <v>3076</v>
      </c>
      <c r="E2409" s="523" t="s">
        <v>1679</v>
      </c>
    </row>
    <row r="2410" spans="2:5">
      <c r="B2410" s="598" t="s">
        <v>5101</v>
      </c>
      <c r="C2410" s="587" t="s">
        <v>4886</v>
      </c>
      <c r="D2410" s="587" t="s">
        <v>3076</v>
      </c>
      <c r="E2410" s="523" t="s">
        <v>1679</v>
      </c>
    </row>
    <row r="2411" spans="2:5">
      <c r="B2411" s="598" t="s">
        <v>5102</v>
      </c>
      <c r="C2411" s="587" t="s">
        <v>4886</v>
      </c>
      <c r="D2411" s="587" t="s">
        <v>3076</v>
      </c>
      <c r="E2411" s="523" t="s">
        <v>1679</v>
      </c>
    </row>
    <row r="2412" spans="2:5">
      <c r="B2412" s="598" t="s">
        <v>5103</v>
      </c>
      <c r="C2412" s="587" t="s">
        <v>4886</v>
      </c>
      <c r="D2412" s="587" t="s">
        <v>3076</v>
      </c>
      <c r="E2412" s="523" t="s">
        <v>1679</v>
      </c>
    </row>
    <row r="2413" spans="2:5">
      <c r="B2413" s="598" t="s">
        <v>5104</v>
      </c>
      <c r="C2413" s="587" t="s">
        <v>4886</v>
      </c>
      <c r="D2413" s="587" t="s">
        <v>3076</v>
      </c>
      <c r="E2413" s="523" t="s">
        <v>1679</v>
      </c>
    </row>
    <row r="2414" spans="2:5">
      <c r="B2414" s="598" t="s">
        <v>5105</v>
      </c>
      <c r="C2414" s="587" t="s">
        <v>4886</v>
      </c>
      <c r="D2414" s="587" t="s">
        <v>3076</v>
      </c>
      <c r="E2414" s="523" t="s">
        <v>1679</v>
      </c>
    </row>
    <row r="2415" spans="2:5">
      <c r="B2415" s="598" t="s">
        <v>5106</v>
      </c>
      <c r="C2415" s="587" t="s">
        <v>4886</v>
      </c>
      <c r="D2415" s="587" t="s">
        <v>3076</v>
      </c>
      <c r="E2415" s="523" t="s">
        <v>1679</v>
      </c>
    </row>
    <row r="2416" spans="2:5">
      <c r="B2416" s="598" t="s">
        <v>5107</v>
      </c>
      <c r="C2416" s="587" t="s">
        <v>4886</v>
      </c>
      <c r="D2416" s="587" t="s">
        <v>3076</v>
      </c>
      <c r="E2416" s="523" t="s">
        <v>1679</v>
      </c>
    </row>
    <row r="2417" spans="2:5">
      <c r="B2417" s="598" t="s">
        <v>5108</v>
      </c>
      <c r="C2417" s="587" t="s">
        <v>4886</v>
      </c>
      <c r="D2417" s="587" t="s">
        <v>3076</v>
      </c>
      <c r="E2417" s="523" t="s">
        <v>1679</v>
      </c>
    </row>
    <row r="2418" spans="2:5">
      <c r="B2418" s="598" t="s">
        <v>5109</v>
      </c>
      <c r="C2418" s="587" t="s">
        <v>4886</v>
      </c>
      <c r="D2418" s="587" t="s">
        <v>3076</v>
      </c>
      <c r="E2418" s="523" t="s">
        <v>1679</v>
      </c>
    </row>
    <row r="2419" spans="2:5">
      <c r="B2419" s="598" t="s">
        <v>5110</v>
      </c>
      <c r="C2419" s="587" t="s">
        <v>4886</v>
      </c>
      <c r="D2419" s="587" t="s">
        <v>3076</v>
      </c>
      <c r="E2419" s="523" t="s">
        <v>1679</v>
      </c>
    </row>
    <row r="2420" spans="2:5">
      <c r="B2420" s="598" t="s">
        <v>5111</v>
      </c>
      <c r="C2420" s="587" t="s">
        <v>4886</v>
      </c>
      <c r="D2420" s="587" t="s">
        <v>3076</v>
      </c>
      <c r="E2420" s="523" t="s">
        <v>1679</v>
      </c>
    </row>
    <row r="2421" spans="2:5">
      <c r="B2421" s="598" t="s">
        <v>5112</v>
      </c>
      <c r="C2421" s="587" t="s">
        <v>4886</v>
      </c>
      <c r="D2421" s="587" t="s">
        <v>3076</v>
      </c>
      <c r="E2421" s="523" t="s">
        <v>1679</v>
      </c>
    </row>
    <row r="2422" spans="2:5">
      <c r="B2422" s="598" t="s">
        <v>5113</v>
      </c>
      <c r="C2422" s="587" t="s">
        <v>4886</v>
      </c>
      <c r="D2422" s="587" t="s">
        <v>3076</v>
      </c>
      <c r="E2422" s="523" t="s">
        <v>1679</v>
      </c>
    </row>
    <row r="2423" spans="2:5">
      <c r="B2423" s="598" t="s">
        <v>5114</v>
      </c>
      <c r="C2423" s="587" t="s">
        <v>4886</v>
      </c>
      <c r="D2423" s="587" t="s">
        <v>3076</v>
      </c>
      <c r="E2423" s="523" t="s">
        <v>1679</v>
      </c>
    </row>
    <row r="2424" spans="2:5">
      <c r="B2424" s="598" t="s">
        <v>5115</v>
      </c>
      <c r="C2424" s="587" t="s">
        <v>4886</v>
      </c>
      <c r="D2424" s="587" t="s">
        <v>3076</v>
      </c>
      <c r="E2424" s="523" t="s">
        <v>1679</v>
      </c>
    </row>
    <row r="2425" spans="2:5">
      <c r="B2425" s="598" t="s">
        <v>5116</v>
      </c>
      <c r="C2425" s="587" t="s">
        <v>4886</v>
      </c>
      <c r="D2425" s="587" t="s">
        <v>3076</v>
      </c>
      <c r="E2425" s="523" t="s">
        <v>1679</v>
      </c>
    </row>
    <row r="2426" spans="2:5">
      <c r="B2426" s="598" t="s">
        <v>5117</v>
      </c>
      <c r="C2426" s="587" t="s">
        <v>4886</v>
      </c>
      <c r="D2426" s="587" t="s">
        <v>3076</v>
      </c>
      <c r="E2426" s="523" t="s">
        <v>1679</v>
      </c>
    </row>
    <row r="2427" spans="2:5">
      <c r="B2427" s="598" t="s">
        <v>5118</v>
      </c>
      <c r="C2427" s="587" t="s">
        <v>4886</v>
      </c>
      <c r="D2427" s="587" t="s">
        <v>3076</v>
      </c>
      <c r="E2427" s="523" t="s">
        <v>1679</v>
      </c>
    </row>
    <row r="2428" spans="2:5">
      <c r="B2428" s="598" t="s">
        <v>5119</v>
      </c>
      <c r="C2428" s="587" t="s">
        <v>4886</v>
      </c>
      <c r="D2428" s="587" t="s">
        <v>3076</v>
      </c>
      <c r="E2428" s="523" t="s">
        <v>1679</v>
      </c>
    </row>
    <row r="2429" spans="2:5">
      <c r="B2429" s="598" t="s">
        <v>5120</v>
      </c>
      <c r="C2429" s="587" t="s">
        <v>4886</v>
      </c>
      <c r="D2429" s="587" t="s">
        <v>3076</v>
      </c>
      <c r="E2429" s="523" t="s">
        <v>1679</v>
      </c>
    </row>
    <row r="2430" spans="2:5">
      <c r="B2430" s="598" t="s">
        <v>5121</v>
      </c>
      <c r="C2430" s="587" t="s">
        <v>4886</v>
      </c>
      <c r="D2430" s="587" t="s">
        <v>3076</v>
      </c>
      <c r="E2430" s="523" t="s">
        <v>1679</v>
      </c>
    </row>
    <row r="2431" spans="2:5">
      <c r="B2431" s="598" t="s">
        <v>5122</v>
      </c>
      <c r="C2431" s="587" t="s">
        <v>4886</v>
      </c>
      <c r="D2431" s="587" t="s">
        <v>3076</v>
      </c>
      <c r="E2431" s="523" t="s">
        <v>1679</v>
      </c>
    </row>
    <row r="2432" spans="2:5">
      <c r="B2432" s="598" t="s">
        <v>5123</v>
      </c>
      <c r="C2432" s="587" t="s">
        <v>4886</v>
      </c>
      <c r="D2432" s="587" t="s">
        <v>3076</v>
      </c>
      <c r="E2432" s="523" t="s">
        <v>1679</v>
      </c>
    </row>
    <row r="2433" spans="2:5">
      <c r="B2433" s="598" t="s">
        <v>5124</v>
      </c>
      <c r="C2433" s="587" t="s">
        <v>4886</v>
      </c>
      <c r="D2433" s="587" t="s">
        <v>3076</v>
      </c>
      <c r="E2433" s="523" t="s">
        <v>1679</v>
      </c>
    </row>
    <row r="2434" spans="2:5">
      <c r="B2434" s="598" t="s">
        <v>5125</v>
      </c>
      <c r="C2434" s="587" t="s">
        <v>4886</v>
      </c>
      <c r="D2434" s="587" t="s">
        <v>3076</v>
      </c>
      <c r="E2434" s="523" t="s">
        <v>1679</v>
      </c>
    </row>
    <row r="2435" spans="2:5">
      <c r="B2435" s="598" t="s">
        <v>5126</v>
      </c>
      <c r="C2435" s="587" t="s">
        <v>4886</v>
      </c>
      <c r="D2435" s="587" t="s">
        <v>3076</v>
      </c>
      <c r="E2435" s="523" t="s">
        <v>1679</v>
      </c>
    </row>
    <row r="2436" spans="2:5">
      <c r="B2436" s="598" t="s">
        <v>5127</v>
      </c>
      <c r="C2436" s="587" t="s">
        <v>4886</v>
      </c>
      <c r="D2436" s="587" t="s">
        <v>3076</v>
      </c>
      <c r="E2436" s="523" t="s">
        <v>1679</v>
      </c>
    </row>
    <row r="2437" spans="2:5">
      <c r="B2437" s="598" t="s">
        <v>5128</v>
      </c>
      <c r="C2437" s="587" t="s">
        <v>4886</v>
      </c>
      <c r="D2437" s="587" t="s">
        <v>3076</v>
      </c>
      <c r="E2437" s="523" t="s">
        <v>1679</v>
      </c>
    </row>
    <row r="2438" spans="2:5">
      <c r="B2438" s="598" t="s">
        <v>5129</v>
      </c>
      <c r="C2438" s="587" t="s">
        <v>4886</v>
      </c>
      <c r="D2438" s="587" t="s">
        <v>3076</v>
      </c>
      <c r="E2438" s="523" t="s">
        <v>1679</v>
      </c>
    </row>
    <row r="2439" spans="2:5">
      <c r="B2439" s="598" t="s">
        <v>5130</v>
      </c>
      <c r="C2439" s="587" t="s">
        <v>4886</v>
      </c>
      <c r="D2439" s="587" t="s">
        <v>3076</v>
      </c>
      <c r="E2439" s="523" t="s">
        <v>1679</v>
      </c>
    </row>
    <row r="2440" spans="2:5">
      <c r="B2440" s="598" t="s">
        <v>5131</v>
      </c>
      <c r="C2440" s="587" t="s">
        <v>4886</v>
      </c>
      <c r="D2440" s="587" t="s">
        <v>3076</v>
      </c>
      <c r="E2440" s="523" t="s">
        <v>1679</v>
      </c>
    </row>
    <row r="2441" spans="2:5">
      <c r="B2441" s="598" t="s">
        <v>5132</v>
      </c>
      <c r="C2441" s="587" t="s">
        <v>4886</v>
      </c>
      <c r="D2441" s="587" t="s">
        <v>3076</v>
      </c>
      <c r="E2441" s="523" t="s">
        <v>1679</v>
      </c>
    </row>
    <row r="2442" spans="2:5">
      <c r="B2442" s="598" t="s">
        <v>5133</v>
      </c>
      <c r="C2442" s="587" t="s">
        <v>4886</v>
      </c>
      <c r="D2442" s="587" t="s">
        <v>3076</v>
      </c>
      <c r="E2442" s="523" t="s">
        <v>1679</v>
      </c>
    </row>
    <row r="2443" spans="2:5">
      <c r="B2443" s="598" t="s">
        <v>5134</v>
      </c>
      <c r="C2443" s="587" t="s">
        <v>4886</v>
      </c>
      <c r="D2443" s="587" t="s">
        <v>3076</v>
      </c>
      <c r="E2443" s="523" t="s">
        <v>1679</v>
      </c>
    </row>
    <row r="2444" spans="2:5">
      <c r="B2444" s="598" t="s">
        <v>5135</v>
      </c>
      <c r="C2444" s="587" t="s">
        <v>4886</v>
      </c>
      <c r="D2444" s="587" t="s">
        <v>3076</v>
      </c>
      <c r="E2444" s="523" t="s">
        <v>1679</v>
      </c>
    </row>
    <row r="2445" spans="2:5">
      <c r="B2445" s="598" t="s">
        <v>5136</v>
      </c>
      <c r="C2445" s="587" t="s">
        <v>4886</v>
      </c>
      <c r="D2445" s="587" t="s">
        <v>3076</v>
      </c>
      <c r="E2445" s="523" t="s">
        <v>1679</v>
      </c>
    </row>
    <row r="2446" spans="2:5">
      <c r="B2446" s="598" t="s">
        <v>5137</v>
      </c>
      <c r="C2446" s="587" t="s">
        <v>4886</v>
      </c>
      <c r="D2446" s="587" t="s">
        <v>3076</v>
      </c>
      <c r="E2446" s="523" t="s">
        <v>1679</v>
      </c>
    </row>
    <row r="2447" spans="2:5">
      <c r="B2447" s="598" t="s">
        <v>5138</v>
      </c>
      <c r="C2447" s="587" t="s">
        <v>4886</v>
      </c>
      <c r="D2447" s="587" t="s">
        <v>3076</v>
      </c>
      <c r="E2447" s="523" t="s">
        <v>1679</v>
      </c>
    </row>
    <row r="2448" spans="2:5">
      <c r="B2448" s="598" t="s">
        <v>5139</v>
      </c>
      <c r="C2448" s="587" t="s">
        <v>4886</v>
      </c>
      <c r="D2448" s="587" t="s">
        <v>3076</v>
      </c>
      <c r="E2448" s="523" t="s">
        <v>1679</v>
      </c>
    </row>
    <row r="2449" spans="2:5">
      <c r="B2449" s="598" t="s">
        <v>5140</v>
      </c>
      <c r="C2449" s="587" t="s">
        <v>4886</v>
      </c>
      <c r="D2449" s="587" t="s">
        <v>3076</v>
      </c>
      <c r="E2449" s="523" t="s">
        <v>1679</v>
      </c>
    </row>
    <row r="2450" spans="2:5">
      <c r="B2450" s="598" t="s">
        <v>5141</v>
      </c>
      <c r="C2450" s="587" t="s">
        <v>4886</v>
      </c>
      <c r="D2450" s="587" t="s">
        <v>3076</v>
      </c>
      <c r="E2450" s="523" t="s">
        <v>1679</v>
      </c>
    </row>
    <row r="2451" spans="2:5">
      <c r="B2451" s="598" t="s">
        <v>5142</v>
      </c>
      <c r="C2451" s="587" t="s">
        <v>4886</v>
      </c>
      <c r="D2451" s="587" t="s">
        <v>3076</v>
      </c>
      <c r="E2451" s="523" t="s">
        <v>1679</v>
      </c>
    </row>
    <row r="2452" spans="2:5">
      <c r="B2452" s="598" t="s">
        <v>5143</v>
      </c>
      <c r="C2452" s="587" t="s">
        <v>4886</v>
      </c>
      <c r="D2452" s="587" t="s">
        <v>3076</v>
      </c>
      <c r="E2452" s="523" t="s">
        <v>1679</v>
      </c>
    </row>
    <row r="2453" spans="2:5">
      <c r="B2453" s="598" t="s">
        <v>5144</v>
      </c>
      <c r="C2453" s="587" t="s">
        <v>4886</v>
      </c>
      <c r="D2453" s="587" t="s">
        <v>3076</v>
      </c>
      <c r="E2453" s="523" t="s">
        <v>1679</v>
      </c>
    </row>
    <row r="2454" spans="2:5">
      <c r="B2454" s="598" t="s">
        <v>5145</v>
      </c>
      <c r="C2454" s="587" t="s">
        <v>4886</v>
      </c>
      <c r="D2454" s="587" t="s">
        <v>3076</v>
      </c>
      <c r="E2454" s="523" t="s">
        <v>1679</v>
      </c>
    </row>
    <row r="2455" spans="2:5">
      <c r="B2455" s="598" t="s">
        <v>5146</v>
      </c>
      <c r="C2455" s="587" t="s">
        <v>4886</v>
      </c>
      <c r="D2455" s="587" t="s">
        <v>3076</v>
      </c>
      <c r="E2455" s="523" t="s">
        <v>1679</v>
      </c>
    </row>
    <row r="2456" spans="2:5">
      <c r="B2456" s="598" t="s">
        <v>5147</v>
      </c>
      <c r="C2456" s="587" t="s">
        <v>4886</v>
      </c>
      <c r="D2456" s="587" t="s">
        <v>3076</v>
      </c>
      <c r="E2456" s="523" t="s">
        <v>1679</v>
      </c>
    </row>
    <row r="2457" spans="2:5">
      <c r="B2457" s="598" t="s">
        <v>5148</v>
      </c>
      <c r="C2457" s="587" t="s">
        <v>4886</v>
      </c>
      <c r="D2457" s="587" t="s">
        <v>3076</v>
      </c>
      <c r="E2457" s="523" t="s">
        <v>1679</v>
      </c>
    </row>
    <row r="2458" spans="2:5">
      <c r="B2458" s="598" t="s">
        <v>5149</v>
      </c>
      <c r="C2458" s="587" t="s">
        <v>4886</v>
      </c>
      <c r="D2458" s="587" t="s">
        <v>3076</v>
      </c>
      <c r="E2458" s="523" t="s">
        <v>1679</v>
      </c>
    </row>
    <row r="2459" spans="2:5">
      <c r="B2459" s="598" t="s">
        <v>5150</v>
      </c>
      <c r="C2459" s="587" t="s">
        <v>4886</v>
      </c>
      <c r="D2459" s="587" t="s">
        <v>3076</v>
      </c>
      <c r="E2459" s="523" t="s">
        <v>1679</v>
      </c>
    </row>
    <row r="2460" spans="2:5">
      <c r="B2460" s="598" t="s">
        <v>5151</v>
      </c>
      <c r="C2460" s="587" t="s">
        <v>4886</v>
      </c>
      <c r="D2460" s="587" t="s">
        <v>3076</v>
      </c>
      <c r="E2460" s="523" t="s">
        <v>1679</v>
      </c>
    </row>
    <row r="2461" spans="2:5">
      <c r="B2461" s="598" t="s">
        <v>5152</v>
      </c>
      <c r="C2461" s="587" t="s">
        <v>4886</v>
      </c>
      <c r="D2461" s="587" t="s">
        <v>3076</v>
      </c>
      <c r="E2461" s="523" t="s">
        <v>1679</v>
      </c>
    </row>
    <row r="2462" spans="2:5">
      <c r="B2462" s="598" t="s">
        <v>5153</v>
      </c>
      <c r="C2462" s="587" t="s">
        <v>4886</v>
      </c>
      <c r="D2462" s="587" t="s">
        <v>3076</v>
      </c>
      <c r="E2462" s="523" t="s">
        <v>1679</v>
      </c>
    </row>
    <row r="2463" spans="2:5">
      <c r="B2463" s="598" t="s">
        <v>5154</v>
      </c>
      <c r="C2463" s="587" t="s">
        <v>4886</v>
      </c>
      <c r="D2463" s="587" t="s">
        <v>3076</v>
      </c>
      <c r="E2463" s="523" t="s">
        <v>1679</v>
      </c>
    </row>
    <row r="2464" spans="2:5">
      <c r="B2464" s="598" t="s">
        <v>5155</v>
      </c>
      <c r="C2464" s="587" t="s">
        <v>4886</v>
      </c>
      <c r="D2464" s="587" t="s">
        <v>3076</v>
      </c>
      <c r="E2464" s="523" t="s">
        <v>1679</v>
      </c>
    </row>
    <row r="2465" spans="2:5">
      <c r="B2465" s="598" t="s">
        <v>5156</v>
      </c>
      <c r="C2465" s="587" t="s">
        <v>4886</v>
      </c>
      <c r="D2465" s="587" t="s">
        <v>3076</v>
      </c>
      <c r="E2465" s="523" t="s">
        <v>1679</v>
      </c>
    </row>
    <row r="2466" spans="2:5">
      <c r="B2466" s="598" t="s">
        <v>5157</v>
      </c>
      <c r="C2466" s="587" t="s">
        <v>4886</v>
      </c>
      <c r="D2466" s="587" t="s">
        <v>3076</v>
      </c>
      <c r="E2466" s="523" t="s">
        <v>1679</v>
      </c>
    </row>
    <row r="2467" spans="2:5">
      <c r="B2467" s="598" t="s">
        <v>5158</v>
      </c>
      <c r="C2467" s="587" t="s">
        <v>4886</v>
      </c>
      <c r="D2467" s="587" t="s">
        <v>3076</v>
      </c>
      <c r="E2467" s="523" t="s">
        <v>1679</v>
      </c>
    </row>
    <row r="2468" spans="2:5">
      <c r="B2468" s="598" t="s">
        <v>5159</v>
      </c>
      <c r="C2468" s="587" t="s">
        <v>4886</v>
      </c>
      <c r="D2468" s="587" t="s">
        <v>3076</v>
      </c>
      <c r="E2468" s="523" t="s">
        <v>1679</v>
      </c>
    </row>
    <row r="2469" spans="2:5">
      <c r="B2469" s="598" t="s">
        <v>5160</v>
      </c>
      <c r="C2469" s="587" t="s">
        <v>4886</v>
      </c>
      <c r="D2469" s="587" t="s">
        <v>3076</v>
      </c>
      <c r="E2469" s="523" t="s">
        <v>1679</v>
      </c>
    </row>
    <row r="2470" spans="2:5">
      <c r="B2470" s="598" t="s">
        <v>5161</v>
      </c>
      <c r="C2470" s="587" t="s">
        <v>4886</v>
      </c>
      <c r="D2470" s="587" t="s">
        <v>3076</v>
      </c>
      <c r="E2470" s="523" t="s">
        <v>1679</v>
      </c>
    </row>
    <row r="2471" spans="2:5">
      <c r="B2471" s="598" t="s">
        <v>5162</v>
      </c>
      <c r="C2471" s="587" t="s">
        <v>4886</v>
      </c>
      <c r="D2471" s="587" t="s">
        <v>3076</v>
      </c>
      <c r="E2471" s="523" t="s">
        <v>1679</v>
      </c>
    </row>
    <row r="2472" spans="2:5">
      <c r="B2472" s="598" t="s">
        <v>5163</v>
      </c>
      <c r="C2472" s="587" t="s">
        <v>4886</v>
      </c>
      <c r="D2472" s="587" t="s">
        <v>3076</v>
      </c>
      <c r="E2472" s="523" t="s">
        <v>1679</v>
      </c>
    </row>
    <row r="2473" spans="2:5">
      <c r="B2473" s="598" t="s">
        <v>5164</v>
      </c>
      <c r="C2473" s="587" t="s">
        <v>4886</v>
      </c>
      <c r="D2473" s="587" t="s">
        <v>3076</v>
      </c>
      <c r="E2473" s="523" t="s">
        <v>1679</v>
      </c>
    </row>
    <row r="2474" spans="2:5">
      <c r="B2474" s="598" t="s">
        <v>5165</v>
      </c>
      <c r="C2474" s="587" t="s">
        <v>4886</v>
      </c>
      <c r="D2474" s="587" t="s">
        <v>3076</v>
      </c>
      <c r="E2474" s="523" t="s">
        <v>1679</v>
      </c>
    </row>
    <row r="2475" spans="2:5">
      <c r="B2475" s="598" t="s">
        <v>5166</v>
      </c>
      <c r="C2475" s="587" t="s">
        <v>4886</v>
      </c>
      <c r="D2475" s="587" t="s">
        <v>3076</v>
      </c>
      <c r="E2475" s="523" t="s">
        <v>1679</v>
      </c>
    </row>
    <row r="2476" spans="2:5">
      <c r="B2476" s="598" t="s">
        <v>5167</v>
      </c>
      <c r="C2476" s="587" t="s">
        <v>4886</v>
      </c>
      <c r="D2476" s="587" t="s">
        <v>3076</v>
      </c>
      <c r="E2476" s="523" t="s">
        <v>1679</v>
      </c>
    </row>
    <row r="2477" spans="2:5">
      <c r="B2477" s="598" t="s">
        <v>5168</v>
      </c>
      <c r="C2477" s="587" t="s">
        <v>4886</v>
      </c>
      <c r="D2477" s="587" t="s">
        <v>3076</v>
      </c>
      <c r="E2477" s="523" t="s">
        <v>1679</v>
      </c>
    </row>
    <row r="2478" spans="2:5">
      <c r="B2478" s="598" t="s">
        <v>5169</v>
      </c>
      <c r="C2478" s="587" t="s">
        <v>4886</v>
      </c>
      <c r="D2478" s="587" t="s">
        <v>3076</v>
      </c>
      <c r="E2478" s="523" t="s">
        <v>1679</v>
      </c>
    </row>
    <row r="2479" spans="2:5">
      <c r="B2479" s="598" t="s">
        <v>5170</v>
      </c>
      <c r="C2479" s="587" t="s">
        <v>4886</v>
      </c>
      <c r="D2479" s="587" t="s">
        <v>3076</v>
      </c>
      <c r="E2479" s="523" t="s">
        <v>1679</v>
      </c>
    </row>
    <row r="2480" spans="2:5">
      <c r="B2480" s="598" t="s">
        <v>5171</v>
      </c>
      <c r="C2480" s="587" t="s">
        <v>4886</v>
      </c>
      <c r="D2480" s="587" t="s">
        <v>3076</v>
      </c>
      <c r="E2480" s="523" t="s">
        <v>1679</v>
      </c>
    </row>
    <row r="2481" spans="2:5">
      <c r="B2481" s="598" t="s">
        <v>5172</v>
      </c>
      <c r="C2481" s="587" t="s">
        <v>4886</v>
      </c>
      <c r="D2481" s="587" t="s">
        <v>3076</v>
      </c>
      <c r="E2481" s="523" t="s">
        <v>1679</v>
      </c>
    </row>
    <row r="2482" spans="2:5">
      <c r="B2482" s="598" t="s">
        <v>5173</v>
      </c>
      <c r="C2482" s="587" t="s">
        <v>4886</v>
      </c>
      <c r="D2482" s="587" t="s">
        <v>3076</v>
      </c>
      <c r="E2482" s="523" t="s">
        <v>1679</v>
      </c>
    </row>
    <row r="2483" spans="2:5">
      <c r="B2483" s="598" t="s">
        <v>5174</v>
      </c>
      <c r="C2483" s="587" t="s">
        <v>4886</v>
      </c>
      <c r="D2483" s="587" t="s">
        <v>3076</v>
      </c>
      <c r="E2483" s="523" t="s">
        <v>1679</v>
      </c>
    </row>
    <row r="2484" spans="2:5">
      <c r="B2484" s="598" t="s">
        <v>5175</v>
      </c>
      <c r="C2484" s="587" t="s">
        <v>4886</v>
      </c>
      <c r="D2484" s="587" t="s">
        <v>3076</v>
      </c>
      <c r="E2484" s="523" t="s">
        <v>1679</v>
      </c>
    </row>
    <row r="2485" spans="2:5">
      <c r="B2485" s="598" t="s">
        <v>5176</v>
      </c>
      <c r="C2485" s="587" t="s">
        <v>4886</v>
      </c>
      <c r="D2485" s="587" t="s">
        <v>3076</v>
      </c>
      <c r="E2485" s="523" t="s">
        <v>1679</v>
      </c>
    </row>
    <row r="2486" spans="2:5">
      <c r="B2486" s="598" t="s">
        <v>5177</v>
      </c>
      <c r="C2486" s="587" t="s">
        <v>4886</v>
      </c>
      <c r="D2486" s="587" t="s">
        <v>3076</v>
      </c>
      <c r="E2486" s="523" t="s">
        <v>1679</v>
      </c>
    </row>
    <row r="2487" spans="2:5">
      <c r="B2487" s="598" t="s">
        <v>5178</v>
      </c>
      <c r="C2487" s="587" t="s">
        <v>4886</v>
      </c>
      <c r="D2487" s="587" t="s">
        <v>3076</v>
      </c>
      <c r="E2487" s="523" t="s">
        <v>1679</v>
      </c>
    </row>
    <row r="2488" spans="2:5">
      <c r="B2488" s="598" t="s">
        <v>5179</v>
      </c>
      <c r="C2488" s="587" t="s">
        <v>4886</v>
      </c>
      <c r="D2488" s="587" t="s">
        <v>3076</v>
      </c>
      <c r="E2488" s="523" t="s">
        <v>1679</v>
      </c>
    </row>
    <row r="2489" spans="2:5">
      <c r="B2489" s="598" t="s">
        <v>5180</v>
      </c>
      <c r="C2489" s="587" t="s">
        <v>4886</v>
      </c>
      <c r="D2489" s="587" t="s">
        <v>3076</v>
      </c>
      <c r="E2489" s="523" t="s">
        <v>1679</v>
      </c>
    </row>
    <row r="2490" spans="2:5">
      <c r="B2490" s="598" t="s">
        <v>5181</v>
      </c>
      <c r="C2490" s="587" t="s">
        <v>4886</v>
      </c>
      <c r="D2490" s="587" t="s">
        <v>3076</v>
      </c>
      <c r="E2490" s="523" t="s">
        <v>1679</v>
      </c>
    </row>
    <row r="2491" spans="2:5">
      <c r="B2491" s="598" t="s">
        <v>5182</v>
      </c>
      <c r="C2491" s="587" t="s">
        <v>4886</v>
      </c>
      <c r="D2491" s="587" t="s">
        <v>3076</v>
      </c>
      <c r="E2491" s="523" t="s">
        <v>1679</v>
      </c>
    </row>
    <row r="2492" spans="2:5">
      <c r="B2492" s="598" t="s">
        <v>5183</v>
      </c>
      <c r="C2492" s="587" t="s">
        <v>4886</v>
      </c>
      <c r="D2492" s="587" t="s">
        <v>3076</v>
      </c>
      <c r="E2492" s="523" t="s">
        <v>1679</v>
      </c>
    </row>
    <row r="2493" spans="2:5">
      <c r="B2493" s="598" t="s">
        <v>5184</v>
      </c>
      <c r="C2493" s="587" t="s">
        <v>4886</v>
      </c>
      <c r="D2493" s="587" t="s">
        <v>3076</v>
      </c>
      <c r="E2493" s="523" t="s">
        <v>1679</v>
      </c>
    </row>
    <row r="2494" spans="2:5">
      <c r="B2494" s="598" t="s">
        <v>5185</v>
      </c>
      <c r="C2494" s="587" t="s">
        <v>4886</v>
      </c>
      <c r="D2494" s="587" t="s">
        <v>3076</v>
      </c>
      <c r="E2494" s="523" t="s">
        <v>1679</v>
      </c>
    </row>
    <row r="2495" spans="2:5">
      <c r="B2495" s="598" t="s">
        <v>5186</v>
      </c>
      <c r="C2495" s="587" t="s">
        <v>4886</v>
      </c>
      <c r="D2495" s="587" t="s">
        <v>3076</v>
      </c>
      <c r="E2495" s="523" t="s">
        <v>1679</v>
      </c>
    </row>
    <row r="2496" spans="2:5">
      <c r="B2496" s="598" t="s">
        <v>5187</v>
      </c>
      <c r="C2496" s="587" t="s">
        <v>4886</v>
      </c>
      <c r="D2496" s="587" t="s">
        <v>3076</v>
      </c>
      <c r="E2496" s="523" t="s">
        <v>1679</v>
      </c>
    </row>
    <row r="2497" spans="2:5">
      <c r="B2497" s="598" t="s">
        <v>5188</v>
      </c>
      <c r="C2497" s="587" t="s">
        <v>4886</v>
      </c>
      <c r="D2497" s="587" t="s">
        <v>3076</v>
      </c>
      <c r="E2497" s="523" t="s">
        <v>1679</v>
      </c>
    </row>
    <row r="2498" spans="2:5">
      <c r="B2498" s="598" t="s">
        <v>5189</v>
      </c>
      <c r="C2498" s="587" t="s">
        <v>4886</v>
      </c>
      <c r="D2498" s="587" t="s">
        <v>3076</v>
      </c>
      <c r="E2498" s="523" t="s">
        <v>1679</v>
      </c>
    </row>
    <row r="2499" spans="2:5">
      <c r="B2499" s="598" t="s">
        <v>5190</v>
      </c>
      <c r="C2499" s="587" t="s">
        <v>4886</v>
      </c>
      <c r="D2499" s="587" t="s">
        <v>3076</v>
      </c>
      <c r="E2499" s="523" t="s">
        <v>1679</v>
      </c>
    </row>
    <row r="2500" spans="2:5">
      <c r="B2500" s="598" t="s">
        <v>5191</v>
      </c>
      <c r="C2500" s="587" t="s">
        <v>4886</v>
      </c>
      <c r="D2500" s="587" t="s">
        <v>3076</v>
      </c>
      <c r="E2500" s="523" t="s">
        <v>1679</v>
      </c>
    </row>
    <row r="2501" spans="2:5">
      <c r="B2501" s="598" t="s">
        <v>5192</v>
      </c>
      <c r="C2501" s="587" t="s">
        <v>4886</v>
      </c>
      <c r="D2501" s="587" t="s">
        <v>3076</v>
      </c>
      <c r="E2501" s="523" t="s">
        <v>1679</v>
      </c>
    </row>
    <row r="2502" spans="2:5">
      <c r="B2502" s="598" t="s">
        <v>5193</v>
      </c>
      <c r="C2502" s="587" t="s">
        <v>4886</v>
      </c>
      <c r="D2502" s="587" t="s">
        <v>3076</v>
      </c>
      <c r="E2502" s="523" t="s">
        <v>1679</v>
      </c>
    </row>
    <row r="2503" spans="2:5">
      <c r="B2503" s="598" t="s">
        <v>5194</v>
      </c>
      <c r="C2503" s="587" t="s">
        <v>4886</v>
      </c>
      <c r="D2503" s="587" t="s">
        <v>3076</v>
      </c>
      <c r="E2503" s="523" t="s">
        <v>1679</v>
      </c>
    </row>
    <row r="2504" spans="2:5">
      <c r="B2504" s="598" t="s">
        <v>5195</v>
      </c>
      <c r="C2504" s="587" t="s">
        <v>4886</v>
      </c>
      <c r="D2504" s="587" t="s">
        <v>3076</v>
      </c>
      <c r="E2504" s="523" t="s">
        <v>1679</v>
      </c>
    </row>
    <row r="2505" spans="2:5">
      <c r="B2505" s="598" t="s">
        <v>5196</v>
      </c>
      <c r="C2505" s="587" t="s">
        <v>4886</v>
      </c>
      <c r="D2505" s="587" t="s">
        <v>3076</v>
      </c>
      <c r="E2505" s="523" t="s">
        <v>1679</v>
      </c>
    </row>
    <row r="2506" spans="2:5">
      <c r="B2506" s="598" t="s">
        <v>5197</v>
      </c>
      <c r="C2506" s="587" t="s">
        <v>4886</v>
      </c>
      <c r="D2506" s="587" t="s">
        <v>3076</v>
      </c>
      <c r="E2506" s="523" t="s">
        <v>1679</v>
      </c>
    </row>
    <row r="2507" spans="2:5">
      <c r="B2507" s="598" t="s">
        <v>5198</v>
      </c>
      <c r="C2507" s="587" t="s">
        <v>4886</v>
      </c>
      <c r="D2507" s="587" t="s">
        <v>3076</v>
      </c>
      <c r="E2507" s="523" t="s">
        <v>1679</v>
      </c>
    </row>
    <row r="2508" spans="2:5">
      <c r="B2508" s="598" t="s">
        <v>5199</v>
      </c>
      <c r="C2508" s="587" t="s">
        <v>4886</v>
      </c>
      <c r="D2508" s="587" t="s">
        <v>3076</v>
      </c>
      <c r="E2508" s="523" t="s">
        <v>1679</v>
      </c>
    </row>
    <row r="2509" spans="2:5">
      <c r="B2509" s="598" t="s">
        <v>5200</v>
      </c>
      <c r="C2509" s="587" t="s">
        <v>4886</v>
      </c>
      <c r="D2509" s="587" t="s">
        <v>3076</v>
      </c>
      <c r="E2509" s="523" t="s">
        <v>1679</v>
      </c>
    </row>
    <row r="2510" spans="2:5">
      <c r="B2510" s="598" t="s">
        <v>5201</v>
      </c>
      <c r="C2510" s="587" t="s">
        <v>4886</v>
      </c>
      <c r="D2510" s="587" t="s">
        <v>3076</v>
      </c>
      <c r="E2510" s="523" t="s">
        <v>1679</v>
      </c>
    </row>
    <row r="2511" spans="2:5">
      <c r="B2511" s="598" t="s">
        <v>5202</v>
      </c>
      <c r="C2511" s="587" t="s">
        <v>4886</v>
      </c>
      <c r="D2511" s="587" t="s">
        <v>3076</v>
      </c>
      <c r="E2511" s="523" t="s">
        <v>1679</v>
      </c>
    </row>
    <row r="2512" spans="2:5">
      <c r="B2512" s="598" t="s">
        <v>5203</v>
      </c>
      <c r="C2512" s="587" t="s">
        <v>4886</v>
      </c>
      <c r="D2512" s="587" t="s">
        <v>3076</v>
      </c>
      <c r="E2512" s="523" t="s">
        <v>1679</v>
      </c>
    </row>
    <row r="2513" spans="2:5">
      <c r="B2513" s="598" t="s">
        <v>5204</v>
      </c>
      <c r="C2513" s="587" t="s">
        <v>4886</v>
      </c>
      <c r="D2513" s="587" t="s">
        <v>3076</v>
      </c>
      <c r="E2513" s="523" t="s">
        <v>1679</v>
      </c>
    </row>
    <row r="2514" spans="2:5">
      <c r="B2514" s="598" t="s">
        <v>5205</v>
      </c>
      <c r="C2514" s="587" t="s">
        <v>4886</v>
      </c>
      <c r="D2514" s="587" t="s">
        <v>3076</v>
      </c>
      <c r="E2514" s="523" t="s">
        <v>1679</v>
      </c>
    </row>
    <row r="2515" spans="2:5">
      <c r="B2515" s="598" t="s">
        <v>5206</v>
      </c>
      <c r="C2515" s="587" t="s">
        <v>4886</v>
      </c>
      <c r="D2515" s="587" t="s">
        <v>3076</v>
      </c>
      <c r="E2515" s="523" t="s">
        <v>1679</v>
      </c>
    </row>
    <row r="2516" spans="2:5">
      <c r="B2516" s="598" t="s">
        <v>5207</v>
      </c>
      <c r="C2516" s="587" t="s">
        <v>4886</v>
      </c>
      <c r="D2516" s="587" t="s">
        <v>3076</v>
      </c>
      <c r="E2516" s="523" t="s">
        <v>1679</v>
      </c>
    </row>
    <row r="2517" spans="2:5">
      <c r="B2517" s="598" t="s">
        <v>5208</v>
      </c>
      <c r="C2517" s="587" t="s">
        <v>4886</v>
      </c>
      <c r="D2517" s="587" t="s">
        <v>3076</v>
      </c>
      <c r="E2517" s="523" t="s">
        <v>1679</v>
      </c>
    </row>
    <row r="2518" spans="2:5">
      <c r="B2518" s="598" t="s">
        <v>5209</v>
      </c>
      <c r="C2518" s="587" t="s">
        <v>4886</v>
      </c>
      <c r="D2518" s="587" t="s">
        <v>3076</v>
      </c>
      <c r="E2518" s="523" t="s">
        <v>1679</v>
      </c>
    </row>
    <row r="2519" spans="2:5">
      <c r="B2519" s="598" t="s">
        <v>5210</v>
      </c>
      <c r="C2519" s="587" t="s">
        <v>4886</v>
      </c>
      <c r="D2519" s="587" t="s">
        <v>3076</v>
      </c>
      <c r="E2519" s="523" t="s">
        <v>1679</v>
      </c>
    </row>
    <row r="2520" spans="2:5">
      <c r="B2520" s="598" t="s">
        <v>5211</v>
      </c>
      <c r="C2520" s="587" t="s">
        <v>4886</v>
      </c>
      <c r="D2520" s="587" t="s">
        <v>3076</v>
      </c>
      <c r="E2520" s="523" t="s">
        <v>1679</v>
      </c>
    </row>
    <row r="2521" spans="2:5">
      <c r="B2521" s="598" t="s">
        <v>5212</v>
      </c>
      <c r="C2521" s="587" t="s">
        <v>4886</v>
      </c>
      <c r="D2521" s="587" t="s">
        <v>3076</v>
      </c>
      <c r="E2521" s="523" t="s">
        <v>1679</v>
      </c>
    </row>
    <row r="2522" spans="2:5">
      <c r="B2522" s="598" t="s">
        <v>5213</v>
      </c>
      <c r="C2522" s="587" t="s">
        <v>4886</v>
      </c>
      <c r="D2522" s="587" t="s">
        <v>3076</v>
      </c>
      <c r="E2522" s="523" t="s">
        <v>1679</v>
      </c>
    </row>
    <row r="2523" spans="2:5">
      <c r="B2523" s="598" t="s">
        <v>5214</v>
      </c>
      <c r="C2523" s="587" t="s">
        <v>4886</v>
      </c>
      <c r="D2523" s="587" t="s">
        <v>3076</v>
      </c>
      <c r="E2523" s="523" t="s">
        <v>1679</v>
      </c>
    </row>
    <row r="2524" spans="2:5">
      <c r="B2524" s="598" t="s">
        <v>5215</v>
      </c>
      <c r="C2524" s="587" t="s">
        <v>4886</v>
      </c>
      <c r="D2524" s="587" t="s">
        <v>3076</v>
      </c>
      <c r="E2524" s="523" t="s">
        <v>1679</v>
      </c>
    </row>
    <row r="2525" spans="2:5">
      <c r="B2525" s="598" t="s">
        <v>5216</v>
      </c>
      <c r="C2525" s="587" t="s">
        <v>4886</v>
      </c>
      <c r="D2525" s="587" t="s">
        <v>3076</v>
      </c>
      <c r="E2525" s="523" t="s">
        <v>1679</v>
      </c>
    </row>
    <row r="2526" spans="2:5">
      <c r="B2526" s="598" t="s">
        <v>5217</v>
      </c>
      <c r="C2526" s="587" t="s">
        <v>4886</v>
      </c>
      <c r="D2526" s="587" t="s">
        <v>3076</v>
      </c>
      <c r="E2526" s="523" t="s">
        <v>1679</v>
      </c>
    </row>
    <row r="2527" spans="2:5">
      <c r="B2527" s="598" t="s">
        <v>5218</v>
      </c>
      <c r="C2527" s="587" t="s">
        <v>4886</v>
      </c>
      <c r="D2527" s="587" t="s">
        <v>3076</v>
      </c>
      <c r="E2527" s="523" t="s">
        <v>1679</v>
      </c>
    </row>
    <row r="2528" spans="2:5">
      <c r="B2528" s="598" t="s">
        <v>5219</v>
      </c>
      <c r="C2528" s="587" t="s">
        <v>4886</v>
      </c>
      <c r="D2528" s="587" t="s">
        <v>3076</v>
      </c>
      <c r="E2528" s="523" t="s">
        <v>1679</v>
      </c>
    </row>
    <row r="2529" spans="2:5">
      <c r="B2529" s="598" t="s">
        <v>5220</v>
      </c>
      <c r="C2529" s="587" t="s">
        <v>4886</v>
      </c>
      <c r="D2529" s="587" t="s">
        <v>3076</v>
      </c>
      <c r="E2529" s="523" t="s">
        <v>1679</v>
      </c>
    </row>
    <row r="2530" spans="2:5">
      <c r="B2530" s="598" t="s">
        <v>5221</v>
      </c>
      <c r="C2530" s="587" t="s">
        <v>4886</v>
      </c>
      <c r="D2530" s="587" t="s">
        <v>3076</v>
      </c>
      <c r="E2530" s="523" t="s">
        <v>1679</v>
      </c>
    </row>
    <row r="2531" spans="2:5">
      <c r="B2531" s="598" t="s">
        <v>5222</v>
      </c>
      <c r="C2531" s="587" t="s">
        <v>4886</v>
      </c>
      <c r="D2531" s="587" t="s">
        <v>3076</v>
      </c>
      <c r="E2531" s="523" t="s">
        <v>1679</v>
      </c>
    </row>
    <row r="2532" spans="2:5">
      <c r="B2532" s="598" t="s">
        <v>5223</v>
      </c>
      <c r="C2532" s="587" t="s">
        <v>4886</v>
      </c>
      <c r="D2532" s="587" t="s">
        <v>3076</v>
      </c>
      <c r="E2532" s="523" t="s">
        <v>1679</v>
      </c>
    </row>
    <row r="2533" spans="2:5">
      <c r="B2533" s="598" t="s">
        <v>5224</v>
      </c>
      <c r="C2533" s="587" t="s">
        <v>4886</v>
      </c>
      <c r="D2533" s="587" t="s">
        <v>3076</v>
      </c>
      <c r="E2533" s="523" t="s">
        <v>1679</v>
      </c>
    </row>
    <row r="2534" spans="2:5">
      <c r="B2534" s="598" t="s">
        <v>5225</v>
      </c>
      <c r="C2534" s="587" t="s">
        <v>4886</v>
      </c>
      <c r="D2534" s="587" t="s">
        <v>3076</v>
      </c>
      <c r="E2534" s="523" t="s">
        <v>1679</v>
      </c>
    </row>
    <row r="2535" spans="2:5">
      <c r="B2535" s="598" t="s">
        <v>5226</v>
      </c>
      <c r="C2535" s="587" t="s">
        <v>4886</v>
      </c>
      <c r="D2535" s="587" t="s">
        <v>3076</v>
      </c>
      <c r="E2535" s="523" t="s">
        <v>1679</v>
      </c>
    </row>
    <row r="2536" spans="2:5">
      <c r="B2536" s="598" t="s">
        <v>5227</v>
      </c>
      <c r="C2536" s="587" t="s">
        <v>4886</v>
      </c>
      <c r="D2536" s="587" t="s">
        <v>3076</v>
      </c>
      <c r="E2536" s="523" t="s">
        <v>1679</v>
      </c>
    </row>
    <row r="2537" spans="2:5">
      <c r="B2537" s="598" t="s">
        <v>5228</v>
      </c>
      <c r="C2537" s="587" t="s">
        <v>4886</v>
      </c>
      <c r="D2537" s="587" t="s">
        <v>3076</v>
      </c>
      <c r="E2537" s="523" t="s">
        <v>1679</v>
      </c>
    </row>
    <row r="2538" spans="2:5">
      <c r="B2538" s="598" t="s">
        <v>5229</v>
      </c>
      <c r="C2538" s="587" t="s">
        <v>4886</v>
      </c>
      <c r="D2538" s="587" t="s">
        <v>3076</v>
      </c>
      <c r="E2538" s="523" t="s">
        <v>1679</v>
      </c>
    </row>
    <row r="2539" spans="2:5">
      <c r="B2539" s="598" t="s">
        <v>5230</v>
      </c>
      <c r="C2539" s="587" t="s">
        <v>4886</v>
      </c>
      <c r="D2539" s="587" t="s">
        <v>3076</v>
      </c>
      <c r="E2539" s="523" t="s">
        <v>1679</v>
      </c>
    </row>
    <row r="2540" spans="2:5">
      <c r="B2540" s="598" t="s">
        <v>5231</v>
      </c>
      <c r="C2540" s="587" t="s">
        <v>4886</v>
      </c>
      <c r="D2540" s="587" t="s">
        <v>3076</v>
      </c>
      <c r="E2540" s="523" t="s">
        <v>1679</v>
      </c>
    </row>
    <row r="2541" spans="2:5">
      <c r="B2541" s="598" t="s">
        <v>5232</v>
      </c>
      <c r="C2541" s="587" t="s">
        <v>4886</v>
      </c>
      <c r="D2541" s="587" t="s">
        <v>3076</v>
      </c>
      <c r="E2541" s="523" t="s">
        <v>1679</v>
      </c>
    </row>
    <row r="2542" spans="2:5">
      <c r="B2542" s="598" t="s">
        <v>5233</v>
      </c>
      <c r="C2542" s="587" t="s">
        <v>4886</v>
      </c>
      <c r="D2542" s="587" t="s">
        <v>3076</v>
      </c>
      <c r="E2542" s="523" t="s">
        <v>1679</v>
      </c>
    </row>
    <row r="2543" spans="2:5">
      <c r="B2543" s="598" t="s">
        <v>5234</v>
      </c>
      <c r="C2543" s="587" t="s">
        <v>4886</v>
      </c>
      <c r="D2543" s="587" t="s">
        <v>3076</v>
      </c>
      <c r="E2543" s="523" t="s">
        <v>1679</v>
      </c>
    </row>
    <row r="2544" spans="2:5">
      <c r="B2544" s="598" t="s">
        <v>5235</v>
      </c>
      <c r="C2544" s="587" t="s">
        <v>4886</v>
      </c>
      <c r="D2544" s="587" t="s">
        <v>3076</v>
      </c>
      <c r="E2544" s="523" t="s">
        <v>1679</v>
      </c>
    </row>
    <row r="2545" spans="2:5">
      <c r="B2545" s="598" t="s">
        <v>5236</v>
      </c>
      <c r="C2545" s="587" t="s">
        <v>4886</v>
      </c>
      <c r="D2545" s="587" t="s">
        <v>3076</v>
      </c>
      <c r="E2545" s="523" t="s">
        <v>1679</v>
      </c>
    </row>
    <row r="2546" spans="2:5">
      <c r="B2546" s="598" t="s">
        <v>5237</v>
      </c>
      <c r="C2546" s="587" t="s">
        <v>4886</v>
      </c>
      <c r="D2546" s="587" t="s">
        <v>3076</v>
      </c>
      <c r="E2546" s="523" t="s">
        <v>1679</v>
      </c>
    </row>
    <row r="2547" spans="2:5">
      <c r="B2547" s="598" t="s">
        <v>5238</v>
      </c>
      <c r="C2547" s="587" t="s">
        <v>4886</v>
      </c>
      <c r="D2547" s="587" t="s">
        <v>3076</v>
      </c>
      <c r="E2547" s="523" t="s">
        <v>1679</v>
      </c>
    </row>
    <row r="2548" spans="2:5">
      <c r="B2548" s="598" t="s">
        <v>5239</v>
      </c>
      <c r="C2548" s="587" t="s">
        <v>4886</v>
      </c>
      <c r="D2548" s="587" t="s">
        <v>3076</v>
      </c>
      <c r="E2548" s="523" t="s">
        <v>1679</v>
      </c>
    </row>
    <row r="2549" spans="2:5">
      <c r="B2549" s="598" t="s">
        <v>5240</v>
      </c>
      <c r="C2549" s="587" t="s">
        <v>4886</v>
      </c>
      <c r="D2549" s="587" t="s">
        <v>3076</v>
      </c>
      <c r="E2549" s="523" t="s">
        <v>1679</v>
      </c>
    </row>
    <row r="2550" spans="2:5">
      <c r="B2550" s="598" t="s">
        <v>5241</v>
      </c>
      <c r="C2550" s="587" t="s">
        <v>4886</v>
      </c>
      <c r="D2550" s="587" t="s">
        <v>3076</v>
      </c>
      <c r="E2550" s="523" t="s">
        <v>1679</v>
      </c>
    </row>
    <row r="2551" spans="2:5">
      <c r="B2551" s="598" t="s">
        <v>5242</v>
      </c>
      <c r="C2551" s="587" t="s">
        <v>4886</v>
      </c>
      <c r="D2551" s="587" t="s">
        <v>3076</v>
      </c>
      <c r="E2551" s="523" t="s">
        <v>1679</v>
      </c>
    </row>
    <row r="2552" spans="2:5">
      <c r="B2552" s="598" t="s">
        <v>5243</v>
      </c>
      <c r="C2552" s="587" t="s">
        <v>4886</v>
      </c>
      <c r="D2552" s="587" t="s">
        <v>3076</v>
      </c>
      <c r="E2552" s="523" t="s">
        <v>1679</v>
      </c>
    </row>
    <row r="2553" spans="2:5">
      <c r="B2553" s="598" t="s">
        <v>5244</v>
      </c>
      <c r="C2553" s="587" t="s">
        <v>4886</v>
      </c>
      <c r="D2553" s="587" t="s">
        <v>3076</v>
      </c>
      <c r="E2553" s="523" t="s">
        <v>1679</v>
      </c>
    </row>
    <row r="2554" spans="2:5">
      <c r="B2554" s="598" t="s">
        <v>5245</v>
      </c>
      <c r="C2554" s="587" t="s">
        <v>4886</v>
      </c>
      <c r="D2554" s="587" t="s">
        <v>3076</v>
      </c>
      <c r="E2554" s="523" t="s">
        <v>1679</v>
      </c>
    </row>
    <row r="2555" spans="2:5">
      <c r="B2555" s="598" t="s">
        <v>5246</v>
      </c>
      <c r="C2555" s="587" t="s">
        <v>4886</v>
      </c>
      <c r="D2555" s="587" t="s">
        <v>3076</v>
      </c>
      <c r="E2555" s="523" t="s">
        <v>1679</v>
      </c>
    </row>
    <row r="2556" spans="2:5">
      <c r="B2556" s="598" t="s">
        <v>5247</v>
      </c>
      <c r="C2556" s="587" t="s">
        <v>4886</v>
      </c>
      <c r="D2556" s="587" t="s">
        <v>3076</v>
      </c>
      <c r="E2556" s="523" t="s">
        <v>1679</v>
      </c>
    </row>
    <row r="2557" spans="2:5">
      <c r="B2557" s="598" t="s">
        <v>5248</v>
      </c>
      <c r="C2557" s="587" t="s">
        <v>4886</v>
      </c>
      <c r="D2557" s="587" t="s">
        <v>3076</v>
      </c>
      <c r="E2557" s="523" t="s">
        <v>1679</v>
      </c>
    </row>
    <row r="2558" spans="2:5">
      <c r="B2558" s="598" t="s">
        <v>5249</v>
      </c>
      <c r="C2558" s="587" t="s">
        <v>4886</v>
      </c>
      <c r="D2558" s="587" t="s">
        <v>3076</v>
      </c>
      <c r="E2558" s="523" t="s">
        <v>1679</v>
      </c>
    </row>
    <row r="2559" spans="2:5">
      <c r="B2559" s="598" t="s">
        <v>5250</v>
      </c>
      <c r="C2559" s="587" t="s">
        <v>4886</v>
      </c>
      <c r="D2559" s="587" t="s">
        <v>3076</v>
      </c>
      <c r="E2559" s="523" t="s">
        <v>1679</v>
      </c>
    </row>
    <row r="2560" spans="2:5">
      <c r="B2560" s="598" t="s">
        <v>5251</v>
      </c>
      <c r="C2560" s="587" t="s">
        <v>4886</v>
      </c>
      <c r="D2560" s="587" t="s">
        <v>3076</v>
      </c>
      <c r="E2560" s="523" t="s">
        <v>1679</v>
      </c>
    </row>
    <row r="2561" spans="2:5">
      <c r="B2561" s="598" t="s">
        <v>5252</v>
      </c>
      <c r="C2561" s="587" t="s">
        <v>4886</v>
      </c>
      <c r="D2561" s="587" t="s">
        <v>3076</v>
      </c>
      <c r="E2561" s="523" t="s">
        <v>1679</v>
      </c>
    </row>
    <row r="2562" spans="2:5">
      <c r="B2562" s="598" t="s">
        <v>5253</v>
      </c>
      <c r="C2562" s="587" t="s">
        <v>4886</v>
      </c>
      <c r="D2562" s="587" t="s">
        <v>3076</v>
      </c>
      <c r="E2562" s="523" t="s">
        <v>1679</v>
      </c>
    </row>
    <row r="2563" spans="2:5">
      <c r="B2563" s="598" t="s">
        <v>5254</v>
      </c>
      <c r="C2563" s="587" t="s">
        <v>4886</v>
      </c>
      <c r="D2563" s="587" t="s">
        <v>3076</v>
      </c>
      <c r="E2563" s="523" t="s">
        <v>1679</v>
      </c>
    </row>
    <row r="2564" spans="2:5">
      <c r="B2564" s="598" t="s">
        <v>5255</v>
      </c>
      <c r="C2564" s="587" t="s">
        <v>4886</v>
      </c>
      <c r="D2564" s="587" t="s">
        <v>3076</v>
      </c>
      <c r="E2564" s="523" t="s">
        <v>1679</v>
      </c>
    </row>
    <row r="2565" spans="2:5">
      <c r="B2565" s="598" t="s">
        <v>5256</v>
      </c>
      <c r="C2565" s="587" t="s">
        <v>4886</v>
      </c>
      <c r="D2565" s="587" t="s">
        <v>3076</v>
      </c>
      <c r="E2565" s="523" t="s">
        <v>1679</v>
      </c>
    </row>
    <row r="2566" spans="2:5">
      <c r="B2566" s="598" t="s">
        <v>5257</v>
      </c>
      <c r="C2566" s="587" t="s">
        <v>4886</v>
      </c>
      <c r="D2566" s="587" t="s">
        <v>3076</v>
      </c>
      <c r="E2566" s="523" t="s">
        <v>1679</v>
      </c>
    </row>
    <row r="2567" spans="2:5">
      <c r="B2567" s="598" t="s">
        <v>5258</v>
      </c>
      <c r="C2567" s="587" t="s">
        <v>4886</v>
      </c>
      <c r="D2567" s="587" t="s">
        <v>3076</v>
      </c>
      <c r="E2567" s="523" t="s">
        <v>1679</v>
      </c>
    </row>
    <row r="2568" spans="2:5">
      <c r="B2568" s="598" t="s">
        <v>5259</v>
      </c>
      <c r="C2568" s="587" t="s">
        <v>4886</v>
      </c>
      <c r="D2568" s="587" t="s">
        <v>3076</v>
      </c>
      <c r="E2568" s="523" t="s">
        <v>1679</v>
      </c>
    </row>
    <row r="2569" spans="2:5">
      <c r="B2569" s="598" t="s">
        <v>5260</v>
      </c>
      <c r="C2569" s="587" t="s">
        <v>4886</v>
      </c>
      <c r="D2569" s="587" t="s">
        <v>3076</v>
      </c>
      <c r="E2569" s="523" t="s">
        <v>1679</v>
      </c>
    </row>
    <row r="2570" spans="2:5">
      <c r="B2570" s="598" t="s">
        <v>5261</v>
      </c>
      <c r="C2570" s="587" t="s">
        <v>4886</v>
      </c>
      <c r="D2570" s="587" t="s">
        <v>3076</v>
      </c>
      <c r="E2570" s="523" t="s">
        <v>1679</v>
      </c>
    </row>
    <row r="2571" spans="2:5">
      <c r="B2571" s="598" t="s">
        <v>5262</v>
      </c>
      <c r="C2571" s="587" t="s">
        <v>4886</v>
      </c>
      <c r="D2571" s="587" t="s">
        <v>3076</v>
      </c>
      <c r="E2571" s="523" t="s">
        <v>1679</v>
      </c>
    </row>
    <row r="2572" spans="2:5">
      <c r="B2572" s="598" t="s">
        <v>5263</v>
      </c>
      <c r="C2572" s="587" t="s">
        <v>4886</v>
      </c>
      <c r="D2572" s="587" t="s">
        <v>3076</v>
      </c>
      <c r="E2572" s="523" t="s">
        <v>1679</v>
      </c>
    </row>
    <row r="2573" spans="2:5">
      <c r="B2573" s="598" t="s">
        <v>5264</v>
      </c>
      <c r="C2573" s="587" t="s">
        <v>4886</v>
      </c>
      <c r="D2573" s="587" t="s">
        <v>3076</v>
      </c>
      <c r="E2573" s="523" t="s">
        <v>1679</v>
      </c>
    </row>
    <row r="2574" spans="2:5">
      <c r="B2574" s="598" t="s">
        <v>5265</v>
      </c>
      <c r="C2574" s="587" t="s">
        <v>4886</v>
      </c>
      <c r="D2574" s="587" t="s">
        <v>3076</v>
      </c>
      <c r="E2574" s="523" t="s">
        <v>1679</v>
      </c>
    </row>
    <row r="2575" spans="2:5">
      <c r="B2575" s="598" t="s">
        <v>5266</v>
      </c>
      <c r="C2575" s="587" t="s">
        <v>4886</v>
      </c>
      <c r="D2575" s="587" t="s">
        <v>3076</v>
      </c>
      <c r="E2575" s="523" t="s">
        <v>1679</v>
      </c>
    </row>
    <row r="2576" spans="2:5">
      <c r="B2576" s="598" t="s">
        <v>5267</v>
      </c>
      <c r="C2576" s="587" t="s">
        <v>4886</v>
      </c>
      <c r="D2576" s="587" t="s">
        <v>3076</v>
      </c>
      <c r="E2576" s="523" t="s">
        <v>1679</v>
      </c>
    </row>
    <row r="2577" spans="2:5">
      <c r="B2577" s="598" t="s">
        <v>5268</v>
      </c>
      <c r="C2577" s="587" t="s">
        <v>4886</v>
      </c>
      <c r="D2577" s="587" t="s">
        <v>3076</v>
      </c>
      <c r="E2577" s="523" t="s">
        <v>1679</v>
      </c>
    </row>
    <row r="2578" spans="2:5">
      <c r="B2578" s="598" t="s">
        <v>5269</v>
      </c>
      <c r="C2578" s="587" t="s">
        <v>4886</v>
      </c>
      <c r="D2578" s="587" t="s">
        <v>3076</v>
      </c>
      <c r="E2578" s="523" t="s">
        <v>1679</v>
      </c>
    </row>
    <row r="2579" spans="2:5">
      <c r="B2579" s="598" t="s">
        <v>5270</v>
      </c>
      <c r="C2579" s="587" t="s">
        <v>4886</v>
      </c>
      <c r="D2579" s="587" t="s">
        <v>3076</v>
      </c>
      <c r="E2579" s="523" t="s">
        <v>1679</v>
      </c>
    </row>
    <row r="2580" spans="2:5">
      <c r="B2580" s="598" t="s">
        <v>5271</v>
      </c>
      <c r="C2580" s="587" t="s">
        <v>4886</v>
      </c>
      <c r="D2580" s="587" t="s">
        <v>3076</v>
      </c>
      <c r="E2580" s="523" t="s">
        <v>1679</v>
      </c>
    </row>
    <row r="2581" spans="2:5">
      <c r="B2581" s="598" t="s">
        <v>5272</v>
      </c>
      <c r="C2581" s="587" t="s">
        <v>4886</v>
      </c>
      <c r="D2581" s="587" t="s">
        <v>3076</v>
      </c>
      <c r="E2581" s="523" t="s">
        <v>1679</v>
      </c>
    </row>
    <row r="2582" spans="2:5">
      <c r="B2582" s="598" t="s">
        <v>5273</v>
      </c>
      <c r="C2582" s="587" t="s">
        <v>4886</v>
      </c>
      <c r="D2582" s="587" t="s">
        <v>3076</v>
      </c>
      <c r="E2582" s="523" t="s">
        <v>1679</v>
      </c>
    </row>
    <row r="2583" spans="2:5">
      <c r="B2583" s="598" t="s">
        <v>5274</v>
      </c>
      <c r="C2583" s="587" t="s">
        <v>4886</v>
      </c>
      <c r="D2583" s="587" t="s">
        <v>3076</v>
      </c>
      <c r="E2583" s="523" t="s">
        <v>1679</v>
      </c>
    </row>
    <row r="2584" spans="2:5">
      <c r="B2584" s="598" t="s">
        <v>5275</v>
      </c>
      <c r="C2584" s="587" t="s">
        <v>4886</v>
      </c>
      <c r="D2584" s="587" t="s">
        <v>3076</v>
      </c>
      <c r="E2584" s="523" t="s">
        <v>1679</v>
      </c>
    </row>
    <row r="2585" spans="2:5">
      <c r="B2585" s="598" t="s">
        <v>5276</v>
      </c>
      <c r="C2585" s="587" t="s">
        <v>4886</v>
      </c>
      <c r="D2585" s="587" t="s">
        <v>3076</v>
      </c>
      <c r="E2585" s="523" t="s">
        <v>1679</v>
      </c>
    </row>
    <row r="2586" spans="2:5">
      <c r="B2586" s="598" t="s">
        <v>5277</v>
      </c>
      <c r="C2586" s="587" t="s">
        <v>5278</v>
      </c>
      <c r="D2586" s="587" t="s">
        <v>3076</v>
      </c>
      <c r="E2586" s="523" t="s">
        <v>1679</v>
      </c>
    </row>
    <row r="2587" spans="2:5">
      <c r="B2587" s="598" t="s">
        <v>5279</v>
      </c>
      <c r="C2587" s="587" t="s">
        <v>5278</v>
      </c>
      <c r="D2587" s="587" t="s">
        <v>3076</v>
      </c>
      <c r="E2587" s="523" t="s">
        <v>1679</v>
      </c>
    </row>
    <row r="2588" spans="2:5">
      <c r="B2588" s="598" t="s">
        <v>5280</v>
      </c>
      <c r="C2588" s="587" t="s">
        <v>5278</v>
      </c>
      <c r="D2588" s="587" t="s">
        <v>3076</v>
      </c>
      <c r="E2588" s="523" t="s">
        <v>1679</v>
      </c>
    </row>
    <row r="2589" spans="2:5">
      <c r="B2589" s="598" t="s">
        <v>5281</v>
      </c>
      <c r="C2589" s="587" t="s">
        <v>5278</v>
      </c>
      <c r="D2589" s="587" t="s">
        <v>3076</v>
      </c>
      <c r="E2589" s="523" t="s">
        <v>1679</v>
      </c>
    </row>
    <row r="2590" spans="2:5">
      <c r="B2590" s="598" t="s">
        <v>5282</v>
      </c>
      <c r="C2590" s="587" t="s">
        <v>5278</v>
      </c>
      <c r="D2590" s="587" t="s">
        <v>3076</v>
      </c>
      <c r="E2590" s="523" t="s">
        <v>1679</v>
      </c>
    </row>
    <row r="2591" spans="2:5">
      <c r="B2591" s="598" t="s">
        <v>5283</v>
      </c>
      <c r="C2591" s="587" t="s">
        <v>5278</v>
      </c>
      <c r="D2591" s="587" t="s">
        <v>3076</v>
      </c>
      <c r="E2591" s="523" t="s">
        <v>1679</v>
      </c>
    </row>
    <row r="2592" spans="2:5">
      <c r="B2592" s="598" t="s">
        <v>5284</v>
      </c>
      <c r="C2592" s="587" t="s">
        <v>5278</v>
      </c>
      <c r="D2592" s="587" t="s">
        <v>3076</v>
      </c>
      <c r="E2592" s="523" t="s">
        <v>1679</v>
      </c>
    </row>
    <row r="2593" spans="2:5">
      <c r="B2593" s="598" t="s">
        <v>5285</v>
      </c>
      <c r="C2593" s="587" t="s">
        <v>5278</v>
      </c>
      <c r="D2593" s="587" t="s">
        <v>3076</v>
      </c>
      <c r="E2593" s="523" t="s">
        <v>1679</v>
      </c>
    </row>
    <row r="2594" spans="2:5">
      <c r="B2594" s="598" t="s">
        <v>5286</v>
      </c>
      <c r="C2594" s="587" t="s">
        <v>5278</v>
      </c>
      <c r="D2594" s="587" t="s">
        <v>3076</v>
      </c>
      <c r="E2594" s="523" t="s">
        <v>1679</v>
      </c>
    </row>
    <row r="2595" spans="2:5">
      <c r="B2595" s="598" t="s">
        <v>5287</v>
      </c>
      <c r="C2595" s="587" t="s">
        <v>5278</v>
      </c>
      <c r="D2595" s="587" t="s">
        <v>3076</v>
      </c>
      <c r="E2595" s="523" t="s">
        <v>1679</v>
      </c>
    </row>
    <row r="2596" spans="2:5">
      <c r="B2596" s="598" t="s">
        <v>5288</v>
      </c>
      <c r="C2596" s="587" t="s">
        <v>5278</v>
      </c>
      <c r="D2596" s="587" t="s">
        <v>3076</v>
      </c>
      <c r="E2596" s="523" t="s">
        <v>1679</v>
      </c>
    </row>
    <row r="2597" spans="2:5">
      <c r="B2597" s="598" t="s">
        <v>5289</v>
      </c>
      <c r="C2597" s="587" t="s">
        <v>5278</v>
      </c>
      <c r="D2597" s="587" t="s">
        <v>3076</v>
      </c>
      <c r="E2597" s="523" t="s">
        <v>1679</v>
      </c>
    </row>
    <row r="2598" spans="2:5">
      <c r="B2598" s="598" t="s">
        <v>5290</v>
      </c>
      <c r="C2598" s="587" t="s">
        <v>5278</v>
      </c>
      <c r="D2598" s="587" t="s">
        <v>3076</v>
      </c>
      <c r="E2598" s="523" t="s">
        <v>1679</v>
      </c>
    </row>
    <row r="2599" spans="2:5">
      <c r="B2599" s="598" t="s">
        <v>5291</v>
      </c>
      <c r="C2599" s="587" t="s">
        <v>5278</v>
      </c>
      <c r="D2599" s="587" t="s">
        <v>3076</v>
      </c>
      <c r="E2599" s="523" t="s">
        <v>1679</v>
      </c>
    </row>
    <row r="2600" spans="2:5">
      <c r="B2600" s="598" t="s">
        <v>5292</v>
      </c>
      <c r="C2600" s="587" t="s">
        <v>5278</v>
      </c>
      <c r="D2600" s="587" t="s">
        <v>3076</v>
      </c>
      <c r="E2600" s="523" t="s">
        <v>1679</v>
      </c>
    </row>
    <row r="2601" spans="2:5">
      <c r="B2601" s="598" t="s">
        <v>5293</v>
      </c>
      <c r="C2601" s="587" t="s">
        <v>5278</v>
      </c>
      <c r="D2601" s="587" t="s">
        <v>3076</v>
      </c>
      <c r="E2601" s="523" t="s">
        <v>1679</v>
      </c>
    </row>
    <row r="2602" spans="2:5">
      <c r="B2602" s="598" t="s">
        <v>5294</v>
      </c>
      <c r="C2602" s="587" t="s">
        <v>5278</v>
      </c>
      <c r="D2602" s="587" t="s">
        <v>3076</v>
      </c>
      <c r="E2602" s="523" t="s">
        <v>1679</v>
      </c>
    </row>
    <row r="2603" spans="2:5">
      <c r="B2603" s="598" t="s">
        <v>5295</v>
      </c>
      <c r="C2603" s="587" t="s">
        <v>5278</v>
      </c>
      <c r="D2603" s="587" t="s">
        <v>3076</v>
      </c>
      <c r="E2603" s="523" t="s">
        <v>1679</v>
      </c>
    </row>
    <row r="2604" spans="2:5">
      <c r="B2604" s="598" t="s">
        <v>5296</v>
      </c>
      <c r="C2604" s="587" t="s">
        <v>5278</v>
      </c>
      <c r="D2604" s="587" t="s">
        <v>3076</v>
      </c>
      <c r="E2604" s="523" t="s">
        <v>1679</v>
      </c>
    </row>
    <row r="2605" spans="2:5">
      <c r="B2605" s="598" t="s">
        <v>5297</v>
      </c>
      <c r="C2605" s="587" t="s">
        <v>5278</v>
      </c>
      <c r="D2605" s="587" t="s">
        <v>3076</v>
      </c>
      <c r="E2605" s="523" t="s">
        <v>1679</v>
      </c>
    </row>
    <row r="2606" spans="2:5">
      <c r="B2606" s="598" t="s">
        <v>5298</v>
      </c>
      <c r="C2606" s="587" t="s">
        <v>5278</v>
      </c>
      <c r="D2606" s="587" t="s">
        <v>3076</v>
      </c>
      <c r="E2606" s="523" t="s">
        <v>1679</v>
      </c>
    </row>
    <row r="2607" spans="2:5">
      <c r="B2607" s="598" t="s">
        <v>5299</v>
      </c>
      <c r="C2607" s="587" t="s">
        <v>5278</v>
      </c>
      <c r="D2607" s="587" t="s">
        <v>3076</v>
      </c>
      <c r="E2607" s="523" t="s">
        <v>1679</v>
      </c>
    </row>
    <row r="2608" spans="2:5">
      <c r="B2608" s="598" t="s">
        <v>5300</v>
      </c>
      <c r="C2608" s="587" t="s">
        <v>5278</v>
      </c>
      <c r="D2608" s="587" t="s">
        <v>3076</v>
      </c>
      <c r="E2608" s="523" t="s">
        <v>1679</v>
      </c>
    </row>
    <row r="2609" spans="2:5">
      <c r="B2609" s="598" t="s">
        <v>5301</v>
      </c>
      <c r="C2609" s="587" t="s">
        <v>5278</v>
      </c>
      <c r="D2609" s="587" t="s">
        <v>3076</v>
      </c>
      <c r="E2609" s="523" t="s">
        <v>1679</v>
      </c>
    </row>
    <row r="2610" spans="2:5">
      <c r="B2610" s="598" t="s">
        <v>5302</v>
      </c>
      <c r="C2610" s="587" t="s">
        <v>5278</v>
      </c>
      <c r="D2610" s="587" t="s">
        <v>3076</v>
      </c>
      <c r="E2610" s="523" t="s">
        <v>1679</v>
      </c>
    </row>
    <row r="2611" spans="2:5">
      <c r="B2611" s="598" t="s">
        <v>5303</v>
      </c>
      <c r="C2611" s="587" t="s">
        <v>5278</v>
      </c>
      <c r="D2611" s="587" t="s">
        <v>3076</v>
      </c>
      <c r="E2611" s="523" t="s">
        <v>1679</v>
      </c>
    </row>
    <row r="2612" spans="2:5">
      <c r="B2612" s="598" t="s">
        <v>5304</v>
      </c>
      <c r="C2612" s="587" t="s">
        <v>5278</v>
      </c>
      <c r="D2612" s="587" t="s">
        <v>3076</v>
      </c>
      <c r="E2612" s="523" t="s">
        <v>1679</v>
      </c>
    </row>
    <row r="2613" spans="2:5">
      <c r="B2613" s="598" t="s">
        <v>5305</v>
      </c>
      <c r="C2613" s="587" t="s">
        <v>5278</v>
      </c>
      <c r="D2613" s="587" t="s">
        <v>3076</v>
      </c>
      <c r="E2613" s="523" t="s">
        <v>1679</v>
      </c>
    </row>
    <row r="2614" spans="2:5">
      <c r="B2614" s="598" t="s">
        <v>5306</v>
      </c>
      <c r="C2614" s="587" t="s">
        <v>5278</v>
      </c>
      <c r="D2614" s="587" t="s">
        <v>3076</v>
      </c>
      <c r="E2614" s="523" t="s">
        <v>1679</v>
      </c>
    </row>
    <row r="2615" spans="2:5">
      <c r="B2615" s="598" t="s">
        <v>5307</v>
      </c>
      <c r="C2615" s="587" t="s">
        <v>5278</v>
      </c>
      <c r="D2615" s="587" t="s">
        <v>3076</v>
      </c>
      <c r="E2615" s="523" t="s">
        <v>1679</v>
      </c>
    </row>
    <row r="2616" spans="2:5">
      <c r="B2616" s="598" t="s">
        <v>5308</v>
      </c>
      <c r="C2616" s="587" t="s">
        <v>5278</v>
      </c>
      <c r="D2616" s="587" t="s">
        <v>3076</v>
      </c>
      <c r="E2616" s="523" t="s">
        <v>1679</v>
      </c>
    </row>
    <row r="2617" spans="2:5">
      <c r="B2617" s="598" t="s">
        <v>5309</v>
      </c>
      <c r="C2617" s="587" t="s">
        <v>5278</v>
      </c>
      <c r="D2617" s="587" t="s">
        <v>3076</v>
      </c>
      <c r="E2617" s="523" t="s">
        <v>1679</v>
      </c>
    </row>
    <row r="2618" spans="2:5">
      <c r="B2618" s="598" t="s">
        <v>5310</v>
      </c>
      <c r="C2618" s="587" t="s">
        <v>5278</v>
      </c>
      <c r="D2618" s="587" t="s">
        <v>3076</v>
      </c>
      <c r="E2618" s="523" t="s">
        <v>1679</v>
      </c>
    </row>
    <row r="2619" spans="2:5">
      <c r="B2619" s="598" t="s">
        <v>5311</v>
      </c>
      <c r="C2619" s="587" t="s">
        <v>5278</v>
      </c>
      <c r="D2619" s="587" t="s">
        <v>3076</v>
      </c>
      <c r="E2619" s="523" t="s">
        <v>1679</v>
      </c>
    </row>
    <row r="2620" spans="2:5">
      <c r="B2620" s="598" t="s">
        <v>5312</v>
      </c>
      <c r="C2620" s="587" t="s">
        <v>5278</v>
      </c>
      <c r="D2620" s="587" t="s">
        <v>3076</v>
      </c>
      <c r="E2620" s="523" t="s">
        <v>1679</v>
      </c>
    </row>
    <row r="2621" spans="2:5">
      <c r="B2621" s="598" t="s">
        <v>5313</v>
      </c>
      <c r="C2621" s="587" t="s">
        <v>5278</v>
      </c>
      <c r="D2621" s="587" t="s">
        <v>3076</v>
      </c>
      <c r="E2621" s="523" t="s">
        <v>1679</v>
      </c>
    </row>
    <row r="2622" spans="2:5">
      <c r="B2622" s="598" t="s">
        <v>5314</v>
      </c>
      <c r="C2622" s="587" t="s">
        <v>5278</v>
      </c>
      <c r="D2622" s="587" t="s">
        <v>3076</v>
      </c>
      <c r="E2622" s="523" t="s">
        <v>1679</v>
      </c>
    </row>
    <row r="2623" spans="2:5">
      <c r="B2623" s="598" t="s">
        <v>5315</v>
      </c>
      <c r="C2623" s="587" t="s">
        <v>5278</v>
      </c>
      <c r="D2623" s="587" t="s">
        <v>3076</v>
      </c>
      <c r="E2623" s="523" t="s">
        <v>1679</v>
      </c>
    </row>
    <row r="2624" spans="2:5">
      <c r="B2624" s="598" t="s">
        <v>5316</v>
      </c>
      <c r="C2624" s="587" t="s">
        <v>5278</v>
      </c>
      <c r="D2624" s="587" t="s">
        <v>3076</v>
      </c>
      <c r="E2624" s="523" t="s">
        <v>1679</v>
      </c>
    </row>
    <row r="2625" spans="2:5">
      <c r="B2625" s="598" t="s">
        <v>5317</v>
      </c>
      <c r="C2625" s="587" t="s">
        <v>5278</v>
      </c>
      <c r="D2625" s="587" t="s">
        <v>3076</v>
      </c>
      <c r="E2625" s="523" t="s">
        <v>1679</v>
      </c>
    </row>
    <row r="2626" spans="2:5">
      <c r="B2626" s="598" t="s">
        <v>5318</v>
      </c>
      <c r="C2626" s="587" t="s">
        <v>5278</v>
      </c>
      <c r="D2626" s="587" t="s">
        <v>3076</v>
      </c>
      <c r="E2626" s="523" t="s">
        <v>1679</v>
      </c>
    </row>
    <row r="2627" spans="2:5">
      <c r="B2627" s="598" t="s">
        <v>5319</v>
      </c>
      <c r="C2627" s="587" t="s">
        <v>5278</v>
      </c>
      <c r="D2627" s="587" t="s">
        <v>3076</v>
      </c>
      <c r="E2627" s="523" t="s">
        <v>1679</v>
      </c>
    </row>
    <row r="2628" spans="2:5">
      <c r="B2628" s="598" t="s">
        <v>5320</v>
      </c>
      <c r="C2628" s="587" t="s">
        <v>5278</v>
      </c>
      <c r="D2628" s="587" t="s">
        <v>3076</v>
      </c>
      <c r="E2628" s="523" t="s">
        <v>1679</v>
      </c>
    </row>
    <row r="2629" spans="2:5">
      <c r="B2629" s="598" t="s">
        <v>5321</v>
      </c>
      <c r="C2629" s="587" t="s">
        <v>5278</v>
      </c>
      <c r="D2629" s="587" t="s">
        <v>3076</v>
      </c>
      <c r="E2629" s="523" t="s">
        <v>1679</v>
      </c>
    </row>
    <row r="2630" spans="2:5">
      <c r="B2630" s="598" t="s">
        <v>5322</v>
      </c>
      <c r="C2630" s="587" t="s">
        <v>5278</v>
      </c>
      <c r="D2630" s="587" t="s">
        <v>3076</v>
      </c>
      <c r="E2630" s="523" t="s">
        <v>1679</v>
      </c>
    </row>
    <row r="2631" spans="2:5">
      <c r="B2631" s="598" t="s">
        <v>5323</v>
      </c>
      <c r="C2631" s="587" t="s">
        <v>5278</v>
      </c>
      <c r="D2631" s="587" t="s">
        <v>3076</v>
      </c>
      <c r="E2631" s="523" t="s">
        <v>1679</v>
      </c>
    </row>
    <row r="2632" spans="2:5">
      <c r="B2632" s="598" t="s">
        <v>5324</v>
      </c>
      <c r="C2632" s="587" t="s">
        <v>5278</v>
      </c>
      <c r="D2632" s="587" t="s">
        <v>3076</v>
      </c>
      <c r="E2632" s="523" t="s">
        <v>1679</v>
      </c>
    </row>
    <row r="2633" spans="2:5">
      <c r="B2633" s="598" t="s">
        <v>5325</v>
      </c>
      <c r="C2633" s="587" t="s">
        <v>5278</v>
      </c>
      <c r="D2633" s="587" t="s">
        <v>3076</v>
      </c>
      <c r="E2633" s="523" t="s">
        <v>1679</v>
      </c>
    </row>
    <row r="2634" spans="2:5">
      <c r="B2634" s="598" t="s">
        <v>5326</v>
      </c>
      <c r="C2634" s="587" t="s">
        <v>5278</v>
      </c>
      <c r="D2634" s="587" t="s">
        <v>3076</v>
      </c>
      <c r="E2634" s="523" t="s">
        <v>1679</v>
      </c>
    </row>
    <row r="2635" spans="2:5">
      <c r="B2635" s="598" t="s">
        <v>5327</v>
      </c>
      <c r="C2635" s="587" t="s">
        <v>5278</v>
      </c>
      <c r="D2635" s="587" t="s">
        <v>3076</v>
      </c>
      <c r="E2635" s="523" t="s">
        <v>1679</v>
      </c>
    </row>
    <row r="2636" spans="2:5">
      <c r="B2636" s="598" t="s">
        <v>5328</v>
      </c>
      <c r="C2636" s="587" t="s">
        <v>5278</v>
      </c>
      <c r="D2636" s="587" t="s">
        <v>3076</v>
      </c>
      <c r="E2636" s="523" t="s">
        <v>1679</v>
      </c>
    </row>
    <row r="2637" spans="2:5">
      <c r="B2637" s="598" t="s">
        <v>5329</v>
      </c>
      <c r="C2637" s="587" t="s">
        <v>5278</v>
      </c>
      <c r="D2637" s="587" t="s">
        <v>3076</v>
      </c>
      <c r="E2637" s="523" t="s">
        <v>1679</v>
      </c>
    </row>
    <row r="2638" spans="2:5">
      <c r="B2638" s="598" t="s">
        <v>5330</v>
      </c>
      <c r="C2638" s="587" t="s">
        <v>5278</v>
      </c>
      <c r="D2638" s="587" t="s">
        <v>3076</v>
      </c>
      <c r="E2638" s="523" t="s">
        <v>1679</v>
      </c>
    </row>
    <row r="2639" spans="2:5">
      <c r="B2639" s="598" t="s">
        <v>5331</v>
      </c>
      <c r="C2639" s="587" t="s">
        <v>5278</v>
      </c>
      <c r="D2639" s="587" t="s">
        <v>3076</v>
      </c>
      <c r="E2639" s="523" t="s">
        <v>1679</v>
      </c>
    </row>
    <row r="2640" spans="2:5">
      <c r="B2640" s="598" t="s">
        <v>5332</v>
      </c>
      <c r="C2640" s="587" t="s">
        <v>5278</v>
      </c>
      <c r="D2640" s="587" t="s">
        <v>3076</v>
      </c>
      <c r="E2640" s="523" t="s">
        <v>1679</v>
      </c>
    </row>
    <row r="2641" spans="2:5">
      <c r="B2641" s="598" t="s">
        <v>5333</v>
      </c>
      <c r="C2641" s="587" t="s">
        <v>5278</v>
      </c>
      <c r="D2641" s="587" t="s">
        <v>3076</v>
      </c>
      <c r="E2641" s="523" t="s">
        <v>1679</v>
      </c>
    </row>
    <row r="2642" spans="2:5">
      <c r="B2642" s="598" t="s">
        <v>5334</v>
      </c>
      <c r="C2642" s="587" t="s">
        <v>5278</v>
      </c>
      <c r="D2642" s="587" t="s">
        <v>3076</v>
      </c>
      <c r="E2642" s="523" t="s">
        <v>1679</v>
      </c>
    </row>
    <row r="2643" spans="2:5">
      <c r="B2643" s="598" t="s">
        <v>5335</v>
      </c>
      <c r="C2643" s="587" t="s">
        <v>5278</v>
      </c>
      <c r="D2643" s="587" t="s">
        <v>3076</v>
      </c>
      <c r="E2643" s="523" t="s">
        <v>1679</v>
      </c>
    </row>
    <row r="2644" spans="2:5">
      <c r="B2644" s="598" t="s">
        <v>5336</v>
      </c>
      <c r="C2644" s="587" t="s">
        <v>5278</v>
      </c>
      <c r="D2644" s="587" t="s">
        <v>3076</v>
      </c>
      <c r="E2644" s="523" t="s">
        <v>1679</v>
      </c>
    </row>
    <row r="2645" spans="2:5">
      <c r="B2645" s="598" t="s">
        <v>5337</v>
      </c>
      <c r="C2645" s="587" t="s">
        <v>5278</v>
      </c>
      <c r="D2645" s="587" t="s">
        <v>3076</v>
      </c>
      <c r="E2645" s="523" t="s">
        <v>1679</v>
      </c>
    </row>
    <row r="2646" spans="2:5">
      <c r="B2646" s="598" t="s">
        <v>5338</v>
      </c>
      <c r="C2646" s="587" t="s">
        <v>5278</v>
      </c>
      <c r="D2646" s="587" t="s">
        <v>3076</v>
      </c>
      <c r="E2646" s="523" t="s">
        <v>1679</v>
      </c>
    </row>
    <row r="2647" spans="2:5">
      <c r="B2647" s="598" t="s">
        <v>5339</v>
      </c>
      <c r="C2647" s="587" t="s">
        <v>5278</v>
      </c>
      <c r="D2647" s="587" t="s">
        <v>3076</v>
      </c>
      <c r="E2647" s="523" t="s">
        <v>1679</v>
      </c>
    </row>
    <row r="2648" spans="2:5">
      <c r="B2648" s="598" t="s">
        <v>5340</v>
      </c>
      <c r="C2648" s="587" t="s">
        <v>5278</v>
      </c>
      <c r="D2648" s="587" t="s">
        <v>3076</v>
      </c>
      <c r="E2648" s="523" t="s">
        <v>1679</v>
      </c>
    </row>
    <row r="2649" spans="2:5">
      <c r="B2649" s="598" t="s">
        <v>5341</v>
      </c>
      <c r="C2649" s="587" t="s">
        <v>5278</v>
      </c>
      <c r="D2649" s="587" t="s">
        <v>3076</v>
      </c>
      <c r="E2649" s="523" t="s">
        <v>1679</v>
      </c>
    </row>
    <row r="2650" spans="2:5">
      <c r="B2650" s="598" t="s">
        <v>5342</v>
      </c>
      <c r="C2650" s="587" t="s">
        <v>5278</v>
      </c>
      <c r="D2650" s="587" t="s">
        <v>3076</v>
      </c>
      <c r="E2650" s="523" t="s">
        <v>1679</v>
      </c>
    </row>
    <row r="2651" spans="2:5">
      <c r="B2651" s="598" t="s">
        <v>5343</v>
      </c>
      <c r="C2651" s="587" t="s">
        <v>5278</v>
      </c>
      <c r="D2651" s="587" t="s">
        <v>3076</v>
      </c>
      <c r="E2651" s="523" t="s">
        <v>1679</v>
      </c>
    </row>
    <row r="2652" spans="2:5">
      <c r="B2652" s="598" t="s">
        <v>5344</v>
      </c>
      <c r="C2652" s="587" t="s">
        <v>5278</v>
      </c>
      <c r="D2652" s="587" t="s">
        <v>3076</v>
      </c>
      <c r="E2652" s="523" t="s">
        <v>1679</v>
      </c>
    </row>
    <row r="2653" spans="2:5">
      <c r="B2653" s="598" t="s">
        <v>5345</v>
      </c>
      <c r="C2653" s="587" t="s">
        <v>5278</v>
      </c>
      <c r="D2653" s="587" t="s">
        <v>3076</v>
      </c>
      <c r="E2653" s="523" t="s">
        <v>1679</v>
      </c>
    </row>
    <row r="2654" spans="2:5">
      <c r="B2654" s="598" t="s">
        <v>5346</v>
      </c>
      <c r="C2654" s="587" t="s">
        <v>5278</v>
      </c>
      <c r="D2654" s="587" t="s">
        <v>3076</v>
      </c>
      <c r="E2654" s="523" t="s">
        <v>1679</v>
      </c>
    </row>
    <row r="2655" spans="2:5">
      <c r="B2655" s="598" t="s">
        <v>5347</v>
      </c>
      <c r="C2655" s="587" t="s">
        <v>5278</v>
      </c>
      <c r="D2655" s="587" t="s">
        <v>3076</v>
      </c>
      <c r="E2655" s="523" t="s">
        <v>1679</v>
      </c>
    </row>
    <row r="2656" spans="2:5">
      <c r="B2656" s="598" t="s">
        <v>5348</v>
      </c>
      <c r="C2656" s="587" t="s">
        <v>5278</v>
      </c>
      <c r="D2656" s="587" t="s">
        <v>3076</v>
      </c>
      <c r="E2656" s="523" t="s">
        <v>1679</v>
      </c>
    </row>
    <row r="2657" spans="2:5">
      <c r="B2657" s="598" t="s">
        <v>5349</v>
      </c>
      <c r="C2657" s="587" t="s">
        <v>5278</v>
      </c>
      <c r="D2657" s="587" t="s">
        <v>3076</v>
      </c>
      <c r="E2657" s="523" t="s">
        <v>1679</v>
      </c>
    </row>
    <row r="2658" spans="2:5">
      <c r="B2658" s="598" t="s">
        <v>5350</v>
      </c>
      <c r="C2658" s="587" t="s">
        <v>5278</v>
      </c>
      <c r="D2658" s="587" t="s">
        <v>3076</v>
      </c>
      <c r="E2658" s="523" t="s">
        <v>1679</v>
      </c>
    </row>
    <row r="2659" spans="2:5">
      <c r="B2659" s="598" t="s">
        <v>5351</v>
      </c>
      <c r="C2659" s="587" t="s">
        <v>5278</v>
      </c>
      <c r="D2659" s="587" t="s">
        <v>3076</v>
      </c>
      <c r="E2659" s="523" t="s">
        <v>1679</v>
      </c>
    </row>
    <row r="2660" spans="2:5">
      <c r="B2660" s="598" t="s">
        <v>5352</v>
      </c>
      <c r="C2660" s="587" t="s">
        <v>5278</v>
      </c>
      <c r="D2660" s="587" t="s">
        <v>3076</v>
      </c>
      <c r="E2660" s="523" t="s">
        <v>1679</v>
      </c>
    </row>
    <row r="2661" spans="2:5">
      <c r="B2661" s="598" t="s">
        <v>5353</v>
      </c>
      <c r="C2661" s="587" t="s">
        <v>5278</v>
      </c>
      <c r="D2661" s="587" t="s">
        <v>3076</v>
      </c>
      <c r="E2661" s="523" t="s">
        <v>1679</v>
      </c>
    </row>
    <row r="2662" spans="2:5">
      <c r="B2662" s="598" t="s">
        <v>5354</v>
      </c>
      <c r="C2662" s="587" t="s">
        <v>5278</v>
      </c>
      <c r="D2662" s="587" t="s">
        <v>3076</v>
      </c>
      <c r="E2662" s="523" t="s">
        <v>1679</v>
      </c>
    </row>
    <row r="2663" spans="2:5">
      <c r="B2663" s="598" t="s">
        <v>5355</v>
      </c>
      <c r="C2663" s="587" t="s">
        <v>5278</v>
      </c>
      <c r="D2663" s="587" t="s">
        <v>3076</v>
      </c>
      <c r="E2663" s="523" t="s">
        <v>1679</v>
      </c>
    </row>
    <row r="2664" spans="2:5">
      <c r="B2664" s="598" t="s">
        <v>5356</v>
      </c>
      <c r="C2664" s="587" t="s">
        <v>5278</v>
      </c>
      <c r="D2664" s="587" t="s">
        <v>3076</v>
      </c>
      <c r="E2664" s="523" t="s">
        <v>1679</v>
      </c>
    </row>
    <row r="2665" spans="2:5">
      <c r="B2665" s="598" t="s">
        <v>5357</v>
      </c>
      <c r="C2665" s="587" t="s">
        <v>5278</v>
      </c>
      <c r="D2665" s="587" t="s">
        <v>3076</v>
      </c>
      <c r="E2665" s="523" t="s">
        <v>1679</v>
      </c>
    </row>
    <row r="2666" spans="2:5">
      <c r="B2666" s="598" t="s">
        <v>5358</v>
      </c>
      <c r="C2666" s="587" t="s">
        <v>5278</v>
      </c>
      <c r="D2666" s="587" t="s">
        <v>3076</v>
      </c>
      <c r="E2666" s="523" t="s">
        <v>1679</v>
      </c>
    </row>
    <row r="2667" spans="2:5">
      <c r="B2667" s="598" t="s">
        <v>5359</v>
      </c>
      <c r="C2667" s="587" t="s">
        <v>5278</v>
      </c>
      <c r="D2667" s="587" t="s">
        <v>3076</v>
      </c>
      <c r="E2667" s="523" t="s">
        <v>1679</v>
      </c>
    </row>
    <row r="2668" spans="2:5">
      <c r="B2668" s="598" t="s">
        <v>5360</v>
      </c>
      <c r="C2668" s="587" t="s">
        <v>5278</v>
      </c>
      <c r="D2668" s="587" t="s">
        <v>3076</v>
      </c>
      <c r="E2668" s="523" t="s">
        <v>1679</v>
      </c>
    </row>
    <row r="2669" spans="2:5">
      <c r="B2669" s="598" t="s">
        <v>5361</v>
      </c>
      <c r="C2669" s="587" t="s">
        <v>5278</v>
      </c>
      <c r="D2669" s="587" t="s">
        <v>3076</v>
      </c>
      <c r="E2669" s="523" t="s">
        <v>1679</v>
      </c>
    </row>
    <row r="2670" spans="2:5">
      <c r="B2670" s="598" t="s">
        <v>5362</v>
      </c>
      <c r="C2670" s="587" t="s">
        <v>5278</v>
      </c>
      <c r="D2670" s="587" t="s">
        <v>3076</v>
      </c>
      <c r="E2670" s="523" t="s">
        <v>1679</v>
      </c>
    </row>
    <row r="2671" spans="2:5">
      <c r="B2671" s="598" t="s">
        <v>5363</v>
      </c>
      <c r="C2671" s="587" t="s">
        <v>5278</v>
      </c>
      <c r="D2671" s="587" t="s">
        <v>3076</v>
      </c>
      <c r="E2671" s="523" t="s">
        <v>1679</v>
      </c>
    </row>
    <row r="2672" spans="2:5">
      <c r="B2672" s="598" t="s">
        <v>5364</v>
      </c>
      <c r="C2672" s="587" t="s">
        <v>5278</v>
      </c>
      <c r="D2672" s="587" t="s">
        <v>3076</v>
      </c>
      <c r="E2672" s="523" t="s">
        <v>1679</v>
      </c>
    </row>
    <row r="2673" spans="2:5">
      <c r="B2673" s="598" t="s">
        <v>5365</v>
      </c>
      <c r="C2673" s="587" t="s">
        <v>5278</v>
      </c>
      <c r="D2673" s="587" t="s">
        <v>3076</v>
      </c>
      <c r="E2673" s="523" t="s">
        <v>1679</v>
      </c>
    </row>
    <row r="2674" spans="2:5">
      <c r="B2674" s="598" t="s">
        <v>5366</v>
      </c>
      <c r="C2674" s="587" t="s">
        <v>5278</v>
      </c>
      <c r="D2674" s="587" t="s">
        <v>3076</v>
      </c>
      <c r="E2674" s="523" t="s">
        <v>1679</v>
      </c>
    </row>
    <row r="2675" spans="2:5">
      <c r="B2675" s="598" t="s">
        <v>5367</v>
      </c>
      <c r="C2675" s="587" t="s">
        <v>5278</v>
      </c>
      <c r="D2675" s="587" t="s">
        <v>3076</v>
      </c>
      <c r="E2675" s="523" t="s">
        <v>1679</v>
      </c>
    </row>
    <row r="2676" spans="2:5">
      <c r="B2676" s="598" t="s">
        <v>5368</v>
      </c>
      <c r="C2676" s="587" t="s">
        <v>5278</v>
      </c>
      <c r="D2676" s="587" t="s">
        <v>3076</v>
      </c>
      <c r="E2676" s="523" t="s">
        <v>1679</v>
      </c>
    </row>
    <row r="2677" spans="2:5">
      <c r="B2677" s="598" t="s">
        <v>5369</v>
      </c>
      <c r="C2677" s="587" t="s">
        <v>5278</v>
      </c>
      <c r="D2677" s="587" t="s">
        <v>3076</v>
      </c>
      <c r="E2677" s="523" t="s">
        <v>1679</v>
      </c>
    </row>
    <row r="2678" spans="2:5">
      <c r="B2678" s="598" t="s">
        <v>5370</v>
      </c>
      <c r="C2678" s="587" t="s">
        <v>5278</v>
      </c>
      <c r="D2678" s="587" t="s">
        <v>3076</v>
      </c>
      <c r="E2678" s="523" t="s">
        <v>1679</v>
      </c>
    </row>
    <row r="2679" spans="2:5">
      <c r="B2679" s="598" t="s">
        <v>5371</v>
      </c>
      <c r="C2679" s="587" t="s">
        <v>5278</v>
      </c>
      <c r="D2679" s="587" t="s">
        <v>3076</v>
      </c>
      <c r="E2679" s="523" t="s">
        <v>1679</v>
      </c>
    </row>
    <row r="2680" spans="2:5">
      <c r="B2680" s="598" t="s">
        <v>5372</v>
      </c>
      <c r="C2680" s="587" t="s">
        <v>5278</v>
      </c>
      <c r="D2680" s="587" t="s">
        <v>3076</v>
      </c>
      <c r="E2680" s="523" t="s">
        <v>1679</v>
      </c>
    </row>
    <row r="2681" spans="2:5">
      <c r="B2681" s="598" t="s">
        <v>5373</v>
      </c>
      <c r="C2681" s="587" t="s">
        <v>5278</v>
      </c>
      <c r="D2681" s="587" t="s">
        <v>3076</v>
      </c>
      <c r="E2681" s="523" t="s">
        <v>1679</v>
      </c>
    </row>
    <row r="2682" spans="2:5">
      <c r="B2682" s="598" t="s">
        <v>5374</v>
      </c>
      <c r="C2682" s="587" t="s">
        <v>5278</v>
      </c>
      <c r="D2682" s="587" t="s">
        <v>3076</v>
      </c>
      <c r="E2682" s="523" t="s">
        <v>1679</v>
      </c>
    </row>
    <row r="2683" spans="2:5">
      <c r="B2683" s="598" t="s">
        <v>5375</v>
      </c>
      <c r="C2683" s="587" t="s">
        <v>5278</v>
      </c>
      <c r="D2683" s="587" t="s">
        <v>3076</v>
      </c>
      <c r="E2683" s="523" t="s">
        <v>1679</v>
      </c>
    </row>
    <row r="2684" spans="2:5">
      <c r="B2684" s="598" t="s">
        <v>5376</v>
      </c>
      <c r="C2684" s="587" t="s">
        <v>5278</v>
      </c>
      <c r="D2684" s="587" t="s">
        <v>3076</v>
      </c>
      <c r="E2684" s="523" t="s">
        <v>1679</v>
      </c>
    </row>
    <row r="2685" spans="2:5">
      <c r="B2685" s="598" t="s">
        <v>5377</v>
      </c>
      <c r="C2685" s="587" t="s">
        <v>5278</v>
      </c>
      <c r="D2685" s="587" t="s">
        <v>3076</v>
      </c>
      <c r="E2685" s="523" t="s">
        <v>1679</v>
      </c>
    </row>
    <row r="2686" spans="2:5">
      <c r="B2686" s="598" t="s">
        <v>5378</v>
      </c>
      <c r="C2686" s="587" t="s">
        <v>5278</v>
      </c>
      <c r="D2686" s="587" t="s">
        <v>3076</v>
      </c>
      <c r="E2686" s="523" t="s">
        <v>1679</v>
      </c>
    </row>
    <row r="2687" spans="2:5">
      <c r="B2687" s="598" t="s">
        <v>5379</v>
      </c>
      <c r="C2687" s="587" t="s">
        <v>5278</v>
      </c>
      <c r="D2687" s="587" t="s">
        <v>3076</v>
      </c>
      <c r="E2687" s="523" t="s">
        <v>1679</v>
      </c>
    </row>
    <row r="2688" spans="2:5">
      <c r="B2688" s="598" t="s">
        <v>5380</v>
      </c>
      <c r="C2688" s="587" t="s">
        <v>5278</v>
      </c>
      <c r="D2688" s="587" t="s">
        <v>3076</v>
      </c>
      <c r="E2688" s="523" t="s">
        <v>1679</v>
      </c>
    </row>
    <row r="2689" spans="2:5">
      <c r="B2689" s="598" t="s">
        <v>5381</v>
      </c>
      <c r="C2689" s="587" t="s">
        <v>5278</v>
      </c>
      <c r="D2689" s="587" t="s">
        <v>3076</v>
      </c>
      <c r="E2689" s="523" t="s">
        <v>1679</v>
      </c>
    </row>
    <row r="2690" spans="2:5">
      <c r="B2690" s="598" t="s">
        <v>5382</v>
      </c>
      <c r="C2690" s="587" t="s">
        <v>5278</v>
      </c>
      <c r="D2690" s="587" t="s">
        <v>3076</v>
      </c>
      <c r="E2690" s="523" t="s">
        <v>1679</v>
      </c>
    </row>
    <row r="2691" spans="2:5">
      <c r="B2691" s="598" t="s">
        <v>5383</v>
      </c>
      <c r="C2691" s="587" t="s">
        <v>5278</v>
      </c>
      <c r="D2691" s="587" t="s">
        <v>3076</v>
      </c>
      <c r="E2691" s="523" t="s">
        <v>1679</v>
      </c>
    </row>
    <row r="2692" spans="2:5">
      <c r="B2692" s="598" t="s">
        <v>5384</v>
      </c>
      <c r="C2692" s="587" t="s">
        <v>5278</v>
      </c>
      <c r="D2692" s="587" t="s">
        <v>3076</v>
      </c>
      <c r="E2692" s="523" t="s">
        <v>1679</v>
      </c>
    </row>
    <row r="2693" spans="2:5">
      <c r="B2693" s="598" t="s">
        <v>5385</v>
      </c>
      <c r="C2693" s="587" t="s">
        <v>5278</v>
      </c>
      <c r="D2693" s="587" t="s">
        <v>3076</v>
      </c>
      <c r="E2693" s="523" t="s">
        <v>1679</v>
      </c>
    </row>
    <row r="2694" spans="2:5">
      <c r="B2694" s="598" t="s">
        <v>5386</v>
      </c>
      <c r="C2694" s="587" t="s">
        <v>5278</v>
      </c>
      <c r="D2694" s="587" t="s">
        <v>3076</v>
      </c>
      <c r="E2694" s="523" t="s">
        <v>1679</v>
      </c>
    </row>
    <row r="2695" spans="2:5">
      <c r="B2695" s="598" t="s">
        <v>5387</v>
      </c>
      <c r="C2695" s="587" t="s">
        <v>5278</v>
      </c>
      <c r="D2695" s="587" t="s">
        <v>3076</v>
      </c>
      <c r="E2695" s="523" t="s">
        <v>1679</v>
      </c>
    </row>
    <row r="2696" spans="2:5">
      <c r="B2696" s="598" t="s">
        <v>5388</v>
      </c>
      <c r="C2696" s="587" t="s">
        <v>5278</v>
      </c>
      <c r="D2696" s="587" t="s">
        <v>3076</v>
      </c>
      <c r="E2696" s="523" t="s">
        <v>1679</v>
      </c>
    </row>
    <row r="2697" spans="2:5">
      <c r="B2697" s="598" t="s">
        <v>5389</v>
      </c>
      <c r="C2697" s="587" t="s">
        <v>5278</v>
      </c>
      <c r="D2697" s="587" t="s">
        <v>3076</v>
      </c>
      <c r="E2697" s="523" t="s">
        <v>1679</v>
      </c>
    </row>
    <row r="2698" spans="2:5">
      <c r="B2698" s="598" t="s">
        <v>5390</v>
      </c>
      <c r="C2698" s="587" t="s">
        <v>5278</v>
      </c>
      <c r="D2698" s="587" t="s">
        <v>3076</v>
      </c>
      <c r="E2698" s="523" t="s">
        <v>1679</v>
      </c>
    </row>
    <row r="2699" spans="2:5">
      <c r="B2699" s="598" t="s">
        <v>5391</v>
      </c>
      <c r="C2699" s="587" t="s">
        <v>5278</v>
      </c>
      <c r="D2699" s="587" t="s">
        <v>3076</v>
      </c>
      <c r="E2699" s="523" t="s">
        <v>1679</v>
      </c>
    </row>
    <row r="2700" spans="2:5">
      <c r="B2700" s="598" t="s">
        <v>5392</v>
      </c>
      <c r="C2700" s="587" t="s">
        <v>5278</v>
      </c>
      <c r="D2700" s="587" t="s">
        <v>3076</v>
      </c>
      <c r="E2700" s="523" t="s">
        <v>1679</v>
      </c>
    </row>
    <row r="2701" spans="2:5">
      <c r="B2701" s="598" t="s">
        <v>5393</v>
      </c>
      <c r="C2701" s="587" t="s">
        <v>5278</v>
      </c>
      <c r="D2701" s="587" t="s">
        <v>3076</v>
      </c>
      <c r="E2701" s="523" t="s">
        <v>1679</v>
      </c>
    </row>
    <row r="2702" spans="2:5">
      <c r="B2702" s="598" t="s">
        <v>5394</v>
      </c>
      <c r="C2702" s="587" t="s">
        <v>5278</v>
      </c>
      <c r="D2702" s="587" t="s">
        <v>3076</v>
      </c>
      <c r="E2702" s="523" t="s">
        <v>1679</v>
      </c>
    </row>
    <row r="2703" spans="2:5">
      <c r="B2703" s="598" t="s">
        <v>5395</v>
      </c>
      <c r="C2703" s="587" t="s">
        <v>5278</v>
      </c>
      <c r="D2703" s="587" t="s">
        <v>3076</v>
      </c>
      <c r="E2703" s="523" t="s">
        <v>1679</v>
      </c>
    </row>
    <row r="2704" spans="2:5">
      <c r="B2704" s="598" t="s">
        <v>5396</v>
      </c>
      <c r="C2704" s="587" t="s">
        <v>5278</v>
      </c>
      <c r="D2704" s="587" t="s">
        <v>3076</v>
      </c>
      <c r="E2704" s="523" t="s">
        <v>1679</v>
      </c>
    </row>
    <row r="2705" spans="2:5">
      <c r="B2705" s="598" t="s">
        <v>5397</v>
      </c>
      <c r="C2705" s="587" t="s">
        <v>5278</v>
      </c>
      <c r="D2705" s="587" t="s">
        <v>3076</v>
      </c>
      <c r="E2705" s="523" t="s">
        <v>1679</v>
      </c>
    </row>
    <row r="2706" spans="2:5">
      <c r="B2706" s="598" t="s">
        <v>5398</v>
      </c>
      <c r="C2706" s="587" t="s">
        <v>5278</v>
      </c>
      <c r="D2706" s="587" t="s">
        <v>3076</v>
      </c>
      <c r="E2706" s="523" t="s">
        <v>1679</v>
      </c>
    </row>
    <row r="2707" spans="2:5">
      <c r="B2707" s="598" t="s">
        <v>5399</v>
      </c>
      <c r="C2707" s="587" t="s">
        <v>5278</v>
      </c>
      <c r="D2707" s="587" t="s">
        <v>3076</v>
      </c>
      <c r="E2707" s="523" t="s">
        <v>1679</v>
      </c>
    </row>
    <row r="2708" spans="2:5">
      <c r="B2708" s="598" t="s">
        <v>5400</v>
      </c>
      <c r="C2708" s="587" t="s">
        <v>5278</v>
      </c>
      <c r="D2708" s="587" t="s">
        <v>3076</v>
      </c>
      <c r="E2708" s="523" t="s">
        <v>1679</v>
      </c>
    </row>
    <row r="2709" spans="2:5">
      <c r="B2709" s="598" t="s">
        <v>5401</v>
      </c>
      <c r="C2709" s="587" t="s">
        <v>5278</v>
      </c>
      <c r="D2709" s="587" t="s">
        <v>3076</v>
      </c>
      <c r="E2709" s="523" t="s">
        <v>1679</v>
      </c>
    </row>
    <row r="2710" spans="2:5">
      <c r="B2710" s="598" t="s">
        <v>5402</v>
      </c>
      <c r="C2710" s="587" t="s">
        <v>5278</v>
      </c>
      <c r="D2710" s="587" t="s">
        <v>3076</v>
      </c>
      <c r="E2710" s="523" t="s">
        <v>1679</v>
      </c>
    </row>
    <row r="2711" spans="2:5">
      <c r="B2711" s="598" t="s">
        <v>5403</v>
      </c>
      <c r="C2711" s="587" t="s">
        <v>5278</v>
      </c>
      <c r="D2711" s="587" t="s">
        <v>3076</v>
      </c>
      <c r="E2711" s="523" t="s">
        <v>1679</v>
      </c>
    </row>
    <row r="2712" spans="2:5">
      <c r="B2712" s="598" t="s">
        <v>5404</v>
      </c>
      <c r="C2712" s="587" t="s">
        <v>5278</v>
      </c>
      <c r="D2712" s="587" t="s">
        <v>3076</v>
      </c>
      <c r="E2712" s="523" t="s">
        <v>1679</v>
      </c>
    </row>
    <row r="2713" spans="2:5">
      <c r="B2713" s="598" t="s">
        <v>5405</v>
      </c>
      <c r="C2713" s="587" t="s">
        <v>5278</v>
      </c>
      <c r="D2713" s="587" t="s">
        <v>3076</v>
      </c>
      <c r="E2713" s="523" t="s">
        <v>1679</v>
      </c>
    </row>
    <row r="2714" spans="2:5">
      <c r="B2714" s="598" t="s">
        <v>5406</v>
      </c>
      <c r="C2714" s="587" t="s">
        <v>5278</v>
      </c>
      <c r="D2714" s="587" t="s">
        <v>3076</v>
      </c>
      <c r="E2714" s="523" t="s">
        <v>1679</v>
      </c>
    </row>
    <row r="2715" spans="2:5">
      <c r="B2715" s="598" t="s">
        <v>5407</v>
      </c>
      <c r="C2715" s="587" t="s">
        <v>5278</v>
      </c>
      <c r="D2715" s="587" t="s">
        <v>3076</v>
      </c>
      <c r="E2715" s="523" t="s">
        <v>1679</v>
      </c>
    </row>
    <row r="2716" spans="2:5">
      <c r="B2716" s="598" t="s">
        <v>5408</v>
      </c>
      <c r="C2716" s="587" t="s">
        <v>5278</v>
      </c>
      <c r="D2716" s="587" t="s">
        <v>3076</v>
      </c>
      <c r="E2716" s="523" t="s">
        <v>1679</v>
      </c>
    </row>
    <row r="2717" spans="2:5">
      <c r="B2717" s="598" t="s">
        <v>5409</v>
      </c>
      <c r="C2717" s="587" t="s">
        <v>5278</v>
      </c>
      <c r="D2717" s="587" t="s">
        <v>3076</v>
      </c>
      <c r="E2717" s="523" t="s">
        <v>1679</v>
      </c>
    </row>
    <row r="2718" spans="2:5">
      <c r="B2718" s="598" t="s">
        <v>5410</v>
      </c>
      <c r="C2718" s="587" t="s">
        <v>5278</v>
      </c>
      <c r="D2718" s="587" t="s">
        <v>3076</v>
      </c>
      <c r="E2718" s="523" t="s">
        <v>1679</v>
      </c>
    </row>
    <row r="2719" spans="2:5">
      <c r="B2719" s="598" t="s">
        <v>5411</v>
      </c>
      <c r="C2719" s="587" t="s">
        <v>5278</v>
      </c>
      <c r="D2719" s="587" t="s">
        <v>3076</v>
      </c>
      <c r="E2719" s="523" t="s">
        <v>1679</v>
      </c>
    </row>
    <row r="2720" spans="2:5">
      <c r="B2720" s="598" t="s">
        <v>5412</v>
      </c>
      <c r="C2720" s="587" t="s">
        <v>5278</v>
      </c>
      <c r="D2720" s="587" t="s">
        <v>3076</v>
      </c>
      <c r="E2720" s="523" t="s">
        <v>1679</v>
      </c>
    </row>
    <row r="2721" spans="2:5">
      <c r="B2721" s="598" t="s">
        <v>5413</v>
      </c>
      <c r="C2721" s="587" t="s">
        <v>5278</v>
      </c>
      <c r="D2721" s="587" t="s">
        <v>3076</v>
      </c>
      <c r="E2721" s="523" t="s">
        <v>1679</v>
      </c>
    </row>
    <row r="2722" spans="2:5">
      <c r="B2722" s="598" t="s">
        <v>5414</v>
      </c>
      <c r="C2722" s="587" t="s">
        <v>5278</v>
      </c>
      <c r="D2722" s="587" t="s">
        <v>3076</v>
      </c>
      <c r="E2722" s="523" t="s">
        <v>1679</v>
      </c>
    </row>
    <row r="2723" spans="2:5">
      <c r="B2723" s="598" t="s">
        <v>5415</v>
      </c>
      <c r="C2723" s="587" t="s">
        <v>5278</v>
      </c>
      <c r="D2723" s="587" t="s">
        <v>3076</v>
      </c>
      <c r="E2723" s="523" t="s">
        <v>1679</v>
      </c>
    </row>
    <row r="2724" spans="2:5">
      <c r="B2724" s="598" t="s">
        <v>5416</v>
      </c>
      <c r="C2724" s="587" t="s">
        <v>5278</v>
      </c>
      <c r="D2724" s="587" t="s">
        <v>3076</v>
      </c>
      <c r="E2724" s="523" t="s">
        <v>1679</v>
      </c>
    </row>
    <row r="2725" spans="2:5">
      <c r="B2725" s="598" t="s">
        <v>5417</v>
      </c>
      <c r="C2725" s="587" t="s">
        <v>5278</v>
      </c>
      <c r="D2725" s="587" t="s">
        <v>3076</v>
      </c>
      <c r="E2725" s="523" t="s">
        <v>1679</v>
      </c>
    </row>
    <row r="2726" spans="2:5">
      <c r="B2726" s="598" t="s">
        <v>5418</v>
      </c>
      <c r="C2726" s="587" t="s">
        <v>5278</v>
      </c>
      <c r="D2726" s="587" t="s">
        <v>3076</v>
      </c>
      <c r="E2726" s="523" t="s">
        <v>1679</v>
      </c>
    </row>
    <row r="2727" spans="2:5">
      <c r="B2727" s="598" t="s">
        <v>5419</v>
      </c>
      <c r="C2727" s="587" t="s">
        <v>5278</v>
      </c>
      <c r="D2727" s="587" t="s">
        <v>3076</v>
      </c>
      <c r="E2727" s="523" t="s">
        <v>1679</v>
      </c>
    </row>
    <row r="2728" spans="2:5">
      <c r="B2728" s="598" t="s">
        <v>5420</v>
      </c>
      <c r="C2728" s="587" t="s">
        <v>5278</v>
      </c>
      <c r="D2728" s="587" t="s">
        <v>3076</v>
      </c>
      <c r="E2728" s="523" t="s">
        <v>1679</v>
      </c>
    </row>
    <row r="2729" spans="2:5">
      <c r="B2729" s="598" t="s">
        <v>5421</v>
      </c>
      <c r="C2729" s="587" t="s">
        <v>5278</v>
      </c>
      <c r="D2729" s="587" t="s">
        <v>3076</v>
      </c>
      <c r="E2729" s="523" t="s">
        <v>1679</v>
      </c>
    </row>
    <row r="2730" spans="2:5">
      <c r="B2730" s="598" t="s">
        <v>5422</v>
      </c>
      <c r="C2730" s="587" t="s">
        <v>5278</v>
      </c>
      <c r="D2730" s="587" t="s">
        <v>3076</v>
      </c>
      <c r="E2730" s="523" t="s">
        <v>1679</v>
      </c>
    </row>
    <row r="2731" spans="2:5">
      <c r="B2731" s="598" t="s">
        <v>5423</v>
      </c>
      <c r="C2731" s="587" t="s">
        <v>5278</v>
      </c>
      <c r="D2731" s="587" t="s">
        <v>3076</v>
      </c>
      <c r="E2731" s="523" t="s">
        <v>1679</v>
      </c>
    </row>
    <row r="2732" spans="2:5">
      <c r="B2732" s="598" t="s">
        <v>5424</v>
      </c>
      <c r="C2732" s="587" t="s">
        <v>5278</v>
      </c>
      <c r="D2732" s="587" t="s">
        <v>3076</v>
      </c>
      <c r="E2732" s="523" t="s">
        <v>1679</v>
      </c>
    </row>
    <row r="2733" spans="2:5">
      <c r="B2733" s="598" t="s">
        <v>5425</v>
      </c>
      <c r="C2733" s="587" t="s">
        <v>5278</v>
      </c>
      <c r="D2733" s="587" t="s">
        <v>3076</v>
      </c>
      <c r="E2733" s="523" t="s">
        <v>1679</v>
      </c>
    </row>
    <row r="2734" spans="2:5">
      <c r="B2734" s="598" t="s">
        <v>5426</v>
      </c>
      <c r="C2734" s="587" t="s">
        <v>5278</v>
      </c>
      <c r="D2734" s="587" t="s">
        <v>3076</v>
      </c>
      <c r="E2734" s="523" t="s">
        <v>1679</v>
      </c>
    </row>
    <row r="2735" spans="2:5">
      <c r="B2735" s="598" t="s">
        <v>5427</v>
      </c>
      <c r="C2735" s="587" t="s">
        <v>5278</v>
      </c>
      <c r="D2735" s="587" t="s">
        <v>3076</v>
      </c>
      <c r="E2735" s="523" t="s">
        <v>1679</v>
      </c>
    </row>
    <row r="2736" spans="2:5">
      <c r="B2736" s="598" t="s">
        <v>5428</v>
      </c>
      <c r="C2736" s="587" t="s">
        <v>5278</v>
      </c>
      <c r="D2736" s="587" t="s">
        <v>3076</v>
      </c>
      <c r="E2736" s="523" t="s">
        <v>1679</v>
      </c>
    </row>
    <row r="2737" spans="2:5">
      <c r="B2737" s="598" t="s">
        <v>5429</v>
      </c>
      <c r="C2737" s="587" t="s">
        <v>5278</v>
      </c>
      <c r="D2737" s="587" t="s">
        <v>3076</v>
      </c>
      <c r="E2737" s="523" t="s">
        <v>1679</v>
      </c>
    </row>
    <row r="2738" spans="2:5">
      <c r="B2738" s="598" t="s">
        <v>5430</v>
      </c>
      <c r="C2738" s="587" t="s">
        <v>5278</v>
      </c>
      <c r="D2738" s="587" t="s">
        <v>3076</v>
      </c>
      <c r="E2738" s="523" t="s">
        <v>1679</v>
      </c>
    </row>
    <row r="2739" spans="2:5">
      <c r="B2739" s="598" t="s">
        <v>5431</v>
      </c>
      <c r="C2739" s="587" t="s">
        <v>5278</v>
      </c>
      <c r="D2739" s="587" t="s">
        <v>3076</v>
      </c>
      <c r="E2739" s="523" t="s">
        <v>1679</v>
      </c>
    </row>
    <row r="2740" spans="2:5">
      <c r="B2740" s="598" t="s">
        <v>5432</v>
      </c>
      <c r="C2740" s="587" t="s">
        <v>5278</v>
      </c>
      <c r="D2740" s="587" t="s">
        <v>3076</v>
      </c>
      <c r="E2740" s="523" t="s">
        <v>1679</v>
      </c>
    </row>
    <row r="2741" spans="2:5">
      <c r="B2741" s="598" t="s">
        <v>5433</v>
      </c>
      <c r="C2741" s="587" t="s">
        <v>5278</v>
      </c>
      <c r="D2741" s="587" t="s">
        <v>3076</v>
      </c>
      <c r="E2741" s="523" t="s">
        <v>1679</v>
      </c>
    </row>
    <row r="2742" spans="2:5">
      <c r="B2742" s="598" t="s">
        <v>5434</v>
      </c>
      <c r="C2742" s="587" t="s">
        <v>5278</v>
      </c>
      <c r="D2742" s="587" t="s">
        <v>3076</v>
      </c>
      <c r="E2742" s="523" t="s">
        <v>1679</v>
      </c>
    </row>
    <row r="2743" spans="2:5">
      <c r="B2743" s="598" t="s">
        <v>5435</v>
      </c>
      <c r="C2743" s="587" t="s">
        <v>5278</v>
      </c>
      <c r="D2743" s="587" t="s">
        <v>3076</v>
      </c>
      <c r="E2743" s="523" t="s">
        <v>1679</v>
      </c>
    </row>
    <row r="2744" spans="2:5">
      <c r="B2744" s="598" t="s">
        <v>5436</v>
      </c>
      <c r="C2744" s="587" t="s">
        <v>5278</v>
      </c>
      <c r="D2744" s="587" t="s">
        <v>3076</v>
      </c>
      <c r="E2744" s="523" t="s">
        <v>1679</v>
      </c>
    </row>
    <row r="2745" spans="2:5">
      <c r="B2745" s="598" t="s">
        <v>5437</v>
      </c>
      <c r="C2745" s="587" t="s">
        <v>5278</v>
      </c>
      <c r="D2745" s="587" t="s">
        <v>3076</v>
      </c>
      <c r="E2745" s="523" t="s">
        <v>1679</v>
      </c>
    </row>
    <row r="2746" spans="2:5">
      <c r="B2746" s="598" t="s">
        <v>5438</v>
      </c>
      <c r="C2746" s="587" t="s">
        <v>5278</v>
      </c>
      <c r="D2746" s="587" t="s">
        <v>3076</v>
      </c>
      <c r="E2746" s="523" t="s">
        <v>1679</v>
      </c>
    </row>
    <row r="2747" spans="2:5">
      <c r="B2747" s="598" t="s">
        <v>5439</v>
      </c>
      <c r="C2747" s="587" t="s">
        <v>5278</v>
      </c>
      <c r="D2747" s="587" t="s">
        <v>3076</v>
      </c>
      <c r="E2747" s="523" t="s">
        <v>1679</v>
      </c>
    </row>
    <row r="2748" spans="2:5">
      <c r="B2748" s="598" t="s">
        <v>5440</v>
      </c>
      <c r="C2748" s="587" t="s">
        <v>5278</v>
      </c>
      <c r="D2748" s="587" t="s">
        <v>3076</v>
      </c>
      <c r="E2748" s="523" t="s">
        <v>1679</v>
      </c>
    </row>
    <row r="2749" spans="2:5">
      <c r="B2749" s="598" t="s">
        <v>5441</v>
      </c>
      <c r="C2749" s="587" t="s">
        <v>5278</v>
      </c>
      <c r="D2749" s="587" t="s">
        <v>3076</v>
      </c>
      <c r="E2749" s="523" t="s">
        <v>1679</v>
      </c>
    </row>
    <row r="2750" spans="2:5">
      <c r="B2750" s="598" t="s">
        <v>5442</v>
      </c>
      <c r="C2750" s="587" t="s">
        <v>5278</v>
      </c>
      <c r="D2750" s="587" t="s">
        <v>3076</v>
      </c>
      <c r="E2750" s="523" t="s">
        <v>1679</v>
      </c>
    </row>
    <row r="2751" spans="2:5">
      <c r="B2751" s="598" t="s">
        <v>5443</v>
      </c>
      <c r="C2751" s="587" t="s">
        <v>5278</v>
      </c>
      <c r="D2751" s="587" t="s">
        <v>3076</v>
      </c>
      <c r="E2751" s="523" t="s">
        <v>1679</v>
      </c>
    </row>
    <row r="2752" spans="2:5">
      <c r="B2752" s="598" t="s">
        <v>5444</v>
      </c>
      <c r="C2752" s="587" t="s">
        <v>5278</v>
      </c>
      <c r="D2752" s="587" t="s">
        <v>3076</v>
      </c>
      <c r="E2752" s="523" t="s">
        <v>1679</v>
      </c>
    </row>
    <row r="2753" spans="2:5">
      <c r="B2753" s="598" t="s">
        <v>5445</v>
      </c>
      <c r="C2753" s="587" t="s">
        <v>5278</v>
      </c>
      <c r="D2753" s="587" t="s">
        <v>3076</v>
      </c>
      <c r="E2753" s="523" t="s">
        <v>1679</v>
      </c>
    </row>
    <row r="2754" spans="2:5">
      <c r="B2754" s="598" t="s">
        <v>5446</v>
      </c>
      <c r="C2754" s="587" t="s">
        <v>5278</v>
      </c>
      <c r="D2754" s="587" t="s">
        <v>3076</v>
      </c>
      <c r="E2754" s="523" t="s">
        <v>1679</v>
      </c>
    </row>
    <row r="2755" spans="2:5">
      <c r="B2755" s="598" t="s">
        <v>5447</v>
      </c>
      <c r="C2755" s="587" t="s">
        <v>5278</v>
      </c>
      <c r="D2755" s="587" t="s">
        <v>3076</v>
      </c>
      <c r="E2755" s="523" t="s">
        <v>1679</v>
      </c>
    </row>
    <row r="2756" spans="2:5">
      <c r="B2756" s="598" t="s">
        <v>5448</v>
      </c>
      <c r="C2756" s="587" t="s">
        <v>5278</v>
      </c>
      <c r="D2756" s="587" t="s">
        <v>3076</v>
      </c>
      <c r="E2756" s="523" t="s">
        <v>1679</v>
      </c>
    </row>
    <row r="2757" spans="2:5">
      <c r="B2757" s="598" t="s">
        <v>5449</v>
      </c>
      <c r="C2757" s="587" t="s">
        <v>5278</v>
      </c>
      <c r="D2757" s="587" t="s">
        <v>3076</v>
      </c>
      <c r="E2757" s="523" t="s">
        <v>1679</v>
      </c>
    </row>
    <row r="2758" spans="2:5">
      <c r="B2758" s="598" t="s">
        <v>5450</v>
      </c>
      <c r="C2758" s="587" t="s">
        <v>5278</v>
      </c>
      <c r="D2758" s="587" t="s">
        <v>3076</v>
      </c>
      <c r="E2758" s="523" t="s">
        <v>1679</v>
      </c>
    </row>
    <row r="2759" spans="2:5">
      <c r="B2759" s="598" t="s">
        <v>5451</v>
      </c>
      <c r="C2759" s="587" t="s">
        <v>5278</v>
      </c>
      <c r="D2759" s="587" t="s">
        <v>3076</v>
      </c>
      <c r="E2759" s="523" t="s">
        <v>1679</v>
      </c>
    </row>
    <row r="2760" spans="2:5">
      <c r="B2760" s="598" t="s">
        <v>5452</v>
      </c>
      <c r="C2760" s="587" t="s">
        <v>5278</v>
      </c>
      <c r="D2760" s="587" t="s">
        <v>3076</v>
      </c>
      <c r="E2760" s="523" t="s">
        <v>1679</v>
      </c>
    </row>
    <row r="2761" spans="2:5">
      <c r="B2761" s="598" t="s">
        <v>5453</v>
      </c>
      <c r="C2761" s="587" t="s">
        <v>5278</v>
      </c>
      <c r="D2761" s="587" t="s">
        <v>3076</v>
      </c>
      <c r="E2761" s="523" t="s">
        <v>1679</v>
      </c>
    </row>
    <row r="2762" spans="2:5">
      <c r="B2762" s="598" t="s">
        <v>5454</v>
      </c>
      <c r="C2762" s="587" t="s">
        <v>5278</v>
      </c>
      <c r="D2762" s="587" t="s">
        <v>3076</v>
      </c>
      <c r="E2762" s="523" t="s">
        <v>1679</v>
      </c>
    </row>
    <row r="2763" spans="2:5">
      <c r="B2763" s="598" t="s">
        <v>5455</v>
      </c>
      <c r="C2763" s="587" t="s">
        <v>5278</v>
      </c>
      <c r="D2763" s="587" t="s">
        <v>3076</v>
      </c>
      <c r="E2763" s="523" t="s">
        <v>1679</v>
      </c>
    </row>
    <row r="2764" spans="2:5">
      <c r="B2764" s="598" t="s">
        <v>5456</v>
      </c>
      <c r="C2764" s="587" t="s">
        <v>5278</v>
      </c>
      <c r="D2764" s="587" t="s">
        <v>3076</v>
      </c>
      <c r="E2764" s="523" t="s">
        <v>1679</v>
      </c>
    </row>
    <row r="2765" spans="2:5">
      <c r="B2765" s="598" t="s">
        <v>5457</v>
      </c>
      <c r="C2765" s="587" t="s">
        <v>5278</v>
      </c>
      <c r="D2765" s="587" t="s">
        <v>3076</v>
      </c>
      <c r="E2765" s="523" t="s">
        <v>1679</v>
      </c>
    </row>
    <row r="2766" spans="2:5">
      <c r="B2766" s="598" t="s">
        <v>5458</v>
      </c>
      <c r="C2766" s="587" t="s">
        <v>5278</v>
      </c>
      <c r="D2766" s="587" t="s">
        <v>3076</v>
      </c>
      <c r="E2766" s="523" t="s">
        <v>1679</v>
      </c>
    </row>
    <row r="2767" spans="2:5">
      <c r="B2767" s="598" t="s">
        <v>5459</v>
      </c>
      <c r="C2767" s="587" t="s">
        <v>5278</v>
      </c>
      <c r="D2767" s="587" t="s">
        <v>3076</v>
      </c>
      <c r="E2767" s="523" t="s">
        <v>1679</v>
      </c>
    </row>
    <row r="2768" spans="2:5">
      <c r="B2768" s="598" t="s">
        <v>5460</v>
      </c>
      <c r="C2768" s="587" t="s">
        <v>5278</v>
      </c>
      <c r="D2768" s="587" t="s">
        <v>3076</v>
      </c>
      <c r="E2768" s="523" t="s">
        <v>1679</v>
      </c>
    </row>
    <row r="2769" spans="2:5">
      <c r="B2769" s="598" t="s">
        <v>5461</v>
      </c>
      <c r="C2769" s="587" t="s">
        <v>5278</v>
      </c>
      <c r="D2769" s="587" t="s">
        <v>3076</v>
      </c>
      <c r="E2769" s="523" t="s">
        <v>1679</v>
      </c>
    </row>
    <row r="2770" spans="2:5">
      <c r="B2770" s="598" t="s">
        <v>5462</v>
      </c>
      <c r="C2770" s="587" t="s">
        <v>5278</v>
      </c>
      <c r="D2770" s="587" t="s">
        <v>3076</v>
      </c>
      <c r="E2770" s="523" t="s">
        <v>1679</v>
      </c>
    </row>
    <row r="2771" spans="2:5">
      <c r="B2771" s="598" t="s">
        <v>5463</v>
      </c>
      <c r="C2771" s="587" t="s">
        <v>5278</v>
      </c>
      <c r="D2771" s="587" t="s">
        <v>3076</v>
      </c>
      <c r="E2771" s="523" t="s">
        <v>1679</v>
      </c>
    </row>
    <row r="2772" spans="2:5">
      <c r="B2772" s="598" t="s">
        <v>5464</v>
      </c>
      <c r="C2772" s="587" t="s">
        <v>5278</v>
      </c>
      <c r="D2772" s="587" t="s">
        <v>3076</v>
      </c>
      <c r="E2772" s="523" t="s">
        <v>1679</v>
      </c>
    </row>
    <row r="2773" spans="2:5">
      <c r="B2773" s="598" t="s">
        <v>5465</v>
      </c>
      <c r="C2773" s="587" t="s">
        <v>5278</v>
      </c>
      <c r="D2773" s="587" t="s">
        <v>3076</v>
      </c>
      <c r="E2773" s="523" t="s">
        <v>1679</v>
      </c>
    </row>
    <row r="2774" spans="2:5">
      <c r="B2774" s="598" t="s">
        <v>5466</v>
      </c>
      <c r="C2774" s="587" t="s">
        <v>5278</v>
      </c>
      <c r="D2774" s="587" t="s">
        <v>3076</v>
      </c>
      <c r="E2774" s="523" t="s">
        <v>1679</v>
      </c>
    </row>
    <row r="2775" spans="2:5">
      <c r="B2775" s="598" t="s">
        <v>5467</v>
      </c>
      <c r="C2775" s="587" t="s">
        <v>5278</v>
      </c>
      <c r="D2775" s="587" t="s">
        <v>3076</v>
      </c>
      <c r="E2775" s="523" t="s">
        <v>1679</v>
      </c>
    </row>
    <row r="2776" spans="2:5">
      <c r="B2776" s="598" t="s">
        <v>5468</v>
      </c>
      <c r="C2776" s="587" t="s">
        <v>5278</v>
      </c>
      <c r="D2776" s="587" t="s">
        <v>3076</v>
      </c>
      <c r="E2776" s="523" t="s">
        <v>1679</v>
      </c>
    </row>
    <row r="2777" spans="2:5">
      <c r="B2777" s="598" t="s">
        <v>5469</v>
      </c>
      <c r="C2777" s="587" t="s">
        <v>5278</v>
      </c>
      <c r="D2777" s="587" t="s">
        <v>3076</v>
      </c>
      <c r="E2777" s="523" t="s">
        <v>1679</v>
      </c>
    </row>
    <row r="2778" spans="2:5">
      <c r="B2778" s="598" t="s">
        <v>5470</v>
      </c>
      <c r="C2778" s="587" t="s">
        <v>5278</v>
      </c>
      <c r="D2778" s="587" t="s">
        <v>3076</v>
      </c>
      <c r="E2778" s="523" t="s">
        <v>1679</v>
      </c>
    </row>
    <row r="2779" spans="2:5">
      <c r="B2779" s="598" t="s">
        <v>5471</v>
      </c>
      <c r="C2779" s="587" t="s">
        <v>5278</v>
      </c>
      <c r="D2779" s="587" t="s">
        <v>3076</v>
      </c>
      <c r="E2779" s="523" t="s">
        <v>1679</v>
      </c>
    </row>
    <row r="2780" spans="2:5">
      <c r="B2780" s="598" t="s">
        <v>5472</v>
      </c>
      <c r="C2780" s="587" t="s">
        <v>5278</v>
      </c>
      <c r="D2780" s="587" t="s">
        <v>3076</v>
      </c>
      <c r="E2780" s="523" t="s">
        <v>1679</v>
      </c>
    </row>
    <row r="2781" spans="2:5">
      <c r="B2781" s="598" t="s">
        <v>5473</v>
      </c>
      <c r="C2781" s="587" t="s">
        <v>5278</v>
      </c>
      <c r="D2781" s="587" t="s">
        <v>3076</v>
      </c>
      <c r="E2781" s="523" t="s">
        <v>1679</v>
      </c>
    </row>
    <row r="2782" spans="2:5">
      <c r="B2782" s="598" t="s">
        <v>5474</v>
      </c>
      <c r="C2782" s="587" t="s">
        <v>5278</v>
      </c>
      <c r="D2782" s="587" t="s">
        <v>3076</v>
      </c>
      <c r="E2782" s="523" t="s">
        <v>1679</v>
      </c>
    </row>
    <row r="2783" spans="2:5">
      <c r="B2783" s="598" t="s">
        <v>5475</v>
      </c>
      <c r="C2783" s="587" t="s">
        <v>5278</v>
      </c>
      <c r="D2783" s="587" t="s">
        <v>3076</v>
      </c>
      <c r="E2783" s="523" t="s">
        <v>1679</v>
      </c>
    </row>
    <row r="2784" spans="2:5">
      <c r="B2784" s="598" t="s">
        <v>5476</v>
      </c>
      <c r="C2784" s="587" t="s">
        <v>5278</v>
      </c>
      <c r="D2784" s="587" t="s">
        <v>3076</v>
      </c>
      <c r="E2784" s="523" t="s">
        <v>1679</v>
      </c>
    </row>
    <row r="2785" spans="2:5">
      <c r="B2785" s="598" t="s">
        <v>5477</v>
      </c>
      <c r="C2785" s="587" t="s">
        <v>5278</v>
      </c>
      <c r="D2785" s="587" t="s">
        <v>3076</v>
      </c>
      <c r="E2785" s="523" t="s">
        <v>1679</v>
      </c>
    </row>
    <row r="2786" spans="2:5">
      <c r="B2786" s="598" t="s">
        <v>5478</v>
      </c>
      <c r="C2786" s="587" t="s">
        <v>5278</v>
      </c>
      <c r="D2786" s="587" t="s">
        <v>3076</v>
      </c>
      <c r="E2786" s="523" t="s">
        <v>1679</v>
      </c>
    </row>
    <row r="2787" spans="2:5">
      <c r="B2787" s="598" t="s">
        <v>5479</v>
      </c>
      <c r="C2787" s="587" t="s">
        <v>5278</v>
      </c>
      <c r="D2787" s="587" t="s">
        <v>3076</v>
      </c>
      <c r="E2787" s="523" t="s">
        <v>1679</v>
      </c>
    </row>
    <row r="2788" spans="2:5">
      <c r="B2788" s="598" t="s">
        <v>5480</v>
      </c>
      <c r="C2788" s="587" t="s">
        <v>5278</v>
      </c>
      <c r="D2788" s="587" t="s">
        <v>3076</v>
      </c>
      <c r="E2788" s="523" t="s">
        <v>1679</v>
      </c>
    </row>
    <row r="2789" spans="2:5">
      <c r="B2789" s="598" t="s">
        <v>5481</v>
      </c>
      <c r="C2789" s="587" t="s">
        <v>5278</v>
      </c>
      <c r="D2789" s="587" t="s">
        <v>3076</v>
      </c>
      <c r="E2789" s="523" t="s">
        <v>1679</v>
      </c>
    </row>
    <row r="2790" spans="2:5">
      <c r="B2790" s="598" t="s">
        <v>5482</v>
      </c>
      <c r="C2790" s="587" t="s">
        <v>5278</v>
      </c>
      <c r="D2790" s="587" t="s">
        <v>3076</v>
      </c>
      <c r="E2790" s="523" t="s">
        <v>1679</v>
      </c>
    </row>
    <row r="2791" spans="2:5">
      <c r="B2791" s="598" t="s">
        <v>5483</v>
      </c>
      <c r="C2791" s="587" t="s">
        <v>5278</v>
      </c>
      <c r="D2791" s="587" t="s">
        <v>3076</v>
      </c>
      <c r="E2791" s="523" t="s">
        <v>1679</v>
      </c>
    </row>
    <row r="2792" spans="2:5">
      <c r="B2792" s="598" t="s">
        <v>5484</v>
      </c>
      <c r="C2792" s="587" t="s">
        <v>5278</v>
      </c>
      <c r="D2792" s="587" t="s">
        <v>3076</v>
      </c>
      <c r="E2792" s="523" t="s">
        <v>1679</v>
      </c>
    </row>
    <row r="2793" spans="2:5">
      <c r="B2793" s="598" t="s">
        <v>5485</v>
      </c>
      <c r="C2793" s="587" t="s">
        <v>5278</v>
      </c>
      <c r="D2793" s="587" t="s">
        <v>3076</v>
      </c>
      <c r="E2793" s="523" t="s">
        <v>1679</v>
      </c>
    </row>
    <row r="2794" spans="2:5">
      <c r="B2794" s="598" t="s">
        <v>5486</v>
      </c>
      <c r="C2794" s="587" t="s">
        <v>5278</v>
      </c>
      <c r="D2794" s="587" t="s">
        <v>3076</v>
      </c>
      <c r="E2794" s="523" t="s">
        <v>1679</v>
      </c>
    </row>
    <row r="2795" spans="2:5">
      <c r="B2795" s="598" t="s">
        <v>5487</v>
      </c>
      <c r="C2795" s="587" t="s">
        <v>5278</v>
      </c>
      <c r="D2795" s="587" t="s">
        <v>3076</v>
      </c>
      <c r="E2795" s="523" t="s">
        <v>1679</v>
      </c>
    </row>
    <row r="2796" spans="2:5">
      <c r="B2796" s="598" t="s">
        <v>5488</v>
      </c>
      <c r="C2796" s="587" t="s">
        <v>5278</v>
      </c>
      <c r="D2796" s="587" t="s">
        <v>3076</v>
      </c>
      <c r="E2796" s="523" t="s">
        <v>1679</v>
      </c>
    </row>
    <row r="2797" spans="2:5">
      <c r="B2797" s="598" t="s">
        <v>5489</v>
      </c>
      <c r="C2797" s="587" t="s">
        <v>5278</v>
      </c>
      <c r="D2797" s="587" t="s">
        <v>3076</v>
      </c>
      <c r="E2797" s="523" t="s">
        <v>1679</v>
      </c>
    </row>
    <row r="2798" spans="2:5">
      <c r="B2798" s="598" t="s">
        <v>5490</v>
      </c>
      <c r="C2798" s="587" t="s">
        <v>5278</v>
      </c>
      <c r="D2798" s="587" t="s">
        <v>3076</v>
      </c>
      <c r="E2798" s="523" t="s">
        <v>1679</v>
      </c>
    </row>
    <row r="2799" spans="2:5">
      <c r="B2799" s="598" t="s">
        <v>5491</v>
      </c>
      <c r="C2799" s="587" t="s">
        <v>5278</v>
      </c>
      <c r="D2799" s="587" t="s">
        <v>3076</v>
      </c>
      <c r="E2799" s="523" t="s">
        <v>1679</v>
      </c>
    </row>
    <row r="2800" spans="2:5">
      <c r="B2800" s="598" t="s">
        <v>5492</v>
      </c>
      <c r="C2800" s="587" t="s">
        <v>5278</v>
      </c>
      <c r="D2800" s="587" t="s">
        <v>3076</v>
      </c>
      <c r="E2800" s="523" t="s">
        <v>1679</v>
      </c>
    </row>
    <row r="2801" spans="2:5">
      <c r="B2801" s="598" t="s">
        <v>5493</v>
      </c>
      <c r="C2801" s="587" t="s">
        <v>5278</v>
      </c>
      <c r="D2801" s="587" t="s">
        <v>3076</v>
      </c>
      <c r="E2801" s="523" t="s">
        <v>1679</v>
      </c>
    </row>
    <row r="2802" spans="2:5">
      <c r="B2802" s="598" t="s">
        <v>5494</v>
      </c>
      <c r="C2802" s="587" t="s">
        <v>5278</v>
      </c>
      <c r="D2802" s="587" t="s">
        <v>3076</v>
      </c>
      <c r="E2802" s="523" t="s">
        <v>1679</v>
      </c>
    </row>
    <row r="2803" spans="2:5">
      <c r="B2803" s="598" t="s">
        <v>5495</v>
      </c>
      <c r="C2803" s="587" t="s">
        <v>5278</v>
      </c>
      <c r="D2803" s="587" t="s">
        <v>3076</v>
      </c>
      <c r="E2803" s="523" t="s">
        <v>1679</v>
      </c>
    </row>
    <row r="2804" spans="2:5">
      <c r="B2804" s="598" t="s">
        <v>5496</v>
      </c>
      <c r="C2804" s="587" t="s">
        <v>5278</v>
      </c>
      <c r="D2804" s="587" t="s">
        <v>3076</v>
      </c>
      <c r="E2804" s="523" t="s">
        <v>1679</v>
      </c>
    </row>
    <row r="2805" spans="2:5">
      <c r="B2805" s="598" t="s">
        <v>5497</v>
      </c>
      <c r="C2805" s="587" t="s">
        <v>5278</v>
      </c>
      <c r="D2805" s="587" t="s">
        <v>3076</v>
      </c>
      <c r="E2805" s="523" t="s">
        <v>1679</v>
      </c>
    </row>
    <row r="2806" spans="2:5">
      <c r="B2806" s="598" t="s">
        <v>5498</v>
      </c>
      <c r="C2806" s="587" t="s">
        <v>5278</v>
      </c>
      <c r="D2806" s="587" t="s">
        <v>3076</v>
      </c>
      <c r="E2806" s="523" t="s">
        <v>1679</v>
      </c>
    </row>
    <row r="2807" spans="2:5">
      <c r="B2807" s="598" t="s">
        <v>5499</v>
      </c>
      <c r="C2807" s="587" t="s">
        <v>5278</v>
      </c>
      <c r="D2807" s="587" t="s">
        <v>3076</v>
      </c>
      <c r="E2807" s="523" t="s">
        <v>1679</v>
      </c>
    </row>
    <row r="2808" spans="2:5">
      <c r="B2808" s="598" t="s">
        <v>5500</v>
      </c>
      <c r="C2808" s="587" t="s">
        <v>5278</v>
      </c>
      <c r="D2808" s="587" t="s">
        <v>3076</v>
      </c>
      <c r="E2808" s="523" t="s">
        <v>1679</v>
      </c>
    </row>
    <row r="2809" spans="2:5">
      <c r="B2809" s="598" t="s">
        <v>5501</v>
      </c>
      <c r="C2809" s="587" t="s">
        <v>5278</v>
      </c>
      <c r="D2809" s="587" t="s">
        <v>3076</v>
      </c>
      <c r="E2809" s="523" t="s">
        <v>1679</v>
      </c>
    </row>
    <row r="2810" spans="2:5">
      <c r="B2810" s="598" t="s">
        <v>5502</v>
      </c>
      <c r="C2810" s="587" t="s">
        <v>5278</v>
      </c>
      <c r="D2810" s="587" t="s">
        <v>3076</v>
      </c>
      <c r="E2810" s="523" t="s">
        <v>1679</v>
      </c>
    </row>
    <row r="2811" spans="2:5">
      <c r="B2811" s="598" t="s">
        <v>5503</v>
      </c>
      <c r="C2811" s="587" t="s">
        <v>5278</v>
      </c>
      <c r="D2811" s="587" t="s">
        <v>3076</v>
      </c>
      <c r="E2811" s="523" t="s">
        <v>1679</v>
      </c>
    </row>
    <row r="2812" spans="2:5">
      <c r="B2812" s="598" t="s">
        <v>5504</v>
      </c>
      <c r="C2812" s="587" t="s">
        <v>5278</v>
      </c>
      <c r="D2812" s="587" t="s">
        <v>3076</v>
      </c>
      <c r="E2812" s="523" t="s">
        <v>1679</v>
      </c>
    </row>
    <row r="2813" spans="2:5">
      <c r="B2813" s="598" t="s">
        <v>5505</v>
      </c>
      <c r="C2813" s="587" t="s">
        <v>5278</v>
      </c>
      <c r="D2813" s="587" t="s">
        <v>3076</v>
      </c>
      <c r="E2813" s="523" t="s">
        <v>1679</v>
      </c>
    </row>
    <row r="2814" spans="2:5">
      <c r="B2814" s="598" t="s">
        <v>5506</v>
      </c>
      <c r="C2814" s="587" t="s">
        <v>5278</v>
      </c>
      <c r="D2814" s="587" t="s">
        <v>3076</v>
      </c>
      <c r="E2814" s="523" t="s">
        <v>1679</v>
      </c>
    </row>
    <row r="2815" spans="2:5">
      <c r="B2815" s="598" t="s">
        <v>5507</v>
      </c>
      <c r="C2815" s="587" t="s">
        <v>5278</v>
      </c>
      <c r="D2815" s="587" t="s">
        <v>3076</v>
      </c>
      <c r="E2815" s="523" t="s">
        <v>1679</v>
      </c>
    </row>
    <row r="2816" spans="2:5">
      <c r="B2816" s="598" t="s">
        <v>5508</v>
      </c>
      <c r="C2816" s="587" t="s">
        <v>5278</v>
      </c>
      <c r="D2816" s="587" t="s">
        <v>3076</v>
      </c>
      <c r="E2816" s="523" t="s">
        <v>1679</v>
      </c>
    </row>
    <row r="2817" spans="2:5">
      <c r="B2817" s="598" t="s">
        <v>5509</v>
      </c>
      <c r="C2817" s="587" t="s">
        <v>5278</v>
      </c>
      <c r="D2817" s="587" t="s">
        <v>3076</v>
      </c>
      <c r="E2817" s="523" t="s">
        <v>1679</v>
      </c>
    </row>
    <row r="2818" spans="2:5">
      <c r="B2818" s="598" t="s">
        <v>5510</v>
      </c>
      <c r="C2818" s="587" t="s">
        <v>5278</v>
      </c>
      <c r="D2818" s="587" t="s">
        <v>3076</v>
      </c>
      <c r="E2818" s="523" t="s">
        <v>1679</v>
      </c>
    </row>
    <row r="2819" spans="2:5">
      <c r="B2819" s="598" t="s">
        <v>5511</v>
      </c>
      <c r="C2819" s="587" t="s">
        <v>5278</v>
      </c>
      <c r="D2819" s="587" t="s">
        <v>3076</v>
      </c>
      <c r="E2819" s="523" t="s">
        <v>1679</v>
      </c>
    </row>
    <row r="2820" spans="2:5">
      <c r="B2820" s="598" t="s">
        <v>5512</v>
      </c>
      <c r="C2820" s="587" t="s">
        <v>5278</v>
      </c>
      <c r="D2820" s="587" t="s">
        <v>3076</v>
      </c>
      <c r="E2820" s="523" t="s">
        <v>1679</v>
      </c>
    </row>
    <row r="2821" spans="2:5">
      <c r="B2821" s="598" t="s">
        <v>5513</v>
      </c>
      <c r="C2821" s="587" t="s">
        <v>5278</v>
      </c>
      <c r="D2821" s="587" t="s">
        <v>3076</v>
      </c>
      <c r="E2821" s="523" t="s">
        <v>1679</v>
      </c>
    </row>
    <row r="2822" spans="2:5">
      <c r="B2822" s="598" t="s">
        <v>5514</v>
      </c>
      <c r="C2822" s="587" t="s">
        <v>5278</v>
      </c>
      <c r="D2822" s="587" t="s">
        <v>3076</v>
      </c>
      <c r="E2822" s="523" t="s">
        <v>1679</v>
      </c>
    </row>
    <row r="2823" spans="2:5">
      <c r="B2823" s="598" t="s">
        <v>5515</v>
      </c>
      <c r="C2823" s="587" t="s">
        <v>5278</v>
      </c>
      <c r="D2823" s="587" t="s">
        <v>3076</v>
      </c>
      <c r="E2823" s="523" t="s">
        <v>1679</v>
      </c>
    </row>
    <row r="2824" spans="2:5">
      <c r="B2824" s="598" t="s">
        <v>5516</v>
      </c>
      <c r="C2824" s="587" t="s">
        <v>5278</v>
      </c>
      <c r="D2824" s="587" t="s">
        <v>3076</v>
      </c>
      <c r="E2824" s="523" t="s">
        <v>1679</v>
      </c>
    </row>
    <row r="2825" spans="2:5">
      <c r="B2825" s="598" t="s">
        <v>5517</v>
      </c>
      <c r="C2825" s="587" t="s">
        <v>5278</v>
      </c>
      <c r="D2825" s="587" t="s">
        <v>3076</v>
      </c>
      <c r="E2825" s="523" t="s">
        <v>1679</v>
      </c>
    </row>
    <row r="2826" spans="2:5">
      <c r="B2826" s="598" t="s">
        <v>5518</v>
      </c>
      <c r="C2826" s="587" t="s">
        <v>5278</v>
      </c>
      <c r="D2826" s="587" t="s">
        <v>3076</v>
      </c>
      <c r="E2826" s="523" t="s">
        <v>1679</v>
      </c>
    </row>
    <row r="2827" spans="2:5">
      <c r="B2827" s="598" t="s">
        <v>5519</v>
      </c>
      <c r="C2827" s="587" t="s">
        <v>5278</v>
      </c>
      <c r="D2827" s="587" t="s">
        <v>3076</v>
      </c>
      <c r="E2827" s="523" t="s">
        <v>1679</v>
      </c>
    </row>
    <row r="2828" spans="2:5">
      <c r="B2828" s="598" t="s">
        <v>5520</v>
      </c>
      <c r="C2828" s="587" t="s">
        <v>5278</v>
      </c>
      <c r="D2828" s="587" t="s">
        <v>3076</v>
      </c>
      <c r="E2828" s="523" t="s">
        <v>1679</v>
      </c>
    </row>
    <row r="2829" spans="2:5">
      <c r="B2829" s="598" t="s">
        <v>5521</v>
      </c>
      <c r="C2829" s="587" t="s">
        <v>5278</v>
      </c>
      <c r="D2829" s="587" t="s">
        <v>3076</v>
      </c>
      <c r="E2829" s="523" t="s">
        <v>1679</v>
      </c>
    </row>
    <row r="2830" spans="2:5">
      <c r="B2830" s="598" t="s">
        <v>5522</v>
      </c>
      <c r="C2830" s="587" t="s">
        <v>5278</v>
      </c>
      <c r="D2830" s="587" t="s">
        <v>3076</v>
      </c>
      <c r="E2830" s="523" t="s">
        <v>1679</v>
      </c>
    </row>
    <row r="2831" spans="2:5">
      <c r="B2831" s="598" t="s">
        <v>5523</v>
      </c>
      <c r="C2831" s="587" t="s">
        <v>5278</v>
      </c>
      <c r="D2831" s="587" t="s">
        <v>3076</v>
      </c>
      <c r="E2831" s="523" t="s">
        <v>1679</v>
      </c>
    </row>
    <row r="2832" spans="2:5">
      <c r="B2832" s="598" t="s">
        <v>5524</v>
      </c>
      <c r="C2832" s="587" t="s">
        <v>5278</v>
      </c>
      <c r="D2832" s="587" t="s">
        <v>3076</v>
      </c>
      <c r="E2832" s="523" t="s">
        <v>1679</v>
      </c>
    </row>
    <row r="2833" spans="2:5">
      <c r="B2833" s="598" t="s">
        <v>5525</v>
      </c>
      <c r="C2833" s="587" t="s">
        <v>5278</v>
      </c>
      <c r="D2833" s="587" t="s">
        <v>3076</v>
      </c>
      <c r="E2833" s="523" t="s">
        <v>1679</v>
      </c>
    </row>
    <row r="2834" spans="2:5">
      <c r="B2834" s="598" t="s">
        <v>5526</v>
      </c>
      <c r="C2834" s="587" t="s">
        <v>5278</v>
      </c>
      <c r="D2834" s="587" t="s">
        <v>3076</v>
      </c>
      <c r="E2834" s="523" t="s">
        <v>1679</v>
      </c>
    </row>
    <row r="2835" spans="2:5">
      <c r="B2835" s="598" t="s">
        <v>5527</v>
      </c>
      <c r="C2835" s="587" t="s">
        <v>5278</v>
      </c>
      <c r="D2835" s="587" t="s">
        <v>3076</v>
      </c>
      <c r="E2835" s="523" t="s">
        <v>1679</v>
      </c>
    </row>
    <row r="2836" spans="2:5">
      <c r="B2836" s="598" t="s">
        <v>5528</v>
      </c>
      <c r="C2836" s="587" t="s">
        <v>5278</v>
      </c>
      <c r="D2836" s="587" t="s">
        <v>3076</v>
      </c>
      <c r="E2836" s="523" t="s">
        <v>1679</v>
      </c>
    </row>
    <row r="2837" spans="2:5">
      <c r="B2837" s="598" t="s">
        <v>5529</v>
      </c>
      <c r="C2837" s="587" t="s">
        <v>5278</v>
      </c>
      <c r="D2837" s="587" t="s">
        <v>3076</v>
      </c>
      <c r="E2837" s="523" t="s">
        <v>1679</v>
      </c>
    </row>
    <row r="2838" spans="2:5">
      <c r="B2838" s="598" t="s">
        <v>5530</v>
      </c>
      <c r="C2838" s="587" t="s">
        <v>5278</v>
      </c>
      <c r="D2838" s="587" t="s">
        <v>3076</v>
      </c>
      <c r="E2838" s="523" t="s">
        <v>1679</v>
      </c>
    </row>
    <row r="2839" spans="2:5">
      <c r="B2839" s="598" t="s">
        <v>5531</v>
      </c>
      <c r="C2839" s="587" t="s">
        <v>5278</v>
      </c>
      <c r="D2839" s="587" t="s">
        <v>3076</v>
      </c>
      <c r="E2839" s="523" t="s">
        <v>1679</v>
      </c>
    </row>
    <row r="2840" spans="2:5">
      <c r="B2840" s="598" t="s">
        <v>5532</v>
      </c>
      <c r="C2840" s="587" t="s">
        <v>5278</v>
      </c>
      <c r="D2840" s="587" t="s">
        <v>3076</v>
      </c>
      <c r="E2840" s="523" t="s">
        <v>1679</v>
      </c>
    </row>
    <row r="2841" spans="2:5">
      <c r="B2841" s="598" t="s">
        <v>5533</v>
      </c>
      <c r="C2841" s="587" t="s">
        <v>5278</v>
      </c>
      <c r="D2841" s="587" t="s">
        <v>3076</v>
      </c>
      <c r="E2841" s="523" t="s">
        <v>1679</v>
      </c>
    </row>
    <row r="2842" spans="2:5">
      <c r="B2842" s="598" t="s">
        <v>5534</v>
      </c>
      <c r="C2842" s="587" t="s">
        <v>5278</v>
      </c>
      <c r="D2842" s="587" t="s">
        <v>3076</v>
      </c>
      <c r="E2842" s="523" t="s">
        <v>1679</v>
      </c>
    </row>
    <row r="2843" spans="2:5">
      <c r="B2843" s="598" t="s">
        <v>5535</v>
      </c>
      <c r="C2843" s="587" t="s">
        <v>5278</v>
      </c>
      <c r="D2843" s="587" t="s">
        <v>3076</v>
      </c>
      <c r="E2843" s="523" t="s">
        <v>1679</v>
      </c>
    </row>
    <row r="2844" spans="2:5">
      <c r="B2844" s="598" t="s">
        <v>5536</v>
      </c>
      <c r="C2844" s="587" t="s">
        <v>5278</v>
      </c>
      <c r="D2844" s="587" t="s">
        <v>3076</v>
      </c>
      <c r="E2844" s="523" t="s">
        <v>1679</v>
      </c>
    </row>
    <row r="2845" spans="2:5">
      <c r="B2845" s="598" t="s">
        <v>5537</v>
      </c>
      <c r="C2845" s="587" t="s">
        <v>5278</v>
      </c>
      <c r="D2845" s="587" t="s">
        <v>3076</v>
      </c>
      <c r="E2845" s="523" t="s">
        <v>1679</v>
      </c>
    </row>
    <row r="2846" spans="2:5">
      <c r="B2846" s="598" t="s">
        <v>5538</v>
      </c>
      <c r="C2846" s="587" t="s">
        <v>5278</v>
      </c>
      <c r="D2846" s="587" t="s">
        <v>3076</v>
      </c>
      <c r="E2846" s="523" t="s">
        <v>1679</v>
      </c>
    </row>
    <row r="2847" spans="2:5">
      <c r="B2847" s="598" t="s">
        <v>5539</v>
      </c>
      <c r="C2847" s="587" t="s">
        <v>5278</v>
      </c>
      <c r="D2847" s="587" t="s">
        <v>3076</v>
      </c>
      <c r="E2847" s="523" t="s">
        <v>1679</v>
      </c>
    </row>
    <row r="2848" spans="2:5">
      <c r="B2848" s="598" t="s">
        <v>5540</v>
      </c>
      <c r="C2848" s="587" t="s">
        <v>5278</v>
      </c>
      <c r="D2848" s="587" t="s">
        <v>3076</v>
      </c>
      <c r="E2848" s="523" t="s">
        <v>1679</v>
      </c>
    </row>
    <row r="2849" spans="2:5">
      <c r="B2849" s="598" t="s">
        <v>5541</v>
      </c>
      <c r="C2849" s="587" t="s">
        <v>5278</v>
      </c>
      <c r="D2849" s="587" t="s">
        <v>3076</v>
      </c>
      <c r="E2849" s="523" t="s">
        <v>1679</v>
      </c>
    </row>
    <row r="2850" spans="2:5">
      <c r="B2850" s="598" t="s">
        <v>5542</v>
      </c>
      <c r="C2850" s="587" t="s">
        <v>5278</v>
      </c>
      <c r="D2850" s="587" t="s">
        <v>3076</v>
      </c>
      <c r="E2850" s="523" t="s">
        <v>1679</v>
      </c>
    </row>
    <row r="2851" spans="2:5">
      <c r="B2851" s="598" t="s">
        <v>5543</v>
      </c>
      <c r="C2851" s="587" t="s">
        <v>5278</v>
      </c>
      <c r="D2851" s="587" t="s">
        <v>3076</v>
      </c>
      <c r="E2851" s="523" t="s">
        <v>1679</v>
      </c>
    </row>
    <row r="2852" spans="2:5">
      <c r="B2852" s="598" t="s">
        <v>5544</v>
      </c>
      <c r="C2852" s="587" t="s">
        <v>5278</v>
      </c>
      <c r="D2852" s="587" t="s">
        <v>3076</v>
      </c>
      <c r="E2852" s="523" t="s">
        <v>1679</v>
      </c>
    </row>
    <row r="2853" spans="2:5">
      <c r="B2853" s="598" t="s">
        <v>5545</v>
      </c>
      <c r="C2853" s="587" t="s">
        <v>5278</v>
      </c>
      <c r="D2853" s="587" t="s">
        <v>3076</v>
      </c>
      <c r="E2853" s="523" t="s">
        <v>1679</v>
      </c>
    </row>
    <row r="2854" spans="2:5">
      <c r="B2854" s="598" t="s">
        <v>5546</v>
      </c>
      <c r="C2854" s="587" t="s">
        <v>5278</v>
      </c>
      <c r="D2854" s="587" t="s">
        <v>3076</v>
      </c>
      <c r="E2854" s="523" t="s">
        <v>1679</v>
      </c>
    </row>
    <row r="2855" spans="2:5">
      <c r="B2855" s="598" t="s">
        <v>5547</v>
      </c>
      <c r="C2855" s="587" t="s">
        <v>5278</v>
      </c>
      <c r="D2855" s="587" t="s">
        <v>3076</v>
      </c>
      <c r="E2855" s="523" t="s">
        <v>1679</v>
      </c>
    </row>
    <row r="2856" spans="2:5">
      <c r="B2856" s="598" t="s">
        <v>5548</v>
      </c>
      <c r="C2856" s="587" t="s">
        <v>5278</v>
      </c>
      <c r="D2856" s="587" t="s">
        <v>3076</v>
      </c>
      <c r="E2856" s="523" t="s">
        <v>1679</v>
      </c>
    </row>
    <row r="2857" spans="2:5">
      <c r="B2857" s="598" t="s">
        <v>5549</v>
      </c>
      <c r="C2857" s="587" t="s">
        <v>5278</v>
      </c>
      <c r="D2857" s="587" t="s">
        <v>3076</v>
      </c>
      <c r="E2857" s="523" t="s">
        <v>1679</v>
      </c>
    </row>
    <row r="2858" spans="2:5">
      <c r="B2858" s="598" t="s">
        <v>5550</v>
      </c>
      <c r="C2858" s="587" t="s">
        <v>5278</v>
      </c>
      <c r="D2858" s="587" t="s">
        <v>3076</v>
      </c>
      <c r="E2858" s="523" t="s">
        <v>1679</v>
      </c>
    </row>
    <row r="2859" spans="2:5">
      <c r="B2859" s="598" t="s">
        <v>5551</v>
      </c>
      <c r="C2859" s="587" t="s">
        <v>5278</v>
      </c>
      <c r="D2859" s="587" t="s">
        <v>3076</v>
      </c>
      <c r="E2859" s="523" t="s">
        <v>1679</v>
      </c>
    </row>
    <row r="2860" spans="2:5">
      <c r="B2860" s="598" t="s">
        <v>5552</v>
      </c>
      <c r="C2860" s="587" t="s">
        <v>5278</v>
      </c>
      <c r="D2860" s="587" t="s">
        <v>3076</v>
      </c>
      <c r="E2860" s="523" t="s">
        <v>1679</v>
      </c>
    </row>
    <row r="2861" spans="2:5">
      <c r="B2861" s="598" t="s">
        <v>5553</v>
      </c>
      <c r="C2861" s="587" t="s">
        <v>5278</v>
      </c>
      <c r="D2861" s="587" t="s">
        <v>3076</v>
      </c>
      <c r="E2861" s="523" t="s">
        <v>1679</v>
      </c>
    </row>
    <row r="2862" spans="2:5">
      <c r="B2862" s="598" t="s">
        <v>5554</v>
      </c>
      <c r="C2862" s="587" t="s">
        <v>5278</v>
      </c>
      <c r="D2862" s="587" t="s">
        <v>3076</v>
      </c>
      <c r="E2862" s="523" t="s">
        <v>1679</v>
      </c>
    </row>
    <row r="2863" spans="2:5">
      <c r="B2863" s="598" t="s">
        <v>5555</v>
      </c>
      <c r="C2863" s="587" t="s">
        <v>5278</v>
      </c>
      <c r="D2863" s="587" t="s">
        <v>3076</v>
      </c>
      <c r="E2863" s="523" t="s">
        <v>1679</v>
      </c>
    </row>
    <row r="2864" spans="2:5">
      <c r="B2864" s="598" t="s">
        <v>5556</v>
      </c>
      <c r="C2864" s="587" t="s">
        <v>5278</v>
      </c>
      <c r="D2864" s="587" t="s">
        <v>3076</v>
      </c>
      <c r="E2864" s="523" t="s">
        <v>1679</v>
      </c>
    </row>
    <row r="2865" spans="2:5">
      <c r="B2865" s="598" t="s">
        <v>5557</v>
      </c>
      <c r="C2865" s="587" t="s">
        <v>5278</v>
      </c>
      <c r="D2865" s="587" t="s">
        <v>3076</v>
      </c>
      <c r="E2865" s="523" t="s">
        <v>1679</v>
      </c>
    </row>
    <row r="2866" spans="2:5">
      <c r="B2866" s="598" t="s">
        <v>5558</v>
      </c>
      <c r="C2866" s="587" t="s">
        <v>5278</v>
      </c>
      <c r="D2866" s="587" t="s">
        <v>3076</v>
      </c>
      <c r="E2866" s="523" t="s">
        <v>1679</v>
      </c>
    </row>
    <row r="2867" spans="2:5">
      <c r="B2867" s="598" t="s">
        <v>5559</v>
      </c>
      <c r="C2867" s="587" t="s">
        <v>5278</v>
      </c>
      <c r="D2867" s="587" t="s">
        <v>3076</v>
      </c>
      <c r="E2867" s="523" t="s">
        <v>1679</v>
      </c>
    </row>
    <row r="2868" spans="2:5">
      <c r="B2868" s="598" t="s">
        <v>5560</v>
      </c>
      <c r="C2868" s="587" t="s">
        <v>5278</v>
      </c>
      <c r="D2868" s="587" t="s">
        <v>3076</v>
      </c>
      <c r="E2868" s="523" t="s">
        <v>1679</v>
      </c>
    </row>
    <row r="2869" spans="2:5">
      <c r="B2869" s="598" t="s">
        <v>5561</v>
      </c>
      <c r="C2869" s="587" t="s">
        <v>5278</v>
      </c>
      <c r="D2869" s="587" t="s">
        <v>3076</v>
      </c>
      <c r="E2869" s="523" t="s">
        <v>1679</v>
      </c>
    </row>
    <row r="2870" spans="2:5">
      <c r="B2870" s="598" t="s">
        <v>5562</v>
      </c>
      <c r="C2870" s="587" t="s">
        <v>5278</v>
      </c>
      <c r="D2870" s="587" t="s">
        <v>3076</v>
      </c>
      <c r="E2870" s="523" t="s">
        <v>1679</v>
      </c>
    </row>
    <row r="2871" spans="2:5">
      <c r="B2871" s="598" t="s">
        <v>5563</v>
      </c>
      <c r="C2871" s="587" t="s">
        <v>5278</v>
      </c>
      <c r="D2871" s="587" t="s">
        <v>3076</v>
      </c>
      <c r="E2871" s="523" t="s">
        <v>1679</v>
      </c>
    </row>
    <row r="2872" spans="2:5">
      <c r="B2872" s="598" t="s">
        <v>5564</v>
      </c>
      <c r="C2872" s="587" t="s">
        <v>5278</v>
      </c>
      <c r="D2872" s="587" t="s">
        <v>3076</v>
      </c>
      <c r="E2872" s="523" t="s">
        <v>1679</v>
      </c>
    </row>
    <row r="2873" spans="2:5">
      <c r="B2873" s="598" t="s">
        <v>5565</v>
      </c>
      <c r="C2873" s="587" t="s">
        <v>5278</v>
      </c>
      <c r="D2873" s="587" t="s">
        <v>3076</v>
      </c>
      <c r="E2873" s="523" t="s">
        <v>1679</v>
      </c>
    </row>
    <row r="2874" spans="2:5">
      <c r="B2874" s="598" t="s">
        <v>5566</v>
      </c>
      <c r="C2874" s="587" t="s">
        <v>5278</v>
      </c>
      <c r="D2874" s="587" t="s">
        <v>3076</v>
      </c>
      <c r="E2874" s="523" t="s">
        <v>1679</v>
      </c>
    </row>
    <row r="2875" spans="2:5">
      <c r="B2875" s="598" t="s">
        <v>5567</v>
      </c>
      <c r="C2875" s="587" t="s">
        <v>5278</v>
      </c>
      <c r="D2875" s="587" t="s">
        <v>3076</v>
      </c>
      <c r="E2875" s="523" t="s">
        <v>1679</v>
      </c>
    </row>
    <row r="2876" spans="2:5">
      <c r="B2876" s="598" t="s">
        <v>5568</v>
      </c>
      <c r="C2876" s="587" t="s">
        <v>5278</v>
      </c>
      <c r="D2876" s="587" t="s">
        <v>3076</v>
      </c>
      <c r="E2876" s="523" t="s">
        <v>1679</v>
      </c>
    </row>
    <row r="2877" spans="2:5">
      <c r="B2877" s="598" t="s">
        <v>5569</v>
      </c>
      <c r="C2877" s="587" t="s">
        <v>5278</v>
      </c>
      <c r="D2877" s="587" t="s">
        <v>3076</v>
      </c>
      <c r="E2877" s="523" t="s">
        <v>1679</v>
      </c>
    </row>
    <row r="2878" spans="2:5">
      <c r="B2878" s="598" t="s">
        <v>5570</v>
      </c>
      <c r="C2878" s="587" t="s">
        <v>5278</v>
      </c>
      <c r="D2878" s="587" t="s">
        <v>3076</v>
      </c>
      <c r="E2878" s="523" t="s">
        <v>1679</v>
      </c>
    </row>
    <row r="2879" spans="2:5">
      <c r="B2879" s="598" t="s">
        <v>5571</v>
      </c>
      <c r="C2879" s="587" t="s">
        <v>5278</v>
      </c>
      <c r="D2879" s="587" t="s">
        <v>3076</v>
      </c>
      <c r="E2879" s="523" t="s">
        <v>1679</v>
      </c>
    </row>
    <row r="2880" spans="2:5">
      <c r="B2880" s="598" t="s">
        <v>5572</v>
      </c>
      <c r="C2880" s="587" t="s">
        <v>5278</v>
      </c>
      <c r="D2880" s="587" t="s">
        <v>3076</v>
      </c>
      <c r="E2880" s="523" t="s">
        <v>1679</v>
      </c>
    </row>
    <row r="2881" spans="2:5">
      <c r="B2881" s="598" t="s">
        <v>5573</v>
      </c>
      <c r="C2881" s="587" t="s">
        <v>5278</v>
      </c>
      <c r="D2881" s="587" t="s">
        <v>3076</v>
      </c>
      <c r="E2881" s="523" t="s">
        <v>1679</v>
      </c>
    </row>
    <row r="2882" spans="2:5">
      <c r="B2882" s="598" t="s">
        <v>5574</v>
      </c>
      <c r="C2882" s="587" t="s">
        <v>5278</v>
      </c>
      <c r="D2882" s="587" t="s">
        <v>3076</v>
      </c>
      <c r="E2882" s="523" t="s">
        <v>1679</v>
      </c>
    </row>
    <row r="2883" spans="2:5">
      <c r="B2883" s="598" t="s">
        <v>5575</v>
      </c>
      <c r="C2883" s="587" t="s">
        <v>5278</v>
      </c>
      <c r="D2883" s="587" t="s">
        <v>3076</v>
      </c>
      <c r="E2883" s="523" t="s">
        <v>1679</v>
      </c>
    </row>
    <row r="2884" spans="2:5">
      <c r="B2884" s="598" t="s">
        <v>5576</v>
      </c>
      <c r="C2884" s="587" t="s">
        <v>5278</v>
      </c>
      <c r="D2884" s="587" t="s">
        <v>3076</v>
      </c>
      <c r="E2884" s="523" t="s">
        <v>1679</v>
      </c>
    </row>
    <row r="2885" spans="2:5">
      <c r="B2885" s="598" t="s">
        <v>5577</v>
      </c>
      <c r="C2885" s="587" t="s">
        <v>5278</v>
      </c>
      <c r="D2885" s="587" t="s">
        <v>3076</v>
      </c>
      <c r="E2885" s="523" t="s">
        <v>1679</v>
      </c>
    </row>
    <row r="2886" spans="2:5">
      <c r="B2886" s="598" t="s">
        <v>5578</v>
      </c>
      <c r="C2886" s="587" t="s">
        <v>5278</v>
      </c>
      <c r="D2886" s="587" t="s">
        <v>3076</v>
      </c>
      <c r="E2886" s="523" t="s">
        <v>1679</v>
      </c>
    </row>
    <row r="2887" spans="2:5">
      <c r="B2887" s="598" t="s">
        <v>5579</v>
      </c>
      <c r="C2887" s="587" t="s">
        <v>5278</v>
      </c>
      <c r="D2887" s="587" t="s">
        <v>3076</v>
      </c>
      <c r="E2887" s="523" t="s">
        <v>1679</v>
      </c>
    </row>
    <row r="2888" spans="2:5">
      <c r="B2888" s="598" t="s">
        <v>5580</v>
      </c>
      <c r="C2888" s="587" t="s">
        <v>5278</v>
      </c>
      <c r="D2888" s="587" t="s">
        <v>3076</v>
      </c>
      <c r="E2888" s="523" t="s">
        <v>1679</v>
      </c>
    </row>
    <row r="2889" spans="2:5">
      <c r="B2889" s="598" t="s">
        <v>5581</v>
      </c>
      <c r="C2889" s="587" t="s">
        <v>5278</v>
      </c>
      <c r="D2889" s="587" t="s">
        <v>3076</v>
      </c>
      <c r="E2889" s="523" t="s">
        <v>1679</v>
      </c>
    </row>
    <row r="2890" spans="2:5">
      <c r="B2890" s="598" t="s">
        <v>5582</v>
      </c>
      <c r="C2890" s="587" t="s">
        <v>5278</v>
      </c>
      <c r="D2890" s="587" t="s">
        <v>3076</v>
      </c>
      <c r="E2890" s="523" t="s">
        <v>1679</v>
      </c>
    </row>
    <row r="2891" spans="2:5">
      <c r="B2891" s="598" t="s">
        <v>5583</v>
      </c>
      <c r="C2891" s="587" t="s">
        <v>5278</v>
      </c>
      <c r="D2891" s="587" t="s">
        <v>3076</v>
      </c>
      <c r="E2891" s="523" t="s">
        <v>1679</v>
      </c>
    </row>
    <row r="2892" spans="2:5">
      <c r="B2892" s="598" t="s">
        <v>5584</v>
      </c>
      <c r="C2892" s="587" t="s">
        <v>5278</v>
      </c>
      <c r="D2892" s="587" t="s">
        <v>3076</v>
      </c>
      <c r="E2892" s="523" t="s">
        <v>1679</v>
      </c>
    </row>
    <row r="2893" spans="2:5">
      <c r="B2893" s="598" t="s">
        <v>5585</v>
      </c>
      <c r="C2893" s="587" t="s">
        <v>5278</v>
      </c>
      <c r="D2893" s="587" t="s">
        <v>3076</v>
      </c>
      <c r="E2893" s="523" t="s">
        <v>1679</v>
      </c>
    </row>
    <row r="2894" spans="2:5">
      <c r="B2894" s="598" t="s">
        <v>5586</v>
      </c>
      <c r="C2894" s="587" t="s">
        <v>5278</v>
      </c>
      <c r="D2894" s="587" t="s">
        <v>3076</v>
      </c>
      <c r="E2894" s="523" t="s">
        <v>1679</v>
      </c>
    </row>
    <row r="2895" spans="2:5">
      <c r="B2895" s="598" t="s">
        <v>5587</v>
      </c>
      <c r="C2895" s="587" t="s">
        <v>5278</v>
      </c>
      <c r="D2895" s="587" t="s">
        <v>3076</v>
      </c>
      <c r="E2895" s="523" t="s">
        <v>1679</v>
      </c>
    </row>
    <row r="2896" spans="2:5">
      <c r="B2896" s="598" t="s">
        <v>5588</v>
      </c>
      <c r="C2896" s="587" t="s">
        <v>5278</v>
      </c>
      <c r="D2896" s="587" t="s">
        <v>3076</v>
      </c>
      <c r="E2896" s="523" t="s">
        <v>1679</v>
      </c>
    </row>
    <row r="2897" spans="2:5">
      <c r="B2897" s="598" t="s">
        <v>5589</v>
      </c>
      <c r="C2897" s="587" t="s">
        <v>5278</v>
      </c>
      <c r="D2897" s="587" t="s">
        <v>3076</v>
      </c>
      <c r="E2897" s="523" t="s">
        <v>1679</v>
      </c>
    </row>
    <row r="2898" spans="2:5">
      <c r="B2898" s="598" t="s">
        <v>5590</v>
      </c>
      <c r="C2898" s="587" t="s">
        <v>5278</v>
      </c>
      <c r="D2898" s="587" t="s">
        <v>3076</v>
      </c>
      <c r="E2898" s="523" t="s">
        <v>1679</v>
      </c>
    </row>
    <row r="2899" spans="2:5">
      <c r="B2899" s="598" t="s">
        <v>5591</v>
      </c>
      <c r="C2899" s="587" t="s">
        <v>5278</v>
      </c>
      <c r="D2899" s="587" t="s">
        <v>3076</v>
      </c>
      <c r="E2899" s="523" t="s">
        <v>1679</v>
      </c>
    </row>
    <row r="2900" spans="2:5">
      <c r="B2900" s="598" t="s">
        <v>5592</v>
      </c>
      <c r="C2900" s="587" t="s">
        <v>5278</v>
      </c>
      <c r="D2900" s="587" t="s">
        <v>3076</v>
      </c>
      <c r="E2900" s="523" t="s">
        <v>1679</v>
      </c>
    </row>
    <row r="2901" spans="2:5">
      <c r="B2901" s="598" t="s">
        <v>5593</v>
      </c>
      <c r="C2901" s="587" t="s">
        <v>5278</v>
      </c>
      <c r="D2901" s="587" t="s">
        <v>3076</v>
      </c>
      <c r="E2901" s="523" t="s">
        <v>1679</v>
      </c>
    </row>
    <row r="2902" spans="2:5">
      <c r="B2902" s="598" t="s">
        <v>5594</v>
      </c>
      <c r="C2902" s="587" t="s">
        <v>5278</v>
      </c>
      <c r="D2902" s="587" t="s">
        <v>3076</v>
      </c>
      <c r="E2902" s="523" t="s">
        <v>1679</v>
      </c>
    </row>
    <row r="2903" spans="2:5">
      <c r="B2903" s="598" t="s">
        <v>5595</v>
      </c>
      <c r="C2903" s="587" t="s">
        <v>5278</v>
      </c>
      <c r="D2903" s="587" t="s">
        <v>3076</v>
      </c>
      <c r="E2903" s="523" t="s">
        <v>1679</v>
      </c>
    </row>
    <row r="2904" spans="2:5">
      <c r="B2904" s="598" t="s">
        <v>5596</v>
      </c>
      <c r="C2904" s="587" t="s">
        <v>5278</v>
      </c>
      <c r="D2904" s="587" t="s">
        <v>3076</v>
      </c>
      <c r="E2904" s="523" t="s">
        <v>1679</v>
      </c>
    </row>
    <row r="2905" spans="2:5">
      <c r="B2905" s="598" t="s">
        <v>5597</v>
      </c>
      <c r="C2905" s="587" t="s">
        <v>5278</v>
      </c>
      <c r="D2905" s="587" t="s">
        <v>3076</v>
      </c>
      <c r="E2905" s="523" t="s">
        <v>1679</v>
      </c>
    </row>
    <row r="2906" spans="2:5">
      <c r="B2906" s="598" t="s">
        <v>5598</v>
      </c>
      <c r="C2906" s="587" t="s">
        <v>5278</v>
      </c>
      <c r="D2906" s="587" t="s">
        <v>3076</v>
      </c>
      <c r="E2906" s="523" t="s">
        <v>1679</v>
      </c>
    </row>
    <row r="2907" spans="2:5">
      <c r="B2907" s="598" t="s">
        <v>5599</v>
      </c>
      <c r="C2907" s="587" t="s">
        <v>5278</v>
      </c>
      <c r="D2907" s="587" t="s">
        <v>3076</v>
      </c>
      <c r="E2907" s="523" t="s">
        <v>1679</v>
      </c>
    </row>
    <row r="2908" spans="2:5">
      <c r="B2908" s="598" t="s">
        <v>5600</v>
      </c>
      <c r="C2908" s="587" t="s">
        <v>5278</v>
      </c>
      <c r="D2908" s="587" t="s">
        <v>3076</v>
      </c>
      <c r="E2908" s="523" t="s">
        <v>1679</v>
      </c>
    </row>
    <row r="2909" spans="2:5">
      <c r="B2909" s="598" t="s">
        <v>5601</v>
      </c>
      <c r="C2909" s="587" t="s">
        <v>5278</v>
      </c>
      <c r="D2909" s="587" t="s">
        <v>3076</v>
      </c>
      <c r="E2909" s="523" t="s">
        <v>1679</v>
      </c>
    </row>
    <row r="2910" spans="2:5">
      <c r="B2910" s="598" t="s">
        <v>5602</v>
      </c>
      <c r="C2910" s="587" t="s">
        <v>5278</v>
      </c>
      <c r="D2910" s="587" t="s">
        <v>3076</v>
      </c>
      <c r="E2910" s="523" t="s">
        <v>1679</v>
      </c>
    </row>
    <row r="2911" spans="2:5">
      <c r="B2911" s="598" t="s">
        <v>5603</v>
      </c>
      <c r="C2911" s="587" t="s">
        <v>5278</v>
      </c>
      <c r="D2911" s="587" t="s">
        <v>3076</v>
      </c>
      <c r="E2911" s="523" t="s">
        <v>1679</v>
      </c>
    </row>
    <row r="2912" spans="2:5">
      <c r="B2912" s="598" t="s">
        <v>5604</v>
      </c>
      <c r="C2912" s="587" t="s">
        <v>5278</v>
      </c>
      <c r="D2912" s="587" t="s">
        <v>3076</v>
      </c>
      <c r="E2912" s="523" t="s">
        <v>1679</v>
      </c>
    </row>
    <row r="2913" spans="2:5">
      <c r="B2913" s="598" t="s">
        <v>5605</v>
      </c>
      <c r="C2913" s="587" t="s">
        <v>5278</v>
      </c>
      <c r="D2913" s="587" t="s">
        <v>3076</v>
      </c>
      <c r="E2913" s="523" t="s">
        <v>1679</v>
      </c>
    </row>
    <row r="2914" spans="2:5">
      <c r="B2914" s="598" t="s">
        <v>5606</v>
      </c>
      <c r="C2914" s="587" t="s">
        <v>5278</v>
      </c>
      <c r="D2914" s="587" t="s">
        <v>3076</v>
      </c>
      <c r="E2914" s="523" t="s">
        <v>1679</v>
      </c>
    </row>
    <row r="2915" spans="2:5">
      <c r="B2915" s="598" t="s">
        <v>5607</v>
      </c>
      <c r="C2915" s="587" t="s">
        <v>5278</v>
      </c>
      <c r="D2915" s="587" t="s">
        <v>3076</v>
      </c>
      <c r="E2915" s="523" t="s">
        <v>1679</v>
      </c>
    </row>
    <row r="2916" spans="2:5">
      <c r="B2916" s="598" t="s">
        <v>5608</v>
      </c>
      <c r="C2916" s="587" t="s">
        <v>5278</v>
      </c>
      <c r="D2916" s="587" t="s">
        <v>3076</v>
      </c>
      <c r="E2916" s="523" t="s">
        <v>1679</v>
      </c>
    </row>
    <row r="2917" spans="2:5">
      <c r="B2917" s="598" t="s">
        <v>5609</v>
      </c>
      <c r="C2917" s="587" t="s">
        <v>5278</v>
      </c>
      <c r="D2917" s="587" t="s">
        <v>3076</v>
      </c>
      <c r="E2917" s="523" t="s">
        <v>1679</v>
      </c>
    </row>
    <row r="2918" spans="2:5">
      <c r="B2918" s="598" t="s">
        <v>5610</v>
      </c>
      <c r="C2918" s="587" t="s">
        <v>5278</v>
      </c>
      <c r="D2918" s="587" t="s">
        <v>3076</v>
      </c>
      <c r="E2918" s="523" t="s">
        <v>1679</v>
      </c>
    </row>
    <row r="2919" spans="2:5">
      <c r="B2919" s="598" t="s">
        <v>5611</v>
      </c>
      <c r="C2919" s="587" t="s">
        <v>5278</v>
      </c>
      <c r="D2919" s="587" t="s">
        <v>3076</v>
      </c>
      <c r="E2919" s="523" t="s">
        <v>1679</v>
      </c>
    </row>
    <row r="2920" spans="2:5">
      <c r="B2920" s="598" t="s">
        <v>5612</v>
      </c>
      <c r="C2920" s="587" t="s">
        <v>5278</v>
      </c>
      <c r="D2920" s="587" t="s">
        <v>3076</v>
      </c>
      <c r="E2920" s="523" t="s">
        <v>1679</v>
      </c>
    </row>
    <row r="2921" spans="2:5">
      <c r="B2921" s="598" t="s">
        <v>5613</v>
      </c>
      <c r="C2921" s="587" t="s">
        <v>5278</v>
      </c>
      <c r="D2921" s="587" t="s">
        <v>3076</v>
      </c>
      <c r="E2921" s="523" t="s">
        <v>1679</v>
      </c>
    </row>
    <row r="2922" spans="2:5">
      <c r="B2922" s="598" t="s">
        <v>5614</v>
      </c>
      <c r="C2922" s="587" t="s">
        <v>5278</v>
      </c>
      <c r="D2922" s="587" t="s">
        <v>3076</v>
      </c>
      <c r="E2922" s="523" t="s">
        <v>1679</v>
      </c>
    </row>
    <row r="2923" spans="2:5">
      <c r="B2923" s="598" t="s">
        <v>5615</v>
      </c>
      <c r="C2923" s="587" t="s">
        <v>5278</v>
      </c>
      <c r="D2923" s="587" t="s">
        <v>3076</v>
      </c>
      <c r="E2923" s="523" t="s">
        <v>1679</v>
      </c>
    </row>
    <row r="2924" spans="2:5">
      <c r="B2924" s="598" t="s">
        <v>5616</v>
      </c>
      <c r="C2924" s="587" t="s">
        <v>5278</v>
      </c>
      <c r="D2924" s="587" t="s">
        <v>3076</v>
      </c>
      <c r="E2924" s="523" t="s">
        <v>1679</v>
      </c>
    </row>
    <row r="2925" spans="2:5">
      <c r="B2925" s="598" t="s">
        <v>5617</v>
      </c>
      <c r="C2925" s="587" t="s">
        <v>5278</v>
      </c>
      <c r="D2925" s="587" t="s">
        <v>3076</v>
      </c>
      <c r="E2925" s="523" t="s">
        <v>1679</v>
      </c>
    </row>
    <row r="2926" spans="2:5">
      <c r="B2926" s="598" t="s">
        <v>5618</v>
      </c>
      <c r="C2926" s="587" t="s">
        <v>5278</v>
      </c>
      <c r="D2926" s="587" t="s">
        <v>3076</v>
      </c>
      <c r="E2926" s="523" t="s">
        <v>1679</v>
      </c>
    </row>
    <row r="2927" spans="2:5">
      <c r="B2927" s="598" t="s">
        <v>5619</v>
      </c>
      <c r="C2927" s="587" t="s">
        <v>5278</v>
      </c>
      <c r="D2927" s="587" t="s">
        <v>3076</v>
      </c>
      <c r="E2927" s="523" t="s">
        <v>1679</v>
      </c>
    </row>
    <row r="2928" spans="2:5">
      <c r="B2928" s="598" t="s">
        <v>5620</v>
      </c>
      <c r="C2928" s="587" t="s">
        <v>5278</v>
      </c>
      <c r="D2928" s="587" t="s">
        <v>3076</v>
      </c>
      <c r="E2928" s="523" t="s">
        <v>1679</v>
      </c>
    </row>
    <row r="2929" spans="2:5">
      <c r="B2929" s="598" t="s">
        <v>5621</v>
      </c>
      <c r="C2929" s="587" t="s">
        <v>5278</v>
      </c>
      <c r="D2929" s="587" t="s">
        <v>3076</v>
      </c>
      <c r="E2929" s="523" t="s">
        <v>1679</v>
      </c>
    </row>
    <row r="2930" spans="2:5">
      <c r="B2930" s="598" t="s">
        <v>5622</v>
      </c>
      <c r="C2930" s="587" t="s">
        <v>5278</v>
      </c>
      <c r="D2930" s="587" t="s">
        <v>3076</v>
      </c>
      <c r="E2930" s="523" t="s">
        <v>1679</v>
      </c>
    </row>
    <row r="2931" spans="2:5">
      <c r="B2931" s="598" t="s">
        <v>5623</v>
      </c>
      <c r="C2931" s="587" t="s">
        <v>5278</v>
      </c>
      <c r="D2931" s="587" t="s">
        <v>3076</v>
      </c>
      <c r="E2931" s="523" t="s">
        <v>1679</v>
      </c>
    </row>
    <row r="2932" spans="2:5">
      <c r="B2932" s="598" t="s">
        <v>5624</v>
      </c>
      <c r="C2932" s="587" t="s">
        <v>5278</v>
      </c>
      <c r="D2932" s="587" t="s">
        <v>3076</v>
      </c>
      <c r="E2932" s="523" t="s">
        <v>1679</v>
      </c>
    </row>
    <row r="2933" spans="2:5">
      <c r="B2933" s="598" t="s">
        <v>5625</v>
      </c>
      <c r="C2933" s="587" t="s">
        <v>5278</v>
      </c>
      <c r="D2933" s="587" t="s">
        <v>3076</v>
      </c>
      <c r="E2933" s="523" t="s">
        <v>1679</v>
      </c>
    </row>
    <row r="2934" spans="2:5">
      <c r="B2934" s="598" t="s">
        <v>5626</v>
      </c>
      <c r="C2934" s="587" t="s">
        <v>5278</v>
      </c>
      <c r="D2934" s="587" t="s">
        <v>3076</v>
      </c>
      <c r="E2934" s="523" t="s">
        <v>1679</v>
      </c>
    </row>
    <row r="2935" spans="2:5">
      <c r="B2935" s="598" t="s">
        <v>5627</v>
      </c>
      <c r="C2935" s="587" t="s">
        <v>5278</v>
      </c>
      <c r="D2935" s="587" t="s">
        <v>3076</v>
      </c>
      <c r="E2935" s="523" t="s">
        <v>1679</v>
      </c>
    </row>
    <row r="2936" spans="2:5">
      <c r="B2936" s="598" t="s">
        <v>5628</v>
      </c>
      <c r="C2936" s="587" t="s">
        <v>5278</v>
      </c>
      <c r="D2936" s="587" t="s">
        <v>3076</v>
      </c>
      <c r="E2936" s="523" t="s">
        <v>1679</v>
      </c>
    </row>
    <row r="2937" spans="2:5">
      <c r="B2937" s="598" t="s">
        <v>5629</v>
      </c>
      <c r="C2937" s="587" t="s">
        <v>5278</v>
      </c>
      <c r="D2937" s="587" t="s">
        <v>3076</v>
      </c>
      <c r="E2937" s="523" t="s">
        <v>1679</v>
      </c>
    </row>
    <row r="2938" spans="2:5">
      <c r="B2938" s="598" t="s">
        <v>5630</v>
      </c>
      <c r="C2938" s="587" t="s">
        <v>5278</v>
      </c>
      <c r="D2938" s="587" t="s">
        <v>3076</v>
      </c>
      <c r="E2938" s="523" t="s">
        <v>1679</v>
      </c>
    </row>
    <row r="2939" spans="2:5">
      <c r="B2939" s="598" t="s">
        <v>5631</v>
      </c>
      <c r="C2939" s="587" t="s">
        <v>5278</v>
      </c>
      <c r="D2939" s="587" t="s">
        <v>3076</v>
      </c>
      <c r="E2939" s="523" t="s">
        <v>1679</v>
      </c>
    </row>
    <row r="2940" spans="2:5">
      <c r="B2940" s="598" t="s">
        <v>5632</v>
      </c>
      <c r="C2940" s="587" t="s">
        <v>5278</v>
      </c>
      <c r="D2940" s="587" t="s">
        <v>3076</v>
      </c>
      <c r="E2940" s="523" t="s">
        <v>1679</v>
      </c>
    </row>
    <row r="2941" spans="2:5">
      <c r="B2941" s="598" t="s">
        <v>5633</v>
      </c>
      <c r="C2941" s="587" t="s">
        <v>5278</v>
      </c>
      <c r="D2941" s="587" t="s">
        <v>3076</v>
      </c>
      <c r="E2941" s="523" t="s">
        <v>1679</v>
      </c>
    </row>
    <row r="2942" spans="2:5">
      <c r="B2942" s="598" t="s">
        <v>5634</v>
      </c>
      <c r="C2942" s="587" t="s">
        <v>5278</v>
      </c>
      <c r="D2942" s="587" t="s">
        <v>3076</v>
      </c>
      <c r="E2942" s="523" t="s">
        <v>1679</v>
      </c>
    </row>
    <row r="2943" spans="2:5">
      <c r="B2943" s="598" t="s">
        <v>5635</v>
      </c>
      <c r="C2943" s="587" t="s">
        <v>5278</v>
      </c>
      <c r="D2943" s="587" t="s">
        <v>3076</v>
      </c>
      <c r="E2943" s="523" t="s">
        <v>1679</v>
      </c>
    </row>
    <row r="2944" spans="2:5">
      <c r="B2944" s="598" t="s">
        <v>5636</v>
      </c>
      <c r="C2944" s="587" t="s">
        <v>5278</v>
      </c>
      <c r="D2944" s="587" t="s">
        <v>3076</v>
      </c>
      <c r="E2944" s="523" t="s">
        <v>1679</v>
      </c>
    </row>
    <row r="2945" spans="2:5">
      <c r="B2945" s="598" t="s">
        <v>5637</v>
      </c>
      <c r="C2945" s="587" t="s">
        <v>5278</v>
      </c>
      <c r="D2945" s="587" t="s">
        <v>3076</v>
      </c>
      <c r="E2945" s="523" t="s">
        <v>1679</v>
      </c>
    </row>
    <row r="2946" spans="2:5">
      <c r="B2946" s="598" t="s">
        <v>5638</v>
      </c>
      <c r="C2946" s="587" t="s">
        <v>5278</v>
      </c>
      <c r="D2946" s="587" t="s">
        <v>3076</v>
      </c>
      <c r="E2946" s="523" t="s">
        <v>1679</v>
      </c>
    </row>
    <row r="2947" spans="2:5">
      <c r="B2947" s="598" t="s">
        <v>5639</v>
      </c>
      <c r="C2947" s="587" t="s">
        <v>5278</v>
      </c>
      <c r="D2947" s="587" t="s">
        <v>3076</v>
      </c>
      <c r="E2947" s="523" t="s">
        <v>1679</v>
      </c>
    </row>
    <row r="2948" spans="2:5">
      <c r="B2948" s="598" t="s">
        <v>5640</v>
      </c>
      <c r="C2948" s="587" t="s">
        <v>5278</v>
      </c>
      <c r="D2948" s="587" t="s">
        <v>3076</v>
      </c>
      <c r="E2948" s="523" t="s">
        <v>1679</v>
      </c>
    </row>
    <row r="2949" spans="2:5">
      <c r="B2949" s="598" t="s">
        <v>5641</v>
      </c>
      <c r="C2949" s="587" t="s">
        <v>5278</v>
      </c>
      <c r="D2949" s="587" t="s">
        <v>3076</v>
      </c>
      <c r="E2949" s="523" t="s">
        <v>1679</v>
      </c>
    </row>
    <row r="2950" spans="2:5">
      <c r="B2950" s="598" t="s">
        <v>5642</v>
      </c>
      <c r="C2950" s="587" t="s">
        <v>5278</v>
      </c>
      <c r="D2950" s="587" t="s">
        <v>3076</v>
      </c>
      <c r="E2950" s="523" t="s">
        <v>1679</v>
      </c>
    </row>
    <row r="2951" spans="2:5">
      <c r="B2951" s="598" t="s">
        <v>5643</v>
      </c>
      <c r="C2951" s="587" t="s">
        <v>5278</v>
      </c>
      <c r="D2951" s="587" t="s">
        <v>3076</v>
      </c>
      <c r="E2951" s="523" t="s">
        <v>1679</v>
      </c>
    </row>
    <row r="2952" spans="2:5">
      <c r="B2952" s="598" t="s">
        <v>5644</v>
      </c>
      <c r="C2952" s="587" t="s">
        <v>5278</v>
      </c>
      <c r="D2952" s="587" t="s">
        <v>3076</v>
      </c>
      <c r="E2952" s="523" t="s">
        <v>1679</v>
      </c>
    </row>
    <row r="2953" spans="2:5">
      <c r="B2953" s="598" t="s">
        <v>5645</v>
      </c>
      <c r="C2953" s="587" t="s">
        <v>5278</v>
      </c>
      <c r="D2953" s="587" t="s">
        <v>3076</v>
      </c>
      <c r="E2953" s="523" t="s">
        <v>1679</v>
      </c>
    </row>
    <row r="2954" spans="2:5">
      <c r="B2954" s="598" t="s">
        <v>5646</v>
      </c>
      <c r="C2954" s="587" t="s">
        <v>5278</v>
      </c>
      <c r="D2954" s="587" t="s">
        <v>3076</v>
      </c>
      <c r="E2954" s="523" t="s">
        <v>1679</v>
      </c>
    </row>
    <row r="2955" spans="2:5">
      <c r="B2955" s="598" t="s">
        <v>5647</v>
      </c>
      <c r="C2955" s="587" t="s">
        <v>5278</v>
      </c>
      <c r="D2955" s="587" t="s">
        <v>3076</v>
      </c>
      <c r="E2955" s="523" t="s">
        <v>1679</v>
      </c>
    </row>
    <row r="2956" spans="2:5">
      <c r="B2956" s="598" t="s">
        <v>5648</v>
      </c>
      <c r="C2956" s="587" t="s">
        <v>5278</v>
      </c>
      <c r="D2956" s="587" t="s">
        <v>3076</v>
      </c>
      <c r="E2956" s="523" t="s">
        <v>1679</v>
      </c>
    </row>
    <row r="2957" spans="2:5">
      <c r="B2957" s="598" t="s">
        <v>5649</v>
      </c>
      <c r="C2957" s="587" t="s">
        <v>5278</v>
      </c>
      <c r="D2957" s="587" t="s">
        <v>3076</v>
      </c>
      <c r="E2957" s="523" t="s">
        <v>1679</v>
      </c>
    </row>
    <row r="2958" spans="2:5">
      <c r="B2958" s="598" t="s">
        <v>5650</v>
      </c>
      <c r="C2958" s="587" t="s">
        <v>5278</v>
      </c>
      <c r="D2958" s="587" t="s">
        <v>3076</v>
      </c>
      <c r="E2958" s="523" t="s">
        <v>1679</v>
      </c>
    </row>
    <row r="2959" spans="2:5">
      <c r="B2959" s="598" t="s">
        <v>5651</v>
      </c>
      <c r="C2959" s="587" t="s">
        <v>5278</v>
      </c>
      <c r="D2959" s="587" t="s">
        <v>3076</v>
      </c>
      <c r="E2959" s="523" t="s">
        <v>1679</v>
      </c>
    </row>
    <row r="2960" spans="2:5">
      <c r="B2960" s="598" t="s">
        <v>5652</v>
      </c>
      <c r="C2960" s="587" t="s">
        <v>5278</v>
      </c>
      <c r="D2960" s="587" t="s">
        <v>3076</v>
      </c>
      <c r="E2960" s="523" t="s">
        <v>1679</v>
      </c>
    </row>
    <row r="2961" spans="2:5">
      <c r="B2961" s="598" t="s">
        <v>5653</v>
      </c>
      <c r="C2961" s="587" t="s">
        <v>5278</v>
      </c>
      <c r="D2961" s="587" t="s">
        <v>3076</v>
      </c>
      <c r="E2961" s="523" t="s">
        <v>1679</v>
      </c>
    </row>
    <row r="2962" spans="2:5">
      <c r="B2962" s="598" t="s">
        <v>5654</v>
      </c>
      <c r="C2962" s="587" t="s">
        <v>5278</v>
      </c>
      <c r="D2962" s="587" t="s">
        <v>3076</v>
      </c>
      <c r="E2962" s="523" t="s">
        <v>1679</v>
      </c>
    </row>
    <row r="2963" spans="2:5">
      <c r="B2963" s="598" t="s">
        <v>5655</v>
      </c>
      <c r="C2963" s="587" t="s">
        <v>5278</v>
      </c>
      <c r="D2963" s="587" t="s">
        <v>3076</v>
      </c>
      <c r="E2963" s="523" t="s">
        <v>1679</v>
      </c>
    </row>
    <row r="2964" spans="2:5">
      <c r="B2964" s="598" t="s">
        <v>5656</v>
      </c>
      <c r="C2964" s="587" t="s">
        <v>5278</v>
      </c>
      <c r="D2964" s="587" t="s">
        <v>3076</v>
      </c>
      <c r="E2964" s="523" t="s">
        <v>1679</v>
      </c>
    </row>
    <row r="2965" spans="2:5">
      <c r="B2965" s="598" t="s">
        <v>5657</v>
      </c>
      <c r="C2965" s="587" t="s">
        <v>5278</v>
      </c>
      <c r="D2965" s="587" t="s">
        <v>3076</v>
      </c>
      <c r="E2965" s="523" t="s">
        <v>1679</v>
      </c>
    </row>
    <row r="2966" spans="2:5">
      <c r="B2966" s="598" t="s">
        <v>5658</v>
      </c>
      <c r="C2966" s="587" t="s">
        <v>5278</v>
      </c>
      <c r="D2966" s="587" t="s">
        <v>3076</v>
      </c>
      <c r="E2966" s="523" t="s">
        <v>1679</v>
      </c>
    </row>
    <row r="2967" spans="2:5">
      <c r="B2967" s="598" t="s">
        <v>5659</v>
      </c>
      <c r="C2967" s="587" t="s">
        <v>5278</v>
      </c>
      <c r="D2967" s="587" t="s">
        <v>3076</v>
      </c>
      <c r="E2967" s="523" t="s">
        <v>1679</v>
      </c>
    </row>
    <row r="2968" spans="2:5">
      <c r="B2968" s="598" t="s">
        <v>5660</v>
      </c>
      <c r="C2968" s="587" t="s">
        <v>5278</v>
      </c>
      <c r="D2968" s="587" t="s">
        <v>3076</v>
      </c>
      <c r="E2968" s="523" t="s">
        <v>1679</v>
      </c>
    </row>
    <row r="2969" spans="2:5">
      <c r="B2969" s="598" t="s">
        <v>5661</v>
      </c>
      <c r="C2969" s="587" t="s">
        <v>5278</v>
      </c>
      <c r="D2969" s="587" t="s">
        <v>3076</v>
      </c>
      <c r="E2969" s="523" t="s">
        <v>1679</v>
      </c>
    </row>
    <row r="2970" spans="2:5">
      <c r="B2970" s="598" t="s">
        <v>5662</v>
      </c>
      <c r="C2970" s="587" t="s">
        <v>5278</v>
      </c>
      <c r="D2970" s="587" t="s">
        <v>3076</v>
      </c>
      <c r="E2970" s="523" t="s">
        <v>1679</v>
      </c>
    </row>
    <row r="2971" spans="2:5">
      <c r="B2971" s="598" t="s">
        <v>5663</v>
      </c>
      <c r="C2971" s="587" t="s">
        <v>5278</v>
      </c>
      <c r="D2971" s="587" t="s">
        <v>3076</v>
      </c>
      <c r="E2971" s="523" t="s">
        <v>1679</v>
      </c>
    </row>
    <row r="2972" spans="2:5">
      <c r="B2972" s="598" t="s">
        <v>5664</v>
      </c>
      <c r="C2972" s="587" t="s">
        <v>5278</v>
      </c>
      <c r="D2972" s="587" t="s">
        <v>3076</v>
      </c>
      <c r="E2972" s="523" t="s">
        <v>1679</v>
      </c>
    </row>
    <row r="2973" spans="2:5">
      <c r="B2973" s="598" t="s">
        <v>5665</v>
      </c>
      <c r="C2973" s="587" t="s">
        <v>5278</v>
      </c>
      <c r="D2973" s="587" t="s">
        <v>3076</v>
      </c>
      <c r="E2973" s="523" t="s">
        <v>1679</v>
      </c>
    </row>
    <row r="2974" spans="2:5">
      <c r="B2974" s="598" t="s">
        <v>5666</v>
      </c>
      <c r="C2974" s="587" t="s">
        <v>5278</v>
      </c>
      <c r="D2974" s="587" t="s">
        <v>3076</v>
      </c>
      <c r="E2974" s="523" t="s">
        <v>1679</v>
      </c>
    </row>
    <row r="2975" spans="2:5">
      <c r="B2975" s="598" t="s">
        <v>5667</v>
      </c>
      <c r="C2975" s="587" t="s">
        <v>5278</v>
      </c>
      <c r="D2975" s="587" t="s">
        <v>3076</v>
      </c>
      <c r="E2975" s="523" t="s">
        <v>1679</v>
      </c>
    </row>
    <row r="2976" spans="2:5">
      <c r="B2976" s="598" t="s">
        <v>5668</v>
      </c>
      <c r="C2976" s="587" t="s">
        <v>5278</v>
      </c>
      <c r="D2976" s="587" t="s">
        <v>3076</v>
      </c>
      <c r="E2976" s="523" t="s">
        <v>1679</v>
      </c>
    </row>
    <row r="2977" spans="2:5">
      <c r="B2977" s="598" t="s">
        <v>5669</v>
      </c>
      <c r="C2977" s="587" t="s">
        <v>5278</v>
      </c>
      <c r="D2977" s="587" t="s">
        <v>3076</v>
      </c>
      <c r="E2977" s="523" t="s">
        <v>1679</v>
      </c>
    </row>
    <row r="2978" spans="2:5">
      <c r="B2978" s="598" t="s">
        <v>5670</v>
      </c>
      <c r="C2978" s="587" t="s">
        <v>5278</v>
      </c>
      <c r="D2978" s="587" t="s">
        <v>3076</v>
      </c>
      <c r="E2978" s="523" t="s">
        <v>1679</v>
      </c>
    </row>
    <row r="2979" spans="2:5">
      <c r="B2979" s="598" t="s">
        <v>5671</v>
      </c>
      <c r="C2979" s="587" t="s">
        <v>5278</v>
      </c>
      <c r="D2979" s="587" t="s">
        <v>3076</v>
      </c>
      <c r="E2979" s="523" t="s">
        <v>1679</v>
      </c>
    </row>
    <row r="2980" spans="2:5">
      <c r="B2980" s="598" t="s">
        <v>5672</v>
      </c>
      <c r="C2980" s="587" t="s">
        <v>5278</v>
      </c>
      <c r="D2980" s="587" t="s">
        <v>3076</v>
      </c>
      <c r="E2980" s="523" t="s">
        <v>1679</v>
      </c>
    </row>
    <row r="2981" spans="2:5">
      <c r="B2981" s="598" t="s">
        <v>5673</v>
      </c>
      <c r="C2981" s="587" t="s">
        <v>5278</v>
      </c>
      <c r="D2981" s="587" t="s">
        <v>3076</v>
      </c>
      <c r="E2981" s="523" t="s">
        <v>1679</v>
      </c>
    </row>
    <row r="2982" spans="2:5">
      <c r="B2982" s="598" t="s">
        <v>5674</v>
      </c>
      <c r="C2982" s="587" t="s">
        <v>5278</v>
      </c>
      <c r="D2982" s="587" t="s">
        <v>3076</v>
      </c>
      <c r="E2982" s="523" t="s">
        <v>1679</v>
      </c>
    </row>
    <row r="2983" spans="2:5">
      <c r="B2983" s="598" t="s">
        <v>5675</v>
      </c>
      <c r="C2983" s="587" t="s">
        <v>5278</v>
      </c>
      <c r="D2983" s="587" t="s">
        <v>3076</v>
      </c>
      <c r="E2983" s="523" t="s">
        <v>1679</v>
      </c>
    </row>
    <row r="2984" spans="2:5">
      <c r="B2984" s="598" t="s">
        <v>5676</v>
      </c>
      <c r="C2984" s="587" t="s">
        <v>5278</v>
      </c>
      <c r="D2984" s="587" t="s">
        <v>3076</v>
      </c>
      <c r="E2984" s="523" t="s">
        <v>1679</v>
      </c>
    </row>
    <row r="2985" spans="2:5">
      <c r="B2985" s="598" t="s">
        <v>5677</v>
      </c>
      <c r="C2985" s="587" t="s">
        <v>5278</v>
      </c>
      <c r="D2985" s="587" t="s">
        <v>3076</v>
      </c>
      <c r="E2985" s="523" t="s">
        <v>1679</v>
      </c>
    </row>
    <row r="2986" spans="2:5">
      <c r="B2986" s="598" t="s">
        <v>5678</v>
      </c>
      <c r="C2986" s="587" t="s">
        <v>5278</v>
      </c>
      <c r="D2986" s="587" t="s">
        <v>3076</v>
      </c>
      <c r="E2986" s="523" t="s">
        <v>1679</v>
      </c>
    </row>
    <row r="2987" spans="2:5">
      <c r="B2987" s="598" t="s">
        <v>5679</v>
      </c>
      <c r="C2987" s="587" t="s">
        <v>5278</v>
      </c>
      <c r="D2987" s="587" t="s">
        <v>3076</v>
      </c>
      <c r="E2987" s="523" t="s">
        <v>1679</v>
      </c>
    </row>
    <row r="2988" spans="2:5">
      <c r="B2988" s="598" t="s">
        <v>5680</v>
      </c>
      <c r="C2988" s="587" t="s">
        <v>5278</v>
      </c>
      <c r="D2988" s="587" t="s">
        <v>3076</v>
      </c>
      <c r="E2988" s="523" t="s">
        <v>1679</v>
      </c>
    </row>
    <row r="2989" spans="2:5">
      <c r="B2989" s="598" t="s">
        <v>5681</v>
      </c>
      <c r="C2989" s="587" t="s">
        <v>5278</v>
      </c>
      <c r="D2989" s="587" t="s">
        <v>3076</v>
      </c>
      <c r="E2989" s="523" t="s">
        <v>1679</v>
      </c>
    </row>
    <row r="2990" spans="2:5">
      <c r="B2990" s="598" t="s">
        <v>5682</v>
      </c>
      <c r="C2990" s="587" t="s">
        <v>5278</v>
      </c>
      <c r="D2990" s="587" t="s">
        <v>3076</v>
      </c>
      <c r="E2990" s="523" t="s">
        <v>1679</v>
      </c>
    </row>
    <row r="2991" spans="2:5">
      <c r="B2991" s="598" t="s">
        <v>5683</v>
      </c>
      <c r="C2991" s="587" t="s">
        <v>5278</v>
      </c>
      <c r="D2991" s="587" t="s">
        <v>3076</v>
      </c>
      <c r="E2991" s="523" t="s">
        <v>1679</v>
      </c>
    </row>
    <row r="2992" spans="2:5">
      <c r="B2992" s="598" t="s">
        <v>5684</v>
      </c>
      <c r="C2992" s="587" t="s">
        <v>5278</v>
      </c>
      <c r="D2992" s="587" t="s">
        <v>3076</v>
      </c>
      <c r="E2992" s="523" t="s">
        <v>1679</v>
      </c>
    </row>
    <row r="2993" spans="2:5">
      <c r="B2993" s="598" t="s">
        <v>5685</v>
      </c>
      <c r="C2993" s="587" t="s">
        <v>5278</v>
      </c>
      <c r="D2993" s="587" t="s">
        <v>3076</v>
      </c>
      <c r="E2993" s="523" t="s">
        <v>1679</v>
      </c>
    </row>
    <row r="2994" spans="2:5">
      <c r="B2994" s="598" t="s">
        <v>5686</v>
      </c>
      <c r="C2994" s="587" t="s">
        <v>5278</v>
      </c>
      <c r="D2994" s="587" t="s">
        <v>3076</v>
      </c>
      <c r="E2994" s="523" t="s">
        <v>1679</v>
      </c>
    </row>
    <row r="2995" spans="2:5">
      <c r="B2995" s="598" t="s">
        <v>5687</v>
      </c>
      <c r="C2995" s="587" t="s">
        <v>5278</v>
      </c>
      <c r="D2995" s="587" t="s">
        <v>3076</v>
      </c>
      <c r="E2995" s="523" t="s">
        <v>1679</v>
      </c>
    </row>
    <row r="2996" spans="2:5">
      <c r="B2996" s="598" t="s">
        <v>5688</v>
      </c>
      <c r="C2996" s="587" t="s">
        <v>5278</v>
      </c>
      <c r="D2996" s="587" t="s">
        <v>3076</v>
      </c>
      <c r="E2996" s="523" t="s">
        <v>1679</v>
      </c>
    </row>
    <row r="2997" spans="2:5">
      <c r="B2997" s="598" t="s">
        <v>5689</v>
      </c>
      <c r="C2997" s="587" t="s">
        <v>5278</v>
      </c>
      <c r="D2997" s="587" t="s">
        <v>3076</v>
      </c>
      <c r="E2997" s="523" t="s">
        <v>1679</v>
      </c>
    </row>
    <row r="2998" spans="2:5">
      <c r="B2998" s="598" t="s">
        <v>5690</v>
      </c>
      <c r="C2998" s="587" t="s">
        <v>5278</v>
      </c>
      <c r="D2998" s="587" t="s">
        <v>3076</v>
      </c>
      <c r="E2998" s="523" t="s">
        <v>1679</v>
      </c>
    </row>
    <row r="2999" spans="2:5">
      <c r="B2999" s="598" t="s">
        <v>5691</v>
      </c>
      <c r="C2999" s="587" t="s">
        <v>5278</v>
      </c>
      <c r="D2999" s="587" t="s">
        <v>3076</v>
      </c>
      <c r="E2999" s="523" t="s">
        <v>1679</v>
      </c>
    </row>
    <row r="3000" spans="2:5">
      <c r="B3000" s="598" t="s">
        <v>5692</v>
      </c>
      <c r="C3000" s="587" t="s">
        <v>5278</v>
      </c>
      <c r="D3000" s="587" t="s">
        <v>3076</v>
      </c>
      <c r="E3000" s="523" t="s">
        <v>1679</v>
      </c>
    </row>
    <row r="3001" spans="2:5">
      <c r="B3001" s="598" t="s">
        <v>5693</v>
      </c>
      <c r="C3001" s="587" t="s">
        <v>5278</v>
      </c>
      <c r="D3001" s="587" t="s">
        <v>3076</v>
      </c>
      <c r="E3001" s="523" t="s">
        <v>1679</v>
      </c>
    </row>
    <row r="3002" spans="2:5">
      <c r="B3002" s="598" t="s">
        <v>5694</v>
      </c>
      <c r="C3002" s="587" t="s">
        <v>5278</v>
      </c>
      <c r="D3002" s="587" t="s">
        <v>3076</v>
      </c>
      <c r="E3002" s="523" t="s">
        <v>1679</v>
      </c>
    </row>
    <row r="3003" spans="2:5">
      <c r="B3003" s="598" t="s">
        <v>5695</v>
      </c>
      <c r="C3003" s="587" t="s">
        <v>5278</v>
      </c>
      <c r="D3003" s="587" t="s">
        <v>3076</v>
      </c>
      <c r="E3003" s="523" t="s">
        <v>1679</v>
      </c>
    </row>
    <row r="3004" spans="2:5">
      <c r="B3004" s="598" t="s">
        <v>5696</v>
      </c>
      <c r="C3004" s="587" t="s">
        <v>5278</v>
      </c>
      <c r="D3004" s="587" t="s">
        <v>3076</v>
      </c>
      <c r="E3004" s="523" t="s">
        <v>1679</v>
      </c>
    </row>
    <row r="3005" spans="2:5">
      <c r="B3005" s="598" t="s">
        <v>5697</v>
      </c>
      <c r="C3005" s="587" t="s">
        <v>5278</v>
      </c>
      <c r="D3005" s="587" t="s">
        <v>3076</v>
      </c>
      <c r="E3005" s="523" t="s">
        <v>1679</v>
      </c>
    </row>
    <row r="3006" spans="2:5">
      <c r="B3006" s="598" t="s">
        <v>5698</v>
      </c>
      <c r="C3006" s="587" t="s">
        <v>5278</v>
      </c>
      <c r="D3006" s="587" t="s">
        <v>3076</v>
      </c>
      <c r="E3006" s="523" t="s">
        <v>1679</v>
      </c>
    </row>
    <row r="3007" spans="2:5">
      <c r="B3007" s="598" t="s">
        <v>5699</v>
      </c>
      <c r="C3007" s="587" t="s">
        <v>5278</v>
      </c>
      <c r="D3007" s="587" t="s">
        <v>3076</v>
      </c>
      <c r="E3007" s="523" t="s">
        <v>1679</v>
      </c>
    </row>
    <row r="3008" spans="2:5">
      <c r="B3008" s="598" t="s">
        <v>5700</v>
      </c>
      <c r="C3008" s="587" t="s">
        <v>5278</v>
      </c>
      <c r="D3008" s="587" t="s">
        <v>3076</v>
      </c>
      <c r="E3008" s="523" t="s">
        <v>1679</v>
      </c>
    </row>
    <row r="3009" spans="2:5">
      <c r="B3009" s="598" t="s">
        <v>5701</v>
      </c>
      <c r="C3009" s="587" t="s">
        <v>5278</v>
      </c>
      <c r="D3009" s="587" t="s">
        <v>3076</v>
      </c>
      <c r="E3009" s="523" t="s">
        <v>1679</v>
      </c>
    </row>
    <row r="3010" spans="2:5">
      <c r="B3010" s="598" t="s">
        <v>5702</v>
      </c>
      <c r="C3010" s="587" t="s">
        <v>5278</v>
      </c>
      <c r="D3010" s="587" t="s">
        <v>3076</v>
      </c>
      <c r="E3010" s="523" t="s">
        <v>1679</v>
      </c>
    </row>
    <row r="3011" spans="2:5">
      <c r="B3011" s="598" t="s">
        <v>5703</v>
      </c>
      <c r="C3011" s="587" t="s">
        <v>5278</v>
      </c>
      <c r="D3011" s="587" t="s">
        <v>3076</v>
      </c>
      <c r="E3011" s="523" t="s">
        <v>1679</v>
      </c>
    </row>
    <row r="3012" spans="2:5">
      <c r="B3012" s="598" t="s">
        <v>5704</v>
      </c>
      <c r="C3012" s="587" t="s">
        <v>5278</v>
      </c>
      <c r="D3012" s="587" t="s">
        <v>3076</v>
      </c>
      <c r="E3012" s="523" t="s">
        <v>1679</v>
      </c>
    </row>
    <row r="3013" spans="2:5">
      <c r="B3013" s="598" t="s">
        <v>5705</v>
      </c>
      <c r="C3013" s="587" t="s">
        <v>5278</v>
      </c>
      <c r="D3013" s="587" t="s">
        <v>3076</v>
      </c>
      <c r="E3013" s="523" t="s">
        <v>1679</v>
      </c>
    </row>
    <row r="3014" spans="2:5">
      <c r="B3014" s="598" t="s">
        <v>5706</v>
      </c>
      <c r="C3014" s="587" t="s">
        <v>5278</v>
      </c>
      <c r="D3014" s="587" t="s">
        <v>3076</v>
      </c>
      <c r="E3014" s="523" t="s">
        <v>1679</v>
      </c>
    </row>
    <row r="3015" spans="2:5">
      <c r="B3015" s="598" t="s">
        <v>5707</v>
      </c>
      <c r="C3015" s="587" t="s">
        <v>5278</v>
      </c>
      <c r="D3015" s="587" t="s">
        <v>3076</v>
      </c>
      <c r="E3015" s="523" t="s">
        <v>1679</v>
      </c>
    </row>
    <row r="3016" spans="2:5">
      <c r="B3016" s="598" t="s">
        <v>5708</v>
      </c>
      <c r="C3016" s="587" t="s">
        <v>5278</v>
      </c>
      <c r="D3016" s="587" t="s">
        <v>3076</v>
      </c>
      <c r="E3016" s="523" t="s">
        <v>1679</v>
      </c>
    </row>
    <row r="3017" spans="2:5">
      <c r="B3017" s="598" t="s">
        <v>5709</v>
      </c>
      <c r="C3017" s="587" t="s">
        <v>5278</v>
      </c>
      <c r="D3017" s="587" t="s">
        <v>3076</v>
      </c>
      <c r="E3017" s="523" t="s">
        <v>1679</v>
      </c>
    </row>
    <row r="3018" spans="2:5">
      <c r="B3018" s="598" t="s">
        <v>5710</v>
      </c>
      <c r="C3018" s="587" t="s">
        <v>5278</v>
      </c>
      <c r="D3018" s="587" t="s">
        <v>3076</v>
      </c>
      <c r="E3018" s="523" t="s">
        <v>1679</v>
      </c>
    </row>
    <row r="3019" spans="2:5">
      <c r="B3019" s="598" t="s">
        <v>5711</v>
      </c>
      <c r="C3019" s="587" t="s">
        <v>5278</v>
      </c>
      <c r="D3019" s="587" t="s">
        <v>3076</v>
      </c>
      <c r="E3019" s="523" t="s">
        <v>1679</v>
      </c>
    </row>
    <row r="3020" spans="2:5">
      <c r="B3020" s="598" t="s">
        <v>5712</v>
      </c>
      <c r="C3020" s="587" t="s">
        <v>5278</v>
      </c>
      <c r="D3020" s="587" t="s">
        <v>3076</v>
      </c>
      <c r="E3020" s="523" t="s">
        <v>1679</v>
      </c>
    </row>
    <row r="3021" spans="2:5">
      <c r="B3021" s="598" t="s">
        <v>5713</v>
      </c>
      <c r="C3021" s="587" t="s">
        <v>5278</v>
      </c>
      <c r="D3021" s="587" t="s">
        <v>3076</v>
      </c>
      <c r="E3021" s="523" t="s">
        <v>1679</v>
      </c>
    </row>
    <row r="3022" spans="2:5">
      <c r="B3022" s="598" t="s">
        <v>5714</v>
      </c>
      <c r="C3022" s="587" t="s">
        <v>5278</v>
      </c>
      <c r="D3022" s="587" t="s">
        <v>3076</v>
      </c>
      <c r="E3022" s="523" t="s">
        <v>1679</v>
      </c>
    </row>
    <row r="3023" spans="2:5">
      <c r="B3023" s="598" t="s">
        <v>5715</v>
      </c>
      <c r="C3023" s="587" t="s">
        <v>5278</v>
      </c>
      <c r="D3023" s="587" t="s">
        <v>3076</v>
      </c>
      <c r="E3023" s="523" t="s">
        <v>1679</v>
      </c>
    </row>
    <row r="3024" spans="2:5">
      <c r="B3024" s="598" t="s">
        <v>5716</v>
      </c>
      <c r="C3024" s="587" t="s">
        <v>5278</v>
      </c>
      <c r="D3024" s="587" t="s">
        <v>3076</v>
      </c>
      <c r="E3024" s="523" t="s">
        <v>1679</v>
      </c>
    </row>
    <row r="3025" spans="2:5">
      <c r="B3025" s="598" t="s">
        <v>5717</v>
      </c>
      <c r="C3025" s="587" t="s">
        <v>5278</v>
      </c>
      <c r="D3025" s="587" t="s">
        <v>3076</v>
      </c>
      <c r="E3025" s="523" t="s">
        <v>1679</v>
      </c>
    </row>
    <row r="3026" spans="2:5">
      <c r="B3026" s="598" t="s">
        <v>5718</v>
      </c>
      <c r="C3026" s="587" t="s">
        <v>5278</v>
      </c>
      <c r="D3026" s="587" t="s">
        <v>3076</v>
      </c>
      <c r="E3026" s="523" t="s">
        <v>1679</v>
      </c>
    </row>
    <row r="3027" spans="2:5">
      <c r="B3027" s="598" t="s">
        <v>5719</v>
      </c>
      <c r="C3027" s="587" t="s">
        <v>5278</v>
      </c>
      <c r="D3027" s="587" t="s">
        <v>3076</v>
      </c>
      <c r="E3027" s="523" t="s">
        <v>1679</v>
      </c>
    </row>
    <row r="3028" spans="2:5">
      <c r="B3028" s="598" t="s">
        <v>5720</v>
      </c>
      <c r="C3028" s="587" t="s">
        <v>5278</v>
      </c>
      <c r="D3028" s="587" t="s">
        <v>3076</v>
      </c>
      <c r="E3028" s="523" t="s">
        <v>1679</v>
      </c>
    </row>
    <row r="3029" spans="2:5">
      <c r="B3029" s="598" t="s">
        <v>5721</v>
      </c>
      <c r="C3029" s="587" t="s">
        <v>5278</v>
      </c>
      <c r="D3029" s="587" t="s">
        <v>3076</v>
      </c>
      <c r="E3029" s="523" t="s">
        <v>1679</v>
      </c>
    </row>
    <row r="3030" spans="2:5">
      <c r="B3030" s="598" t="s">
        <v>5722</v>
      </c>
      <c r="C3030" s="587" t="s">
        <v>5278</v>
      </c>
      <c r="D3030" s="587" t="s">
        <v>3076</v>
      </c>
      <c r="E3030" s="523" t="s">
        <v>1679</v>
      </c>
    </row>
    <row r="3031" spans="2:5">
      <c r="B3031" s="598" t="s">
        <v>5723</v>
      </c>
      <c r="C3031" s="587" t="s">
        <v>5278</v>
      </c>
      <c r="D3031" s="587" t="s">
        <v>3076</v>
      </c>
      <c r="E3031" s="523" t="s">
        <v>1679</v>
      </c>
    </row>
    <row r="3032" spans="2:5">
      <c r="B3032" s="598" t="s">
        <v>5724</v>
      </c>
      <c r="C3032" s="587" t="s">
        <v>5278</v>
      </c>
      <c r="D3032" s="587" t="s">
        <v>3076</v>
      </c>
      <c r="E3032" s="523" t="s">
        <v>1679</v>
      </c>
    </row>
    <row r="3033" spans="2:5">
      <c r="B3033" s="598" t="s">
        <v>5725</v>
      </c>
      <c r="C3033" s="587" t="s">
        <v>5278</v>
      </c>
      <c r="D3033" s="587" t="s">
        <v>3076</v>
      </c>
      <c r="E3033" s="523" t="s">
        <v>1679</v>
      </c>
    </row>
    <row r="3034" spans="2:5">
      <c r="B3034" s="598" t="s">
        <v>5726</v>
      </c>
      <c r="C3034" s="587" t="s">
        <v>5278</v>
      </c>
      <c r="D3034" s="587" t="s">
        <v>3076</v>
      </c>
      <c r="E3034" s="523" t="s">
        <v>1679</v>
      </c>
    </row>
    <row r="3035" spans="2:5">
      <c r="B3035" s="598" t="s">
        <v>5727</v>
      </c>
      <c r="C3035" s="587" t="s">
        <v>5278</v>
      </c>
      <c r="D3035" s="587" t="s">
        <v>3076</v>
      </c>
      <c r="E3035" s="523" t="s">
        <v>1679</v>
      </c>
    </row>
    <row r="3036" spans="2:5">
      <c r="B3036" s="598" t="s">
        <v>5728</v>
      </c>
      <c r="C3036" s="587" t="s">
        <v>5278</v>
      </c>
      <c r="D3036" s="587" t="s">
        <v>3076</v>
      </c>
      <c r="E3036" s="523" t="s">
        <v>1679</v>
      </c>
    </row>
    <row r="3037" spans="2:5">
      <c r="B3037" s="598" t="s">
        <v>5729</v>
      </c>
      <c r="C3037" s="587" t="s">
        <v>5278</v>
      </c>
      <c r="D3037" s="587" t="s">
        <v>3076</v>
      </c>
      <c r="E3037" s="523" t="s">
        <v>1679</v>
      </c>
    </row>
    <row r="3038" spans="2:5">
      <c r="B3038" s="598" t="s">
        <v>5730</v>
      </c>
      <c r="C3038" s="587" t="s">
        <v>5278</v>
      </c>
      <c r="D3038" s="587" t="s">
        <v>3076</v>
      </c>
      <c r="E3038" s="523" t="s">
        <v>1679</v>
      </c>
    </row>
    <row r="3039" spans="2:5">
      <c r="B3039" s="598" t="s">
        <v>5731</v>
      </c>
      <c r="C3039" s="587" t="s">
        <v>5278</v>
      </c>
      <c r="D3039" s="587" t="s">
        <v>3076</v>
      </c>
      <c r="E3039" s="523" t="s">
        <v>1679</v>
      </c>
    </row>
    <row r="3040" spans="2:5">
      <c r="B3040" s="598" t="s">
        <v>5732</v>
      </c>
      <c r="C3040" s="587" t="s">
        <v>5278</v>
      </c>
      <c r="D3040" s="587" t="s">
        <v>3076</v>
      </c>
      <c r="E3040" s="523" t="s">
        <v>1679</v>
      </c>
    </row>
    <row r="3041" spans="2:5">
      <c r="B3041" s="598" t="s">
        <v>5733</v>
      </c>
      <c r="C3041" s="587" t="s">
        <v>5278</v>
      </c>
      <c r="D3041" s="587" t="s">
        <v>3076</v>
      </c>
      <c r="E3041" s="523" t="s">
        <v>1679</v>
      </c>
    </row>
    <row r="3042" spans="2:5">
      <c r="B3042" s="598" t="s">
        <v>5734</v>
      </c>
      <c r="C3042" s="587" t="s">
        <v>5278</v>
      </c>
      <c r="D3042" s="587" t="s">
        <v>3076</v>
      </c>
      <c r="E3042" s="523" t="s">
        <v>1679</v>
      </c>
    </row>
    <row r="3043" spans="2:5">
      <c r="B3043" s="598" t="s">
        <v>5735</v>
      </c>
      <c r="C3043" s="587" t="s">
        <v>5278</v>
      </c>
      <c r="D3043" s="587" t="s">
        <v>3076</v>
      </c>
      <c r="E3043" s="523" t="s">
        <v>1679</v>
      </c>
    </row>
    <row r="3044" spans="2:5">
      <c r="B3044" s="598" t="s">
        <v>5736</v>
      </c>
      <c r="C3044" s="587" t="s">
        <v>5278</v>
      </c>
      <c r="D3044" s="587" t="s">
        <v>3076</v>
      </c>
      <c r="E3044" s="523" t="s">
        <v>1679</v>
      </c>
    </row>
    <row r="3045" spans="2:5">
      <c r="B3045" s="598" t="s">
        <v>5737</v>
      </c>
      <c r="C3045" s="587" t="s">
        <v>5278</v>
      </c>
      <c r="D3045" s="587" t="s">
        <v>3076</v>
      </c>
      <c r="E3045" s="523" t="s">
        <v>1679</v>
      </c>
    </row>
    <row r="3046" spans="2:5">
      <c r="B3046" s="598" t="s">
        <v>5738</v>
      </c>
      <c r="C3046" s="587" t="s">
        <v>5278</v>
      </c>
      <c r="D3046" s="587" t="s">
        <v>3076</v>
      </c>
      <c r="E3046" s="523" t="s">
        <v>1679</v>
      </c>
    </row>
    <row r="3047" spans="2:5">
      <c r="B3047" s="598" t="s">
        <v>5739</v>
      </c>
      <c r="C3047" s="587" t="s">
        <v>5278</v>
      </c>
      <c r="D3047" s="587" t="s">
        <v>3076</v>
      </c>
      <c r="E3047" s="523" t="s">
        <v>1679</v>
      </c>
    </row>
    <row r="3048" spans="2:5">
      <c r="B3048" s="598" t="s">
        <v>5740</v>
      </c>
      <c r="C3048" s="587" t="s">
        <v>5278</v>
      </c>
      <c r="D3048" s="587" t="s">
        <v>3076</v>
      </c>
      <c r="E3048" s="523" t="s">
        <v>1679</v>
      </c>
    </row>
    <row r="3049" spans="2:5">
      <c r="B3049" s="598" t="s">
        <v>5741</v>
      </c>
      <c r="C3049" s="587" t="s">
        <v>5278</v>
      </c>
      <c r="D3049" s="587" t="s">
        <v>3076</v>
      </c>
      <c r="E3049" s="523" t="s">
        <v>1679</v>
      </c>
    </row>
    <row r="3050" spans="2:5">
      <c r="B3050" s="598" t="s">
        <v>5742</v>
      </c>
      <c r="C3050" s="587" t="s">
        <v>5278</v>
      </c>
      <c r="D3050" s="587" t="s">
        <v>3076</v>
      </c>
      <c r="E3050" s="523" t="s">
        <v>1679</v>
      </c>
    </row>
    <row r="3051" spans="2:5">
      <c r="B3051" s="598" t="s">
        <v>5743</v>
      </c>
      <c r="C3051" s="587" t="s">
        <v>5278</v>
      </c>
      <c r="D3051" s="587" t="s">
        <v>3076</v>
      </c>
      <c r="E3051" s="523" t="s">
        <v>1679</v>
      </c>
    </row>
    <row r="3052" spans="2:5">
      <c r="B3052" s="598" t="s">
        <v>5744</v>
      </c>
      <c r="C3052" s="587" t="s">
        <v>5278</v>
      </c>
      <c r="D3052" s="587" t="s">
        <v>3076</v>
      </c>
      <c r="E3052" s="523" t="s">
        <v>1679</v>
      </c>
    </row>
    <row r="3053" spans="2:5">
      <c r="B3053" s="598" t="s">
        <v>5745</v>
      </c>
      <c r="C3053" s="587" t="s">
        <v>5278</v>
      </c>
      <c r="D3053" s="587" t="s">
        <v>3076</v>
      </c>
      <c r="E3053" s="523" t="s">
        <v>1679</v>
      </c>
    </row>
    <row r="3054" spans="2:5">
      <c r="B3054" s="598" t="s">
        <v>5746</v>
      </c>
      <c r="C3054" s="587" t="s">
        <v>5278</v>
      </c>
      <c r="D3054" s="587" t="s">
        <v>3076</v>
      </c>
      <c r="E3054" s="523" t="s">
        <v>1679</v>
      </c>
    </row>
    <row r="3055" spans="2:5">
      <c r="B3055" s="598" t="s">
        <v>5747</v>
      </c>
      <c r="C3055" s="587" t="s">
        <v>5278</v>
      </c>
      <c r="D3055" s="587" t="s">
        <v>3076</v>
      </c>
      <c r="E3055" s="523" t="s">
        <v>1679</v>
      </c>
    </row>
    <row r="3056" spans="2:5">
      <c r="B3056" s="598" t="s">
        <v>5748</v>
      </c>
      <c r="C3056" s="587" t="s">
        <v>5278</v>
      </c>
      <c r="D3056" s="587" t="s">
        <v>3076</v>
      </c>
      <c r="E3056" s="523" t="s">
        <v>1679</v>
      </c>
    </row>
    <row r="3057" spans="2:5">
      <c r="B3057" s="598" t="s">
        <v>5749</v>
      </c>
      <c r="C3057" s="587" t="s">
        <v>5278</v>
      </c>
      <c r="D3057" s="587" t="s">
        <v>3076</v>
      </c>
      <c r="E3057" s="523" t="s">
        <v>1679</v>
      </c>
    </row>
    <row r="3058" spans="2:5">
      <c r="B3058" s="598" t="s">
        <v>5750</v>
      </c>
      <c r="C3058" s="587" t="s">
        <v>5278</v>
      </c>
      <c r="D3058" s="587" t="s">
        <v>3076</v>
      </c>
      <c r="E3058" s="523" t="s">
        <v>1679</v>
      </c>
    </row>
    <row r="3059" spans="2:5">
      <c r="B3059" s="598" t="s">
        <v>5751</v>
      </c>
      <c r="C3059" s="587" t="s">
        <v>5278</v>
      </c>
      <c r="D3059" s="587" t="s">
        <v>3076</v>
      </c>
      <c r="E3059" s="523" t="s">
        <v>1679</v>
      </c>
    </row>
    <row r="3060" spans="2:5">
      <c r="B3060" s="598" t="s">
        <v>5752</v>
      </c>
      <c r="C3060" s="587" t="s">
        <v>5278</v>
      </c>
      <c r="D3060" s="587" t="s">
        <v>3076</v>
      </c>
      <c r="E3060" s="523" t="s">
        <v>1679</v>
      </c>
    </row>
    <row r="3061" spans="2:5">
      <c r="B3061" s="598" t="s">
        <v>5753</v>
      </c>
      <c r="C3061" s="587" t="s">
        <v>5278</v>
      </c>
      <c r="D3061" s="587" t="s">
        <v>3076</v>
      </c>
      <c r="E3061" s="523" t="s">
        <v>1679</v>
      </c>
    </row>
    <row r="3062" spans="2:5">
      <c r="B3062" s="598" t="s">
        <v>5754</v>
      </c>
      <c r="C3062" s="587" t="s">
        <v>5278</v>
      </c>
      <c r="D3062" s="587" t="s">
        <v>3076</v>
      </c>
      <c r="E3062" s="523" t="s">
        <v>1679</v>
      </c>
    </row>
    <row r="3063" spans="2:5">
      <c r="B3063" s="598" t="s">
        <v>5755</v>
      </c>
      <c r="C3063" s="587" t="s">
        <v>5278</v>
      </c>
      <c r="D3063" s="587" t="s">
        <v>3076</v>
      </c>
      <c r="E3063" s="523" t="s">
        <v>1679</v>
      </c>
    </row>
    <row r="3064" spans="2:5">
      <c r="B3064" s="598" t="s">
        <v>5756</v>
      </c>
      <c r="C3064" s="587" t="s">
        <v>5278</v>
      </c>
      <c r="D3064" s="587" t="s">
        <v>3076</v>
      </c>
      <c r="E3064" s="523" t="s">
        <v>1679</v>
      </c>
    </row>
    <row r="3065" spans="2:5">
      <c r="B3065" s="598" t="s">
        <v>5757</v>
      </c>
      <c r="C3065" s="587" t="s">
        <v>5278</v>
      </c>
      <c r="D3065" s="587" t="s">
        <v>3076</v>
      </c>
      <c r="E3065" s="523" t="s">
        <v>1679</v>
      </c>
    </row>
    <row r="3066" spans="2:5">
      <c r="B3066" s="598" t="s">
        <v>5758</v>
      </c>
      <c r="C3066" s="587" t="s">
        <v>5278</v>
      </c>
      <c r="D3066" s="587" t="s">
        <v>3076</v>
      </c>
      <c r="E3066" s="523" t="s">
        <v>1679</v>
      </c>
    </row>
    <row r="3067" spans="2:5">
      <c r="B3067" s="598" t="s">
        <v>5759</v>
      </c>
      <c r="C3067" s="587" t="s">
        <v>5278</v>
      </c>
      <c r="D3067" s="587" t="s">
        <v>3076</v>
      </c>
      <c r="E3067" s="523" t="s">
        <v>1679</v>
      </c>
    </row>
    <row r="3068" spans="2:5">
      <c r="B3068" s="598" t="s">
        <v>5760</v>
      </c>
      <c r="C3068" s="587" t="s">
        <v>5278</v>
      </c>
      <c r="D3068" s="587" t="s">
        <v>3076</v>
      </c>
      <c r="E3068" s="523" t="s">
        <v>1679</v>
      </c>
    </row>
    <row r="3069" spans="2:5">
      <c r="B3069" s="598" t="s">
        <v>5761</v>
      </c>
      <c r="C3069" s="587" t="s">
        <v>5278</v>
      </c>
      <c r="D3069" s="587" t="s">
        <v>3076</v>
      </c>
      <c r="E3069" s="523" t="s">
        <v>1679</v>
      </c>
    </row>
    <row r="3070" spans="2:5">
      <c r="B3070" s="598" t="s">
        <v>5762</v>
      </c>
      <c r="C3070" s="587" t="s">
        <v>5278</v>
      </c>
      <c r="D3070" s="587" t="s">
        <v>3076</v>
      </c>
      <c r="E3070" s="523" t="s">
        <v>1679</v>
      </c>
    </row>
    <row r="3071" spans="2:5">
      <c r="B3071" s="598" t="s">
        <v>5763</v>
      </c>
      <c r="C3071" s="587" t="s">
        <v>5278</v>
      </c>
      <c r="D3071" s="587" t="s">
        <v>3076</v>
      </c>
      <c r="E3071" s="523" t="s">
        <v>1679</v>
      </c>
    </row>
    <row r="3072" spans="2:5">
      <c r="B3072" s="598" t="s">
        <v>5764</v>
      </c>
      <c r="C3072" s="587" t="s">
        <v>5278</v>
      </c>
      <c r="D3072" s="587" t="s">
        <v>3076</v>
      </c>
      <c r="E3072" s="523" t="s">
        <v>1679</v>
      </c>
    </row>
    <row r="3073" spans="2:5">
      <c r="B3073" s="598" t="s">
        <v>5765</v>
      </c>
      <c r="C3073" s="587" t="s">
        <v>5278</v>
      </c>
      <c r="D3073" s="587" t="s">
        <v>3076</v>
      </c>
      <c r="E3073" s="523" t="s">
        <v>1679</v>
      </c>
    </row>
    <row r="3074" spans="2:5">
      <c r="B3074" s="598" t="s">
        <v>5766</v>
      </c>
      <c r="C3074" s="587" t="s">
        <v>5278</v>
      </c>
      <c r="D3074" s="587" t="s">
        <v>3076</v>
      </c>
      <c r="E3074" s="523" t="s">
        <v>1679</v>
      </c>
    </row>
    <row r="3075" spans="2:5">
      <c r="B3075" s="598" t="s">
        <v>5767</v>
      </c>
      <c r="C3075" s="587" t="s">
        <v>5278</v>
      </c>
      <c r="D3075" s="587" t="s">
        <v>3076</v>
      </c>
      <c r="E3075" s="523" t="s">
        <v>1679</v>
      </c>
    </row>
    <row r="3076" spans="2:5">
      <c r="B3076" s="598" t="s">
        <v>5768</v>
      </c>
      <c r="C3076" s="587" t="s">
        <v>5278</v>
      </c>
      <c r="D3076" s="587" t="s">
        <v>3076</v>
      </c>
      <c r="E3076" s="523" t="s">
        <v>1679</v>
      </c>
    </row>
    <row r="3077" spans="2:5">
      <c r="B3077" s="598" t="s">
        <v>5769</v>
      </c>
      <c r="C3077" s="587" t="s">
        <v>5278</v>
      </c>
      <c r="D3077" s="587" t="s">
        <v>3076</v>
      </c>
      <c r="E3077" s="523" t="s">
        <v>1679</v>
      </c>
    </row>
    <row r="3078" spans="2:5">
      <c r="B3078" s="598" t="s">
        <v>5770</v>
      </c>
      <c r="C3078" s="587" t="s">
        <v>5278</v>
      </c>
      <c r="D3078" s="587" t="s">
        <v>3076</v>
      </c>
      <c r="E3078" s="523" t="s">
        <v>1679</v>
      </c>
    </row>
    <row r="3079" spans="2:5">
      <c r="B3079" s="598" t="s">
        <v>5771</v>
      </c>
      <c r="C3079" s="587" t="s">
        <v>5278</v>
      </c>
      <c r="D3079" s="587" t="s">
        <v>3076</v>
      </c>
      <c r="E3079" s="523" t="s">
        <v>1679</v>
      </c>
    </row>
    <row r="3080" spans="2:5">
      <c r="B3080" s="598" t="s">
        <v>5772</v>
      </c>
      <c r="C3080" s="587" t="s">
        <v>5278</v>
      </c>
      <c r="D3080" s="587" t="s">
        <v>3076</v>
      </c>
      <c r="E3080" s="523" t="s">
        <v>1679</v>
      </c>
    </row>
    <row r="3081" spans="2:5">
      <c r="B3081" s="598" t="s">
        <v>5773</v>
      </c>
      <c r="C3081" s="587" t="s">
        <v>5278</v>
      </c>
      <c r="D3081" s="587" t="s">
        <v>3076</v>
      </c>
      <c r="E3081" s="523" t="s">
        <v>1679</v>
      </c>
    </row>
    <row r="3082" spans="2:5">
      <c r="B3082" s="598" t="s">
        <v>5774</v>
      </c>
      <c r="C3082" s="587" t="s">
        <v>5278</v>
      </c>
      <c r="D3082" s="587" t="s">
        <v>3076</v>
      </c>
      <c r="E3082" s="523" t="s">
        <v>1679</v>
      </c>
    </row>
    <row r="3083" spans="2:5">
      <c r="B3083" s="598" t="s">
        <v>5775</v>
      </c>
      <c r="C3083" s="587" t="s">
        <v>5278</v>
      </c>
      <c r="D3083" s="587" t="s">
        <v>3076</v>
      </c>
      <c r="E3083" s="523" t="s">
        <v>1679</v>
      </c>
    </row>
    <row r="3084" spans="2:5">
      <c r="B3084" s="598" t="s">
        <v>5776</v>
      </c>
      <c r="C3084" s="587" t="s">
        <v>5278</v>
      </c>
      <c r="D3084" s="587" t="s">
        <v>3076</v>
      </c>
      <c r="E3084" s="523" t="s">
        <v>1679</v>
      </c>
    </row>
    <row r="3085" spans="2:5">
      <c r="B3085" s="598" t="s">
        <v>5777</v>
      </c>
      <c r="C3085" s="587" t="s">
        <v>5278</v>
      </c>
      <c r="D3085" s="587" t="s">
        <v>3076</v>
      </c>
      <c r="E3085" s="523" t="s">
        <v>1679</v>
      </c>
    </row>
    <row r="3086" spans="2:5">
      <c r="B3086" s="598" t="s">
        <v>5778</v>
      </c>
      <c r="C3086" s="587" t="s">
        <v>5278</v>
      </c>
      <c r="D3086" s="587" t="s">
        <v>3076</v>
      </c>
      <c r="E3086" s="523" t="s">
        <v>1679</v>
      </c>
    </row>
    <row r="3087" spans="2:5">
      <c r="B3087" s="598" t="s">
        <v>5779</v>
      </c>
      <c r="C3087" s="587" t="s">
        <v>5278</v>
      </c>
      <c r="D3087" s="587" t="s">
        <v>3076</v>
      </c>
      <c r="E3087" s="523" t="s">
        <v>1679</v>
      </c>
    </row>
    <row r="3088" spans="2:5">
      <c r="B3088" s="598" t="s">
        <v>5780</v>
      </c>
      <c r="C3088" s="587" t="s">
        <v>5278</v>
      </c>
      <c r="D3088" s="587" t="s">
        <v>3076</v>
      </c>
      <c r="E3088" s="523" t="s">
        <v>1679</v>
      </c>
    </row>
    <row r="3089" spans="2:5">
      <c r="B3089" s="598" t="s">
        <v>5781</v>
      </c>
      <c r="C3089" s="587" t="s">
        <v>5278</v>
      </c>
      <c r="D3089" s="587" t="s">
        <v>3076</v>
      </c>
      <c r="E3089" s="523" t="s">
        <v>1679</v>
      </c>
    </row>
    <row r="3090" spans="2:5">
      <c r="B3090" s="598" t="s">
        <v>5782</v>
      </c>
      <c r="C3090" s="587" t="s">
        <v>5278</v>
      </c>
      <c r="D3090" s="587" t="s">
        <v>3076</v>
      </c>
      <c r="E3090" s="523" t="s">
        <v>1679</v>
      </c>
    </row>
    <row r="3091" spans="2:5">
      <c r="B3091" s="598" t="s">
        <v>5783</v>
      </c>
      <c r="C3091" s="587" t="s">
        <v>5278</v>
      </c>
      <c r="D3091" s="587" t="s">
        <v>3076</v>
      </c>
      <c r="E3091" s="523" t="s">
        <v>1679</v>
      </c>
    </row>
    <row r="3092" spans="2:5">
      <c r="B3092" s="598" t="s">
        <v>5784</v>
      </c>
      <c r="C3092" s="587" t="s">
        <v>5278</v>
      </c>
      <c r="D3092" s="587" t="s">
        <v>3076</v>
      </c>
      <c r="E3092" s="523" t="s">
        <v>1679</v>
      </c>
    </row>
    <row r="3093" spans="2:5">
      <c r="B3093" s="598" t="s">
        <v>5785</v>
      </c>
      <c r="C3093" s="587" t="s">
        <v>5278</v>
      </c>
      <c r="D3093" s="587" t="s">
        <v>3076</v>
      </c>
      <c r="E3093" s="523" t="s">
        <v>1679</v>
      </c>
    </row>
    <row r="3094" spans="2:5">
      <c r="B3094" s="598" t="s">
        <v>5786</v>
      </c>
      <c r="C3094" s="587" t="s">
        <v>5278</v>
      </c>
      <c r="D3094" s="587" t="s">
        <v>3076</v>
      </c>
      <c r="E3094" s="523" t="s">
        <v>1679</v>
      </c>
    </row>
    <row r="3095" spans="2:5">
      <c r="B3095" s="598" t="s">
        <v>5787</v>
      </c>
      <c r="C3095" s="587" t="s">
        <v>5278</v>
      </c>
      <c r="D3095" s="587" t="s">
        <v>3076</v>
      </c>
      <c r="E3095" s="523" t="s">
        <v>1679</v>
      </c>
    </row>
    <row r="3096" spans="2:5">
      <c r="B3096" s="598" t="s">
        <v>5788</v>
      </c>
      <c r="C3096" s="587" t="s">
        <v>5278</v>
      </c>
      <c r="D3096" s="587" t="s">
        <v>3076</v>
      </c>
      <c r="E3096" s="523" t="s">
        <v>1679</v>
      </c>
    </row>
    <row r="3097" spans="2:5">
      <c r="B3097" s="598" t="s">
        <v>5789</v>
      </c>
      <c r="C3097" s="587" t="s">
        <v>5278</v>
      </c>
      <c r="D3097" s="587" t="s">
        <v>3076</v>
      </c>
      <c r="E3097" s="523" t="s">
        <v>1679</v>
      </c>
    </row>
    <row r="3098" spans="2:5">
      <c r="B3098" s="598" t="s">
        <v>5790</v>
      </c>
      <c r="C3098" s="587" t="s">
        <v>5278</v>
      </c>
      <c r="D3098" s="587" t="s">
        <v>3076</v>
      </c>
      <c r="E3098" s="523" t="s">
        <v>1679</v>
      </c>
    </row>
    <row r="3099" spans="2:5">
      <c r="B3099" s="598" t="s">
        <v>5791</v>
      </c>
      <c r="C3099" s="587" t="s">
        <v>5278</v>
      </c>
      <c r="D3099" s="587" t="s">
        <v>3076</v>
      </c>
      <c r="E3099" s="523" t="s">
        <v>1679</v>
      </c>
    </row>
    <row r="3100" spans="2:5">
      <c r="B3100" s="598" t="s">
        <v>5792</v>
      </c>
      <c r="C3100" s="587" t="s">
        <v>5278</v>
      </c>
      <c r="D3100" s="587" t="s">
        <v>3076</v>
      </c>
      <c r="E3100" s="523" t="s">
        <v>1679</v>
      </c>
    </row>
    <row r="3101" spans="2:5">
      <c r="B3101" s="598" t="s">
        <v>5793</v>
      </c>
      <c r="C3101" s="587" t="s">
        <v>5278</v>
      </c>
      <c r="D3101" s="587" t="s">
        <v>3076</v>
      </c>
      <c r="E3101" s="523" t="s">
        <v>1679</v>
      </c>
    </row>
    <row r="3102" spans="2:5">
      <c r="B3102" s="598" t="s">
        <v>5794</v>
      </c>
      <c r="C3102" s="587" t="s">
        <v>5278</v>
      </c>
      <c r="D3102" s="587" t="s">
        <v>3076</v>
      </c>
      <c r="E3102" s="523" t="s">
        <v>1679</v>
      </c>
    </row>
    <row r="3103" spans="2:5">
      <c r="B3103" s="598" t="s">
        <v>5795</v>
      </c>
      <c r="C3103" s="587" t="s">
        <v>5278</v>
      </c>
      <c r="D3103" s="587" t="s">
        <v>3076</v>
      </c>
      <c r="E3103" s="523" t="s">
        <v>1679</v>
      </c>
    </row>
    <row r="3104" spans="2:5">
      <c r="B3104" s="598" t="s">
        <v>5796</v>
      </c>
      <c r="C3104" s="587" t="s">
        <v>5278</v>
      </c>
      <c r="D3104" s="587" t="s">
        <v>3076</v>
      </c>
      <c r="E3104" s="523" t="s">
        <v>1679</v>
      </c>
    </row>
    <row r="3105" spans="2:5">
      <c r="B3105" s="598" t="s">
        <v>5797</v>
      </c>
      <c r="C3105" s="587" t="s">
        <v>5278</v>
      </c>
      <c r="D3105" s="587" t="s">
        <v>3076</v>
      </c>
      <c r="E3105" s="523" t="s">
        <v>1679</v>
      </c>
    </row>
    <row r="3106" spans="2:5">
      <c r="B3106" s="598" t="s">
        <v>5798</v>
      </c>
      <c r="C3106" s="587" t="s">
        <v>5278</v>
      </c>
      <c r="D3106" s="587" t="s">
        <v>3076</v>
      </c>
      <c r="E3106" s="523" t="s">
        <v>1679</v>
      </c>
    </row>
    <row r="3107" spans="2:5">
      <c r="B3107" s="598" t="s">
        <v>5799</v>
      </c>
      <c r="C3107" s="587" t="s">
        <v>5278</v>
      </c>
      <c r="D3107" s="587" t="s">
        <v>3076</v>
      </c>
      <c r="E3107" s="523" t="s">
        <v>1679</v>
      </c>
    </row>
    <row r="3108" spans="2:5">
      <c r="B3108" s="598" t="s">
        <v>5800</v>
      </c>
      <c r="C3108" s="587" t="s">
        <v>5278</v>
      </c>
      <c r="D3108" s="587" t="s">
        <v>3076</v>
      </c>
      <c r="E3108" s="523" t="s">
        <v>1679</v>
      </c>
    </row>
    <row r="3109" spans="2:5">
      <c r="B3109" s="598" t="s">
        <v>5801</v>
      </c>
      <c r="C3109" s="587" t="s">
        <v>5278</v>
      </c>
      <c r="D3109" s="587" t="s">
        <v>3076</v>
      </c>
      <c r="E3109" s="523" t="s">
        <v>1679</v>
      </c>
    </row>
    <row r="3110" spans="2:5">
      <c r="B3110" s="598" t="s">
        <v>5802</v>
      </c>
      <c r="C3110" s="587" t="s">
        <v>5278</v>
      </c>
      <c r="D3110" s="587" t="s">
        <v>3076</v>
      </c>
      <c r="E3110" s="523" t="s">
        <v>1679</v>
      </c>
    </row>
    <row r="3111" spans="2:5">
      <c r="B3111" s="598" t="s">
        <v>5803</v>
      </c>
      <c r="C3111" s="587" t="s">
        <v>5278</v>
      </c>
      <c r="D3111" s="587" t="s">
        <v>3076</v>
      </c>
      <c r="E3111" s="523" t="s">
        <v>1679</v>
      </c>
    </row>
    <row r="3112" spans="2:5">
      <c r="B3112" s="598" t="s">
        <v>5804</v>
      </c>
      <c r="C3112" s="587" t="s">
        <v>5278</v>
      </c>
      <c r="D3112" s="587" t="s">
        <v>3076</v>
      </c>
      <c r="E3112" s="523" t="s">
        <v>1679</v>
      </c>
    </row>
    <row r="3113" spans="2:5">
      <c r="B3113" s="598" t="s">
        <v>5805</v>
      </c>
      <c r="C3113" s="587" t="s">
        <v>5278</v>
      </c>
      <c r="D3113" s="587" t="s">
        <v>3076</v>
      </c>
      <c r="E3113" s="523" t="s">
        <v>1679</v>
      </c>
    </row>
    <row r="3114" spans="2:5">
      <c r="B3114" s="598" t="s">
        <v>5806</v>
      </c>
      <c r="C3114" s="587" t="s">
        <v>5278</v>
      </c>
      <c r="D3114" s="587" t="s">
        <v>3076</v>
      </c>
      <c r="E3114" s="523" t="s">
        <v>1679</v>
      </c>
    </row>
    <row r="3115" spans="2:5">
      <c r="B3115" s="598" t="s">
        <v>5807</v>
      </c>
      <c r="C3115" s="587" t="s">
        <v>5278</v>
      </c>
      <c r="D3115" s="587" t="s">
        <v>3076</v>
      </c>
      <c r="E3115" s="523" t="s">
        <v>1679</v>
      </c>
    </row>
    <row r="3116" spans="2:5">
      <c r="B3116" s="598" t="s">
        <v>5808</v>
      </c>
      <c r="C3116" s="587" t="s">
        <v>5278</v>
      </c>
      <c r="D3116" s="587" t="s">
        <v>3076</v>
      </c>
      <c r="E3116" s="523" t="s">
        <v>1679</v>
      </c>
    </row>
    <row r="3117" spans="2:5">
      <c r="B3117" s="598" t="s">
        <v>5809</v>
      </c>
      <c r="C3117" s="587" t="s">
        <v>5278</v>
      </c>
      <c r="D3117" s="587" t="s">
        <v>3076</v>
      </c>
      <c r="E3117" s="523" t="s">
        <v>1679</v>
      </c>
    </row>
    <row r="3118" spans="2:5">
      <c r="B3118" s="598" t="s">
        <v>5810</v>
      </c>
      <c r="C3118" s="587" t="s">
        <v>5278</v>
      </c>
      <c r="D3118" s="587" t="s">
        <v>3076</v>
      </c>
      <c r="E3118" s="523" t="s">
        <v>1679</v>
      </c>
    </row>
    <row r="3119" spans="2:5">
      <c r="B3119" s="598" t="s">
        <v>5811</v>
      </c>
      <c r="C3119" s="587" t="s">
        <v>5278</v>
      </c>
      <c r="D3119" s="587" t="s">
        <v>3076</v>
      </c>
      <c r="E3119" s="523" t="s">
        <v>1679</v>
      </c>
    </row>
    <row r="3120" spans="2:5">
      <c r="B3120" s="598" t="s">
        <v>5812</v>
      </c>
      <c r="C3120" s="587" t="s">
        <v>5278</v>
      </c>
      <c r="D3120" s="587" t="s">
        <v>3076</v>
      </c>
      <c r="E3120" s="523" t="s">
        <v>1679</v>
      </c>
    </row>
    <row r="3121" spans="2:5">
      <c r="B3121" s="598" t="s">
        <v>5813</v>
      </c>
      <c r="C3121" s="587" t="s">
        <v>5278</v>
      </c>
      <c r="D3121" s="587" t="s">
        <v>3076</v>
      </c>
      <c r="E3121" s="523" t="s">
        <v>1679</v>
      </c>
    </row>
    <row r="3122" spans="2:5">
      <c r="B3122" s="598" t="s">
        <v>5814</v>
      </c>
      <c r="C3122" s="587" t="s">
        <v>5278</v>
      </c>
      <c r="D3122" s="587" t="s">
        <v>3076</v>
      </c>
      <c r="E3122" s="523" t="s">
        <v>1679</v>
      </c>
    </row>
    <row r="3123" spans="2:5">
      <c r="B3123" s="598" t="s">
        <v>5815</v>
      </c>
      <c r="C3123" s="587" t="s">
        <v>5278</v>
      </c>
      <c r="D3123" s="587" t="s">
        <v>3076</v>
      </c>
      <c r="E3123" s="523" t="s">
        <v>1679</v>
      </c>
    </row>
    <row r="3124" spans="2:5">
      <c r="B3124" s="598" t="s">
        <v>5816</v>
      </c>
      <c r="C3124" s="587" t="s">
        <v>5278</v>
      </c>
      <c r="D3124" s="587" t="s">
        <v>3076</v>
      </c>
      <c r="E3124" s="523" t="s">
        <v>1679</v>
      </c>
    </row>
    <row r="3125" spans="2:5">
      <c r="B3125" s="598" t="s">
        <v>5817</v>
      </c>
      <c r="C3125" s="587" t="s">
        <v>5278</v>
      </c>
      <c r="D3125" s="587" t="s">
        <v>3076</v>
      </c>
      <c r="E3125" s="523" t="s">
        <v>1679</v>
      </c>
    </row>
    <row r="3126" spans="2:5">
      <c r="B3126" s="598" t="s">
        <v>5818</v>
      </c>
      <c r="C3126" s="587" t="s">
        <v>5278</v>
      </c>
      <c r="D3126" s="587" t="s">
        <v>3076</v>
      </c>
      <c r="E3126" s="523" t="s">
        <v>1679</v>
      </c>
    </row>
    <row r="3127" spans="2:5">
      <c r="B3127" s="598" t="s">
        <v>5819</v>
      </c>
      <c r="C3127" s="587" t="s">
        <v>5278</v>
      </c>
      <c r="D3127" s="587" t="s">
        <v>3076</v>
      </c>
      <c r="E3127" s="523" t="s">
        <v>1679</v>
      </c>
    </row>
    <row r="3128" spans="2:5">
      <c r="B3128" s="598" t="s">
        <v>5820</v>
      </c>
      <c r="C3128" s="587" t="s">
        <v>5278</v>
      </c>
      <c r="D3128" s="587" t="s">
        <v>3076</v>
      </c>
      <c r="E3128" s="523" t="s">
        <v>1679</v>
      </c>
    </row>
    <row r="3129" spans="2:5">
      <c r="B3129" s="598" t="s">
        <v>5821</v>
      </c>
      <c r="C3129" s="587" t="s">
        <v>5278</v>
      </c>
      <c r="D3129" s="587" t="s">
        <v>3076</v>
      </c>
      <c r="E3129" s="523" t="s">
        <v>1679</v>
      </c>
    </row>
    <row r="3130" spans="2:5">
      <c r="B3130" s="598" t="s">
        <v>5822</v>
      </c>
      <c r="C3130" s="587" t="s">
        <v>5278</v>
      </c>
      <c r="D3130" s="587" t="s">
        <v>3076</v>
      </c>
      <c r="E3130" s="523" t="s">
        <v>1679</v>
      </c>
    </row>
    <row r="3131" spans="2:5">
      <c r="B3131" s="598" t="s">
        <v>5823</v>
      </c>
      <c r="C3131" s="587" t="s">
        <v>5278</v>
      </c>
      <c r="D3131" s="587" t="s">
        <v>3076</v>
      </c>
      <c r="E3131" s="523" t="s">
        <v>1679</v>
      </c>
    </row>
    <row r="3132" spans="2:5">
      <c r="B3132" s="598" t="s">
        <v>5824</v>
      </c>
      <c r="C3132" s="587" t="s">
        <v>5278</v>
      </c>
      <c r="D3132" s="587" t="s">
        <v>3076</v>
      </c>
      <c r="E3132" s="523" t="s">
        <v>1679</v>
      </c>
    </row>
    <row r="3133" spans="2:5">
      <c r="B3133" s="598" t="s">
        <v>5825</v>
      </c>
      <c r="C3133" s="587" t="s">
        <v>5278</v>
      </c>
      <c r="D3133" s="587" t="s">
        <v>3076</v>
      </c>
      <c r="E3133" s="523" t="s">
        <v>1679</v>
      </c>
    </row>
    <row r="3134" spans="2:5">
      <c r="B3134" s="598" t="s">
        <v>5826</v>
      </c>
      <c r="C3134" s="587" t="s">
        <v>5278</v>
      </c>
      <c r="D3134" s="587" t="s">
        <v>3076</v>
      </c>
      <c r="E3134" s="523" t="s">
        <v>1679</v>
      </c>
    </row>
    <row r="3135" spans="2:5">
      <c r="B3135" s="598" t="s">
        <v>5827</v>
      </c>
      <c r="C3135" s="587" t="s">
        <v>5278</v>
      </c>
      <c r="D3135" s="587" t="s">
        <v>3076</v>
      </c>
      <c r="E3135" s="523" t="s">
        <v>1679</v>
      </c>
    </row>
    <row r="3136" spans="2:5">
      <c r="B3136" s="598" t="s">
        <v>5828</v>
      </c>
      <c r="C3136" s="587" t="s">
        <v>5278</v>
      </c>
      <c r="D3136" s="587" t="s">
        <v>3076</v>
      </c>
      <c r="E3136" s="523" t="s">
        <v>1679</v>
      </c>
    </row>
    <row r="3137" spans="2:5">
      <c r="B3137" s="598" t="s">
        <v>5829</v>
      </c>
      <c r="C3137" s="587" t="s">
        <v>5278</v>
      </c>
      <c r="D3137" s="587" t="s">
        <v>3076</v>
      </c>
      <c r="E3137" s="523" t="s">
        <v>1679</v>
      </c>
    </row>
    <row r="3138" spans="2:5">
      <c r="B3138" s="598" t="s">
        <v>5830</v>
      </c>
      <c r="C3138" s="587" t="s">
        <v>5278</v>
      </c>
      <c r="D3138" s="587" t="s">
        <v>3076</v>
      </c>
      <c r="E3138" s="523" t="s">
        <v>1679</v>
      </c>
    </row>
    <row r="3139" spans="2:5">
      <c r="B3139" s="598" t="s">
        <v>5831</v>
      </c>
      <c r="C3139" s="587" t="s">
        <v>5278</v>
      </c>
      <c r="D3139" s="587" t="s">
        <v>3076</v>
      </c>
      <c r="E3139" s="523" t="s">
        <v>1679</v>
      </c>
    </row>
    <row r="3140" spans="2:5">
      <c r="B3140" s="598" t="s">
        <v>5832</v>
      </c>
      <c r="C3140" s="587" t="s">
        <v>5278</v>
      </c>
      <c r="D3140" s="587" t="s">
        <v>3076</v>
      </c>
      <c r="E3140" s="523" t="s">
        <v>1679</v>
      </c>
    </row>
    <row r="3141" spans="2:5">
      <c r="B3141" s="598" t="s">
        <v>5833</v>
      </c>
      <c r="C3141" s="587" t="s">
        <v>5278</v>
      </c>
      <c r="D3141" s="587" t="s">
        <v>3076</v>
      </c>
      <c r="E3141" s="523" t="s">
        <v>1679</v>
      </c>
    </row>
    <row r="3142" spans="2:5">
      <c r="B3142" s="598" t="s">
        <v>5834</v>
      </c>
      <c r="C3142" s="587" t="s">
        <v>5278</v>
      </c>
      <c r="D3142" s="587" t="s">
        <v>3076</v>
      </c>
      <c r="E3142" s="523" t="s">
        <v>1679</v>
      </c>
    </row>
    <row r="3143" spans="2:5">
      <c r="B3143" s="598" t="s">
        <v>5835</v>
      </c>
      <c r="C3143" s="587" t="s">
        <v>5278</v>
      </c>
      <c r="D3143" s="587" t="s">
        <v>3076</v>
      </c>
      <c r="E3143" s="523" t="s">
        <v>1679</v>
      </c>
    </row>
    <row r="3144" spans="2:5">
      <c r="B3144" s="598" t="s">
        <v>5836</v>
      </c>
      <c r="C3144" s="587" t="s">
        <v>5278</v>
      </c>
      <c r="D3144" s="587" t="s">
        <v>3076</v>
      </c>
      <c r="E3144" s="523" t="s">
        <v>1679</v>
      </c>
    </row>
    <row r="3145" spans="2:5">
      <c r="B3145" s="598" t="s">
        <v>5837</v>
      </c>
      <c r="C3145" s="587" t="s">
        <v>5278</v>
      </c>
      <c r="D3145" s="587" t="s">
        <v>3076</v>
      </c>
      <c r="E3145" s="523" t="s">
        <v>1679</v>
      </c>
    </row>
    <row r="3146" spans="2:5">
      <c r="B3146" s="598" t="s">
        <v>5838</v>
      </c>
      <c r="C3146" s="587" t="s">
        <v>5278</v>
      </c>
      <c r="D3146" s="587" t="s">
        <v>3076</v>
      </c>
      <c r="E3146" s="523" t="s">
        <v>1679</v>
      </c>
    </row>
    <row r="3147" spans="2:5">
      <c r="B3147" s="598" t="s">
        <v>5839</v>
      </c>
      <c r="C3147" s="587" t="s">
        <v>5278</v>
      </c>
      <c r="D3147" s="587" t="s">
        <v>3076</v>
      </c>
      <c r="E3147" s="523" t="s">
        <v>1679</v>
      </c>
    </row>
    <row r="3148" spans="2:5">
      <c r="B3148" s="598" t="s">
        <v>5840</v>
      </c>
      <c r="C3148" s="587" t="s">
        <v>5278</v>
      </c>
      <c r="D3148" s="587" t="s">
        <v>3076</v>
      </c>
      <c r="E3148" s="523" t="s">
        <v>1679</v>
      </c>
    </row>
    <row r="3149" spans="2:5">
      <c r="B3149" s="598" t="s">
        <v>5841</v>
      </c>
      <c r="C3149" s="587" t="s">
        <v>5278</v>
      </c>
      <c r="D3149" s="587" t="s">
        <v>3076</v>
      </c>
      <c r="E3149" s="523" t="s">
        <v>1679</v>
      </c>
    </row>
    <row r="3150" spans="2:5">
      <c r="B3150" s="598" t="s">
        <v>5842</v>
      </c>
      <c r="C3150" s="587" t="s">
        <v>5278</v>
      </c>
      <c r="D3150" s="587" t="s">
        <v>3076</v>
      </c>
      <c r="E3150" s="523" t="s">
        <v>1679</v>
      </c>
    </row>
    <row r="3151" spans="2:5">
      <c r="B3151" s="598" t="s">
        <v>5843</v>
      </c>
      <c r="C3151" s="587" t="s">
        <v>5278</v>
      </c>
      <c r="D3151" s="587" t="s">
        <v>3076</v>
      </c>
      <c r="E3151" s="523" t="s">
        <v>1679</v>
      </c>
    </row>
    <row r="3152" spans="2:5">
      <c r="B3152" s="598" t="s">
        <v>5844</v>
      </c>
      <c r="C3152" s="587" t="s">
        <v>5278</v>
      </c>
      <c r="D3152" s="587" t="s">
        <v>3076</v>
      </c>
      <c r="E3152" s="523" t="s">
        <v>1679</v>
      </c>
    </row>
    <row r="3153" spans="2:5">
      <c r="B3153" s="598" t="s">
        <v>5845</v>
      </c>
      <c r="C3153" s="587" t="s">
        <v>5278</v>
      </c>
      <c r="D3153" s="587" t="s">
        <v>3076</v>
      </c>
      <c r="E3153" s="523" t="s">
        <v>1679</v>
      </c>
    </row>
    <row r="3154" spans="2:5">
      <c r="B3154" s="598" t="s">
        <v>5846</v>
      </c>
      <c r="C3154" s="587" t="s">
        <v>5278</v>
      </c>
      <c r="D3154" s="587" t="s">
        <v>3076</v>
      </c>
      <c r="E3154" s="523" t="s">
        <v>1679</v>
      </c>
    </row>
    <row r="3155" spans="2:5">
      <c r="B3155" s="598" t="s">
        <v>5847</v>
      </c>
      <c r="C3155" s="587" t="s">
        <v>5278</v>
      </c>
      <c r="D3155" s="587" t="s">
        <v>3076</v>
      </c>
      <c r="E3155" s="523" t="s">
        <v>1679</v>
      </c>
    </row>
    <row r="3156" spans="2:5">
      <c r="B3156" s="598" t="s">
        <v>5848</v>
      </c>
      <c r="C3156" s="587" t="s">
        <v>5278</v>
      </c>
      <c r="D3156" s="587" t="s">
        <v>3076</v>
      </c>
      <c r="E3156" s="523" t="s">
        <v>1679</v>
      </c>
    </row>
    <row r="3157" spans="2:5">
      <c r="B3157" s="598" t="s">
        <v>5849</v>
      </c>
      <c r="C3157" s="587" t="s">
        <v>5278</v>
      </c>
      <c r="D3157" s="587" t="s">
        <v>3076</v>
      </c>
      <c r="E3157" s="523" t="s">
        <v>1679</v>
      </c>
    </row>
    <row r="3158" spans="2:5">
      <c r="B3158" s="598" t="s">
        <v>5850</v>
      </c>
      <c r="C3158" s="587" t="s">
        <v>5278</v>
      </c>
      <c r="D3158" s="587" t="s">
        <v>3076</v>
      </c>
      <c r="E3158" s="523" t="s">
        <v>1679</v>
      </c>
    </row>
    <row r="3159" spans="2:5">
      <c r="B3159" s="598" t="s">
        <v>5851</v>
      </c>
      <c r="C3159" s="587" t="s">
        <v>5278</v>
      </c>
      <c r="D3159" s="587" t="s">
        <v>3076</v>
      </c>
      <c r="E3159" s="523" t="s">
        <v>1679</v>
      </c>
    </row>
    <row r="3160" spans="2:5">
      <c r="B3160" s="598" t="s">
        <v>5852</v>
      </c>
      <c r="C3160" s="587" t="s">
        <v>5278</v>
      </c>
      <c r="D3160" s="587" t="s">
        <v>3076</v>
      </c>
      <c r="E3160" s="523" t="s">
        <v>1679</v>
      </c>
    </row>
    <row r="3161" spans="2:5">
      <c r="B3161" s="598" t="s">
        <v>5853</v>
      </c>
      <c r="C3161" s="587" t="s">
        <v>5278</v>
      </c>
      <c r="D3161" s="587" t="s">
        <v>3076</v>
      </c>
      <c r="E3161" s="523" t="s">
        <v>1679</v>
      </c>
    </row>
    <row r="3162" spans="2:5">
      <c r="B3162" s="598" t="s">
        <v>5854</v>
      </c>
      <c r="C3162" s="587" t="s">
        <v>5278</v>
      </c>
      <c r="D3162" s="587" t="s">
        <v>3076</v>
      </c>
      <c r="E3162" s="523" t="s">
        <v>1679</v>
      </c>
    </row>
    <row r="3163" spans="2:5">
      <c r="B3163" s="598" t="s">
        <v>5855</v>
      </c>
      <c r="C3163" s="587" t="s">
        <v>5278</v>
      </c>
      <c r="D3163" s="587" t="s">
        <v>3076</v>
      </c>
      <c r="E3163" s="523" t="s">
        <v>1679</v>
      </c>
    </row>
    <row r="3164" spans="2:5">
      <c r="B3164" s="598" t="s">
        <v>5856</v>
      </c>
      <c r="C3164" s="587" t="s">
        <v>5278</v>
      </c>
      <c r="D3164" s="587" t="s">
        <v>3076</v>
      </c>
      <c r="E3164" s="523" t="s">
        <v>1679</v>
      </c>
    </row>
    <row r="3165" spans="2:5">
      <c r="B3165" s="598" t="s">
        <v>5857</v>
      </c>
      <c r="C3165" s="587" t="s">
        <v>5278</v>
      </c>
      <c r="D3165" s="587" t="s">
        <v>3076</v>
      </c>
      <c r="E3165" s="523" t="s">
        <v>1679</v>
      </c>
    </row>
    <row r="3166" spans="2:5">
      <c r="B3166" s="598" t="s">
        <v>5858</v>
      </c>
      <c r="C3166" s="587" t="s">
        <v>5278</v>
      </c>
      <c r="D3166" s="587" t="s">
        <v>3076</v>
      </c>
      <c r="E3166" s="523" t="s">
        <v>1679</v>
      </c>
    </row>
    <row r="3167" spans="2:5">
      <c r="B3167" s="598" t="s">
        <v>5859</v>
      </c>
      <c r="C3167" s="587" t="s">
        <v>5278</v>
      </c>
      <c r="D3167" s="587" t="s">
        <v>3076</v>
      </c>
      <c r="E3167" s="523" t="s">
        <v>1679</v>
      </c>
    </row>
    <row r="3168" spans="2:5">
      <c r="B3168" s="598" t="s">
        <v>5860</v>
      </c>
      <c r="C3168" s="587" t="s">
        <v>5278</v>
      </c>
      <c r="D3168" s="587" t="s">
        <v>3076</v>
      </c>
      <c r="E3168" s="523" t="s">
        <v>1679</v>
      </c>
    </row>
    <row r="3169" spans="2:5">
      <c r="B3169" s="598" t="s">
        <v>5861</v>
      </c>
      <c r="C3169" s="587" t="s">
        <v>5278</v>
      </c>
      <c r="D3169" s="587" t="s">
        <v>3076</v>
      </c>
      <c r="E3169" s="523" t="s">
        <v>1679</v>
      </c>
    </row>
    <row r="3170" spans="2:5">
      <c r="B3170" s="598" t="s">
        <v>5862</v>
      </c>
      <c r="C3170" s="587" t="s">
        <v>5278</v>
      </c>
      <c r="D3170" s="587" t="s">
        <v>3076</v>
      </c>
      <c r="E3170" s="523" t="s">
        <v>1679</v>
      </c>
    </row>
    <row r="3171" spans="2:5">
      <c r="B3171" s="598" t="s">
        <v>5863</v>
      </c>
      <c r="C3171" s="587" t="s">
        <v>5278</v>
      </c>
      <c r="D3171" s="587" t="s">
        <v>3076</v>
      </c>
      <c r="E3171" s="523" t="s">
        <v>1679</v>
      </c>
    </row>
    <row r="3172" spans="2:5">
      <c r="B3172" s="598" t="s">
        <v>5864</v>
      </c>
      <c r="C3172" s="587" t="s">
        <v>5278</v>
      </c>
      <c r="D3172" s="587" t="s">
        <v>3076</v>
      </c>
      <c r="E3172" s="523" t="s">
        <v>1679</v>
      </c>
    </row>
    <row r="3173" spans="2:5">
      <c r="B3173" s="598" t="s">
        <v>5865</v>
      </c>
      <c r="C3173" s="587" t="s">
        <v>5278</v>
      </c>
      <c r="D3173" s="587" t="s">
        <v>3076</v>
      </c>
      <c r="E3173" s="523" t="s">
        <v>1679</v>
      </c>
    </row>
    <row r="3174" spans="2:5">
      <c r="B3174" s="598" t="s">
        <v>5866</v>
      </c>
      <c r="C3174" s="587" t="s">
        <v>5278</v>
      </c>
      <c r="D3174" s="587" t="s">
        <v>3076</v>
      </c>
      <c r="E3174" s="523" t="s">
        <v>1679</v>
      </c>
    </row>
    <row r="3175" spans="2:5">
      <c r="B3175" s="598" t="s">
        <v>5867</v>
      </c>
      <c r="C3175" s="587" t="s">
        <v>5278</v>
      </c>
      <c r="D3175" s="587" t="s">
        <v>3076</v>
      </c>
      <c r="E3175" s="523" t="s">
        <v>1679</v>
      </c>
    </row>
    <row r="3176" spans="2:5">
      <c r="B3176" s="598" t="s">
        <v>5868</v>
      </c>
      <c r="C3176" s="587" t="s">
        <v>5278</v>
      </c>
      <c r="D3176" s="587" t="s">
        <v>3076</v>
      </c>
      <c r="E3176" s="523" t="s">
        <v>1679</v>
      </c>
    </row>
    <row r="3177" spans="2:5">
      <c r="B3177" s="598" t="s">
        <v>5869</v>
      </c>
      <c r="C3177" s="587" t="s">
        <v>5278</v>
      </c>
      <c r="D3177" s="587" t="s">
        <v>3076</v>
      </c>
      <c r="E3177" s="523" t="s">
        <v>1679</v>
      </c>
    </row>
    <row r="3178" spans="2:5">
      <c r="B3178" s="598" t="s">
        <v>5870</v>
      </c>
      <c r="C3178" s="587" t="s">
        <v>5278</v>
      </c>
      <c r="D3178" s="587" t="s">
        <v>3076</v>
      </c>
      <c r="E3178" s="523" t="s">
        <v>1679</v>
      </c>
    </row>
    <row r="3179" spans="2:5">
      <c r="B3179" s="598" t="s">
        <v>5871</v>
      </c>
      <c r="C3179" s="587" t="s">
        <v>5278</v>
      </c>
      <c r="D3179" s="587" t="s">
        <v>3076</v>
      </c>
      <c r="E3179" s="523" t="s">
        <v>1679</v>
      </c>
    </row>
    <row r="3180" spans="2:5">
      <c r="B3180" s="598" t="s">
        <v>5872</v>
      </c>
      <c r="C3180" s="587" t="s">
        <v>5278</v>
      </c>
      <c r="D3180" s="587" t="s">
        <v>3076</v>
      </c>
      <c r="E3180" s="523" t="s">
        <v>1679</v>
      </c>
    </row>
    <row r="3181" spans="2:5">
      <c r="B3181" s="598" t="s">
        <v>5873</v>
      </c>
      <c r="C3181" s="587" t="s">
        <v>5278</v>
      </c>
      <c r="D3181" s="587" t="s">
        <v>3076</v>
      </c>
      <c r="E3181" s="523" t="s">
        <v>1679</v>
      </c>
    </row>
    <row r="3182" spans="2:5">
      <c r="B3182" s="598" t="s">
        <v>5874</v>
      </c>
      <c r="C3182" s="587" t="s">
        <v>5278</v>
      </c>
      <c r="D3182" s="587" t="s">
        <v>3076</v>
      </c>
      <c r="E3182" s="523" t="s">
        <v>1679</v>
      </c>
    </row>
    <row r="3183" spans="2:5">
      <c r="B3183" s="598" t="s">
        <v>5875</v>
      </c>
      <c r="C3183" s="587" t="s">
        <v>5278</v>
      </c>
      <c r="D3183" s="587" t="s">
        <v>3076</v>
      </c>
      <c r="E3183" s="523" t="s">
        <v>1679</v>
      </c>
    </row>
    <row r="3184" spans="2:5">
      <c r="B3184" s="598" t="s">
        <v>5876</v>
      </c>
      <c r="C3184" s="587" t="s">
        <v>5278</v>
      </c>
      <c r="D3184" s="587" t="s">
        <v>3076</v>
      </c>
      <c r="E3184" s="523" t="s">
        <v>1679</v>
      </c>
    </row>
    <row r="3185" spans="2:5">
      <c r="B3185" s="598" t="s">
        <v>5877</v>
      </c>
      <c r="C3185" s="587" t="s">
        <v>5278</v>
      </c>
      <c r="D3185" s="587" t="s">
        <v>3076</v>
      </c>
      <c r="E3185" s="523" t="s">
        <v>1679</v>
      </c>
    </row>
    <row r="3186" spans="2:5">
      <c r="B3186" s="598" t="s">
        <v>5878</v>
      </c>
      <c r="C3186" s="587" t="s">
        <v>5278</v>
      </c>
      <c r="D3186" s="587" t="s">
        <v>3076</v>
      </c>
      <c r="E3186" s="523" t="s">
        <v>1679</v>
      </c>
    </row>
    <row r="3187" spans="2:5">
      <c r="B3187" s="598" t="s">
        <v>5879</v>
      </c>
      <c r="C3187" s="587" t="s">
        <v>5278</v>
      </c>
      <c r="D3187" s="587" t="s">
        <v>3076</v>
      </c>
      <c r="E3187" s="523" t="s">
        <v>1679</v>
      </c>
    </row>
    <row r="3188" spans="2:5">
      <c r="B3188" s="598" t="s">
        <v>5880</v>
      </c>
      <c r="C3188" s="587" t="s">
        <v>5278</v>
      </c>
      <c r="D3188" s="587" t="s">
        <v>3076</v>
      </c>
      <c r="E3188" s="523" t="s">
        <v>1679</v>
      </c>
    </row>
    <row r="3189" spans="2:5">
      <c r="B3189" s="598" t="s">
        <v>5881</v>
      </c>
      <c r="C3189" s="587" t="s">
        <v>5278</v>
      </c>
      <c r="D3189" s="587" t="s">
        <v>3076</v>
      </c>
      <c r="E3189" s="523" t="s">
        <v>1679</v>
      </c>
    </row>
    <row r="3190" spans="2:5">
      <c r="B3190" s="598" t="s">
        <v>5882</v>
      </c>
      <c r="C3190" s="587" t="s">
        <v>5278</v>
      </c>
      <c r="D3190" s="587" t="s">
        <v>3076</v>
      </c>
      <c r="E3190" s="523" t="s">
        <v>1679</v>
      </c>
    </row>
    <row r="3191" spans="2:5">
      <c r="B3191" s="598" t="s">
        <v>5883</v>
      </c>
      <c r="C3191" s="587" t="s">
        <v>5278</v>
      </c>
      <c r="D3191" s="587" t="s">
        <v>3076</v>
      </c>
      <c r="E3191" s="523" t="s">
        <v>1679</v>
      </c>
    </row>
    <row r="3192" spans="2:5">
      <c r="B3192" s="598" t="s">
        <v>5884</v>
      </c>
      <c r="C3192" s="587" t="s">
        <v>5278</v>
      </c>
      <c r="D3192" s="587" t="s">
        <v>3076</v>
      </c>
      <c r="E3192" s="523" t="s">
        <v>1679</v>
      </c>
    </row>
    <row r="3193" spans="2:5">
      <c r="B3193" s="598" t="s">
        <v>5885</v>
      </c>
      <c r="C3193" s="587" t="s">
        <v>5278</v>
      </c>
      <c r="D3193" s="587" t="s">
        <v>3076</v>
      </c>
      <c r="E3193" s="523" t="s">
        <v>1679</v>
      </c>
    </row>
    <row r="3194" spans="2:5">
      <c r="B3194" s="598" t="s">
        <v>5886</v>
      </c>
      <c r="C3194" s="587" t="s">
        <v>5278</v>
      </c>
      <c r="D3194" s="587" t="s">
        <v>3076</v>
      </c>
      <c r="E3194" s="523" t="s">
        <v>1679</v>
      </c>
    </row>
    <row r="3195" spans="2:5">
      <c r="B3195" s="598" t="s">
        <v>5887</v>
      </c>
      <c r="C3195" s="587" t="s">
        <v>5278</v>
      </c>
      <c r="D3195" s="587" t="s">
        <v>3076</v>
      </c>
      <c r="E3195" s="523" t="s">
        <v>1679</v>
      </c>
    </row>
    <row r="3196" spans="2:5">
      <c r="B3196" s="598" t="s">
        <v>5888</v>
      </c>
      <c r="C3196" s="587" t="s">
        <v>5278</v>
      </c>
      <c r="D3196" s="587" t="s">
        <v>3076</v>
      </c>
      <c r="E3196" s="523" t="s">
        <v>1679</v>
      </c>
    </row>
    <row r="3197" spans="2:5">
      <c r="B3197" s="598" t="s">
        <v>5889</v>
      </c>
      <c r="C3197" s="587" t="s">
        <v>5278</v>
      </c>
      <c r="D3197" s="587" t="s">
        <v>3076</v>
      </c>
      <c r="E3197" s="523" t="s">
        <v>1679</v>
      </c>
    </row>
    <row r="3198" spans="2:5">
      <c r="B3198" s="598" t="s">
        <v>5890</v>
      </c>
      <c r="C3198" s="587" t="s">
        <v>5278</v>
      </c>
      <c r="D3198" s="587" t="s">
        <v>3076</v>
      </c>
      <c r="E3198" s="523" t="s">
        <v>1679</v>
      </c>
    </row>
    <row r="3199" spans="2:5">
      <c r="B3199" s="598" t="s">
        <v>5891</v>
      </c>
      <c r="C3199" s="587" t="s">
        <v>5278</v>
      </c>
      <c r="D3199" s="587" t="s">
        <v>3076</v>
      </c>
      <c r="E3199" s="523" t="s">
        <v>1679</v>
      </c>
    </row>
    <row r="3200" spans="2:5">
      <c r="B3200" s="598" t="s">
        <v>5892</v>
      </c>
      <c r="C3200" s="587" t="s">
        <v>5278</v>
      </c>
      <c r="D3200" s="587" t="s">
        <v>3076</v>
      </c>
      <c r="E3200" s="523" t="s">
        <v>1679</v>
      </c>
    </row>
    <row r="3201" spans="2:5">
      <c r="B3201" s="598" t="s">
        <v>5893</v>
      </c>
      <c r="C3201" s="587" t="s">
        <v>5278</v>
      </c>
      <c r="D3201" s="587" t="s">
        <v>3076</v>
      </c>
      <c r="E3201" s="523" t="s">
        <v>1679</v>
      </c>
    </row>
    <row r="3202" spans="2:5">
      <c r="B3202" s="598" t="s">
        <v>5894</v>
      </c>
      <c r="C3202" s="587" t="s">
        <v>5278</v>
      </c>
      <c r="D3202" s="587" t="s">
        <v>3076</v>
      </c>
      <c r="E3202" s="523" t="s">
        <v>1679</v>
      </c>
    </row>
    <row r="3203" spans="2:5">
      <c r="B3203" s="598" t="s">
        <v>5895</v>
      </c>
      <c r="C3203" s="587" t="s">
        <v>5278</v>
      </c>
      <c r="D3203" s="587" t="s">
        <v>3076</v>
      </c>
      <c r="E3203" s="523" t="s">
        <v>1679</v>
      </c>
    </row>
    <row r="3204" spans="2:5">
      <c r="B3204" s="598" t="s">
        <v>5896</v>
      </c>
      <c r="C3204" s="587" t="s">
        <v>5278</v>
      </c>
      <c r="D3204" s="587" t="s">
        <v>3076</v>
      </c>
      <c r="E3204" s="523" t="s">
        <v>1679</v>
      </c>
    </row>
    <row r="3205" spans="2:5">
      <c r="B3205" s="598" t="s">
        <v>5897</v>
      </c>
      <c r="C3205" s="587" t="s">
        <v>5278</v>
      </c>
      <c r="D3205" s="587" t="s">
        <v>3076</v>
      </c>
      <c r="E3205" s="523" t="s">
        <v>1679</v>
      </c>
    </row>
    <row r="3206" spans="2:5">
      <c r="B3206" s="598" t="s">
        <v>5898</v>
      </c>
      <c r="C3206" s="587" t="s">
        <v>5278</v>
      </c>
      <c r="D3206" s="587" t="s">
        <v>3076</v>
      </c>
      <c r="E3206" s="523" t="s">
        <v>1679</v>
      </c>
    </row>
    <row r="3207" spans="2:5">
      <c r="B3207" s="598" t="s">
        <v>5899</v>
      </c>
      <c r="C3207" s="587" t="s">
        <v>5278</v>
      </c>
      <c r="D3207" s="587" t="s">
        <v>3076</v>
      </c>
      <c r="E3207" s="523" t="s">
        <v>1679</v>
      </c>
    </row>
    <row r="3208" spans="2:5">
      <c r="B3208" s="598" t="s">
        <v>5900</v>
      </c>
      <c r="C3208" s="587" t="s">
        <v>5278</v>
      </c>
      <c r="D3208" s="587" t="s">
        <v>3076</v>
      </c>
      <c r="E3208" s="523" t="s">
        <v>1679</v>
      </c>
    </row>
    <row r="3209" spans="2:5">
      <c r="B3209" s="598" t="s">
        <v>5901</v>
      </c>
      <c r="C3209" s="587" t="s">
        <v>5278</v>
      </c>
      <c r="D3209" s="587" t="s">
        <v>3076</v>
      </c>
      <c r="E3209" s="523" t="s">
        <v>1679</v>
      </c>
    </row>
    <row r="3210" spans="2:5">
      <c r="B3210" s="598" t="s">
        <v>5902</v>
      </c>
      <c r="C3210" s="587" t="s">
        <v>5278</v>
      </c>
      <c r="D3210" s="587" t="s">
        <v>3076</v>
      </c>
      <c r="E3210" s="523" t="s">
        <v>1679</v>
      </c>
    </row>
    <row r="3211" spans="2:5">
      <c r="B3211" s="598" t="s">
        <v>5903</v>
      </c>
      <c r="C3211" s="587" t="s">
        <v>5278</v>
      </c>
      <c r="D3211" s="587" t="s">
        <v>3076</v>
      </c>
      <c r="E3211" s="523" t="s">
        <v>1679</v>
      </c>
    </row>
    <row r="3212" spans="2:5">
      <c r="B3212" s="598" t="s">
        <v>5904</v>
      </c>
      <c r="C3212" s="587" t="s">
        <v>5278</v>
      </c>
      <c r="D3212" s="587" t="s">
        <v>3076</v>
      </c>
      <c r="E3212" s="523" t="s">
        <v>1679</v>
      </c>
    </row>
    <row r="3213" spans="2:5">
      <c r="B3213" s="598" t="s">
        <v>5905</v>
      </c>
      <c r="C3213" s="587" t="s">
        <v>5278</v>
      </c>
      <c r="D3213" s="587" t="s">
        <v>3076</v>
      </c>
      <c r="E3213" s="523" t="s">
        <v>1679</v>
      </c>
    </row>
    <row r="3214" spans="2:5">
      <c r="B3214" s="598" t="s">
        <v>5906</v>
      </c>
      <c r="C3214" s="587" t="s">
        <v>5278</v>
      </c>
      <c r="D3214" s="587" t="s">
        <v>3076</v>
      </c>
      <c r="E3214" s="523" t="s">
        <v>1679</v>
      </c>
    </row>
    <row r="3215" spans="2:5">
      <c r="B3215" s="598" t="s">
        <v>5907</v>
      </c>
      <c r="C3215" s="587" t="s">
        <v>5278</v>
      </c>
      <c r="D3215" s="587" t="s">
        <v>3076</v>
      </c>
      <c r="E3215" s="523" t="s">
        <v>1679</v>
      </c>
    </row>
    <row r="3216" spans="2:5">
      <c r="B3216" s="598" t="s">
        <v>5908</v>
      </c>
      <c r="C3216" s="587" t="s">
        <v>5278</v>
      </c>
      <c r="D3216" s="587" t="s">
        <v>3076</v>
      </c>
      <c r="E3216" s="523" t="s">
        <v>1679</v>
      </c>
    </row>
    <row r="3217" spans="2:5">
      <c r="B3217" s="598" t="s">
        <v>5909</v>
      </c>
      <c r="C3217" s="587" t="s">
        <v>5278</v>
      </c>
      <c r="D3217" s="587" t="s">
        <v>3076</v>
      </c>
      <c r="E3217" s="523" t="s">
        <v>1679</v>
      </c>
    </row>
    <row r="3218" spans="2:5">
      <c r="B3218" s="598" t="s">
        <v>5910</v>
      </c>
      <c r="C3218" s="587" t="s">
        <v>5278</v>
      </c>
      <c r="D3218" s="587" t="s">
        <v>3076</v>
      </c>
      <c r="E3218" s="523" t="s">
        <v>1679</v>
      </c>
    </row>
    <row r="3219" spans="2:5">
      <c r="B3219" s="598" t="s">
        <v>5911</v>
      </c>
      <c r="C3219" s="587" t="s">
        <v>5278</v>
      </c>
      <c r="D3219" s="587" t="s">
        <v>3076</v>
      </c>
      <c r="E3219" s="523" t="s">
        <v>1679</v>
      </c>
    </row>
    <row r="3220" spans="2:5">
      <c r="B3220" s="598" t="s">
        <v>5912</v>
      </c>
      <c r="C3220" s="587" t="s">
        <v>5278</v>
      </c>
      <c r="D3220" s="587" t="s">
        <v>3076</v>
      </c>
      <c r="E3220" s="523" t="s">
        <v>1679</v>
      </c>
    </row>
    <row r="3221" spans="2:5">
      <c r="B3221" s="598" t="s">
        <v>5913</v>
      </c>
      <c r="C3221" s="587" t="s">
        <v>5278</v>
      </c>
      <c r="D3221" s="587" t="s">
        <v>3076</v>
      </c>
      <c r="E3221" s="523" t="s">
        <v>1679</v>
      </c>
    </row>
    <row r="3222" spans="2:5">
      <c r="B3222" s="598" t="s">
        <v>5914</v>
      </c>
      <c r="C3222" s="587" t="s">
        <v>5278</v>
      </c>
      <c r="D3222" s="587" t="s">
        <v>3076</v>
      </c>
      <c r="E3222" s="523" t="s">
        <v>1679</v>
      </c>
    </row>
    <row r="3223" spans="2:5">
      <c r="B3223" s="598" t="s">
        <v>5915</v>
      </c>
      <c r="C3223" s="587" t="s">
        <v>5278</v>
      </c>
      <c r="D3223" s="587" t="s">
        <v>3076</v>
      </c>
      <c r="E3223" s="523" t="s">
        <v>1679</v>
      </c>
    </row>
    <row r="3224" spans="2:5">
      <c r="B3224" s="598" t="s">
        <v>5916</v>
      </c>
      <c r="C3224" s="587" t="s">
        <v>5278</v>
      </c>
      <c r="D3224" s="587" t="s">
        <v>3076</v>
      </c>
      <c r="E3224" s="523" t="s">
        <v>1679</v>
      </c>
    </row>
    <row r="3225" spans="2:5">
      <c r="B3225" s="598" t="s">
        <v>5917</v>
      </c>
      <c r="C3225" s="587" t="s">
        <v>5278</v>
      </c>
      <c r="D3225" s="587" t="s">
        <v>3076</v>
      </c>
      <c r="E3225" s="523" t="s">
        <v>1679</v>
      </c>
    </row>
    <row r="3226" spans="2:5">
      <c r="B3226" s="598" t="s">
        <v>5918</v>
      </c>
      <c r="C3226" s="587" t="s">
        <v>5278</v>
      </c>
      <c r="D3226" s="587" t="s">
        <v>3076</v>
      </c>
      <c r="E3226" s="523" t="s">
        <v>1679</v>
      </c>
    </row>
    <row r="3227" spans="2:5">
      <c r="B3227" s="598" t="s">
        <v>5919</v>
      </c>
      <c r="C3227" s="587" t="s">
        <v>5278</v>
      </c>
      <c r="D3227" s="587" t="s">
        <v>3076</v>
      </c>
      <c r="E3227" s="523" t="s">
        <v>1679</v>
      </c>
    </row>
    <row r="3228" spans="2:5">
      <c r="B3228" s="598" t="s">
        <v>5920</v>
      </c>
      <c r="C3228" s="587" t="s">
        <v>5278</v>
      </c>
      <c r="D3228" s="587" t="s">
        <v>3076</v>
      </c>
      <c r="E3228" s="523" t="s">
        <v>1679</v>
      </c>
    </row>
    <row r="3229" spans="2:5">
      <c r="B3229" s="598" t="s">
        <v>5921</v>
      </c>
      <c r="C3229" s="587" t="s">
        <v>5278</v>
      </c>
      <c r="D3229" s="587" t="s">
        <v>3076</v>
      </c>
      <c r="E3229" s="523" t="s">
        <v>1679</v>
      </c>
    </row>
    <row r="3230" spans="2:5">
      <c r="B3230" s="598" t="s">
        <v>5922</v>
      </c>
      <c r="C3230" s="587" t="s">
        <v>5278</v>
      </c>
      <c r="D3230" s="587" t="s">
        <v>3076</v>
      </c>
      <c r="E3230" s="523" t="s">
        <v>1679</v>
      </c>
    </row>
    <row r="3231" spans="2:5">
      <c r="B3231" s="598" t="s">
        <v>5923</v>
      </c>
      <c r="C3231" s="587" t="s">
        <v>5278</v>
      </c>
      <c r="D3231" s="587" t="s">
        <v>3076</v>
      </c>
      <c r="E3231" s="523" t="s">
        <v>1679</v>
      </c>
    </row>
    <row r="3232" spans="2:5">
      <c r="B3232" s="598" t="s">
        <v>5924</v>
      </c>
      <c r="C3232" s="587" t="s">
        <v>5278</v>
      </c>
      <c r="D3232" s="587" t="s">
        <v>3076</v>
      </c>
      <c r="E3232" s="523" t="s">
        <v>1679</v>
      </c>
    </row>
    <row r="3233" spans="2:5">
      <c r="B3233" s="598" t="s">
        <v>5925</v>
      </c>
      <c r="C3233" s="587" t="s">
        <v>5278</v>
      </c>
      <c r="D3233" s="587" t="s">
        <v>3076</v>
      </c>
      <c r="E3233" s="523" t="s">
        <v>1679</v>
      </c>
    </row>
    <row r="3234" spans="2:5">
      <c r="B3234" s="598" t="s">
        <v>5926</v>
      </c>
      <c r="C3234" s="587" t="s">
        <v>5278</v>
      </c>
      <c r="D3234" s="587" t="s">
        <v>3076</v>
      </c>
      <c r="E3234" s="523" t="s">
        <v>1679</v>
      </c>
    </row>
    <row r="3235" spans="2:5">
      <c r="B3235" s="598" t="s">
        <v>5927</v>
      </c>
      <c r="C3235" s="587" t="s">
        <v>5278</v>
      </c>
      <c r="D3235" s="587" t="s">
        <v>3076</v>
      </c>
      <c r="E3235" s="523" t="s">
        <v>1679</v>
      </c>
    </row>
    <row r="3236" spans="2:5">
      <c r="B3236" s="598" t="s">
        <v>5928</v>
      </c>
      <c r="C3236" s="587" t="s">
        <v>5278</v>
      </c>
      <c r="D3236" s="587" t="s">
        <v>3076</v>
      </c>
      <c r="E3236" s="523" t="s">
        <v>1679</v>
      </c>
    </row>
    <row r="3237" spans="2:5">
      <c r="B3237" s="598" t="s">
        <v>5929</v>
      </c>
      <c r="C3237" s="587" t="s">
        <v>5278</v>
      </c>
      <c r="D3237" s="587" t="s">
        <v>3076</v>
      </c>
      <c r="E3237" s="523" t="s">
        <v>1679</v>
      </c>
    </row>
    <row r="3238" spans="2:5">
      <c r="B3238" s="598" t="s">
        <v>5930</v>
      </c>
      <c r="C3238" s="587" t="s">
        <v>5278</v>
      </c>
      <c r="D3238" s="587" t="s">
        <v>3076</v>
      </c>
      <c r="E3238" s="523" t="s">
        <v>1679</v>
      </c>
    </row>
    <row r="3239" spans="2:5">
      <c r="B3239" s="598" t="s">
        <v>5931</v>
      </c>
      <c r="C3239" s="587" t="s">
        <v>5278</v>
      </c>
      <c r="D3239" s="587" t="s">
        <v>3076</v>
      </c>
      <c r="E3239" s="523" t="s">
        <v>1679</v>
      </c>
    </row>
    <row r="3240" spans="2:5">
      <c r="B3240" s="598" t="s">
        <v>5932</v>
      </c>
      <c r="C3240" s="587" t="s">
        <v>5278</v>
      </c>
      <c r="D3240" s="587" t="s">
        <v>3076</v>
      </c>
      <c r="E3240" s="523" t="s">
        <v>1679</v>
      </c>
    </row>
    <row r="3241" spans="2:5">
      <c r="B3241" s="598" t="s">
        <v>5933</v>
      </c>
      <c r="C3241" s="587" t="s">
        <v>5278</v>
      </c>
      <c r="D3241" s="587" t="s">
        <v>3076</v>
      </c>
      <c r="E3241" s="523" t="s">
        <v>1679</v>
      </c>
    </row>
    <row r="3242" spans="2:5">
      <c r="B3242" s="598" t="s">
        <v>5934</v>
      </c>
      <c r="C3242" s="587" t="s">
        <v>5278</v>
      </c>
      <c r="D3242" s="587" t="s">
        <v>3076</v>
      </c>
      <c r="E3242" s="523" t="s">
        <v>1679</v>
      </c>
    </row>
    <row r="3243" spans="2:5">
      <c r="B3243" s="598" t="s">
        <v>5935</v>
      </c>
      <c r="C3243" s="587" t="s">
        <v>5278</v>
      </c>
      <c r="D3243" s="587" t="s">
        <v>3076</v>
      </c>
      <c r="E3243" s="523" t="s">
        <v>1679</v>
      </c>
    </row>
    <row r="3244" spans="2:5">
      <c r="B3244" s="598" t="s">
        <v>5936</v>
      </c>
      <c r="C3244" s="587" t="s">
        <v>5278</v>
      </c>
      <c r="D3244" s="587" t="s">
        <v>3076</v>
      </c>
      <c r="E3244" s="523" t="s">
        <v>1679</v>
      </c>
    </row>
    <row r="3245" spans="2:5">
      <c r="B3245" s="598" t="s">
        <v>5937</v>
      </c>
      <c r="C3245" s="587" t="s">
        <v>5278</v>
      </c>
      <c r="D3245" s="587" t="s">
        <v>3076</v>
      </c>
      <c r="E3245" s="523" t="s">
        <v>1679</v>
      </c>
    </row>
    <row r="3246" spans="2:5">
      <c r="B3246" s="598" t="s">
        <v>5938</v>
      </c>
      <c r="C3246" s="587" t="s">
        <v>5278</v>
      </c>
      <c r="D3246" s="587" t="s">
        <v>3076</v>
      </c>
      <c r="E3246" s="523" t="s">
        <v>1679</v>
      </c>
    </row>
    <row r="3247" spans="2:5">
      <c r="B3247" s="598" t="s">
        <v>5939</v>
      </c>
      <c r="C3247" s="587" t="s">
        <v>5278</v>
      </c>
      <c r="D3247" s="587" t="s">
        <v>3076</v>
      </c>
      <c r="E3247" s="523" t="s">
        <v>1679</v>
      </c>
    </row>
    <row r="3248" spans="2:5">
      <c r="B3248" s="598" t="s">
        <v>5940</v>
      </c>
      <c r="C3248" s="587" t="s">
        <v>5278</v>
      </c>
      <c r="D3248" s="587" t="s">
        <v>3076</v>
      </c>
      <c r="E3248" s="523" t="s">
        <v>1679</v>
      </c>
    </row>
    <row r="3249" spans="2:5">
      <c r="B3249" s="598" t="s">
        <v>5941</v>
      </c>
      <c r="C3249" s="587" t="s">
        <v>5278</v>
      </c>
      <c r="D3249" s="587" t="s">
        <v>3076</v>
      </c>
      <c r="E3249" s="523" t="s">
        <v>1679</v>
      </c>
    </row>
    <row r="3250" spans="2:5">
      <c r="B3250" s="598" t="s">
        <v>5942</v>
      </c>
      <c r="C3250" s="587" t="s">
        <v>5278</v>
      </c>
      <c r="D3250" s="587" t="s">
        <v>3076</v>
      </c>
      <c r="E3250" s="523" t="s">
        <v>1679</v>
      </c>
    </row>
    <row r="3251" spans="2:5">
      <c r="B3251" s="598" t="s">
        <v>5943</v>
      </c>
      <c r="C3251" s="587" t="s">
        <v>5278</v>
      </c>
      <c r="D3251" s="587" t="s">
        <v>3076</v>
      </c>
      <c r="E3251" s="523" t="s">
        <v>1679</v>
      </c>
    </row>
    <row r="3252" spans="2:5">
      <c r="B3252" s="598" t="s">
        <v>5944</v>
      </c>
      <c r="C3252" s="587" t="s">
        <v>5278</v>
      </c>
      <c r="D3252" s="587" t="s">
        <v>3076</v>
      </c>
      <c r="E3252" s="523" t="s">
        <v>1679</v>
      </c>
    </row>
    <row r="3253" spans="2:5">
      <c r="B3253" s="598" t="s">
        <v>5945</v>
      </c>
      <c r="C3253" s="587" t="s">
        <v>5278</v>
      </c>
      <c r="D3253" s="587" t="s">
        <v>3076</v>
      </c>
      <c r="E3253" s="523" t="s">
        <v>1679</v>
      </c>
    </row>
    <row r="3254" spans="2:5">
      <c r="B3254" s="598" t="s">
        <v>5946</v>
      </c>
      <c r="C3254" s="587" t="s">
        <v>5278</v>
      </c>
      <c r="D3254" s="587" t="s">
        <v>3076</v>
      </c>
      <c r="E3254" s="523" t="s">
        <v>1679</v>
      </c>
    </row>
    <row r="3255" spans="2:5">
      <c r="B3255" s="598" t="s">
        <v>5947</v>
      </c>
      <c r="C3255" s="587" t="s">
        <v>5278</v>
      </c>
      <c r="D3255" s="587" t="s">
        <v>3076</v>
      </c>
      <c r="E3255" s="523" t="s">
        <v>1679</v>
      </c>
    </row>
    <row r="3256" spans="2:5">
      <c r="B3256" s="598" t="s">
        <v>5948</v>
      </c>
      <c r="C3256" s="587" t="s">
        <v>5278</v>
      </c>
      <c r="D3256" s="587" t="s">
        <v>3076</v>
      </c>
      <c r="E3256" s="523" t="s">
        <v>1679</v>
      </c>
    </row>
    <row r="3257" spans="2:5">
      <c r="B3257" s="598" t="s">
        <v>5949</v>
      </c>
      <c r="C3257" s="587" t="s">
        <v>5278</v>
      </c>
      <c r="D3257" s="587" t="s">
        <v>3076</v>
      </c>
      <c r="E3257" s="523" t="s">
        <v>1679</v>
      </c>
    </row>
    <row r="3258" spans="2:5">
      <c r="B3258" s="598" t="s">
        <v>5950</v>
      </c>
      <c r="C3258" s="587" t="s">
        <v>5278</v>
      </c>
      <c r="D3258" s="587" t="s">
        <v>3076</v>
      </c>
      <c r="E3258" s="523" t="s">
        <v>1679</v>
      </c>
    </row>
    <row r="3259" spans="2:5">
      <c r="B3259" s="598" t="s">
        <v>5951</v>
      </c>
      <c r="C3259" s="587" t="s">
        <v>5278</v>
      </c>
      <c r="D3259" s="587" t="s">
        <v>3076</v>
      </c>
      <c r="E3259" s="523" t="s">
        <v>1679</v>
      </c>
    </row>
    <row r="3260" spans="2:5">
      <c r="B3260" s="598" t="s">
        <v>5952</v>
      </c>
      <c r="C3260" s="587" t="s">
        <v>5278</v>
      </c>
      <c r="D3260" s="587" t="s">
        <v>3076</v>
      </c>
      <c r="E3260" s="523" t="s">
        <v>1679</v>
      </c>
    </row>
    <row r="3261" spans="2:5">
      <c r="B3261" s="598" t="s">
        <v>5953</v>
      </c>
      <c r="C3261" s="587" t="s">
        <v>5278</v>
      </c>
      <c r="D3261" s="587" t="s">
        <v>3076</v>
      </c>
      <c r="E3261" s="523" t="s">
        <v>1679</v>
      </c>
    </row>
    <row r="3262" spans="2:5">
      <c r="B3262" s="598" t="s">
        <v>5954</v>
      </c>
      <c r="C3262" s="587" t="s">
        <v>5278</v>
      </c>
      <c r="D3262" s="587" t="s">
        <v>3076</v>
      </c>
      <c r="E3262" s="523" t="s">
        <v>1679</v>
      </c>
    </row>
    <row r="3263" spans="2:5">
      <c r="B3263" s="598" t="s">
        <v>5955</v>
      </c>
      <c r="C3263" s="587" t="s">
        <v>5278</v>
      </c>
      <c r="D3263" s="587" t="s">
        <v>3076</v>
      </c>
      <c r="E3263" s="523" t="s">
        <v>1679</v>
      </c>
    </row>
    <row r="3264" spans="2:5">
      <c r="B3264" s="598" t="s">
        <v>5956</v>
      </c>
      <c r="C3264" s="587" t="s">
        <v>5278</v>
      </c>
      <c r="D3264" s="587" t="s">
        <v>3076</v>
      </c>
      <c r="E3264" s="523" t="s">
        <v>1679</v>
      </c>
    </row>
    <row r="3265" spans="2:5">
      <c r="B3265" s="598" t="s">
        <v>5957</v>
      </c>
      <c r="C3265" s="587" t="s">
        <v>5278</v>
      </c>
      <c r="D3265" s="587" t="s">
        <v>3076</v>
      </c>
      <c r="E3265" s="523" t="s">
        <v>1679</v>
      </c>
    </row>
    <row r="3266" spans="2:5">
      <c r="B3266" s="598" t="s">
        <v>5958</v>
      </c>
      <c r="C3266" s="587" t="s">
        <v>5278</v>
      </c>
      <c r="D3266" s="587" t="s">
        <v>3076</v>
      </c>
      <c r="E3266" s="523" t="s">
        <v>1679</v>
      </c>
    </row>
    <row r="3267" spans="2:5">
      <c r="B3267" s="598" t="s">
        <v>5959</v>
      </c>
      <c r="C3267" s="587" t="s">
        <v>5278</v>
      </c>
      <c r="D3267" s="587" t="s">
        <v>3076</v>
      </c>
      <c r="E3267" s="523" t="s">
        <v>1679</v>
      </c>
    </row>
    <row r="3268" spans="2:5">
      <c r="B3268" s="598" t="s">
        <v>5960</v>
      </c>
      <c r="C3268" s="587" t="s">
        <v>5278</v>
      </c>
      <c r="D3268" s="587" t="s">
        <v>3076</v>
      </c>
      <c r="E3268" s="523" t="s">
        <v>1679</v>
      </c>
    </row>
    <row r="3269" spans="2:5">
      <c r="B3269" s="598" t="s">
        <v>5961</v>
      </c>
      <c r="C3269" s="587" t="s">
        <v>5278</v>
      </c>
      <c r="D3269" s="587" t="s">
        <v>3076</v>
      </c>
      <c r="E3269" s="523" t="s">
        <v>1679</v>
      </c>
    </row>
    <row r="3270" spans="2:5">
      <c r="B3270" s="598" t="s">
        <v>5962</v>
      </c>
      <c r="C3270" s="587" t="s">
        <v>5278</v>
      </c>
      <c r="D3270" s="587" t="s">
        <v>3076</v>
      </c>
      <c r="E3270" s="523" t="s">
        <v>1679</v>
      </c>
    </row>
    <row r="3271" spans="2:5">
      <c r="B3271" s="598" t="s">
        <v>5963</v>
      </c>
      <c r="C3271" s="587" t="s">
        <v>5278</v>
      </c>
      <c r="D3271" s="587" t="s">
        <v>3076</v>
      </c>
      <c r="E3271" s="523" t="s">
        <v>1679</v>
      </c>
    </row>
    <row r="3272" spans="2:5">
      <c r="B3272" s="598" t="s">
        <v>5964</v>
      </c>
      <c r="C3272" s="587" t="s">
        <v>5278</v>
      </c>
      <c r="D3272" s="587" t="s">
        <v>3076</v>
      </c>
      <c r="E3272" s="523" t="s">
        <v>1679</v>
      </c>
    </row>
    <row r="3273" spans="2:5">
      <c r="B3273" s="598" t="s">
        <v>5965</v>
      </c>
      <c r="C3273" s="587" t="s">
        <v>5278</v>
      </c>
      <c r="D3273" s="587" t="s">
        <v>3076</v>
      </c>
      <c r="E3273" s="523" t="s">
        <v>1679</v>
      </c>
    </row>
    <row r="3274" spans="2:5">
      <c r="B3274" s="598" t="s">
        <v>5966</v>
      </c>
      <c r="C3274" s="587" t="s">
        <v>5278</v>
      </c>
      <c r="D3274" s="587" t="s">
        <v>3076</v>
      </c>
      <c r="E3274" s="523" t="s">
        <v>1679</v>
      </c>
    </row>
    <row r="3275" spans="2:5">
      <c r="B3275" s="598" t="s">
        <v>5967</v>
      </c>
      <c r="C3275" s="587" t="s">
        <v>5278</v>
      </c>
      <c r="D3275" s="587" t="s">
        <v>3076</v>
      </c>
      <c r="E3275" s="523" t="s">
        <v>1679</v>
      </c>
    </row>
    <row r="3276" spans="2:5">
      <c r="B3276" s="598" t="s">
        <v>5968</v>
      </c>
      <c r="C3276" s="587" t="s">
        <v>5278</v>
      </c>
      <c r="D3276" s="587" t="s">
        <v>3076</v>
      </c>
      <c r="E3276" s="523" t="s">
        <v>1679</v>
      </c>
    </row>
    <row r="3277" spans="2:5">
      <c r="B3277" s="598" t="s">
        <v>5969</v>
      </c>
      <c r="C3277" s="587" t="s">
        <v>5278</v>
      </c>
      <c r="D3277" s="587" t="s">
        <v>3076</v>
      </c>
      <c r="E3277" s="523" t="s">
        <v>1679</v>
      </c>
    </row>
    <row r="3278" spans="2:5">
      <c r="B3278" s="598" t="s">
        <v>5970</v>
      </c>
      <c r="C3278" s="587" t="s">
        <v>5278</v>
      </c>
      <c r="D3278" s="587" t="s">
        <v>3076</v>
      </c>
      <c r="E3278" s="523" t="s">
        <v>1679</v>
      </c>
    </row>
    <row r="3279" spans="2:5">
      <c r="B3279" s="598" t="s">
        <v>5971</v>
      </c>
      <c r="C3279" s="587" t="s">
        <v>5278</v>
      </c>
      <c r="D3279" s="587" t="s">
        <v>3076</v>
      </c>
      <c r="E3279" s="523" t="s">
        <v>1679</v>
      </c>
    </row>
    <row r="3280" spans="2:5">
      <c r="B3280" s="598" t="s">
        <v>5972</v>
      </c>
      <c r="C3280" s="587" t="s">
        <v>5278</v>
      </c>
      <c r="D3280" s="587" t="s">
        <v>3076</v>
      </c>
      <c r="E3280" s="523" t="s">
        <v>1679</v>
      </c>
    </row>
    <row r="3281" spans="2:5">
      <c r="B3281" s="598" t="s">
        <v>5973</v>
      </c>
      <c r="C3281" s="587" t="s">
        <v>5278</v>
      </c>
      <c r="D3281" s="587" t="s">
        <v>3076</v>
      </c>
      <c r="E3281" s="523" t="s">
        <v>1679</v>
      </c>
    </row>
    <row r="3282" spans="2:5">
      <c r="B3282" s="598" t="s">
        <v>5974</v>
      </c>
      <c r="C3282" s="587" t="s">
        <v>5278</v>
      </c>
      <c r="D3282" s="587" t="s">
        <v>3076</v>
      </c>
      <c r="E3282" s="523" t="s">
        <v>1679</v>
      </c>
    </row>
    <row r="3283" spans="2:5">
      <c r="B3283" s="598" t="s">
        <v>5975</v>
      </c>
      <c r="C3283" s="587" t="s">
        <v>5278</v>
      </c>
      <c r="D3283" s="587" t="s">
        <v>3076</v>
      </c>
      <c r="E3283" s="523" t="s">
        <v>1679</v>
      </c>
    </row>
    <row r="3284" spans="2:5">
      <c r="B3284" s="598" t="s">
        <v>5976</v>
      </c>
      <c r="C3284" s="587" t="s">
        <v>5278</v>
      </c>
      <c r="D3284" s="587" t="s">
        <v>3076</v>
      </c>
      <c r="E3284" s="523" t="s">
        <v>1679</v>
      </c>
    </row>
    <row r="3285" spans="2:5">
      <c r="B3285" s="598" t="s">
        <v>5977</v>
      </c>
      <c r="C3285" s="587" t="s">
        <v>5278</v>
      </c>
      <c r="D3285" s="587" t="s">
        <v>3076</v>
      </c>
      <c r="E3285" s="523" t="s">
        <v>1679</v>
      </c>
    </row>
    <row r="3286" spans="2:5">
      <c r="B3286" s="598" t="s">
        <v>5978</v>
      </c>
      <c r="C3286" s="587" t="s">
        <v>5278</v>
      </c>
      <c r="D3286" s="587" t="s">
        <v>3076</v>
      </c>
      <c r="E3286" s="523" t="s">
        <v>1679</v>
      </c>
    </row>
    <row r="3287" spans="2:5">
      <c r="B3287" s="598" t="s">
        <v>5979</v>
      </c>
      <c r="C3287" s="587" t="s">
        <v>5278</v>
      </c>
      <c r="D3287" s="587" t="s">
        <v>3076</v>
      </c>
      <c r="E3287" s="523" t="s">
        <v>1679</v>
      </c>
    </row>
    <row r="3288" spans="2:5">
      <c r="B3288" s="598" t="s">
        <v>5980</v>
      </c>
      <c r="C3288" s="587" t="s">
        <v>5278</v>
      </c>
      <c r="D3288" s="587" t="s">
        <v>3076</v>
      </c>
      <c r="E3288" s="523" t="s">
        <v>1679</v>
      </c>
    </row>
    <row r="3289" spans="2:5">
      <c r="B3289" s="598" t="s">
        <v>5981</v>
      </c>
      <c r="C3289" s="587" t="s">
        <v>5278</v>
      </c>
      <c r="D3289" s="587" t="s">
        <v>3076</v>
      </c>
      <c r="E3289" s="523" t="s">
        <v>1679</v>
      </c>
    </row>
    <row r="3290" spans="2:5">
      <c r="B3290" s="598" t="s">
        <v>5982</v>
      </c>
      <c r="C3290" s="587" t="s">
        <v>5278</v>
      </c>
      <c r="D3290" s="587" t="s">
        <v>3076</v>
      </c>
      <c r="E3290" s="523" t="s">
        <v>1679</v>
      </c>
    </row>
    <row r="3291" spans="2:5">
      <c r="B3291" s="598" t="s">
        <v>5983</v>
      </c>
      <c r="C3291" s="587" t="s">
        <v>5278</v>
      </c>
      <c r="D3291" s="587" t="s">
        <v>3076</v>
      </c>
      <c r="E3291" s="523" t="s">
        <v>1679</v>
      </c>
    </row>
    <row r="3292" spans="2:5">
      <c r="B3292" s="598" t="s">
        <v>5984</v>
      </c>
      <c r="C3292" s="587" t="s">
        <v>5278</v>
      </c>
      <c r="D3292" s="587" t="s">
        <v>3076</v>
      </c>
      <c r="E3292" s="523" t="s">
        <v>1679</v>
      </c>
    </row>
    <row r="3293" spans="2:5">
      <c r="B3293" s="598" t="s">
        <v>5985</v>
      </c>
      <c r="C3293" s="587" t="s">
        <v>5278</v>
      </c>
      <c r="D3293" s="587" t="s">
        <v>3076</v>
      </c>
      <c r="E3293" s="523" t="s">
        <v>1679</v>
      </c>
    </row>
    <row r="3294" spans="2:5">
      <c r="B3294" s="598" t="s">
        <v>5986</v>
      </c>
      <c r="C3294" s="587" t="s">
        <v>5278</v>
      </c>
      <c r="D3294" s="587" t="s">
        <v>3076</v>
      </c>
      <c r="E3294" s="523" t="s">
        <v>1679</v>
      </c>
    </row>
    <row r="3295" spans="2:5">
      <c r="B3295" s="598" t="s">
        <v>5987</v>
      </c>
      <c r="C3295" s="587" t="s">
        <v>5278</v>
      </c>
      <c r="D3295" s="587" t="s">
        <v>3076</v>
      </c>
      <c r="E3295" s="523" t="s">
        <v>1679</v>
      </c>
    </row>
    <row r="3296" spans="2:5">
      <c r="B3296" s="598" t="s">
        <v>5988</v>
      </c>
      <c r="C3296" s="587" t="s">
        <v>5278</v>
      </c>
      <c r="D3296" s="587" t="s">
        <v>3076</v>
      </c>
      <c r="E3296" s="523" t="s">
        <v>1679</v>
      </c>
    </row>
    <row r="3297" spans="2:5">
      <c r="B3297" s="598" t="s">
        <v>5989</v>
      </c>
      <c r="C3297" s="587" t="s">
        <v>5278</v>
      </c>
      <c r="D3297" s="587" t="s">
        <v>3076</v>
      </c>
      <c r="E3297" s="523" t="s">
        <v>1679</v>
      </c>
    </row>
    <row r="3298" spans="2:5">
      <c r="B3298" s="598" t="s">
        <v>5990</v>
      </c>
      <c r="C3298" s="587" t="s">
        <v>5278</v>
      </c>
      <c r="D3298" s="587" t="s">
        <v>3076</v>
      </c>
      <c r="E3298" s="523" t="s">
        <v>1679</v>
      </c>
    </row>
    <row r="3299" spans="2:5">
      <c r="B3299" s="598" t="s">
        <v>5991</v>
      </c>
      <c r="C3299" s="587" t="s">
        <v>5278</v>
      </c>
      <c r="D3299" s="587" t="s">
        <v>3076</v>
      </c>
      <c r="E3299" s="523" t="s">
        <v>1679</v>
      </c>
    </row>
    <row r="3300" spans="2:5">
      <c r="B3300" s="598" t="s">
        <v>5992</v>
      </c>
      <c r="C3300" s="587" t="s">
        <v>5278</v>
      </c>
      <c r="D3300" s="587" t="s">
        <v>3076</v>
      </c>
      <c r="E3300" s="523" t="s">
        <v>1679</v>
      </c>
    </row>
    <row r="3301" spans="2:5">
      <c r="B3301" s="598" t="s">
        <v>5993</v>
      </c>
      <c r="C3301" s="587" t="s">
        <v>5278</v>
      </c>
      <c r="D3301" s="587" t="s">
        <v>3076</v>
      </c>
      <c r="E3301" s="523" t="s">
        <v>1679</v>
      </c>
    </row>
    <row r="3302" spans="2:5">
      <c r="B3302" s="598" t="s">
        <v>5994</v>
      </c>
      <c r="C3302" s="587" t="s">
        <v>5278</v>
      </c>
      <c r="D3302" s="587" t="s">
        <v>3076</v>
      </c>
      <c r="E3302" s="523" t="s">
        <v>1679</v>
      </c>
    </row>
    <row r="3303" spans="2:5">
      <c r="B3303" s="598" t="s">
        <v>5995</v>
      </c>
      <c r="C3303" s="587" t="s">
        <v>5278</v>
      </c>
      <c r="D3303" s="587" t="s">
        <v>3076</v>
      </c>
      <c r="E3303" s="523" t="s">
        <v>1679</v>
      </c>
    </row>
    <row r="3304" spans="2:5">
      <c r="B3304" s="598" t="s">
        <v>5996</v>
      </c>
      <c r="C3304" s="587" t="s">
        <v>5278</v>
      </c>
      <c r="D3304" s="587" t="s">
        <v>3076</v>
      </c>
      <c r="E3304" s="523" t="s">
        <v>1679</v>
      </c>
    </row>
    <row r="3305" spans="2:5">
      <c r="B3305" s="598" t="s">
        <v>5997</v>
      </c>
      <c r="C3305" s="587" t="s">
        <v>5278</v>
      </c>
      <c r="D3305" s="587" t="s">
        <v>3076</v>
      </c>
      <c r="E3305" s="523" t="s">
        <v>1679</v>
      </c>
    </row>
    <row r="3306" spans="2:5">
      <c r="B3306" s="598" t="s">
        <v>5998</v>
      </c>
      <c r="C3306" s="587" t="s">
        <v>5278</v>
      </c>
      <c r="D3306" s="587" t="s">
        <v>3076</v>
      </c>
      <c r="E3306" s="523" t="s">
        <v>1679</v>
      </c>
    </row>
    <row r="3307" spans="2:5">
      <c r="B3307" s="598" t="s">
        <v>5999</v>
      </c>
      <c r="C3307" s="587" t="s">
        <v>5278</v>
      </c>
      <c r="D3307" s="587" t="s">
        <v>3076</v>
      </c>
      <c r="E3307" s="523" t="s">
        <v>1679</v>
      </c>
    </row>
    <row r="3308" spans="2:5">
      <c r="B3308" s="598" t="s">
        <v>6000</v>
      </c>
      <c r="C3308" s="587" t="s">
        <v>5278</v>
      </c>
      <c r="D3308" s="587" t="s">
        <v>3076</v>
      </c>
      <c r="E3308" s="523" t="s">
        <v>1679</v>
      </c>
    </row>
    <row r="3309" spans="2:5">
      <c r="B3309" s="598" t="s">
        <v>6001</v>
      </c>
      <c r="C3309" s="587" t="s">
        <v>5278</v>
      </c>
      <c r="D3309" s="587" t="s">
        <v>3076</v>
      </c>
      <c r="E3309" s="523" t="s">
        <v>1679</v>
      </c>
    </row>
    <row r="3310" spans="2:5">
      <c r="B3310" s="598" t="s">
        <v>6002</v>
      </c>
      <c r="C3310" s="587" t="s">
        <v>5278</v>
      </c>
      <c r="D3310" s="587" t="s">
        <v>3076</v>
      </c>
      <c r="E3310" s="523" t="s">
        <v>1679</v>
      </c>
    </row>
    <row r="3311" spans="2:5">
      <c r="B3311" s="598" t="s">
        <v>6003</v>
      </c>
      <c r="C3311" s="587" t="s">
        <v>5278</v>
      </c>
      <c r="D3311" s="587" t="s">
        <v>3076</v>
      </c>
      <c r="E3311" s="523" t="s">
        <v>1679</v>
      </c>
    </row>
    <row r="3312" spans="2:5">
      <c r="B3312" s="598" t="s">
        <v>6004</v>
      </c>
      <c r="C3312" s="587" t="s">
        <v>5278</v>
      </c>
      <c r="D3312" s="587" t="s">
        <v>3076</v>
      </c>
      <c r="E3312" s="523" t="s">
        <v>1679</v>
      </c>
    </row>
    <row r="3313" spans="2:5">
      <c r="B3313" s="598" t="s">
        <v>6005</v>
      </c>
      <c r="C3313" s="587" t="s">
        <v>5278</v>
      </c>
      <c r="D3313" s="587" t="s">
        <v>3076</v>
      </c>
      <c r="E3313" s="523" t="s">
        <v>1679</v>
      </c>
    </row>
    <row r="3314" spans="2:5">
      <c r="B3314" s="598" t="s">
        <v>6006</v>
      </c>
      <c r="C3314" s="587" t="s">
        <v>5278</v>
      </c>
      <c r="D3314" s="587" t="s">
        <v>3076</v>
      </c>
      <c r="E3314" s="523" t="s">
        <v>1679</v>
      </c>
    </row>
    <row r="3315" spans="2:5">
      <c r="B3315" s="598" t="s">
        <v>6007</v>
      </c>
      <c r="C3315" s="587" t="s">
        <v>5278</v>
      </c>
      <c r="D3315" s="587" t="s">
        <v>3076</v>
      </c>
      <c r="E3315" s="523" t="s">
        <v>1679</v>
      </c>
    </row>
    <row r="3316" spans="2:5">
      <c r="B3316" s="598" t="s">
        <v>6008</v>
      </c>
      <c r="C3316" s="587" t="s">
        <v>5278</v>
      </c>
      <c r="D3316" s="587" t="s">
        <v>3076</v>
      </c>
      <c r="E3316" s="523" t="s">
        <v>1679</v>
      </c>
    </row>
    <row r="3317" spans="2:5">
      <c r="B3317" s="598" t="s">
        <v>6009</v>
      </c>
      <c r="C3317" s="587" t="s">
        <v>5278</v>
      </c>
      <c r="D3317" s="587" t="s">
        <v>3076</v>
      </c>
      <c r="E3317" s="523" t="s">
        <v>1679</v>
      </c>
    </row>
    <row r="3318" spans="2:5">
      <c r="B3318" s="598" t="s">
        <v>6010</v>
      </c>
      <c r="C3318" s="587" t="s">
        <v>5278</v>
      </c>
      <c r="D3318" s="587" t="s">
        <v>3076</v>
      </c>
      <c r="E3318" s="523" t="s">
        <v>1679</v>
      </c>
    </row>
    <row r="3319" spans="2:5">
      <c r="B3319" s="598" t="s">
        <v>6011</v>
      </c>
      <c r="C3319" s="587" t="s">
        <v>5278</v>
      </c>
      <c r="D3319" s="587" t="s">
        <v>3076</v>
      </c>
      <c r="E3319" s="523" t="s">
        <v>1679</v>
      </c>
    </row>
    <row r="3320" spans="2:5">
      <c r="B3320" s="598" t="s">
        <v>6012</v>
      </c>
      <c r="C3320" s="587" t="s">
        <v>5278</v>
      </c>
      <c r="D3320" s="587" t="s">
        <v>3076</v>
      </c>
      <c r="E3320" s="523" t="s">
        <v>1679</v>
      </c>
    </row>
    <row r="3321" spans="2:5">
      <c r="B3321" s="598" t="s">
        <v>6013</v>
      </c>
      <c r="C3321" s="587" t="s">
        <v>5278</v>
      </c>
      <c r="D3321" s="587" t="s">
        <v>3076</v>
      </c>
      <c r="E3321" s="523" t="s">
        <v>1679</v>
      </c>
    </row>
    <row r="3322" spans="2:5">
      <c r="B3322" s="598" t="s">
        <v>6014</v>
      </c>
      <c r="C3322" s="587" t="s">
        <v>5278</v>
      </c>
      <c r="D3322" s="587" t="s">
        <v>3076</v>
      </c>
      <c r="E3322" s="523" t="s">
        <v>1679</v>
      </c>
    </row>
    <row r="3323" spans="2:5">
      <c r="B3323" s="598" t="s">
        <v>6015</v>
      </c>
      <c r="C3323" s="587" t="s">
        <v>5278</v>
      </c>
      <c r="D3323" s="587" t="s">
        <v>3076</v>
      </c>
      <c r="E3323" s="523" t="s">
        <v>1679</v>
      </c>
    </row>
    <row r="3324" spans="2:5">
      <c r="B3324" s="598" t="s">
        <v>6016</v>
      </c>
      <c r="C3324" s="587" t="s">
        <v>5278</v>
      </c>
      <c r="D3324" s="587" t="s">
        <v>3076</v>
      </c>
      <c r="E3324" s="523" t="s">
        <v>1679</v>
      </c>
    </row>
    <row r="3325" spans="2:5">
      <c r="B3325" s="598" t="s">
        <v>6017</v>
      </c>
      <c r="C3325" s="587" t="s">
        <v>5278</v>
      </c>
      <c r="D3325" s="587" t="s">
        <v>3076</v>
      </c>
      <c r="E3325" s="523" t="s">
        <v>1679</v>
      </c>
    </row>
    <row r="3326" spans="2:5">
      <c r="B3326" s="598" t="s">
        <v>6018</v>
      </c>
      <c r="C3326" s="587" t="s">
        <v>5278</v>
      </c>
      <c r="D3326" s="587" t="s">
        <v>3076</v>
      </c>
      <c r="E3326" s="523" t="s">
        <v>1679</v>
      </c>
    </row>
    <row r="3327" spans="2:5">
      <c r="B3327" s="598" t="s">
        <v>6019</v>
      </c>
      <c r="C3327" s="587" t="s">
        <v>5278</v>
      </c>
      <c r="D3327" s="587" t="s">
        <v>3076</v>
      </c>
      <c r="E3327" s="523" t="s">
        <v>1679</v>
      </c>
    </row>
    <row r="3328" spans="2:5">
      <c r="B3328" s="598" t="s">
        <v>6020</v>
      </c>
      <c r="C3328" s="587" t="s">
        <v>5278</v>
      </c>
      <c r="D3328" s="587" t="s">
        <v>3076</v>
      </c>
      <c r="E3328" s="523" t="s">
        <v>1679</v>
      </c>
    </row>
    <row r="3329" spans="2:5">
      <c r="B3329" s="598" t="s">
        <v>6021</v>
      </c>
      <c r="C3329" s="587" t="s">
        <v>5278</v>
      </c>
      <c r="D3329" s="587" t="s">
        <v>3076</v>
      </c>
      <c r="E3329" s="523" t="s">
        <v>1679</v>
      </c>
    </row>
    <row r="3330" spans="2:5">
      <c r="B3330" s="598" t="s">
        <v>6022</v>
      </c>
      <c r="C3330" s="587" t="s">
        <v>5278</v>
      </c>
      <c r="D3330" s="587" t="s">
        <v>3076</v>
      </c>
      <c r="E3330" s="523" t="s">
        <v>1679</v>
      </c>
    </row>
    <row r="3331" spans="2:5">
      <c r="B3331" s="598" t="s">
        <v>6023</v>
      </c>
      <c r="C3331" s="587" t="s">
        <v>5278</v>
      </c>
      <c r="D3331" s="587" t="s">
        <v>3076</v>
      </c>
      <c r="E3331" s="523" t="s">
        <v>1679</v>
      </c>
    </row>
    <row r="3332" spans="2:5">
      <c r="B3332" s="598" t="s">
        <v>6024</v>
      </c>
      <c r="C3332" s="587" t="s">
        <v>5278</v>
      </c>
      <c r="D3332" s="587" t="s">
        <v>3076</v>
      </c>
      <c r="E3332" s="523" t="s">
        <v>1679</v>
      </c>
    </row>
    <row r="3333" spans="2:5">
      <c r="B3333" s="598" t="s">
        <v>6025</v>
      </c>
      <c r="C3333" s="587" t="s">
        <v>5278</v>
      </c>
      <c r="D3333" s="587" t="s">
        <v>3076</v>
      </c>
      <c r="E3333" s="523" t="s">
        <v>1679</v>
      </c>
    </row>
    <row r="3334" spans="2:5">
      <c r="B3334" s="598" t="s">
        <v>6026</v>
      </c>
      <c r="C3334" s="587" t="s">
        <v>5278</v>
      </c>
      <c r="D3334" s="587" t="s">
        <v>3076</v>
      </c>
      <c r="E3334" s="523" t="s">
        <v>1679</v>
      </c>
    </row>
    <row r="3335" spans="2:5">
      <c r="B3335" s="598" t="s">
        <v>6027</v>
      </c>
      <c r="C3335" s="587" t="s">
        <v>5278</v>
      </c>
      <c r="D3335" s="587" t="s">
        <v>3076</v>
      </c>
      <c r="E3335" s="523" t="s">
        <v>1679</v>
      </c>
    </row>
    <row r="3336" spans="2:5">
      <c r="B3336" s="598" t="s">
        <v>6028</v>
      </c>
      <c r="C3336" s="587" t="s">
        <v>5278</v>
      </c>
      <c r="D3336" s="587" t="s">
        <v>3076</v>
      </c>
      <c r="E3336" s="523" t="s">
        <v>1679</v>
      </c>
    </row>
    <row r="3337" spans="2:5">
      <c r="B3337" s="598" t="s">
        <v>6029</v>
      </c>
      <c r="C3337" s="587" t="s">
        <v>5278</v>
      </c>
      <c r="D3337" s="587" t="s">
        <v>3076</v>
      </c>
      <c r="E3337" s="523" t="s">
        <v>1679</v>
      </c>
    </row>
    <row r="3338" spans="2:5" ht="30">
      <c r="B3338" s="598" t="s">
        <v>6030</v>
      </c>
      <c r="C3338" s="599" t="s">
        <v>6031</v>
      </c>
      <c r="D3338" s="587" t="s">
        <v>3076</v>
      </c>
      <c r="E3338" s="523" t="s">
        <v>1679</v>
      </c>
    </row>
    <row r="3339" spans="2:5" ht="30">
      <c r="B3339" s="598" t="s">
        <v>6032</v>
      </c>
      <c r="C3339" s="599" t="s">
        <v>6031</v>
      </c>
      <c r="D3339" s="587" t="s">
        <v>3076</v>
      </c>
      <c r="E3339" s="523" t="s">
        <v>1679</v>
      </c>
    </row>
    <row r="3340" spans="2:5" ht="30">
      <c r="B3340" s="598" t="s">
        <v>6033</v>
      </c>
      <c r="C3340" s="599" t="s">
        <v>6031</v>
      </c>
      <c r="D3340" s="587" t="s">
        <v>3076</v>
      </c>
      <c r="E3340" s="523" t="s">
        <v>1679</v>
      </c>
    </row>
    <row r="3341" spans="2:5" ht="30">
      <c r="B3341" s="598" t="s">
        <v>6034</v>
      </c>
      <c r="C3341" s="599" t="s">
        <v>6031</v>
      </c>
      <c r="D3341" s="587" t="s">
        <v>3076</v>
      </c>
      <c r="E3341" s="523" t="s">
        <v>1679</v>
      </c>
    </row>
    <row r="3342" spans="2:5" ht="30">
      <c r="B3342" s="598" t="s">
        <v>6035</v>
      </c>
      <c r="C3342" s="599" t="s">
        <v>6031</v>
      </c>
      <c r="D3342" s="587" t="s">
        <v>3076</v>
      </c>
      <c r="E3342" s="523" t="s">
        <v>1679</v>
      </c>
    </row>
    <row r="3343" spans="2:5" ht="30">
      <c r="B3343" s="598" t="s">
        <v>6036</v>
      </c>
      <c r="C3343" s="599" t="s">
        <v>6031</v>
      </c>
      <c r="D3343" s="587" t="s">
        <v>3076</v>
      </c>
      <c r="E3343" s="523" t="s">
        <v>1679</v>
      </c>
    </row>
    <row r="3344" spans="2:5" ht="30">
      <c r="B3344" s="598" t="s">
        <v>6037</v>
      </c>
      <c r="C3344" s="599" t="s">
        <v>6031</v>
      </c>
      <c r="D3344" s="587" t="s">
        <v>3076</v>
      </c>
      <c r="E3344" s="523" t="s">
        <v>1679</v>
      </c>
    </row>
    <row r="3345" spans="2:5" ht="30">
      <c r="B3345" s="598" t="s">
        <v>6038</v>
      </c>
      <c r="C3345" s="599" t="s">
        <v>6031</v>
      </c>
      <c r="D3345" s="587" t="s">
        <v>3076</v>
      </c>
      <c r="E3345" s="523" t="s">
        <v>1679</v>
      </c>
    </row>
    <row r="3346" spans="2:5" ht="30">
      <c r="B3346" s="598" t="s">
        <v>6039</v>
      </c>
      <c r="C3346" s="599" t="s">
        <v>6031</v>
      </c>
      <c r="D3346" s="587" t="s">
        <v>3076</v>
      </c>
      <c r="E3346" s="523" t="s">
        <v>1679</v>
      </c>
    </row>
    <row r="3347" spans="2:5" ht="30">
      <c r="B3347" s="598" t="s">
        <v>6040</v>
      </c>
      <c r="C3347" s="599" t="s">
        <v>6031</v>
      </c>
      <c r="D3347" s="587" t="s">
        <v>3076</v>
      </c>
      <c r="E3347" s="523" t="s">
        <v>1679</v>
      </c>
    </row>
    <row r="3348" spans="2:5" ht="30">
      <c r="B3348" s="598" t="s">
        <v>6041</v>
      </c>
      <c r="C3348" s="599" t="s">
        <v>6031</v>
      </c>
      <c r="D3348" s="587" t="s">
        <v>3076</v>
      </c>
      <c r="E3348" s="523" t="s">
        <v>1679</v>
      </c>
    </row>
    <row r="3349" spans="2:5" ht="30">
      <c r="B3349" s="598" t="s">
        <v>6042</v>
      </c>
      <c r="C3349" s="599" t="s">
        <v>6031</v>
      </c>
      <c r="D3349" s="587" t="s">
        <v>3076</v>
      </c>
      <c r="E3349" s="523" t="s">
        <v>1679</v>
      </c>
    </row>
    <row r="3350" spans="2:5" ht="30">
      <c r="B3350" s="598" t="s">
        <v>6043</v>
      </c>
      <c r="C3350" s="599" t="s">
        <v>6031</v>
      </c>
      <c r="D3350" s="587" t="s">
        <v>3076</v>
      </c>
      <c r="E3350" s="523" t="s">
        <v>1679</v>
      </c>
    </row>
    <row r="3351" spans="2:5" ht="30">
      <c r="B3351" s="598" t="s">
        <v>6044</v>
      </c>
      <c r="C3351" s="599" t="s">
        <v>6031</v>
      </c>
      <c r="D3351" s="587" t="s">
        <v>3076</v>
      </c>
      <c r="E3351" s="523" t="s">
        <v>1679</v>
      </c>
    </row>
    <row r="3352" spans="2:5" ht="30">
      <c r="B3352" s="598" t="s">
        <v>6045</v>
      </c>
      <c r="C3352" s="599" t="s">
        <v>6031</v>
      </c>
      <c r="D3352" s="587" t="s">
        <v>3076</v>
      </c>
      <c r="E3352" s="523" t="s">
        <v>1679</v>
      </c>
    </row>
    <row r="3353" spans="2:5" ht="30">
      <c r="B3353" s="598" t="s">
        <v>6046</v>
      </c>
      <c r="C3353" s="599" t="s">
        <v>6031</v>
      </c>
      <c r="D3353" s="587" t="s">
        <v>3076</v>
      </c>
      <c r="E3353" s="523" t="s">
        <v>1679</v>
      </c>
    </row>
    <row r="3354" spans="2:5" ht="30">
      <c r="B3354" s="598" t="s">
        <v>6047</v>
      </c>
      <c r="C3354" s="599" t="s">
        <v>6031</v>
      </c>
      <c r="D3354" s="587" t="s">
        <v>3076</v>
      </c>
      <c r="E3354" s="523" t="s">
        <v>1679</v>
      </c>
    </row>
    <row r="3355" spans="2:5" ht="30">
      <c r="B3355" s="598" t="s">
        <v>6048</v>
      </c>
      <c r="C3355" s="599" t="s">
        <v>6031</v>
      </c>
      <c r="D3355" s="587" t="s">
        <v>3076</v>
      </c>
      <c r="E3355" s="523" t="s">
        <v>1679</v>
      </c>
    </row>
    <row r="3356" spans="2:5" ht="30">
      <c r="B3356" s="598" t="s">
        <v>6049</v>
      </c>
      <c r="C3356" s="599" t="s">
        <v>6031</v>
      </c>
      <c r="D3356" s="587" t="s">
        <v>3076</v>
      </c>
      <c r="E3356" s="523" t="s">
        <v>1679</v>
      </c>
    </row>
    <row r="3357" spans="2:5" ht="30">
      <c r="B3357" s="598" t="s">
        <v>6050</v>
      </c>
      <c r="C3357" s="599" t="s">
        <v>6031</v>
      </c>
      <c r="D3357" s="587" t="s">
        <v>3076</v>
      </c>
      <c r="E3357" s="523" t="s">
        <v>1679</v>
      </c>
    </row>
    <row r="3358" spans="2:5" ht="30">
      <c r="B3358" s="598" t="s">
        <v>6051</v>
      </c>
      <c r="C3358" s="599" t="s">
        <v>6031</v>
      </c>
      <c r="D3358" s="587" t="s">
        <v>3076</v>
      </c>
      <c r="E3358" s="523" t="s">
        <v>1679</v>
      </c>
    </row>
    <row r="3359" spans="2:5" ht="30">
      <c r="B3359" s="598" t="s">
        <v>6052</v>
      </c>
      <c r="C3359" s="599" t="s">
        <v>6031</v>
      </c>
      <c r="D3359" s="587" t="s">
        <v>3076</v>
      </c>
      <c r="E3359" s="523" t="s">
        <v>1679</v>
      </c>
    </row>
    <row r="3360" spans="2:5" ht="30">
      <c r="B3360" s="598" t="s">
        <v>6053</v>
      </c>
      <c r="C3360" s="599" t="s">
        <v>6031</v>
      </c>
      <c r="D3360" s="587" t="s">
        <v>3076</v>
      </c>
      <c r="E3360" s="523" t="s">
        <v>1679</v>
      </c>
    </row>
    <row r="3361" spans="2:5" ht="30">
      <c r="B3361" s="598" t="s">
        <v>6054</v>
      </c>
      <c r="C3361" s="599" t="s">
        <v>6031</v>
      </c>
      <c r="D3361" s="587" t="s">
        <v>3076</v>
      </c>
      <c r="E3361" s="523" t="s">
        <v>1679</v>
      </c>
    </row>
    <row r="3362" spans="2:5" ht="30">
      <c r="B3362" s="598" t="s">
        <v>6055</v>
      </c>
      <c r="C3362" s="599" t="s">
        <v>6031</v>
      </c>
      <c r="D3362" s="587" t="s">
        <v>3076</v>
      </c>
      <c r="E3362" s="523" t="s">
        <v>1679</v>
      </c>
    </row>
    <row r="3363" spans="2:5" ht="30">
      <c r="B3363" s="598" t="s">
        <v>6056</v>
      </c>
      <c r="C3363" s="599" t="s">
        <v>6031</v>
      </c>
      <c r="D3363" s="587" t="s">
        <v>3076</v>
      </c>
      <c r="E3363" s="523" t="s">
        <v>1679</v>
      </c>
    </row>
    <row r="3364" spans="2:5" ht="30">
      <c r="B3364" s="598" t="s">
        <v>6057</v>
      </c>
      <c r="C3364" s="599" t="s">
        <v>6031</v>
      </c>
      <c r="D3364" s="587" t="s">
        <v>3076</v>
      </c>
      <c r="E3364" s="523" t="s">
        <v>1679</v>
      </c>
    </row>
    <row r="3365" spans="2:5" ht="30">
      <c r="B3365" s="598" t="s">
        <v>6058</v>
      </c>
      <c r="C3365" s="599" t="s">
        <v>6031</v>
      </c>
      <c r="D3365" s="587" t="s">
        <v>3076</v>
      </c>
      <c r="E3365" s="523" t="s">
        <v>1679</v>
      </c>
    </row>
    <row r="3366" spans="2:5" ht="30">
      <c r="B3366" s="598" t="s">
        <v>6059</v>
      </c>
      <c r="C3366" s="599" t="s">
        <v>6031</v>
      </c>
      <c r="D3366" s="587" t="s">
        <v>3076</v>
      </c>
      <c r="E3366" s="523" t="s">
        <v>1679</v>
      </c>
    </row>
    <row r="3367" spans="2:5" ht="30">
      <c r="B3367" s="598" t="s">
        <v>6060</v>
      </c>
      <c r="C3367" s="599" t="s">
        <v>6031</v>
      </c>
      <c r="D3367" s="587" t="s">
        <v>3076</v>
      </c>
      <c r="E3367" s="523" t="s">
        <v>1679</v>
      </c>
    </row>
    <row r="3368" spans="2:5" ht="30">
      <c r="B3368" s="598" t="s">
        <v>6061</v>
      </c>
      <c r="C3368" s="599" t="s">
        <v>6031</v>
      </c>
      <c r="D3368" s="587" t="s">
        <v>3076</v>
      </c>
      <c r="E3368" s="523" t="s">
        <v>1679</v>
      </c>
    </row>
    <row r="3369" spans="2:5" ht="30">
      <c r="B3369" s="598" t="s">
        <v>6062</v>
      </c>
      <c r="C3369" s="599" t="s">
        <v>6031</v>
      </c>
      <c r="D3369" s="587" t="s">
        <v>3076</v>
      </c>
      <c r="E3369" s="523" t="s">
        <v>1679</v>
      </c>
    </row>
    <row r="3370" spans="2:5" ht="30">
      <c r="B3370" s="598" t="s">
        <v>6063</v>
      </c>
      <c r="C3370" s="599" t="s">
        <v>6031</v>
      </c>
      <c r="D3370" s="587" t="s">
        <v>3076</v>
      </c>
      <c r="E3370" s="523" t="s">
        <v>1679</v>
      </c>
    </row>
    <row r="3371" spans="2:5" ht="30">
      <c r="B3371" s="598" t="s">
        <v>6064</v>
      </c>
      <c r="C3371" s="599" t="s">
        <v>6031</v>
      </c>
      <c r="D3371" s="587" t="s">
        <v>3076</v>
      </c>
      <c r="E3371" s="523" t="s">
        <v>1679</v>
      </c>
    </row>
    <row r="3372" spans="2:5" ht="30">
      <c r="B3372" s="598" t="s">
        <v>6065</v>
      </c>
      <c r="C3372" s="599" t="s">
        <v>6031</v>
      </c>
      <c r="D3372" s="587" t="s">
        <v>3076</v>
      </c>
      <c r="E3372" s="523" t="s">
        <v>1679</v>
      </c>
    </row>
    <row r="3373" spans="2:5" ht="30">
      <c r="B3373" s="598" t="s">
        <v>6066</v>
      </c>
      <c r="C3373" s="599" t="s">
        <v>6031</v>
      </c>
      <c r="D3373" s="587" t="s">
        <v>3076</v>
      </c>
      <c r="E3373" s="523" t="s">
        <v>1679</v>
      </c>
    </row>
    <row r="3374" spans="2:5" ht="30">
      <c r="B3374" s="598" t="s">
        <v>6067</v>
      </c>
      <c r="C3374" s="599" t="s">
        <v>6031</v>
      </c>
      <c r="D3374" s="587" t="s">
        <v>3076</v>
      </c>
      <c r="E3374" s="523" t="s">
        <v>1679</v>
      </c>
    </row>
    <row r="3375" spans="2:5" ht="30">
      <c r="B3375" s="598" t="s">
        <v>6068</v>
      </c>
      <c r="C3375" s="599" t="s">
        <v>6031</v>
      </c>
      <c r="D3375" s="587" t="s">
        <v>3076</v>
      </c>
      <c r="E3375" s="523" t="s">
        <v>1679</v>
      </c>
    </row>
    <row r="3376" spans="2:5" ht="30">
      <c r="B3376" s="598" t="s">
        <v>6069</v>
      </c>
      <c r="C3376" s="599" t="s">
        <v>6031</v>
      </c>
      <c r="D3376" s="587" t="s">
        <v>3076</v>
      </c>
      <c r="E3376" s="523" t="s">
        <v>1679</v>
      </c>
    </row>
    <row r="3377" spans="2:5" ht="30">
      <c r="B3377" s="598" t="s">
        <v>6070</v>
      </c>
      <c r="C3377" s="599" t="s">
        <v>6031</v>
      </c>
      <c r="D3377" s="587" t="s">
        <v>3076</v>
      </c>
      <c r="E3377" s="523" t="s">
        <v>1679</v>
      </c>
    </row>
    <row r="3378" spans="2:5" ht="30">
      <c r="B3378" s="598" t="s">
        <v>6071</v>
      </c>
      <c r="C3378" s="599" t="s">
        <v>6031</v>
      </c>
      <c r="D3378" s="587" t="s">
        <v>3076</v>
      </c>
      <c r="E3378" s="523" t="s">
        <v>1679</v>
      </c>
    </row>
    <row r="3379" spans="2:5" ht="30">
      <c r="B3379" s="598" t="s">
        <v>6072</v>
      </c>
      <c r="C3379" s="599" t="s">
        <v>6031</v>
      </c>
      <c r="D3379" s="587" t="s">
        <v>3076</v>
      </c>
      <c r="E3379" s="523" t="s">
        <v>1679</v>
      </c>
    </row>
    <row r="3380" spans="2:5" ht="30">
      <c r="B3380" s="598" t="s">
        <v>6073</v>
      </c>
      <c r="C3380" s="599" t="s">
        <v>6031</v>
      </c>
      <c r="D3380" s="587" t="s">
        <v>3076</v>
      </c>
      <c r="E3380" s="523" t="s">
        <v>1679</v>
      </c>
    </row>
    <row r="3381" spans="2:5" ht="30">
      <c r="B3381" s="598" t="s">
        <v>6074</v>
      </c>
      <c r="C3381" s="599" t="s">
        <v>6031</v>
      </c>
      <c r="D3381" s="587" t="s">
        <v>3076</v>
      </c>
      <c r="E3381" s="523" t="s">
        <v>1679</v>
      </c>
    </row>
    <row r="3382" spans="2:5" ht="30">
      <c r="B3382" s="598" t="s">
        <v>6075</v>
      </c>
      <c r="C3382" s="599" t="s">
        <v>6031</v>
      </c>
      <c r="D3382" s="587" t="s">
        <v>3076</v>
      </c>
      <c r="E3382" s="523" t="s">
        <v>1679</v>
      </c>
    </row>
    <row r="3383" spans="2:5" ht="30">
      <c r="B3383" s="598" t="s">
        <v>6076</v>
      </c>
      <c r="C3383" s="599" t="s">
        <v>6031</v>
      </c>
      <c r="D3383" s="587" t="s">
        <v>3076</v>
      </c>
      <c r="E3383" s="523" t="s">
        <v>1679</v>
      </c>
    </row>
    <row r="3384" spans="2:5" ht="30">
      <c r="B3384" s="598" t="s">
        <v>6077</v>
      </c>
      <c r="C3384" s="599" t="s">
        <v>6031</v>
      </c>
      <c r="D3384" s="587" t="s">
        <v>3076</v>
      </c>
      <c r="E3384" s="523" t="s">
        <v>1679</v>
      </c>
    </row>
    <row r="3385" spans="2:5" ht="30">
      <c r="B3385" s="598" t="s">
        <v>6078</v>
      </c>
      <c r="C3385" s="599" t="s">
        <v>6031</v>
      </c>
      <c r="D3385" s="587" t="s">
        <v>3076</v>
      </c>
      <c r="E3385" s="523" t="s">
        <v>1679</v>
      </c>
    </row>
    <row r="3386" spans="2:5" ht="30">
      <c r="B3386" s="598" t="s">
        <v>6079</v>
      </c>
      <c r="C3386" s="599" t="s">
        <v>6031</v>
      </c>
      <c r="D3386" s="587" t="s">
        <v>3076</v>
      </c>
      <c r="E3386" s="523" t="s">
        <v>1679</v>
      </c>
    </row>
    <row r="3387" spans="2:5" ht="30">
      <c r="B3387" s="598" t="s">
        <v>6080</v>
      </c>
      <c r="C3387" s="599" t="s">
        <v>6031</v>
      </c>
      <c r="D3387" s="587" t="s">
        <v>3076</v>
      </c>
      <c r="E3387" s="523" t="s">
        <v>1679</v>
      </c>
    </row>
    <row r="3388" spans="2:5" ht="30">
      <c r="B3388" s="598" t="s">
        <v>6081</v>
      </c>
      <c r="C3388" s="599" t="s">
        <v>6031</v>
      </c>
      <c r="D3388" s="587" t="s">
        <v>3076</v>
      </c>
      <c r="E3388" s="523" t="s">
        <v>1679</v>
      </c>
    </row>
    <row r="3389" spans="2:5" ht="30">
      <c r="B3389" s="598" t="s">
        <v>6082</v>
      </c>
      <c r="C3389" s="599" t="s">
        <v>6031</v>
      </c>
      <c r="D3389" s="587" t="s">
        <v>3076</v>
      </c>
      <c r="E3389" s="523" t="s">
        <v>1679</v>
      </c>
    </row>
    <row r="3390" spans="2:5" ht="30">
      <c r="B3390" s="598" t="s">
        <v>6083</v>
      </c>
      <c r="C3390" s="599" t="s">
        <v>6031</v>
      </c>
      <c r="D3390" s="587" t="s">
        <v>3076</v>
      </c>
      <c r="E3390" s="523" t="s">
        <v>1679</v>
      </c>
    </row>
    <row r="3391" spans="2:5" ht="30">
      <c r="B3391" s="598" t="s">
        <v>6084</v>
      </c>
      <c r="C3391" s="599" t="s">
        <v>6031</v>
      </c>
      <c r="D3391" s="587" t="s">
        <v>3076</v>
      </c>
      <c r="E3391" s="523" t="s">
        <v>1679</v>
      </c>
    </row>
    <row r="3392" spans="2:5" ht="30">
      <c r="B3392" s="598" t="s">
        <v>6085</v>
      </c>
      <c r="C3392" s="599" t="s">
        <v>6031</v>
      </c>
      <c r="D3392" s="587" t="s">
        <v>3076</v>
      </c>
      <c r="E3392" s="523" t="s">
        <v>1679</v>
      </c>
    </row>
    <row r="3393" spans="2:5" ht="30">
      <c r="B3393" s="598" t="s">
        <v>6086</v>
      </c>
      <c r="C3393" s="599" t="s">
        <v>6031</v>
      </c>
      <c r="D3393" s="587" t="s">
        <v>3076</v>
      </c>
      <c r="E3393" s="523" t="s">
        <v>1679</v>
      </c>
    </row>
    <row r="3394" spans="2:5" ht="30">
      <c r="B3394" s="598" t="s">
        <v>6087</v>
      </c>
      <c r="C3394" s="599" t="s">
        <v>6031</v>
      </c>
      <c r="D3394" s="587" t="s">
        <v>3076</v>
      </c>
      <c r="E3394" s="523" t="s">
        <v>1679</v>
      </c>
    </row>
    <row r="3395" spans="2:5" ht="30">
      <c r="B3395" s="598" t="s">
        <v>6088</v>
      </c>
      <c r="C3395" s="599" t="s">
        <v>6031</v>
      </c>
      <c r="D3395" s="587" t="s">
        <v>3076</v>
      </c>
      <c r="E3395" s="523" t="s">
        <v>1679</v>
      </c>
    </row>
    <row r="3396" spans="2:5" ht="30">
      <c r="B3396" s="598" t="s">
        <v>6089</v>
      </c>
      <c r="C3396" s="599" t="s">
        <v>6031</v>
      </c>
      <c r="D3396" s="587" t="s">
        <v>3076</v>
      </c>
      <c r="E3396" s="523" t="s">
        <v>1679</v>
      </c>
    </row>
    <row r="3397" spans="2:5" ht="30">
      <c r="B3397" s="598" t="s">
        <v>6090</v>
      </c>
      <c r="C3397" s="599" t="s">
        <v>6031</v>
      </c>
      <c r="D3397" s="587" t="s">
        <v>3076</v>
      </c>
      <c r="E3397" s="523" t="s">
        <v>1679</v>
      </c>
    </row>
    <row r="3398" spans="2:5" ht="30">
      <c r="B3398" s="598" t="s">
        <v>6091</v>
      </c>
      <c r="C3398" s="599" t="s">
        <v>6031</v>
      </c>
      <c r="D3398" s="587" t="s">
        <v>3076</v>
      </c>
      <c r="E3398" s="523" t="s">
        <v>1679</v>
      </c>
    </row>
    <row r="3399" spans="2:5" ht="30">
      <c r="B3399" s="598" t="s">
        <v>6092</v>
      </c>
      <c r="C3399" s="599" t="s">
        <v>6031</v>
      </c>
      <c r="D3399" s="587" t="s">
        <v>3076</v>
      </c>
      <c r="E3399" s="523" t="s">
        <v>1679</v>
      </c>
    </row>
    <row r="3400" spans="2:5" ht="30">
      <c r="B3400" s="598" t="s">
        <v>6093</v>
      </c>
      <c r="C3400" s="599" t="s">
        <v>6031</v>
      </c>
      <c r="D3400" s="587" t="s">
        <v>3076</v>
      </c>
      <c r="E3400" s="523" t="s">
        <v>1679</v>
      </c>
    </row>
    <row r="3401" spans="2:5" ht="30">
      <c r="B3401" s="598" t="s">
        <v>6094</v>
      </c>
      <c r="C3401" s="599" t="s">
        <v>6031</v>
      </c>
      <c r="D3401" s="587" t="s">
        <v>3076</v>
      </c>
      <c r="E3401" s="523" t="s">
        <v>1679</v>
      </c>
    </row>
    <row r="3402" spans="2:5" ht="30">
      <c r="B3402" s="598" t="s">
        <v>6095</v>
      </c>
      <c r="C3402" s="599" t="s">
        <v>6031</v>
      </c>
      <c r="D3402" s="587" t="s">
        <v>3076</v>
      </c>
      <c r="E3402" s="523" t="s">
        <v>1679</v>
      </c>
    </row>
    <row r="3403" spans="2:5" ht="30">
      <c r="B3403" s="598" t="s">
        <v>6096</v>
      </c>
      <c r="C3403" s="599" t="s">
        <v>6031</v>
      </c>
      <c r="D3403" s="587" t="s">
        <v>3076</v>
      </c>
      <c r="E3403" s="523" t="s">
        <v>1679</v>
      </c>
    </row>
    <row r="3404" spans="2:5" ht="30">
      <c r="B3404" s="598" t="s">
        <v>6097</v>
      </c>
      <c r="C3404" s="599" t="s">
        <v>6031</v>
      </c>
      <c r="D3404" s="587" t="s">
        <v>3076</v>
      </c>
      <c r="E3404" s="523" t="s">
        <v>1679</v>
      </c>
    </row>
    <row r="3405" spans="2:5" ht="30">
      <c r="B3405" s="598" t="s">
        <v>6098</v>
      </c>
      <c r="C3405" s="599" t="s">
        <v>6031</v>
      </c>
      <c r="D3405" s="587" t="s">
        <v>3076</v>
      </c>
      <c r="E3405" s="523" t="s">
        <v>1679</v>
      </c>
    </row>
    <row r="3406" spans="2:5" ht="30">
      <c r="B3406" s="598" t="s">
        <v>6099</v>
      </c>
      <c r="C3406" s="599" t="s">
        <v>6031</v>
      </c>
      <c r="D3406" s="587" t="s">
        <v>3076</v>
      </c>
      <c r="E3406" s="523" t="s">
        <v>1679</v>
      </c>
    </row>
    <row r="3407" spans="2:5" ht="30">
      <c r="B3407" s="598" t="s">
        <v>6100</v>
      </c>
      <c r="C3407" s="599" t="s">
        <v>6031</v>
      </c>
      <c r="D3407" s="587" t="s">
        <v>3076</v>
      </c>
      <c r="E3407" s="523" t="s">
        <v>1679</v>
      </c>
    </row>
    <row r="3408" spans="2:5" ht="30">
      <c r="B3408" s="598" t="s">
        <v>6101</v>
      </c>
      <c r="C3408" s="599" t="s">
        <v>6031</v>
      </c>
      <c r="D3408" s="587" t="s">
        <v>3076</v>
      </c>
      <c r="E3408" s="523" t="s">
        <v>1679</v>
      </c>
    </row>
    <row r="3409" spans="2:5" ht="30">
      <c r="B3409" s="598" t="s">
        <v>6102</v>
      </c>
      <c r="C3409" s="599" t="s">
        <v>6031</v>
      </c>
      <c r="D3409" s="587" t="s">
        <v>3076</v>
      </c>
      <c r="E3409" s="523" t="s">
        <v>1679</v>
      </c>
    </row>
    <row r="3410" spans="2:5" ht="30">
      <c r="B3410" s="598" t="s">
        <v>6103</v>
      </c>
      <c r="C3410" s="599" t="s">
        <v>6031</v>
      </c>
      <c r="D3410" s="587" t="s">
        <v>3076</v>
      </c>
      <c r="E3410" s="523" t="s">
        <v>1679</v>
      </c>
    </row>
    <row r="3411" spans="2:5" ht="30">
      <c r="B3411" s="598" t="s">
        <v>6104</v>
      </c>
      <c r="C3411" s="599" t="s">
        <v>6031</v>
      </c>
      <c r="D3411" s="587" t="s">
        <v>3076</v>
      </c>
      <c r="E3411" s="523" t="s">
        <v>1679</v>
      </c>
    </row>
    <row r="3412" spans="2:5" ht="30">
      <c r="B3412" s="598" t="s">
        <v>6105</v>
      </c>
      <c r="C3412" s="599" t="s">
        <v>6031</v>
      </c>
      <c r="D3412" s="587" t="s">
        <v>3076</v>
      </c>
      <c r="E3412" s="523" t="s">
        <v>1679</v>
      </c>
    </row>
    <row r="3413" spans="2:5" ht="30">
      <c r="B3413" s="598" t="s">
        <v>6106</v>
      </c>
      <c r="C3413" s="599" t="s">
        <v>6031</v>
      </c>
      <c r="D3413" s="587" t="s">
        <v>3076</v>
      </c>
      <c r="E3413" s="523" t="s">
        <v>1679</v>
      </c>
    </row>
    <row r="3414" spans="2:5" ht="30">
      <c r="B3414" s="598" t="s">
        <v>6107</v>
      </c>
      <c r="C3414" s="599" t="s">
        <v>6031</v>
      </c>
      <c r="D3414" s="587" t="s">
        <v>3076</v>
      </c>
      <c r="E3414" s="523" t="s">
        <v>1679</v>
      </c>
    </row>
    <row r="3415" spans="2:5" ht="30">
      <c r="B3415" s="598" t="s">
        <v>6108</v>
      </c>
      <c r="C3415" s="599" t="s">
        <v>6031</v>
      </c>
      <c r="D3415" s="587" t="s">
        <v>3076</v>
      </c>
      <c r="E3415" s="523" t="s">
        <v>1679</v>
      </c>
    </row>
    <row r="3416" spans="2:5" ht="30">
      <c r="B3416" s="598" t="s">
        <v>6109</v>
      </c>
      <c r="C3416" s="599" t="s">
        <v>6031</v>
      </c>
      <c r="D3416" s="587" t="s">
        <v>3076</v>
      </c>
      <c r="E3416" s="523" t="s">
        <v>1679</v>
      </c>
    </row>
    <row r="3417" spans="2:5" ht="30">
      <c r="B3417" s="598" t="s">
        <v>6110</v>
      </c>
      <c r="C3417" s="599" t="s">
        <v>6031</v>
      </c>
      <c r="D3417" s="587" t="s">
        <v>3076</v>
      </c>
      <c r="E3417" s="523" t="s">
        <v>1679</v>
      </c>
    </row>
    <row r="3418" spans="2:5" ht="30">
      <c r="B3418" s="598" t="s">
        <v>6111</v>
      </c>
      <c r="C3418" s="599" t="s">
        <v>6031</v>
      </c>
      <c r="D3418" s="587" t="s">
        <v>3076</v>
      </c>
      <c r="E3418" s="523" t="s">
        <v>1679</v>
      </c>
    </row>
    <row r="3419" spans="2:5" ht="30">
      <c r="B3419" s="598" t="s">
        <v>6112</v>
      </c>
      <c r="C3419" s="599" t="s">
        <v>6031</v>
      </c>
      <c r="D3419" s="587" t="s">
        <v>3076</v>
      </c>
      <c r="E3419" s="523" t="s">
        <v>1679</v>
      </c>
    </row>
    <row r="3420" spans="2:5" ht="30">
      <c r="B3420" s="598" t="s">
        <v>6113</v>
      </c>
      <c r="C3420" s="599" t="s">
        <v>6031</v>
      </c>
      <c r="D3420" s="587" t="s">
        <v>3076</v>
      </c>
      <c r="E3420" s="523" t="s">
        <v>1679</v>
      </c>
    </row>
    <row r="3421" spans="2:5" ht="30">
      <c r="B3421" s="598" t="s">
        <v>6114</v>
      </c>
      <c r="C3421" s="599" t="s">
        <v>6031</v>
      </c>
      <c r="D3421" s="587" t="s">
        <v>3076</v>
      </c>
      <c r="E3421" s="523" t="s">
        <v>1679</v>
      </c>
    </row>
    <row r="3422" spans="2:5" ht="30">
      <c r="B3422" s="598" t="s">
        <v>6115</v>
      </c>
      <c r="C3422" s="599" t="s">
        <v>6031</v>
      </c>
      <c r="D3422" s="587" t="s">
        <v>3076</v>
      </c>
      <c r="E3422" s="523" t="s">
        <v>1679</v>
      </c>
    </row>
    <row r="3423" spans="2:5" ht="30">
      <c r="B3423" s="598" t="s">
        <v>6116</v>
      </c>
      <c r="C3423" s="599" t="s">
        <v>6031</v>
      </c>
      <c r="D3423" s="587" t="s">
        <v>3076</v>
      </c>
      <c r="E3423" s="523" t="s">
        <v>1679</v>
      </c>
    </row>
    <row r="3424" spans="2:5" ht="30">
      <c r="B3424" s="598" t="s">
        <v>6117</v>
      </c>
      <c r="C3424" s="599" t="s">
        <v>6031</v>
      </c>
      <c r="D3424" s="587" t="s">
        <v>3076</v>
      </c>
      <c r="E3424" s="523" t="s">
        <v>1679</v>
      </c>
    </row>
    <row r="3425" spans="2:5" ht="30">
      <c r="B3425" s="598" t="s">
        <v>6118</v>
      </c>
      <c r="C3425" s="599" t="s">
        <v>6031</v>
      </c>
      <c r="D3425" s="587" t="s">
        <v>3076</v>
      </c>
      <c r="E3425" s="523" t="s">
        <v>1679</v>
      </c>
    </row>
    <row r="3426" spans="2:5" ht="30">
      <c r="B3426" s="598" t="s">
        <v>6119</v>
      </c>
      <c r="C3426" s="599" t="s">
        <v>6031</v>
      </c>
      <c r="D3426" s="587" t="s">
        <v>3076</v>
      </c>
      <c r="E3426" s="523" t="s">
        <v>1679</v>
      </c>
    </row>
    <row r="3427" spans="2:5" ht="30">
      <c r="B3427" s="598" t="s">
        <v>6120</v>
      </c>
      <c r="C3427" s="599" t="s">
        <v>6031</v>
      </c>
      <c r="D3427" s="587" t="s">
        <v>3076</v>
      </c>
      <c r="E3427" s="523" t="s">
        <v>1679</v>
      </c>
    </row>
    <row r="3428" spans="2:5" ht="30">
      <c r="B3428" s="598" t="s">
        <v>6121</v>
      </c>
      <c r="C3428" s="599" t="s">
        <v>6031</v>
      </c>
      <c r="D3428" s="587" t="s">
        <v>3076</v>
      </c>
      <c r="E3428" s="523" t="s">
        <v>1679</v>
      </c>
    </row>
    <row r="3429" spans="2:5" ht="30">
      <c r="B3429" s="598" t="s">
        <v>6122</v>
      </c>
      <c r="C3429" s="599" t="s">
        <v>6031</v>
      </c>
      <c r="D3429" s="587" t="s">
        <v>3076</v>
      </c>
      <c r="E3429" s="523" t="s">
        <v>1679</v>
      </c>
    </row>
    <row r="3430" spans="2:5" ht="30">
      <c r="B3430" s="598" t="s">
        <v>6123</v>
      </c>
      <c r="C3430" s="599" t="s">
        <v>6031</v>
      </c>
      <c r="D3430" s="587" t="s">
        <v>3076</v>
      </c>
      <c r="E3430" s="523" t="s">
        <v>1679</v>
      </c>
    </row>
    <row r="3431" spans="2:5" ht="30">
      <c r="B3431" s="598" t="s">
        <v>6124</v>
      </c>
      <c r="C3431" s="599" t="s">
        <v>6031</v>
      </c>
      <c r="D3431" s="587" t="s">
        <v>3076</v>
      </c>
      <c r="E3431" s="523" t="s">
        <v>1679</v>
      </c>
    </row>
    <row r="3432" spans="2:5" ht="30">
      <c r="B3432" s="598" t="s">
        <v>6125</v>
      </c>
      <c r="C3432" s="599" t="s">
        <v>6031</v>
      </c>
      <c r="D3432" s="587" t="s">
        <v>3076</v>
      </c>
      <c r="E3432" s="523" t="s">
        <v>1679</v>
      </c>
    </row>
    <row r="3433" spans="2:5" ht="30">
      <c r="B3433" s="598" t="s">
        <v>6126</v>
      </c>
      <c r="C3433" s="599" t="s">
        <v>6031</v>
      </c>
      <c r="D3433" s="587" t="s">
        <v>3076</v>
      </c>
      <c r="E3433" s="523" t="s">
        <v>1679</v>
      </c>
    </row>
    <row r="3434" spans="2:5" ht="30">
      <c r="B3434" s="598" t="s">
        <v>6127</v>
      </c>
      <c r="C3434" s="599" t="s">
        <v>6031</v>
      </c>
      <c r="D3434" s="587" t="s">
        <v>3076</v>
      </c>
      <c r="E3434" s="523" t="s">
        <v>1679</v>
      </c>
    </row>
    <row r="3435" spans="2:5" ht="30">
      <c r="B3435" s="598" t="s">
        <v>6128</v>
      </c>
      <c r="C3435" s="599" t="s">
        <v>6031</v>
      </c>
      <c r="D3435" s="587" t="s">
        <v>3076</v>
      </c>
      <c r="E3435" s="523" t="s">
        <v>1679</v>
      </c>
    </row>
    <row r="3436" spans="2:5" ht="30">
      <c r="B3436" s="598" t="s">
        <v>6129</v>
      </c>
      <c r="C3436" s="599" t="s">
        <v>6031</v>
      </c>
      <c r="D3436" s="587" t="s">
        <v>3076</v>
      </c>
      <c r="E3436" s="523" t="s">
        <v>1679</v>
      </c>
    </row>
    <row r="3437" spans="2:5" ht="30">
      <c r="B3437" s="598" t="s">
        <v>6130</v>
      </c>
      <c r="C3437" s="599" t="s">
        <v>6031</v>
      </c>
      <c r="D3437" s="587" t="s">
        <v>3076</v>
      </c>
      <c r="E3437" s="523" t="s">
        <v>1679</v>
      </c>
    </row>
    <row r="3438" spans="2:5" ht="30">
      <c r="B3438" s="598" t="s">
        <v>6131</v>
      </c>
      <c r="C3438" s="599" t="s">
        <v>6031</v>
      </c>
      <c r="D3438" s="587" t="s">
        <v>3076</v>
      </c>
      <c r="E3438" s="523" t="s">
        <v>1679</v>
      </c>
    </row>
    <row r="3439" spans="2:5" ht="30">
      <c r="B3439" s="598" t="s">
        <v>6132</v>
      </c>
      <c r="C3439" s="599" t="s">
        <v>6031</v>
      </c>
      <c r="D3439" s="587" t="s">
        <v>3076</v>
      </c>
      <c r="E3439" s="523" t="s">
        <v>1679</v>
      </c>
    </row>
    <row r="3440" spans="2:5" ht="30">
      <c r="B3440" s="598" t="s">
        <v>6133</v>
      </c>
      <c r="C3440" s="599" t="s">
        <v>6031</v>
      </c>
      <c r="D3440" s="587" t="s">
        <v>3076</v>
      </c>
      <c r="E3440" s="523" t="s">
        <v>1679</v>
      </c>
    </row>
    <row r="3441" spans="2:5" ht="30">
      <c r="B3441" s="598" t="s">
        <v>6134</v>
      </c>
      <c r="C3441" s="599" t="s">
        <v>6031</v>
      </c>
      <c r="D3441" s="587" t="s">
        <v>3076</v>
      </c>
      <c r="E3441" s="523" t="s">
        <v>1679</v>
      </c>
    </row>
    <row r="3442" spans="2:5" ht="30">
      <c r="B3442" s="598" t="s">
        <v>6135</v>
      </c>
      <c r="C3442" s="599" t="s">
        <v>6031</v>
      </c>
      <c r="D3442" s="587" t="s">
        <v>3076</v>
      </c>
      <c r="E3442" s="523" t="s">
        <v>1679</v>
      </c>
    </row>
    <row r="3443" spans="2:5" ht="30">
      <c r="B3443" s="598" t="s">
        <v>6136</v>
      </c>
      <c r="C3443" s="599" t="s">
        <v>6031</v>
      </c>
      <c r="D3443" s="587" t="s">
        <v>3076</v>
      </c>
      <c r="E3443" s="523" t="s">
        <v>1679</v>
      </c>
    </row>
    <row r="3444" spans="2:5" ht="30">
      <c r="B3444" s="598" t="s">
        <v>6137</v>
      </c>
      <c r="C3444" s="599" t="s">
        <v>6031</v>
      </c>
      <c r="D3444" s="587" t="s">
        <v>3076</v>
      </c>
      <c r="E3444" s="523" t="s">
        <v>1679</v>
      </c>
    </row>
    <row r="3445" spans="2:5" ht="30">
      <c r="B3445" s="598" t="s">
        <v>6138</v>
      </c>
      <c r="C3445" s="599" t="s">
        <v>6031</v>
      </c>
      <c r="D3445" s="587" t="s">
        <v>3076</v>
      </c>
      <c r="E3445" s="523" t="s">
        <v>1679</v>
      </c>
    </row>
    <row r="3446" spans="2:5" ht="30">
      <c r="B3446" s="598" t="s">
        <v>6139</v>
      </c>
      <c r="C3446" s="599" t="s">
        <v>6031</v>
      </c>
      <c r="D3446" s="587" t="s">
        <v>3076</v>
      </c>
      <c r="E3446" s="523" t="s">
        <v>1679</v>
      </c>
    </row>
    <row r="3447" spans="2:5" ht="30">
      <c r="B3447" s="598" t="s">
        <v>6140</v>
      </c>
      <c r="C3447" s="599" t="s">
        <v>6031</v>
      </c>
      <c r="D3447" s="587" t="s">
        <v>3076</v>
      </c>
      <c r="E3447" s="523" t="s">
        <v>1679</v>
      </c>
    </row>
    <row r="3448" spans="2:5" ht="30">
      <c r="B3448" s="598" t="s">
        <v>6141</v>
      </c>
      <c r="C3448" s="599" t="s">
        <v>6031</v>
      </c>
      <c r="D3448" s="587" t="s">
        <v>3076</v>
      </c>
      <c r="E3448" s="523" t="s">
        <v>1679</v>
      </c>
    </row>
    <row r="3449" spans="2:5" ht="30">
      <c r="B3449" s="598" t="s">
        <v>6142</v>
      </c>
      <c r="C3449" s="599" t="s">
        <v>6031</v>
      </c>
      <c r="D3449" s="587" t="s">
        <v>3076</v>
      </c>
      <c r="E3449" s="523" t="s">
        <v>1679</v>
      </c>
    </row>
    <row r="3450" spans="2:5" ht="30">
      <c r="B3450" s="598" t="s">
        <v>6143</v>
      </c>
      <c r="C3450" s="599" t="s">
        <v>6031</v>
      </c>
      <c r="D3450" s="587" t="s">
        <v>3076</v>
      </c>
      <c r="E3450" s="523" t="s">
        <v>1679</v>
      </c>
    </row>
    <row r="3451" spans="2:5" ht="30">
      <c r="B3451" s="598" t="s">
        <v>6144</v>
      </c>
      <c r="C3451" s="599" t="s">
        <v>6031</v>
      </c>
      <c r="D3451" s="587" t="s">
        <v>3076</v>
      </c>
      <c r="E3451" s="523" t="s">
        <v>1679</v>
      </c>
    </row>
    <row r="3452" spans="2:5" ht="30">
      <c r="B3452" s="598" t="s">
        <v>6145</v>
      </c>
      <c r="C3452" s="599" t="s">
        <v>6031</v>
      </c>
      <c r="D3452" s="587" t="s">
        <v>3076</v>
      </c>
      <c r="E3452" s="523" t="s">
        <v>1679</v>
      </c>
    </row>
    <row r="3453" spans="2:5" ht="30">
      <c r="B3453" s="598" t="s">
        <v>6146</v>
      </c>
      <c r="C3453" s="599" t="s">
        <v>6031</v>
      </c>
      <c r="D3453" s="587" t="s">
        <v>3076</v>
      </c>
      <c r="E3453" s="523" t="s">
        <v>1679</v>
      </c>
    </row>
    <row r="3454" spans="2:5" ht="30">
      <c r="B3454" s="598" t="s">
        <v>6147</v>
      </c>
      <c r="C3454" s="599" t="s">
        <v>6031</v>
      </c>
      <c r="D3454" s="587" t="s">
        <v>3076</v>
      </c>
      <c r="E3454" s="523" t="s">
        <v>1679</v>
      </c>
    </row>
    <row r="3455" spans="2:5" ht="30">
      <c r="B3455" s="598" t="s">
        <v>6148</v>
      </c>
      <c r="C3455" s="599" t="s">
        <v>6031</v>
      </c>
      <c r="D3455" s="587" t="s">
        <v>3076</v>
      </c>
      <c r="E3455" s="523" t="s">
        <v>1679</v>
      </c>
    </row>
    <row r="3456" spans="2:5" ht="30">
      <c r="B3456" s="598" t="s">
        <v>6149</v>
      </c>
      <c r="C3456" s="599" t="s">
        <v>6031</v>
      </c>
      <c r="D3456" s="587" t="s">
        <v>3076</v>
      </c>
      <c r="E3456" s="523" t="s">
        <v>1679</v>
      </c>
    </row>
    <row r="3457" spans="2:5" ht="30">
      <c r="B3457" s="598" t="s">
        <v>6150</v>
      </c>
      <c r="C3457" s="599" t="s">
        <v>6031</v>
      </c>
      <c r="D3457" s="587" t="s">
        <v>3076</v>
      </c>
      <c r="E3457" s="523" t="s">
        <v>1679</v>
      </c>
    </row>
    <row r="3458" spans="2:5" ht="30">
      <c r="B3458" s="598" t="s">
        <v>6151</v>
      </c>
      <c r="C3458" s="599" t="s">
        <v>6031</v>
      </c>
      <c r="D3458" s="587" t="s">
        <v>3076</v>
      </c>
      <c r="E3458" s="523" t="s">
        <v>1679</v>
      </c>
    </row>
    <row r="3459" spans="2:5" ht="30">
      <c r="B3459" s="598" t="s">
        <v>6152</v>
      </c>
      <c r="C3459" s="599" t="s">
        <v>6031</v>
      </c>
      <c r="D3459" s="587" t="s">
        <v>3076</v>
      </c>
      <c r="E3459" s="523" t="s">
        <v>1679</v>
      </c>
    </row>
    <row r="3460" spans="2:5" ht="30">
      <c r="B3460" s="598" t="s">
        <v>6153</v>
      </c>
      <c r="C3460" s="599" t="s">
        <v>6031</v>
      </c>
      <c r="D3460" s="587" t="s">
        <v>3076</v>
      </c>
      <c r="E3460" s="523" t="s">
        <v>1679</v>
      </c>
    </row>
    <row r="3461" spans="2:5" ht="30">
      <c r="B3461" s="598" t="s">
        <v>6154</v>
      </c>
      <c r="C3461" s="599" t="s">
        <v>6031</v>
      </c>
      <c r="D3461" s="587" t="s">
        <v>3076</v>
      </c>
      <c r="E3461" s="523" t="s">
        <v>1679</v>
      </c>
    </row>
    <row r="3462" spans="2:5" ht="30">
      <c r="B3462" s="598" t="s">
        <v>6155</v>
      </c>
      <c r="C3462" s="599" t="s">
        <v>6031</v>
      </c>
      <c r="D3462" s="587" t="s">
        <v>3076</v>
      </c>
      <c r="E3462" s="523" t="s">
        <v>1679</v>
      </c>
    </row>
    <row r="3463" spans="2:5" ht="30">
      <c r="B3463" s="598" t="s">
        <v>6156</v>
      </c>
      <c r="C3463" s="599" t="s">
        <v>6031</v>
      </c>
      <c r="D3463" s="587" t="s">
        <v>3076</v>
      </c>
      <c r="E3463" s="523" t="s">
        <v>1679</v>
      </c>
    </row>
    <row r="3464" spans="2:5" ht="30">
      <c r="B3464" s="598" t="s">
        <v>6157</v>
      </c>
      <c r="C3464" s="599" t="s">
        <v>6031</v>
      </c>
      <c r="D3464" s="587" t="s">
        <v>3076</v>
      </c>
      <c r="E3464" s="523" t="s">
        <v>1679</v>
      </c>
    </row>
    <row r="3465" spans="2:5" ht="30">
      <c r="B3465" s="598" t="s">
        <v>6158</v>
      </c>
      <c r="C3465" s="599" t="s">
        <v>6031</v>
      </c>
      <c r="D3465" s="587" t="s">
        <v>3076</v>
      </c>
      <c r="E3465" s="523" t="s">
        <v>1679</v>
      </c>
    </row>
    <row r="3466" spans="2:5" ht="30">
      <c r="B3466" s="598" t="s">
        <v>6159</v>
      </c>
      <c r="C3466" s="599" t="s">
        <v>6031</v>
      </c>
      <c r="D3466" s="587" t="s">
        <v>3076</v>
      </c>
      <c r="E3466" s="523" t="s">
        <v>1679</v>
      </c>
    </row>
    <row r="3467" spans="2:5" ht="30">
      <c r="B3467" s="598" t="s">
        <v>6160</v>
      </c>
      <c r="C3467" s="599" t="s">
        <v>6031</v>
      </c>
      <c r="D3467" s="587" t="s">
        <v>3076</v>
      </c>
      <c r="E3467" s="523" t="s">
        <v>1679</v>
      </c>
    </row>
    <row r="3468" spans="2:5" ht="30">
      <c r="B3468" s="598" t="s">
        <v>6161</v>
      </c>
      <c r="C3468" s="599" t="s">
        <v>6031</v>
      </c>
      <c r="D3468" s="587" t="s">
        <v>3076</v>
      </c>
      <c r="E3468" s="523" t="s">
        <v>1679</v>
      </c>
    </row>
    <row r="3469" spans="2:5" ht="30">
      <c r="B3469" s="598" t="s">
        <v>6162</v>
      </c>
      <c r="C3469" s="599" t="s">
        <v>6031</v>
      </c>
      <c r="D3469" s="587" t="s">
        <v>3076</v>
      </c>
      <c r="E3469" s="523" t="s">
        <v>1679</v>
      </c>
    </row>
    <row r="3470" spans="2:5" ht="30">
      <c r="B3470" s="598" t="s">
        <v>6163</v>
      </c>
      <c r="C3470" s="599" t="s">
        <v>6031</v>
      </c>
      <c r="D3470" s="587" t="s">
        <v>3076</v>
      </c>
      <c r="E3470" s="523" t="s">
        <v>1679</v>
      </c>
    </row>
    <row r="3471" spans="2:5" ht="30">
      <c r="B3471" s="598" t="s">
        <v>6164</v>
      </c>
      <c r="C3471" s="599" t="s">
        <v>6031</v>
      </c>
      <c r="D3471" s="587" t="s">
        <v>3076</v>
      </c>
      <c r="E3471" s="523" t="s">
        <v>1679</v>
      </c>
    </row>
    <row r="3472" spans="2:5" ht="30">
      <c r="B3472" s="598" t="s">
        <v>6165</v>
      </c>
      <c r="C3472" s="599" t="s">
        <v>6031</v>
      </c>
      <c r="D3472" s="587" t="s">
        <v>3076</v>
      </c>
      <c r="E3472" s="523" t="s">
        <v>1679</v>
      </c>
    </row>
    <row r="3473" spans="2:5" ht="30">
      <c r="B3473" s="598" t="s">
        <v>6166</v>
      </c>
      <c r="C3473" s="599" t="s">
        <v>6031</v>
      </c>
      <c r="D3473" s="587" t="s">
        <v>3076</v>
      </c>
      <c r="E3473" s="523" t="s">
        <v>1679</v>
      </c>
    </row>
    <row r="3474" spans="2:5" ht="30">
      <c r="B3474" s="598" t="s">
        <v>6167</v>
      </c>
      <c r="C3474" s="599" t="s">
        <v>6031</v>
      </c>
      <c r="D3474" s="587" t="s">
        <v>3076</v>
      </c>
      <c r="E3474" s="523" t="s">
        <v>1679</v>
      </c>
    </row>
    <row r="3475" spans="2:5" ht="30">
      <c r="B3475" s="598" t="s">
        <v>6168</v>
      </c>
      <c r="C3475" s="599" t="s">
        <v>6031</v>
      </c>
      <c r="D3475" s="587" t="s">
        <v>3076</v>
      </c>
      <c r="E3475" s="523" t="s">
        <v>1679</v>
      </c>
    </row>
    <row r="3476" spans="2:5" ht="30">
      <c r="B3476" s="598" t="s">
        <v>6169</v>
      </c>
      <c r="C3476" s="599" t="s">
        <v>6031</v>
      </c>
      <c r="D3476" s="587" t="s">
        <v>3076</v>
      </c>
      <c r="E3476" s="523" t="s">
        <v>1679</v>
      </c>
    </row>
    <row r="3477" spans="2:5" ht="30">
      <c r="B3477" s="598" t="s">
        <v>6170</v>
      </c>
      <c r="C3477" s="599" t="s">
        <v>6031</v>
      </c>
      <c r="D3477" s="587" t="s">
        <v>3076</v>
      </c>
      <c r="E3477" s="523" t="s">
        <v>1679</v>
      </c>
    </row>
    <row r="3478" spans="2:5" ht="30">
      <c r="B3478" s="598" t="s">
        <v>6171</v>
      </c>
      <c r="C3478" s="599" t="s">
        <v>6031</v>
      </c>
      <c r="D3478" s="587" t="s">
        <v>3076</v>
      </c>
      <c r="E3478" s="523" t="s">
        <v>1679</v>
      </c>
    </row>
    <row r="3479" spans="2:5" ht="30">
      <c r="B3479" s="598" t="s">
        <v>6172</v>
      </c>
      <c r="C3479" s="599" t="s">
        <v>6031</v>
      </c>
      <c r="D3479" s="587" t="s">
        <v>3076</v>
      </c>
      <c r="E3479" s="523" t="s">
        <v>1679</v>
      </c>
    </row>
    <row r="3480" spans="2:5" ht="30">
      <c r="B3480" s="598" t="s">
        <v>6173</v>
      </c>
      <c r="C3480" s="599" t="s">
        <v>6031</v>
      </c>
      <c r="D3480" s="587" t="s">
        <v>3076</v>
      </c>
      <c r="E3480" s="523" t="s">
        <v>1679</v>
      </c>
    </row>
    <row r="3481" spans="2:5" ht="30">
      <c r="B3481" s="598" t="s">
        <v>6174</v>
      </c>
      <c r="C3481" s="599" t="s">
        <v>6031</v>
      </c>
      <c r="D3481" s="587" t="s">
        <v>3076</v>
      </c>
      <c r="E3481" s="523" t="s">
        <v>1679</v>
      </c>
    </row>
    <row r="3482" spans="2:5" ht="30">
      <c r="B3482" s="598" t="s">
        <v>6175</v>
      </c>
      <c r="C3482" s="599" t="s">
        <v>6031</v>
      </c>
      <c r="D3482" s="587" t="s">
        <v>3076</v>
      </c>
      <c r="E3482" s="523" t="s">
        <v>1679</v>
      </c>
    </row>
    <row r="3483" spans="2:5">
      <c r="B3483" s="598" t="s">
        <v>6176</v>
      </c>
      <c r="C3483" s="587" t="s">
        <v>6177</v>
      </c>
      <c r="D3483" s="587" t="s">
        <v>3076</v>
      </c>
      <c r="E3483" s="523" t="s">
        <v>1679</v>
      </c>
    </row>
    <row r="3484" spans="2:5">
      <c r="B3484" s="598" t="s">
        <v>6178</v>
      </c>
      <c r="C3484" s="587" t="s">
        <v>6177</v>
      </c>
      <c r="D3484" s="587" t="s">
        <v>3076</v>
      </c>
      <c r="E3484" s="523" t="s">
        <v>1679</v>
      </c>
    </row>
    <row r="3485" spans="2:5">
      <c r="B3485" s="598" t="s">
        <v>6179</v>
      </c>
      <c r="C3485" s="587" t="s">
        <v>6177</v>
      </c>
      <c r="D3485" s="587" t="s">
        <v>3076</v>
      </c>
      <c r="E3485" s="523" t="s">
        <v>1679</v>
      </c>
    </row>
    <row r="3486" spans="2:5">
      <c r="B3486" s="598" t="s">
        <v>6180</v>
      </c>
      <c r="C3486" s="587" t="s">
        <v>6177</v>
      </c>
      <c r="D3486" s="587" t="s">
        <v>3076</v>
      </c>
      <c r="E3486" s="523" t="s">
        <v>1679</v>
      </c>
    </row>
    <row r="3487" spans="2:5">
      <c r="B3487" s="598" t="s">
        <v>6181</v>
      </c>
      <c r="C3487" s="587" t="s">
        <v>6177</v>
      </c>
      <c r="D3487" s="587" t="s">
        <v>3076</v>
      </c>
      <c r="E3487" s="523" t="s">
        <v>1679</v>
      </c>
    </row>
    <row r="3488" spans="2:5">
      <c r="B3488" s="598" t="s">
        <v>6182</v>
      </c>
      <c r="C3488" s="587" t="s">
        <v>6177</v>
      </c>
      <c r="D3488" s="587" t="s">
        <v>3076</v>
      </c>
      <c r="E3488" s="523" t="s">
        <v>1679</v>
      </c>
    </row>
    <row r="3489" spans="2:5">
      <c r="B3489" s="598" t="s">
        <v>6183</v>
      </c>
      <c r="C3489" s="587" t="s">
        <v>6177</v>
      </c>
      <c r="D3489" s="587" t="s">
        <v>3076</v>
      </c>
      <c r="E3489" s="523" t="s">
        <v>1679</v>
      </c>
    </row>
    <row r="3490" spans="2:5">
      <c r="B3490" s="598" t="s">
        <v>6184</v>
      </c>
      <c r="C3490" s="587" t="s">
        <v>6177</v>
      </c>
      <c r="D3490" s="587" t="s">
        <v>3076</v>
      </c>
      <c r="E3490" s="523" t="s">
        <v>1679</v>
      </c>
    </row>
    <row r="3491" spans="2:5">
      <c r="B3491" s="598" t="s">
        <v>6185</v>
      </c>
      <c r="C3491" s="587" t="s">
        <v>6177</v>
      </c>
      <c r="D3491" s="587" t="s">
        <v>3076</v>
      </c>
      <c r="E3491" s="523" t="s">
        <v>1679</v>
      </c>
    </row>
    <row r="3492" spans="2:5">
      <c r="B3492" s="598" t="s">
        <v>6186</v>
      </c>
      <c r="C3492" s="587" t="s">
        <v>6177</v>
      </c>
      <c r="D3492" s="587" t="s">
        <v>3076</v>
      </c>
      <c r="E3492" s="523" t="s">
        <v>1679</v>
      </c>
    </row>
    <row r="3493" spans="2:5">
      <c r="B3493" s="598" t="s">
        <v>6187</v>
      </c>
      <c r="C3493" s="587" t="s">
        <v>6177</v>
      </c>
      <c r="D3493" s="587" t="s">
        <v>3076</v>
      </c>
      <c r="E3493" s="523" t="s">
        <v>1679</v>
      </c>
    </row>
    <row r="3494" spans="2:5">
      <c r="B3494" s="598" t="s">
        <v>6188</v>
      </c>
      <c r="C3494" s="587" t="s">
        <v>6177</v>
      </c>
      <c r="D3494" s="587" t="s">
        <v>3076</v>
      </c>
      <c r="E3494" s="523" t="s">
        <v>1679</v>
      </c>
    </row>
    <row r="3495" spans="2:5">
      <c r="B3495" s="598" t="s">
        <v>6189</v>
      </c>
      <c r="C3495" s="587" t="s">
        <v>6177</v>
      </c>
      <c r="D3495" s="587" t="s">
        <v>3076</v>
      </c>
      <c r="E3495" s="523" t="s">
        <v>1679</v>
      </c>
    </row>
    <row r="3496" spans="2:5">
      <c r="B3496" s="598" t="s">
        <v>6190</v>
      </c>
      <c r="C3496" s="587" t="s">
        <v>6177</v>
      </c>
      <c r="D3496" s="587" t="s">
        <v>3076</v>
      </c>
      <c r="E3496" s="523" t="s">
        <v>1679</v>
      </c>
    </row>
    <row r="3497" spans="2:5">
      <c r="B3497" s="598" t="s">
        <v>6191</v>
      </c>
      <c r="C3497" s="587" t="s">
        <v>6177</v>
      </c>
      <c r="D3497" s="587" t="s">
        <v>3076</v>
      </c>
      <c r="E3497" s="523" t="s">
        <v>1679</v>
      </c>
    </row>
    <row r="3498" spans="2:5">
      <c r="B3498" s="598" t="s">
        <v>6192</v>
      </c>
      <c r="C3498" s="587" t="s">
        <v>6177</v>
      </c>
      <c r="D3498" s="587" t="s">
        <v>3076</v>
      </c>
      <c r="E3498" s="523" t="s">
        <v>1679</v>
      </c>
    </row>
    <row r="3499" spans="2:5">
      <c r="B3499" s="598" t="s">
        <v>6193</v>
      </c>
      <c r="C3499" s="587" t="s">
        <v>6177</v>
      </c>
      <c r="D3499" s="587" t="s">
        <v>3076</v>
      </c>
      <c r="E3499" s="523" t="s">
        <v>1679</v>
      </c>
    </row>
    <row r="3500" spans="2:5">
      <c r="B3500" s="598" t="s">
        <v>6194</v>
      </c>
      <c r="C3500" s="587" t="s">
        <v>6177</v>
      </c>
      <c r="D3500" s="587" t="s">
        <v>3076</v>
      </c>
      <c r="E3500" s="523" t="s">
        <v>1679</v>
      </c>
    </row>
    <row r="3501" spans="2:5">
      <c r="B3501" s="598" t="s">
        <v>6195</v>
      </c>
      <c r="C3501" s="587" t="s">
        <v>6177</v>
      </c>
      <c r="D3501" s="587" t="s">
        <v>3076</v>
      </c>
      <c r="E3501" s="523" t="s">
        <v>1679</v>
      </c>
    </row>
    <row r="3502" spans="2:5">
      <c r="B3502" s="598" t="s">
        <v>6196</v>
      </c>
      <c r="C3502" s="587" t="s">
        <v>6177</v>
      </c>
      <c r="D3502" s="587" t="s">
        <v>3076</v>
      </c>
      <c r="E3502" s="523" t="s">
        <v>1679</v>
      </c>
    </row>
    <row r="3503" spans="2:5">
      <c r="B3503" s="598" t="s">
        <v>6197</v>
      </c>
      <c r="C3503" s="587" t="s">
        <v>6177</v>
      </c>
      <c r="D3503" s="587" t="s">
        <v>3076</v>
      </c>
      <c r="E3503" s="523" t="s">
        <v>1679</v>
      </c>
    </row>
    <row r="3504" spans="2:5">
      <c r="B3504" s="598" t="s">
        <v>6198</v>
      </c>
      <c r="C3504" s="587" t="s">
        <v>6177</v>
      </c>
      <c r="D3504" s="587" t="s">
        <v>3076</v>
      </c>
      <c r="E3504" s="523" t="s">
        <v>1679</v>
      </c>
    </row>
    <row r="3505" spans="2:5">
      <c r="B3505" s="598" t="s">
        <v>6199</v>
      </c>
      <c r="C3505" s="587" t="s">
        <v>6177</v>
      </c>
      <c r="D3505" s="587" t="s">
        <v>3076</v>
      </c>
      <c r="E3505" s="523" t="s">
        <v>1679</v>
      </c>
    </row>
    <row r="3506" spans="2:5">
      <c r="B3506" s="598" t="s">
        <v>6200</v>
      </c>
      <c r="C3506" s="587" t="s">
        <v>6177</v>
      </c>
      <c r="D3506" s="587" t="s">
        <v>3076</v>
      </c>
      <c r="E3506" s="523" t="s">
        <v>1679</v>
      </c>
    </row>
    <row r="3507" spans="2:5">
      <c r="B3507" s="598" t="s">
        <v>6201</v>
      </c>
      <c r="C3507" s="587" t="s">
        <v>6177</v>
      </c>
      <c r="D3507" s="587" t="s">
        <v>3076</v>
      </c>
      <c r="E3507" s="523" t="s">
        <v>1679</v>
      </c>
    </row>
    <row r="3508" spans="2:5">
      <c r="B3508" s="598" t="s">
        <v>6202</v>
      </c>
      <c r="C3508" s="587" t="s">
        <v>6177</v>
      </c>
      <c r="D3508" s="587" t="s">
        <v>3076</v>
      </c>
      <c r="E3508" s="523" t="s">
        <v>1679</v>
      </c>
    </row>
    <row r="3509" spans="2:5">
      <c r="B3509" s="598" t="s">
        <v>6203</v>
      </c>
      <c r="C3509" s="587" t="s">
        <v>6177</v>
      </c>
      <c r="D3509" s="587" t="s">
        <v>3076</v>
      </c>
      <c r="E3509" s="523" t="s">
        <v>1679</v>
      </c>
    </row>
    <row r="3510" spans="2:5">
      <c r="B3510" s="598" t="s">
        <v>6204</v>
      </c>
      <c r="C3510" s="587" t="s">
        <v>6177</v>
      </c>
      <c r="D3510" s="587" t="s">
        <v>3076</v>
      </c>
      <c r="E3510" s="523" t="s">
        <v>1679</v>
      </c>
    </row>
    <row r="3511" spans="2:5">
      <c r="B3511" s="598" t="s">
        <v>6205</v>
      </c>
      <c r="C3511" s="587" t="s">
        <v>6177</v>
      </c>
      <c r="D3511" s="587" t="s">
        <v>3076</v>
      </c>
      <c r="E3511" s="523" t="s">
        <v>1679</v>
      </c>
    </row>
    <row r="3512" spans="2:5">
      <c r="B3512" s="598" t="s">
        <v>6206</v>
      </c>
      <c r="C3512" s="587" t="s">
        <v>6177</v>
      </c>
      <c r="D3512" s="587" t="s">
        <v>3076</v>
      </c>
      <c r="E3512" s="523" t="s">
        <v>1679</v>
      </c>
    </row>
    <row r="3513" spans="2:5">
      <c r="B3513" s="598" t="s">
        <v>6207</v>
      </c>
      <c r="C3513" s="587" t="s">
        <v>6177</v>
      </c>
      <c r="D3513" s="587" t="s">
        <v>3076</v>
      </c>
      <c r="E3513" s="523" t="s">
        <v>1679</v>
      </c>
    </row>
    <row r="3514" spans="2:5">
      <c r="B3514" s="598" t="s">
        <v>6208</v>
      </c>
      <c r="C3514" s="587" t="s">
        <v>6177</v>
      </c>
      <c r="D3514" s="587" t="s">
        <v>3076</v>
      </c>
      <c r="E3514" s="523" t="s">
        <v>1679</v>
      </c>
    </row>
    <row r="3515" spans="2:5">
      <c r="B3515" s="598" t="s">
        <v>6209</v>
      </c>
      <c r="C3515" s="587" t="s">
        <v>6177</v>
      </c>
      <c r="D3515" s="587" t="s">
        <v>3076</v>
      </c>
      <c r="E3515" s="523" t="s">
        <v>1679</v>
      </c>
    </row>
    <row r="3516" spans="2:5">
      <c r="B3516" s="598" t="s">
        <v>6210</v>
      </c>
      <c r="C3516" s="587" t="s">
        <v>6177</v>
      </c>
      <c r="D3516" s="587" t="s">
        <v>3076</v>
      </c>
      <c r="E3516" s="523" t="s">
        <v>1679</v>
      </c>
    </row>
    <row r="3517" spans="2:5">
      <c r="B3517" s="598" t="s">
        <v>6211</v>
      </c>
      <c r="C3517" s="587" t="s">
        <v>6177</v>
      </c>
      <c r="D3517" s="587" t="s">
        <v>3076</v>
      </c>
      <c r="E3517" s="523" t="s">
        <v>1679</v>
      </c>
    </row>
    <row r="3518" spans="2:5">
      <c r="B3518" s="598" t="s">
        <v>6212</v>
      </c>
      <c r="C3518" s="587" t="s">
        <v>6177</v>
      </c>
      <c r="D3518" s="587" t="s">
        <v>3076</v>
      </c>
      <c r="E3518" s="523" t="s">
        <v>1679</v>
      </c>
    </row>
    <row r="3519" spans="2:5">
      <c r="B3519" s="598" t="s">
        <v>6213</v>
      </c>
      <c r="C3519" s="587" t="s">
        <v>6177</v>
      </c>
      <c r="D3519" s="587" t="s">
        <v>3076</v>
      </c>
      <c r="E3519" s="523" t="s">
        <v>1679</v>
      </c>
    </row>
    <row r="3520" spans="2:5">
      <c r="B3520" s="598" t="s">
        <v>6214</v>
      </c>
      <c r="C3520" s="587" t="s">
        <v>6177</v>
      </c>
      <c r="D3520" s="587" t="s">
        <v>3076</v>
      </c>
      <c r="E3520" s="523" t="s">
        <v>1679</v>
      </c>
    </row>
    <row r="3521" spans="2:5">
      <c r="B3521" s="598" t="s">
        <v>6215</v>
      </c>
      <c r="C3521" s="587" t="s">
        <v>6177</v>
      </c>
      <c r="D3521" s="587" t="s">
        <v>3076</v>
      </c>
      <c r="E3521" s="523" t="s">
        <v>1679</v>
      </c>
    </row>
    <row r="3522" spans="2:5">
      <c r="B3522" s="598" t="s">
        <v>6216</v>
      </c>
      <c r="C3522" s="587" t="s">
        <v>6177</v>
      </c>
      <c r="D3522" s="587" t="s">
        <v>3076</v>
      </c>
      <c r="E3522" s="523" t="s">
        <v>1679</v>
      </c>
    </row>
    <row r="3523" spans="2:5">
      <c r="B3523" s="598" t="s">
        <v>6217</v>
      </c>
      <c r="C3523" s="587" t="s">
        <v>6177</v>
      </c>
      <c r="D3523" s="587" t="s">
        <v>3076</v>
      </c>
      <c r="E3523" s="523" t="s">
        <v>1679</v>
      </c>
    </row>
    <row r="3524" spans="2:5">
      <c r="B3524" s="598" t="s">
        <v>6218</v>
      </c>
      <c r="C3524" s="587" t="s">
        <v>6177</v>
      </c>
      <c r="D3524" s="587" t="s">
        <v>3076</v>
      </c>
      <c r="E3524" s="523" t="s">
        <v>1679</v>
      </c>
    </row>
    <row r="3525" spans="2:5">
      <c r="B3525" s="598" t="s">
        <v>6219</v>
      </c>
      <c r="C3525" s="587" t="s">
        <v>6177</v>
      </c>
      <c r="D3525" s="587" t="s">
        <v>3076</v>
      </c>
      <c r="E3525" s="523" t="s">
        <v>1679</v>
      </c>
    </row>
    <row r="3526" spans="2:5">
      <c r="B3526" s="598" t="s">
        <v>6220</v>
      </c>
      <c r="C3526" s="587" t="s">
        <v>6177</v>
      </c>
      <c r="D3526" s="587" t="s">
        <v>3076</v>
      </c>
      <c r="E3526" s="523" t="s">
        <v>1679</v>
      </c>
    </row>
    <row r="3527" spans="2:5">
      <c r="B3527" s="598" t="s">
        <v>6221</v>
      </c>
      <c r="C3527" s="587" t="s">
        <v>6177</v>
      </c>
      <c r="D3527" s="587" t="s">
        <v>3076</v>
      </c>
      <c r="E3527" s="523" t="s">
        <v>1679</v>
      </c>
    </row>
    <row r="3528" spans="2:5">
      <c r="B3528" s="598" t="s">
        <v>6222</v>
      </c>
      <c r="C3528" s="587" t="s">
        <v>6177</v>
      </c>
      <c r="D3528" s="587" t="s">
        <v>3076</v>
      </c>
      <c r="E3528" s="523" t="s">
        <v>1679</v>
      </c>
    </row>
    <row r="3529" spans="2:5">
      <c r="B3529" s="598" t="s">
        <v>6223</v>
      </c>
      <c r="C3529" s="587" t="s">
        <v>6177</v>
      </c>
      <c r="D3529" s="587" t="s">
        <v>3076</v>
      </c>
      <c r="E3529" s="523" t="s">
        <v>1679</v>
      </c>
    </row>
    <row r="3530" spans="2:5">
      <c r="B3530" s="598" t="s">
        <v>6224</v>
      </c>
      <c r="C3530" s="587" t="s">
        <v>6177</v>
      </c>
      <c r="D3530" s="587" t="s">
        <v>3076</v>
      </c>
      <c r="E3530" s="523" t="s">
        <v>1679</v>
      </c>
    </row>
    <row r="3531" spans="2:5">
      <c r="B3531" s="598" t="s">
        <v>6225</v>
      </c>
      <c r="C3531" s="587" t="s">
        <v>6177</v>
      </c>
      <c r="D3531" s="587" t="s">
        <v>3076</v>
      </c>
      <c r="E3531" s="523" t="s">
        <v>1679</v>
      </c>
    </row>
    <row r="3532" spans="2:5">
      <c r="B3532" s="598" t="s">
        <v>6226</v>
      </c>
      <c r="C3532" s="587" t="s">
        <v>6177</v>
      </c>
      <c r="D3532" s="587" t="s">
        <v>3076</v>
      </c>
      <c r="E3532" s="523" t="s">
        <v>1679</v>
      </c>
    </row>
    <row r="3533" spans="2:5">
      <c r="B3533" s="598" t="s">
        <v>6227</v>
      </c>
      <c r="C3533" s="587" t="s">
        <v>6177</v>
      </c>
      <c r="D3533" s="587" t="s">
        <v>3076</v>
      </c>
      <c r="E3533" s="523" t="s">
        <v>1679</v>
      </c>
    </row>
    <row r="3534" spans="2:5">
      <c r="B3534" s="598" t="s">
        <v>6228</v>
      </c>
      <c r="C3534" s="587" t="s">
        <v>6177</v>
      </c>
      <c r="D3534" s="587" t="s">
        <v>3076</v>
      </c>
      <c r="E3534" s="523" t="s">
        <v>1679</v>
      </c>
    </row>
    <row r="3535" spans="2:5">
      <c r="B3535" s="598" t="s">
        <v>6229</v>
      </c>
      <c r="C3535" s="587" t="s">
        <v>6177</v>
      </c>
      <c r="D3535" s="587" t="s">
        <v>3076</v>
      </c>
      <c r="E3535" s="523" t="s">
        <v>1679</v>
      </c>
    </row>
    <row r="3536" spans="2:5">
      <c r="B3536" s="598" t="s">
        <v>6230</v>
      </c>
      <c r="C3536" s="587" t="s">
        <v>6177</v>
      </c>
      <c r="D3536" s="587" t="s">
        <v>3076</v>
      </c>
      <c r="E3536" s="523" t="s">
        <v>1679</v>
      </c>
    </row>
    <row r="3537" spans="2:5">
      <c r="B3537" s="598" t="s">
        <v>6231</v>
      </c>
      <c r="C3537" s="587" t="s">
        <v>6177</v>
      </c>
      <c r="D3537" s="587" t="s">
        <v>3076</v>
      </c>
      <c r="E3537" s="523" t="s">
        <v>1679</v>
      </c>
    </row>
    <row r="3538" spans="2:5">
      <c r="B3538" s="598" t="s">
        <v>6232</v>
      </c>
      <c r="C3538" s="587" t="s">
        <v>6177</v>
      </c>
      <c r="D3538" s="587" t="s">
        <v>3076</v>
      </c>
      <c r="E3538" s="523" t="s">
        <v>1679</v>
      </c>
    </row>
    <row r="3539" spans="2:5">
      <c r="B3539" s="598" t="s">
        <v>6233</v>
      </c>
      <c r="C3539" s="587" t="s">
        <v>6177</v>
      </c>
      <c r="D3539" s="587" t="s">
        <v>3076</v>
      </c>
      <c r="E3539" s="523" t="s">
        <v>1679</v>
      </c>
    </row>
    <row r="3540" spans="2:5">
      <c r="B3540" s="598" t="s">
        <v>6234</v>
      </c>
      <c r="C3540" s="587" t="s">
        <v>6177</v>
      </c>
      <c r="D3540" s="587" t="s">
        <v>3076</v>
      </c>
      <c r="E3540" s="523" t="s">
        <v>1679</v>
      </c>
    </row>
    <row r="3541" spans="2:5">
      <c r="B3541" s="598" t="s">
        <v>6235</v>
      </c>
      <c r="C3541" s="587" t="s">
        <v>6177</v>
      </c>
      <c r="D3541" s="587" t="s">
        <v>3076</v>
      </c>
      <c r="E3541" s="523" t="s">
        <v>1679</v>
      </c>
    </row>
    <row r="3542" spans="2:5">
      <c r="B3542" s="598" t="s">
        <v>6236</v>
      </c>
      <c r="C3542" s="587" t="s">
        <v>6177</v>
      </c>
      <c r="D3542" s="587" t="s">
        <v>3076</v>
      </c>
      <c r="E3542" s="523" t="s">
        <v>1679</v>
      </c>
    </row>
    <row r="3543" spans="2:5">
      <c r="B3543" s="598" t="s">
        <v>6237</v>
      </c>
      <c r="C3543" s="587" t="s">
        <v>6177</v>
      </c>
      <c r="D3543" s="587" t="s">
        <v>3076</v>
      </c>
      <c r="E3543" s="523" t="s">
        <v>1679</v>
      </c>
    </row>
    <row r="3544" spans="2:5">
      <c r="B3544" s="598" t="s">
        <v>6238</v>
      </c>
      <c r="C3544" s="587" t="s">
        <v>6177</v>
      </c>
      <c r="D3544" s="587" t="s">
        <v>3076</v>
      </c>
      <c r="E3544" s="523" t="s">
        <v>1679</v>
      </c>
    </row>
    <row r="3545" spans="2:5">
      <c r="B3545" s="598" t="s">
        <v>6239</v>
      </c>
      <c r="C3545" s="587" t="s">
        <v>6177</v>
      </c>
      <c r="D3545" s="587" t="s">
        <v>3076</v>
      </c>
      <c r="E3545" s="523" t="s">
        <v>1679</v>
      </c>
    </row>
    <row r="3546" spans="2:5">
      <c r="B3546" s="598" t="s">
        <v>6240</v>
      </c>
      <c r="C3546" s="587" t="s">
        <v>6177</v>
      </c>
      <c r="D3546" s="587" t="s">
        <v>3076</v>
      </c>
      <c r="E3546" s="523" t="s">
        <v>1679</v>
      </c>
    </row>
    <row r="3547" spans="2:5">
      <c r="B3547" s="598" t="s">
        <v>6241</v>
      </c>
      <c r="C3547" s="587" t="s">
        <v>6177</v>
      </c>
      <c r="D3547" s="587" t="s">
        <v>3076</v>
      </c>
      <c r="E3547" s="523" t="s">
        <v>1679</v>
      </c>
    </row>
    <row r="3548" spans="2:5">
      <c r="B3548" s="598" t="s">
        <v>6242</v>
      </c>
      <c r="C3548" s="587" t="s">
        <v>6177</v>
      </c>
      <c r="D3548" s="587" t="s">
        <v>3076</v>
      </c>
      <c r="E3548" s="523" t="s">
        <v>1679</v>
      </c>
    </row>
    <row r="3549" spans="2:5">
      <c r="B3549" s="598" t="s">
        <v>6243</v>
      </c>
      <c r="C3549" s="587" t="s">
        <v>6177</v>
      </c>
      <c r="D3549" s="587" t="s">
        <v>3076</v>
      </c>
      <c r="E3549" s="523" t="s">
        <v>1679</v>
      </c>
    </row>
    <row r="3550" spans="2:5">
      <c r="B3550" s="598" t="s">
        <v>6244</v>
      </c>
      <c r="C3550" s="587" t="s">
        <v>6177</v>
      </c>
      <c r="D3550" s="587" t="s">
        <v>3076</v>
      </c>
      <c r="E3550" s="523" t="s">
        <v>1679</v>
      </c>
    </row>
    <row r="3551" spans="2:5">
      <c r="B3551" s="598" t="s">
        <v>6245</v>
      </c>
      <c r="C3551" s="587" t="s">
        <v>6177</v>
      </c>
      <c r="D3551" s="587" t="s">
        <v>3076</v>
      </c>
      <c r="E3551" s="523" t="s">
        <v>1679</v>
      </c>
    </row>
    <row r="3552" spans="2:5">
      <c r="B3552" s="598" t="s">
        <v>6246</v>
      </c>
      <c r="C3552" s="587" t="s">
        <v>6177</v>
      </c>
      <c r="D3552" s="587" t="s">
        <v>3076</v>
      </c>
      <c r="E3552" s="523" t="s">
        <v>1679</v>
      </c>
    </row>
    <row r="3553" spans="2:5">
      <c r="B3553" s="598" t="s">
        <v>6247</v>
      </c>
      <c r="C3553" s="587" t="s">
        <v>6177</v>
      </c>
      <c r="D3553" s="587" t="s">
        <v>3076</v>
      </c>
      <c r="E3553" s="523" t="s">
        <v>1679</v>
      </c>
    </row>
    <row r="3554" spans="2:5">
      <c r="B3554" s="598" t="s">
        <v>6248</v>
      </c>
      <c r="C3554" s="587" t="s">
        <v>6177</v>
      </c>
      <c r="D3554" s="587" t="s">
        <v>3076</v>
      </c>
      <c r="E3554" s="523" t="s">
        <v>1679</v>
      </c>
    </row>
    <row r="3555" spans="2:5">
      <c r="B3555" s="598" t="s">
        <v>6249</v>
      </c>
      <c r="C3555" s="587" t="s">
        <v>6177</v>
      </c>
      <c r="D3555" s="587" t="s">
        <v>3076</v>
      </c>
      <c r="E3555" s="523" t="s">
        <v>1679</v>
      </c>
    </row>
    <row r="3556" spans="2:5">
      <c r="B3556" s="598" t="s">
        <v>6250</v>
      </c>
      <c r="C3556" s="587" t="s">
        <v>6177</v>
      </c>
      <c r="D3556" s="587" t="s">
        <v>3076</v>
      </c>
      <c r="E3556" s="523" t="s">
        <v>1679</v>
      </c>
    </row>
    <row r="3557" spans="2:5">
      <c r="B3557" s="598" t="s">
        <v>6251</v>
      </c>
      <c r="C3557" s="587" t="s">
        <v>6177</v>
      </c>
      <c r="D3557" s="587" t="s">
        <v>3076</v>
      </c>
      <c r="E3557" s="523" t="s">
        <v>1679</v>
      </c>
    </row>
    <row r="3558" spans="2:5">
      <c r="B3558" s="598" t="s">
        <v>6252</v>
      </c>
      <c r="C3558" s="587" t="s">
        <v>6177</v>
      </c>
      <c r="D3558" s="587" t="s">
        <v>3076</v>
      </c>
      <c r="E3558" s="523" t="s">
        <v>1679</v>
      </c>
    </row>
    <row r="3559" spans="2:5">
      <c r="B3559" s="598" t="s">
        <v>6253</v>
      </c>
      <c r="C3559" s="587" t="s">
        <v>6177</v>
      </c>
      <c r="D3559" s="587" t="s">
        <v>3076</v>
      </c>
      <c r="E3559" s="523" t="s">
        <v>1679</v>
      </c>
    </row>
    <row r="3560" spans="2:5">
      <c r="B3560" s="598" t="s">
        <v>6254</v>
      </c>
      <c r="C3560" s="587" t="s">
        <v>6177</v>
      </c>
      <c r="D3560" s="587" t="s">
        <v>3076</v>
      </c>
      <c r="E3560" s="523" t="s">
        <v>1679</v>
      </c>
    </row>
    <row r="3561" spans="2:5">
      <c r="B3561" s="598" t="s">
        <v>6255</v>
      </c>
      <c r="C3561" s="587" t="s">
        <v>6177</v>
      </c>
      <c r="D3561" s="587" t="s">
        <v>3076</v>
      </c>
      <c r="E3561" s="523" t="s">
        <v>1679</v>
      </c>
    </row>
    <row r="3562" spans="2:5">
      <c r="B3562" s="598" t="s">
        <v>6256</v>
      </c>
      <c r="C3562" s="587" t="s">
        <v>6177</v>
      </c>
      <c r="D3562" s="587" t="s">
        <v>3076</v>
      </c>
      <c r="E3562" s="523" t="s">
        <v>1679</v>
      </c>
    </row>
    <row r="3563" spans="2:5">
      <c r="B3563" s="598" t="s">
        <v>6257</v>
      </c>
      <c r="C3563" s="587" t="s">
        <v>6177</v>
      </c>
      <c r="D3563" s="587" t="s">
        <v>3076</v>
      </c>
      <c r="E3563" s="523" t="s">
        <v>1679</v>
      </c>
    </row>
    <row r="3564" spans="2:5">
      <c r="B3564" s="598" t="s">
        <v>6258</v>
      </c>
      <c r="C3564" s="587" t="s">
        <v>6177</v>
      </c>
      <c r="D3564" s="587" t="s">
        <v>3076</v>
      </c>
      <c r="E3564" s="523" t="s">
        <v>1679</v>
      </c>
    </row>
    <row r="3565" spans="2:5">
      <c r="B3565" s="598" t="s">
        <v>6259</v>
      </c>
      <c r="C3565" s="587" t="s">
        <v>6177</v>
      </c>
      <c r="D3565" s="587" t="s">
        <v>3076</v>
      </c>
      <c r="E3565" s="523" t="s">
        <v>1679</v>
      </c>
    </row>
    <row r="3566" spans="2:5">
      <c r="B3566" s="598" t="s">
        <v>6260</v>
      </c>
      <c r="C3566" s="587" t="s">
        <v>6177</v>
      </c>
      <c r="D3566" s="587" t="s">
        <v>3076</v>
      </c>
      <c r="E3566" s="523" t="s">
        <v>1679</v>
      </c>
    </row>
    <row r="3567" spans="2:5">
      <c r="B3567" s="598" t="s">
        <v>6261</v>
      </c>
      <c r="C3567" s="587" t="s">
        <v>6177</v>
      </c>
      <c r="D3567" s="587" t="s">
        <v>3076</v>
      </c>
      <c r="E3567" s="523" t="s">
        <v>1679</v>
      </c>
    </row>
    <row r="3568" spans="2:5">
      <c r="B3568" s="598" t="s">
        <v>6262</v>
      </c>
      <c r="C3568" s="587" t="s">
        <v>6177</v>
      </c>
      <c r="D3568" s="587" t="s">
        <v>3076</v>
      </c>
      <c r="E3568" s="523" t="s">
        <v>1679</v>
      </c>
    </row>
    <row r="3569" spans="2:5">
      <c r="B3569" s="598" t="s">
        <v>6263</v>
      </c>
      <c r="C3569" s="587" t="s">
        <v>6177</v>
      </c>
      <c r="D3569" s="587" t="s">
        <v>3076</v>
      </c>
      <c r="E3569" s="523" t="s">
        <v>1679</v>
      </c>
    </row>
    <row r="3570" spans="2:5">
      <c r="B3570" s="598" t="s">
        <v>6264</v>
      </c>
      <c r="C3570" s="587" t="s">
        <v>6177</v>
      </c>
      <c r="D3570" s="587" t="s">
        <v>3076</v>
      </c>
      <c r="E3570" s="523" t="s">
        <v>1679</v>
      </c>
    </row>
    <row r="3571" spans="2:5">
      <c r="B3571" s="598" t="s">
        <v>6265</v>
      </c>
      <c r="C3571" s="587" t="s">
        <v>6177</v>
      </c>
      <c r="D3571" s="587" t="s">
        <v>3076</v>
      </c>
      <c r="E3571" s="523" t="s">
        <v>1679</v>
      </c>
    </row>
    <row r="3572" spans="2:5">
      <c r="B3572" s="598" t="s">
        <v>6266</v>
      </c>
      <c r="C3572" s="587" t="s">
        <v>6177</v>
      </c>
      <c r="D3572" s="587" t="s">
        <v>3076</v>
      </c>
      <c r="E3572" s="523" t="s">
        <v>1679</v>
      </c>
    </row>
    <row r="3573" spans="2:5">
      <c r="B3573" s="598" t="s">
        <v>6267</v>
      </c>
      <c r="C3573" s="587" t="s">
        <v>6177</v>
      </c>
      <c r="D3573" s="587" t="s">
        <v>3076</v>
      </c>
      <c r="E3573" s="523" t="s">
        <v>1679</v>
      </c>
    </row>
    <row r="3574" spans="2:5">
      <c r="B3574" s="598" t="s">
        <v>6268</v>
      </c>
      <c r="C3574" s="587" t="s">
        <v>6177</v>
      </c>
      <c r="D3574" s="587" t="s">
        <v>3076</v>
      </c>
      <c r="E3574" s="523" t="s">
        <v>1679</v>
      </c>
    </row>
    <row r="3575" spans="2:5">
      <c r="B3575" s="598" t="s">
        <v>6269</v>
      </c>
      <c r="C3575" s="587" t="s">
        <v>6177</v>
      </c>
      <c r="D3575" s="587" t="s">
        <v>3076</v>
      </c>
      <c r="E3575" s="523" t="s">
        <v>1679</v>
      </c>
    </row>
    <row r="3576" spans="2:5">
      <c r="B3576" s="598" t="s">
        <v>6270</v>
      </c>
      <c r="C3576" s="587" t="s">
        <v>6177</v>
      </c>
      <c r="D3576" s="587" t="s">
        <v>3076</v>
      </c>
      <c r="E3576" s="523" t="s">
        <v>1679</v>
      </c>
    </row>
    <row r="3577" spans="2:5">
      <c r="B3577" s="598" t="s">
        <v>6271</v>
      </c>
      <c r="C3577" s="587" t="s">
        <v>6177</v>
      </c>
      <c r="D3577" s="587" t="s">
        <v>3076</v>
      </c>
      <c r="E3577" s="523" t="s">
        <v>1679</v>
      </c>
    </row>
    <row r="3578" spans="2:5">
      <c r="B3578" s="598" t="s">
        <v>6272</v>
      </c>
      <c r="C3578" s="587" t="s">
        <v>6177</v>
      </c>
      <c r="D3578" s="587" t="s">
        <v>3076</v>
      </c>
      <c r="E3578" s="523" t="s">
        <v>1679</v>
      </c>
    </row>
    <row r="3579" spans="2:5">
      <c r="B3579" s="598" t="s">
        <v>6273</v>
      </c>
      <c r="C3579" s="587" t="s">
        <v>6177</v>
      </c>
      <c r="D3579" s="587" t="s">
        <v>3076</v>
      </c>
      <c r="E3579" s="523" t="s">
        <v>1679</v>
      </c>
    </row>
    <row r="3580" spans="2:5">
      <c r="B3580" s="598" t="s">
        <v>6274</v>
      </c>
      <c r="C3580" s="587" t="s">
        <v>6177</v>
      </c>
      <c r="D3580" s="587" t="s">
        <v>3076</v>
      </c>
      <c r="E3580" s="523" t="s">
        <v>1679</v>
      </c>
    </row>
    <row r="3581" spans="2:5">
      <c r="B3581" s="598" t="s">
        <v>6275</v>
      </c>
      <c r="C3581" s="587" t="s">
        <v>6177</v>
      </c>
      <c r="D3581" s="587" t="s">
        <v>3076</v>
      </c>
      <c r="E3581" s="523" t="s">
        <v>1679</v>
      </c>
    </row>
    <row r="3582" spans="2:5">
      <c r="B3582" s="598" t="s">
        <v>6276</v>
      </c>
      <c r="C3582" s="587" t="s">
        <v>6177</v>
      </c>
      <c r="D3582" s="587" t="s">
        <v>3076</v>
      </c>
      <c r="E3582" s="523" t="s">
        <v>1679</v>
      </c>
    </row>
    <row r="3583" spans="2:5">
      <c r="B3583" s="598" t="s">
        <v>6277</v>
      </c>
      <c r="C3583" s="587" t="s">
        <v>6177</v>
      </c>
      <c r="D3583" s="587" t="s">
        <v>3076</v>
      </c>
      <c r="E3583" s="523" t="s">
        <v>1679</v>
      </c>
    </row>
    <row r="3584" spans="2:5">
      <c r="B3584" s="598" t="s">
        <v>6278</v>
      </c>
      <c r="C3584" s="587" t="s">
        <v>6177</v>
      </c>
      <c r="D3584" s="587" t="s">
        <v>3076</v>
      </c>
      <c r="E3584" s="523" t="s">
        <v>1679</v>
      </c>
    </row>
    <row r="3585" spans="2:5">
      <c r="B3585" s="598" t="s">
        <v>6279</v>
      </c>
      <c r="C3585" s="587" t="s">
        <v>6177</v>
      </c>
      <c r="D3585" s="587" t="s">
        <v>3076</v>
      </c>
      <c r="E3585" s="523" t="s">
        <v>1679</v>
      </c>
    </row>
    <row r="3586" spans="2:5">
      <c r="B3586" s="598" t="s">
        <v>6280</v>
      </c>
      <c r="C3586" s="587" t="s">
        <v>6177</v>
      </c>
      <c r="D3586" s="587" t="s">
        <v>3076</v>
      </c>
      <c r="E3586" s="523" t="s">
        <v>1679</v>
      </c>
    </row>
    <row r="3587" spans="2:5">
      <c r="B3587" s="598" t="s">
        <v>6281</v>
      </c>
      <c r="C3587" s="587" t="s">
        <v>6177</v>
      </c>
      <c r="D3587" s="587" t="s">
        <v>3076</v>
      </c>
      <c r="E3587" s="523" t="s">
        <v>1679</v>
      </c>
    </row>
    <row r="3588" spans="2:5">
      <c r="B3588" s="598" t="s">
        <v>6282</v>
      </c>
      <c r="C3588" s="587" t="s">
        <v>6177</v>
      </c>
      <c r="D3588" s="587" t="s">
        <v>3076</v>
      </c>
      <c r="E3588" s="523" t="s">
        <v>1679</v>
      </c>
    </row>
    <row r="3589" spans="2:5">
      <c r="B3589" s="598" t="s">
        <v>6283</v>
      </c>
      <c r="C3589" s="587" t="s">
        <v>6177</v>
      </c>
      <c r="D3589" s="587" t="s">
        <v>3076</v>
      </c>
      <c r="E3589" s="523" t="s">
        <v>1679</v>
      </c>
    </row>
    <row r="3590" spans="2:5">
      <c r="B3590" s="598" t="s">
        <v>6284</v>
      </c>
      <c r="C3590" s="587" t="s">
        <v>6177</v>
      </c>
      <c r="D3590" s="587" t="s">
        <v>3076</v>
      </c>
      <c r="E3590" s="523" t="s">
        <v>1679</v>
      </c>
    </row>
    <row r="3591" spans="2:5">
      <c r="B3591" s="598" t="s">
        <v>6285</v>
      </c>
      <c r="C3591" s="587" t="s">
        <v>6177</v>
      </c>
      <c r="D3591" s="587" t="s">
        <v>3076</v>
      </c>
      <c r="E3591" s="523" t="s">
        <v>1679</v>
      </c>
    </row>
    <row r="3592" spans="2:5">
      <c r="B3592" s="598" t="s">
        <v>6286</v>
      </c>
      <c r="C3592" s="587" t="s">
        <v>6177</v>
      </c>
      <c r="D3592" s="587" t="s">
        <v>3076</v>
      </c>
      <c r="E3592" s="523" t="s">
        <v>1679</v>
      </c>
    </row>
    <row r="3593" spans="2:5">
      <c r="B3593" s="598" t="s">
        <v>6287</v>
      </c>
      <c r="C3593" s="587" t="s">
        <v>6177</v>
      </c>
      <c r="D3593" s="587" t="s">
        <v>3076</v>
      </c>
      <c r="E3593" s="523" t="s">
        <v>1679</v>
      </c>
    </row>
    <row r="3594" spans="2:5">
      <c r="B3594" s="598" t="s">
        <v>6288</v>
      </c>
      <c r="C3594" s="587" t="s">
        <v>6177</v>
      </c>
      <c r="D3594" s="587" t="s">
        <v>3076</v>
      </c>
      <c r="E3594" s="523" t="s">
        <v>1679</v>
      </c>
    </row>
    <row r="3595" spans="2:5">
      <c r="B3595" s="598" t="s">
        <v>6289</v>
      </c>
      <c r="C3595" s="587" t="s">
        <v>6177</v>
      </c>
      <c r="D3595" s="587" t="s">
        <v>3076</v>
      </c>
      <c r="E3595" s="523" t="s">
        <v>1679</v>
      </c>
    </row>
    <row r="3596" spans="2:5">
      <c r="B3596" s="598" t="s">
        <v>6290</v>
      </c>
      <c r="C3596" s="587" t="s">
        <v>6177</v>
      </c>
      <c r="D3596" s="587" t="s">
        <v>3076</v>
      </c>
      <c r="E3596" s="523" t="s">
        <v>1679</v>
      </c>
    </row>
    <row r="3597" spans="2:5">
      <c r="B3597" s="598" t="s">
        <v>6291</v>
      </c>
      <c r="C3597" s="587" t="s">
        <v>6177</v>
      </c>
      <c r="D3597" s="587" t="s">
        <v>3076</v>
      </c>
      <c r="E3597" s="523" t="s">
        <v>1679</v>
      </c>
    </row>
    <row r="3598" spans="2:5">
      <c r="B3598" s="598" t="s">
        <v>6292</v>
      </c>
      <c r="C3598" s="587" t="s">
        <v>6177</v>
      </c>
      <c r="D3598" s="587" t="s">
        <v>3076</v>
      </c>
      <c r="E3598" s="523" t="s">
        <v>1679</v>
      </c>
    </row>
    <row r="3599" spans="2:5">
      <c r="B3599" s="598" t="s">
        <v>6293</v>
      </c>
      <c r="C3599" s="587" t="s">
        <v>6177</v>
      </c>
      <c r="D3599" s="587" t="s">
        <v>3076</v>
      </c>
      <c r="E3599" s="523" t="s">
        <v>1679</v>
      </c>
    </row>
    <row r="3600" spans="2:5">
      <c r="B3600" s="598" t="s">
        <v>6294</v>
      </c>
      <c r="C3600" s="587" t="s">
        <v>6177</v>
      </c>
      <c r="D3600" s="587" t="s">
        <v>3076</v>
      </c>
      <c r="E3600" s="523" t="s">
        <v>1679</v>
      </c>
    </row>
    <row r="3601" spans="2:5">
      <c r="B3601" s="598" t="s">
        <v>6295</v>
      </c>
      <c r="C3601" s="587" t="s">
        <v>6177</v>
      </c>
      <c r="D3601" s="587" t="s">
        <v>3076</v>
      </c>
      <c r="E3601" s="523" t="s">
        <v>1679</v>
      </c>
    </row>
    <row r="3602" spans="2:5">
      <c r="B3602" s="598" t="s">
        <v>6296</v>
      </c>
      <c r="C3602" s="587" t="s">
        <v>6177</v>
      </c>
      <c r="D3602" s="587" t="s">
        <v>3076</v>
      </c>
      <c r="E3602" s="523" t="s">
        <v>1679</v>
      </c>
    </row>
    <row r="3603" spans="2:5">
      <c r="B3603" s="598" t="s">
        <v>6297</v>
      </c>
      <c r="C3603" s="587" t="s">
        <v>6177</v>
      </c>
      <c r="D3603" s="587" t="s">
        <v>3076</v>
      </c>
      <c r="E3603" s="523" t="s">
        <v>1679</v>
      </c>
    </row>
    <row r="3604" spans="2:5">
      <c r="B3604" s="598" t="s">
        <v>6298</v>
      </c>
      <c r="C3604" s="587" t="s">
        <v>6177</v>
      </c>
      <c r="D3604" s="587" t="s">
        <v>3076</v>
      </c>
      <c r="E3604" s="523" t="s">
        <v>1679</v>
      </c>
    </row>
    <row r="3605" spans="2:5">
      <c r="B3605" s="598" t="s">
        <v>6299</v>
      </c>
      <c r="C3605" s="587" t="s">
        <v>6177</v>
      </c>
      <c r="D3605" s="587" t="s">
        <v>3076</v>
      </c>
      <c r="E3605" s="523" t="s">
        <v>1679</v>
      </c>
    </row>
    <row r="3606" spans="2:5">
      <c r="B3606" s="598" t="s">
        <v>6300</v>
      </c>
      <c r="C3606" s="587" t="s">
        <v>6177</v>
      </c>
      <c r="D3606" s="587" t="s">
        <v>3076</v>
      </c>
      <c r="E3606" s="523" t="s">
        <v>1679</v>
      </c>
    </row>
    <row r="3607" spans="2:5">
      <c r="B3607" s="598" t="s">
        <v>6301</v>
      </c>
      <c r="C3607" s="587" t="s">
        <v>6177</v>
      </c>
      <c r="D3607" s="587" t="s">
        <v>3076</v>
      </c>
      <c r="E3607" s="523" t="s">
        <v>1679</v>
      </c>
    </row>
    <row r="3608" spans="2:5">
      <c r="B3608" s="598" t="s">
        <v>6302</v>
      </c>
      <c r="C3608" s="587" t="s">
        <v>6177</v>
      </c>
      <c r="D3608" s="587" t="s">
        <v>3076</v>
      </c>
      <c r="E3608" s="523" t="s">
        <v>1679</v>
      </c>
    </row>
    <row r="3609" spans="2:5">
      <c r="B3609" s="598" t="s">
        <v>6303</v>
      </c>
      <c r="C3609" s="587" t="s">
        <v>6177</v>
      </c>
      <c r="D3609" s="587" t="s">
        <v>3076</v>
      </c>
      <c r="E3609" s="523" t="s">
        <v>1679</v>
      </c>
    </row>
    <row r="3610" spans="2:5">
      <c r="B3610" s="598" t="s">
        <v>6304</v>
      </c>
      <c r="C3610" s="587" t="s">
        <v>6177</v>
      </c>
      <c r="D3610" s="587" t="s">
        <v>3076</v>
      </c>
      <c r="E3610" s="523" t="s">
        <v>1679</v>
      </c>
    </row>
    <row r="3611" spans="2:5">
      <c r="B3611" s="598" t="s">
        <v>6305</v>
      </c>
      <c r="C3611" s="587" t="s">
        <v>6177</v>
      </c>
      <c r="D3611" s="587" t="s">
        <v>3076</v>
      </c>
      <c r="E3611" s="523" t="s">
        <v>1679</v>
      </c>
    </row>
    <row r="3612" spans="2:5">
      <c r="B3612" s="598" t="s">
        <v>6306</v>
      </c>
      <c r="C3612" s="587" t="s">
        <v>6177</v>
      </c>
      <c r="D3612" s="587" t="s">
        <v>3076</v>
      </c>
      <c r="E3612" s="523" t="s">
        <v>1679</v>
      </c>
    </row>
    <row r="3613" spans="2:5">
      <c r="B3613" s="598" t="s">
        <v>6307</v>
      </c>
      <c r="C3613" s="587" t="s">
        <v>6177</v>
      </c>
      <c r="D3613" s="587" t="s">
        <v>3076</v>
      </c>
      <c r="E3613" s="523" t="s">
        <v>1679</v>
      </c>
    </row>
    <row r="3614" spans="2:5">
      <c r="B3614" s="598" t="s">
        <v>6308</v>
      </c>
      <c r="C3614" s="587" t="s">
        <v>6177</v>
      </c>
      <c r="D3614" s="587" t="s">
        <v>3076</v>
      </c>
      <c r="E3614" s="523" t="s">
        <v>1679</v>
      </c>
    </row>
    <row r="3615" spans="2:5">
      <c r="B3615" s="598" t="s">
        <v>6309</v>
      </c>
      <c r="C3615" s="587" t="s">
        <v>6177</v>
      </c>
      <c r="D3615" s="587" t="s">
        <v>3076</v>
      </c>
      <c r="E3615" s="523" t="s">
        <v>1679</v>
      </c>
    </row>
    <row r="3616" spans="2:5">
      <c r="B3616" s="598" t="s">
        <v>6310</v>
      </c>
      <c r="C3616" s="587" t="s">
        <v>6177</v>
      </c>
      <c r="D3616" s="587" t="s">
        <v>3076</v>
      </c>
      <c r="E3616" s="523" t="s">
        <v>1679</v>
      </c>
    </row>
    <row r="3617" spans="2:5">
      <c r="B3617" s="598" t="s">
        <v>6311</v>
      </c>
      <c r="C3617" s="587" t="s">
        <v>6177</v>
      </c>
      <c r="D3617" s="587" t="s">
        <v>3076</v>
      </c>
      <c r="E3617" s="523" t="s">
        <v>1679</v>
      </c>
    </row>
    <row r="3618" spans="2:5">
      <c r="B3618" s="598" t="s">
        <v>6312</v>
      </c>
      <c r="C3618" s="587" t="s">
        <v>6177</v>
      </c>
      <c r="D3618" s="587" t="s">
        <v>3076</v>
      </c>
      <c r="E3618" s="523" t="s">
        <v>1679</v>
      </c>
    </row>
    <row r="3619" spans="2:5">
      <c r="B3619" s="598" t="s">
        <v>6313</v>
      </c>
      <c r="C3619" s="587" t="s">
        <v>6177</v>
      </c>
      <c r="D3619" s="587" t="s">
        <v>3076</v>
      </c>
      <c r="E3619" s="523" t="s">
        <v>1679</v>
      </c>
    </row>
    <row r="3620" spans="2:5">
      <c r="B3620" s="598" t="s">
        <v>6314</v>
      </c>
      <c r="C3620" s="587" t="s">
        <v>6177</v>
      </c>
      <c r="D3620" s="587" t="s">
        <v>3076</v>
      </c>
      <c r="E3620" s="523" t="s">
        <v>1679</v>
      </c>
    </row>
    <row r="3621" spans="2:5">
      <c r="B3621" s="598" t="s">
        <v>6315</v>
      </c>
      <c r="C3621" s="587" t="s">
        <v>6177</v>
      </c>
      <c r="D3621" s="587" t="s">
        <v>3076</v>
      </c>
      <c r="E3621" s="523" t="s">
        <v>1679</v>
      </c>
    </row>
    <row r="3622" spans="2:5">
      <c r="B3622" s="598" t="s">
        <v>6316</v>
      </c>
      <c r="C3622" s="587" t="s">
        <v>6177</v>
      </c>
      <c r="D3622" s="587" t="s">
        <v>3076</v>
      </c>
      <c r="E3622" s="523" t="s">
        <v>1679</v>
      </c>
    </row>
    <row r="3623" spans="2:5">
      <c r="B3623" s="598" t="s">
        <v>6317</v>
      </c>
      <c r="C3623" s="587" t="s">
        <v>6177</v>
      </c>
      <c r="D3623" s="587" t="s">
        <v>3076</v>
      </c>
      <c r="E3623" s="523" t="s">
        <v>1679</v>
      </c>
    </row>
    <row r="3624" spans="2:5">
      <c r="B3624" s="598" t="s">
        <v>6318</v>
      </c>
      <c r="C3624" s="587" t="s">
        <v>6319</v>
      </c>
      <c r="D3624" s="587" t="s">
        <v>3076</v>
      </c>
      <c r="E3624" s="523" t="s">
        <v>1679</v>
      </c>
    </row>
    <row r="3625" spans="2:5">
      <c r="B3625" s="598" t="s">
        <v>6320</v>
      </c>
      <c r="C3625" s="587" t="s">
        <v>6319</v>
      </c>
      <c r="D3625" s="587" t="s">
        <v>3076</v>
      </c>
      <c r="E3625" s="523" t="s">
        <v>1679</v>
      </c>
    </row>
    <row r="3626" spans="2:5">
      <c r="B3626" s="598" t="s">
        <v>6321</v>
      </c>
      <c r="C3626" s="587" t="s">
        <v>6319</v>
      </c>
      <c r="D3626" s="587" t="s">
        <v>3076</v>
      </c>
      <c r="E3626" s="523" t="s">
        <v>1679</v>
      </c>
    </row>
    <row r="3627" spans="2:5">
      <c r="B3627" s="598" t="s">
        <v>6322</v>
      </c>
      <c r="C3627" s="587" t="s">
        <v>6323</v>
      </c>
      <c r="D3627" s="587" t="s">
        <v>3076</v>
      </c>
      <c r="E3627" s="523" t="s">
        <v>1679</v>
      </c>
    </row>
    <row r="3628" spans="2:5">
      <c r="B3628" s="598" t="s">
        <v>6324</v>
      </c>
      <c r="C3628" s="587" t="s">
        <v>6323</v>
      </c>
      <c r="D3628" s="587" t="s">
        <v>3076</v>
      </c>
      <c r="E3628" s="523" t="s">
        <v>1679</v>
      </c>
    </row>
    <row r="3629" spans="2:5">
      <c r="B3629" s="598" t="s">
        <v>6325</v>
      </c>
      <c r="C3629" s="587" t="s">
        <v>6323</v>
      </c>
      <c r="D3629" s="587" t="s">
        <v>3076</v>
      </c>
      <c r="E3629" s="523" t="s">
        <v>1679</v>
      </c>
    </row>
    <row r="3630" spans="2:5">
      <c r="B3630" s="598" t="s">
        <v>6326</v>
      </c>
      <c r="C3630" s="587" t="s">
        <v>6323</v>
      </c>
      <c r="D3630" s="587" t="s">
        <v>3076</v>
      </c>
      <c r="E3630" s="523" t="s">
        <v>1679</v>
      </c>
    </row>
    <row r="3631" spans="2:5">
      <c r="B3631" s="598" t="s">
        <v>6327</v>
      </c>
      <c r="C3631" s="587" t="s">
        <v>6323</v>
      </c>
      <c r="D3631" s="587" t="s">
        <v>3076</v>
      </c>
      <c r="E3631" s="523" t="s">
        <v>1679</v>
      </c>
    </row>
    <row r="3632" spans="2:5">
      <c r="B3632" s="598" t="s">
        <v>6328</v>
      </c>
      <c r="C3632" s="587" t="s">
        <v>6323</v>
      </c>
      <c r="D3632" s="587" t="s">
        <v>3076</v>
      </c>
      <c r="E3632" s="523" t="s">
        <v>1679</v>
      </c>
    </row>
    <row r="3633" spans="2:5">
      <c r="B3633" s="598" t="s">
        <v>6329</v>
      </c>
      <c r="C3633" s="587" t="s">
        <v>6323</v>
      </c>
      <c r="D3633" s="587" t="s">
        <v>3076</v>
      </c>
      <c r="E3633" s="523" t="s">
        <v>1679</v>
      </c>
    </row>
    <row r="3634" spans="2:5">
      <c r="B3634" s="598" t="s">
        <v>6330</v>
      </c>
      <c r="C3634" s="587" t="s">
        <v>6323</v>
      </c>
      <c r="D3634" s="587" t="s">
        <v>3076</v>
      </c>
      <c r="E3634" s="523" t="s">
        <v>1679</v>
      </c>
    </row>
    <row r="3635" spans="2:5">
      <c r="B3635" s="598" t="s">
        <v>6331</v>
      </c>
      <c r="C3635" s="587" t="s">
        <v>6323</v>
      </c>
      <c r="D3635" s="587" t="s">
        <v>3076</v>
      </c>
      <c r="E3635" s="523" t="s">
        <v>1679</v>
      </c>
    </row>
    <row r="3636" spans="2:5">
      <c r="B3636" s="598" t="s">
        <v>6332</v>
      </c>
      <c r="C3636" s="587" t="s">
        <v>6323</v>
      </c>
      <c r="D3636" s="587" t="s">
        <v>3076</v>
      </c>
      <c r="E3636" s="523" t="s">
        <v>1679</v>
      </c>
    </row>
    <row r="3637" spans="2:5">
      <c r="B3637" s="598" t="s">
        <v>6333</v>
      </c>
      <c r="C3637" s="587" t="s">
        <v>6334</v>
      </c>
      <c r="D3637" s="587" t="s">
        <v>3076</v>
      </c>
      <c r="E3637" s="523" t="s">
        <v>1679</v>
      </c>
    </row>
    <row r="3638" spans="2:5">
      <c r="B3638" s="598" t="s">
        <v>6335</v>
      </c>
      <c r="C3638" s="587" t="s">
        <v>6336</v>
      </c>
      <c r="D3638" s="587" t="s">
        <v>3076</v>
      </c>
      <c r="E3638" s="523" t="s">
        <v>1679</v>
      </c>
    </row>
    <row r="3639" spans="2:5">
      <c r="B3639" s="598" t="s">
        <v>6337</v>
      </c>
      <c r="C3639" s="587" t="s">
        <v>6336</v>
      </c>
      <c r="D3639" s="587" t="s">
        <v>3076</v>
      </c>
      <c r="E3639" s="523" t="s">
        <v>1679</v>
      </c>
    </row>
    <row r="3640" spans="2:5">
      <c r="B3640" s="598" t="s">
        <v>6338</v>
      </c>
      <c r="C3640" s="587" t="s">
        <v>6336</v>
      </c>
      <c r="D3640" s="587" t="s">
        <v>3076</v>
      </c>
      <c r="E3640" s="523" t="s">
        <v>1679</v>
      </c>
    </row>
    <row r="3641" spans="2:5">
      <c r="B3641" s="598" t="s">
        <v>6339</v>
      </c>
      <c r="C3641" s="587" t="s">
        <v>6336</v>
      </c>
      <c r="D3641" s="587" t="s">
        <v>3076</v>
      </c>
      <c r="E3641" s="523" t="s">
        <v>1679</v>
      </c>
    </row>
    <row r="3642" spans="2:5">
      <c r="B3642" s="598" t="s">
        <v>6340</v>
      </c>
      <c r="C3642" s="587" t="s">
        <v>6336</v>
      </c>
      <c r="D3642" s="587" t="s">
        <v>3076</v>
      </c>
      <c r="E3642" s="523" t="s">
        <v>1679</v>
      </c>
    </row>
    <row r="3643" spans="2:5">
      <c r="B3643" s="598" t="s">
        <v>6341</v>
      </c>
      <c r="C3643" s="587" t="s">
        <v>6336</v>
      </c>
      <c r="D3643" s="587" t="s">
        <v>3076</v>
      </c>
      <c r="E3643" s="523" t="s">
        <v>1679</v>
      </c>
    </row>
    <row r="3644" spans="2:5">
      <c r="B3644" s="598" t="s">
        <v>6342</v>
      </c>
      <c r="C3644" s="587" t="s">
        <v>6336</v>
      </c>
      <c r="D3644" s="587" t="s">
        <v>3076</v>
      </c>
      <c r="E3644" s="523" t="s">
        <v>1679</v>
      </c>
    </row>
    <row r="3645" spans="2:5">
      <c r="B3645" s="598" t="s">
        <v>6343</v>
      </c>
      <c r="C3645" s="587" t="s">
        <v>6336</v>
      </c>
      <c r="D3645" s="587" t="s">
        <v>3076</v>
      </c>
      <c r="E3645" s="523" t="s">
        <v>1679</v>
      </c>
    </row>
    <row r="3646" spans="2:5">
      <c r="B3646" s="598" t="s">
        <v>6344</v>
      </c>
      <c r="C3646" s="587" t="s">
        <v>6336</v>
      </c>
      <c r="D3646" s="587" t="s">
        <v>3076</v>
      </c>
      <c r="E3646" s="523" t="s">
        <v>1679</v>
      </c>
    </row>
    <row r="3647" spans="2:5">
      <c r="B3647" s="598" t="s">
        <v>6345</v>
      </c>
      <c r="C3647" s="587" t="s">
        <v>6336</v>
      </c>
      <c r="D3647" s="587" t="s">
        <v>3076</v>
      </c>
      <c r="E3647" s="523" t="s">
        <v>1679</v>
      </c>
    </row>
    <row r="3648" spans="2:5">
      <c r="B3648" s="598" t="s">
        <v>6346</v>
      </c>
      <c r="C3648" s="587" t="s">
        <v>6336</v>
      </c>
      <c r="D3648" s="587" t="s">
        <v>3076</v>
      </c>
      <c r="E3648" s="523" t="s">
        <v>1679</v>
      </c>
    </row>
    <row r="3649" spans="2:5">
      <c r="B3649" s="598" t="s">
        <v>6347</v>
      </c>
      <c r="C3649" s="587" t="s">
        <v>6336</v>
      </c>
      <c r="D3649" s="587" t="s">
        <v>3076</v>
      </c>
      <c r="E3649" s="523" t="s">
        <v>1679</v>
      </c>
    </row>
    <row r="3650" spans="2:5">
      <c r="B3650" s="598" t="s">
        <v>6348</v>
      </c>
      <c r="C3650" s="587" t="s">
        <v>6336</v>
      </c>
      <c r="D3650" s="587" t="s">
        <v>3076</v>
      </c>
      <c r="E3650" s="523" t="s">
        <v>1679</v>
      </c>
    </row>
    <row r="3651" spans="2:5">
      <c r="B3651" s="598" t="s">
        <v>6349</v>
      </c>
      <c r="C3651" s="587" t="s">
        <v>6336</v>
      </c>
      <c r="D3651" s="587" t="s">
        <v>3076</v>
      </c>
      <c r="E3651" s="523" t="s">
        <v>1679</v>
      </c>
    </row>
    <row r="3652" spans="2:5">
      <c r="B3652" s="598" t="s">
        <v>6350</v>
      </c>
      <c r="C3652" s="587" t="s">
        <v>6336</v>
      </c>
      <c r="D3652" s="587" t="s">
        <v>3076</v>
      </c>
      <c r="E3652" s="523" t="s">
        <v>1679</v>
      </c>
    </row>
    <row r="3653" spans="2:5">
      <c r="B3653" s="598" t="s">
        <v>6351</v>
      </c>
      <c r="C3653" s="587" t="s">
        <v>6336</v>
      </c>
      <c r="D3653" s="587" t="s">
        <v>3076</v>
      </c>
      <c r="E3653" s="523" t="s">
        <v>1679</v>
      </c>
    </row>
    <row r="3654" spans="2:5">
      <c r="B3654" s="598" t="s">
        <v>6352</v>
      </c>
      <c r="C3654" s="587" t="s">
        <v>6336</v>
      </c>
      <c r="D3654" s="587" t="s">
        <v>3076</v>
      </c>
      <c r="E3654" s="523" t="s">
        <v>1679</v>
      </c>
    </row>
    <row r="3655" spans="2:5">
      <c r="B3655" s="598" t="s">
        <v>6353</v>
      </c>
      <c r="C3655" s="587" t="s">
        <v>6336</v>
      </c>
      <c r="D3655" s="587" t="s">
        <v>3076</v>
      </c>
      <c r="E3655" s="523" t="s">
        <v>1679</v>
      </c>
    </row>
    <row r="3656" spans="2:5">
      <c r="B3656" s="598" t="s">
        <v>6354</v>
      </c>
      <c r="C3656" s="587" t="s">
        <v>6336</v>
      </c>
      <c r="D3656" s="587" t="s">
        <v>3076</v>
      </c>
      <c r="E3656" s="523" t="s">
        <v>1679</v>
      </c>
    </row>
    <row r="3657" spans="2:5">
      <c r="B3657" s="598" t="s">
        <v>6355</v>
      </c>
      <c r="C3657" s="587" t="s">
        <v>6336</v>
      </c>
      <c r="D3657" s="587" t="s">
        <v>3076</v>
      </c>
      <c r="E3657" s="523" t="s">
        <v>1679</v>
      </c>
    </row>
    <row r="3658" spans="2:5">
      <c r="B3658" s="598" t="s">
        <v>6356</v>
      </c>
      <c r="C3658" s="587" t="s">
        <v>6336</v>
      </c>
      <c r="D3658" s="587" t="s">
        <v>3076</v>
      </c>
      <c r="E3658" s="523" t="s">
        <v>1679</v>
      </c>
    </row>
    <row r="3659" spans="2:5">
      <c r="B3659" s="598" t="s">
        <v>6357</v>
      </c>
      <c r="C3659" s="587" t="s">
        <v>6336</v>
      </c>
      <c r="D3659" s="587" t="s">
        <v>3076</v>
      </c>
      <c r="E3659" s="523" t="s">
        <v>1679</v>
      </c>
    </row>
    <row r="3660" spans="2:5">
      <c r="B3660" s="598" t="s">
        <v>6358</v>
      </c>
      <c r="C3660" s="587" t="s">
        <v>6336</v>
      </c>
      <c r="D3660" s="587" t="s">
        <v>3076</v>
      </c>
      <c r="E3660" s="523" t="s">
        <v>1679</v>
      </c>
    </row>
    <row r="3661" spans="2:5">
      <c r="B3661" s="598" t="s">
        <v>6359</v>
      </c>
      <c r="C3661" s="587" t="s">
        <v>6336</v>
      </c>
      <c r="D3661" s="587" t="s">
        <v>3076</v>
      </c>
      <c r="E3661" s="523" t="s">
        <v>1679</v>
      </c>
    </row>
    <row r="3662" spans="2:5">
      <c r="B3662" s="598" t="s">
        <v>6360</v>
      </c>
      <c r="C3662" s="587" t="s">
        <v>6336</v>
      </c>
      <c r="D3662" s="587" t="s">
        <v>3076</v>
      </c>
      <c r="E3662" s="523" t="s">
        <v>1679</v>
      </c>
    </row>
    <row r="3663" spans="2:5">
      <c r="B3663" s="598" t="s">
        <v>6361</v>
      </c>
      <c r="C3663" s="587" t="s">
        <v>6336</v>
      </c>
      <c r="D3663" s="587" t="s">
        <v>3076</v>
      </c>
      <c r="E3663" s="523" t="s">
        <v>1679</v>
      </c>
    </row>
    <row r="3664" spans="2:5">
      <c r="B3664" s="598" t="s">
        <v>6362</v>
      </c>
      <c r="C3664" s="587" t="s">
        <v>6336</v>
      </c>
      <c r="D3664" s="587" t="s">
        <v>3076</v>
      </c>
      <c r="E3664" s="523" t="s">
        <v>1679</v>
      </c>
    </row>
    <row r="3665" spans="2:5">
      <c r="B3665" s="598" t="s">
        <v>6363</v>
      </c>
      <c r="C3665" s="587" t="s">
        <v>6336</v>
      </c>
      <c r="D3665" s="587" t="s">
        <v>3076</v>
      </c>
      <c r="E3665" s="523" t="s">
        <v>1679</v>
      </c>
    </row>
    <row r="3666" spans="2:5">
      <c r="B3666" s="598" t="s">
        <v>6364</v>
      </c>
      <c r="C3666" s="587" t="s">
        <v>6336</v>
      </c>
      <c r="D3666" s="587" t="s">
        <v>3076</v>
      </c>
      <c r="E3666" s="523" t="s">
        <v>1679</v>
      </c>
    </row>
    <row r="3667" spans="2:5">
      <c r="B3667" s="598" t="s">
        <v>6365</v>
      </c>
      <c r="C3667" s="587" t="s">
        <v>6336</v>
      </c>
      <c r="D3667" s="587" t="s">
        <v>3076</v>
      </c>
      <c r="E3667" s="523" t="s">
        <v>1679</v>
      </c>
    </row>
    <row r="3668" spans="2:5">
      <c r="B3668" s="598" t="s">
        <v>6366</v>
      </c>
      <c r="C3668" s="587" t="s">
        <v>6336</v>
      </c>
      <c r="D3668" s="587" t="s">
        <v>3076</v>
      </c>
      <c r="E3668" s="523" t="s">
        <v>1679</v>
      </c>
    </row>
    <row r="3669" spans="2:5">
      <c r="B3669" s="598" t="s">
        <v>6367</v>
      </c>
      <c r="C3669" s="587" t="s">
        <v>6336</v>
      </c>
      <c r="D3669" s="587" t="s">
        <v>3076</v>
      </c>
      <c r="E3669" s="523" t="s">
        <v>1679</v>
      </c>
    </row>
    <row r="3670" spans="2:5">
      <c r="B3670" s="598" t="s">
        <v>6368</v>
      </c>
      <c r="C3670" s="587" t="s">
        <v>6336</v>
      </c>
      <c r="D3670" s="587" t="s">
        <v>3076</v>
      </c>
      <c r="E3670" s="523" t="s">
        <v>1679</v>
      </c>
    </row>
    <row r="3671" spans="2:5">
      <c r="B3671" s="598" t="s">
        <v>6369</v>
      </c>
      <c r="C3671" s="587" t="s">
        <v>6336</v>
      </c>
      <c r="D3671" s="587" t="s">
        <v>3076</v>
      </c>
      <c r="E3671" s="523" t="s">
        <v>1679</v>
      </c>
    </row>
    <row r="3672" spans="2:5">
      <c r="B3672" s="598" t="s">
        <v>6370</v>
      </c>
      <c r="C3672" s="587" t="s">
        <v>6336</v>
      </c>
      <c r="D3672" s="587" t="s">
        <v>3076</v>
      </c>
      <c r="E3672" s="523" t="s">
        <v>1679</v>
      </c>
    </row>
    <row r="3673" spans="2:5">
      <c r="B3673" s="598" t="s">
        <v>6371</v>
      </c>
      <c r="C3673" s="587" t="s">
        <v>6336</v>
      </c>
      <c r="D3673" s="587" t="s">
        <v>3076</v>
      </c>
      <c r="E3673" s="523" t="s">
        <v>1679</v>
      </c>
    </row>
    <row r="3674" spans="2:5">
      <c r="B3674" s="598" t="s">
        <v>6372</v>
      </c>
      <c r="C3674" s="587" t="s">
        <v>6336</v>
      </c>
      <c r="D3674" s="587" t="s">
        <v>3076</v>
      </c>
      <c r="E3674" s="523" t="s">
        <v>1679</v>
      </c>
    </row>
    <row r="3675" spans="2:5">
      <c r="B3675" s="598" t="s">
        <v>6373</v>
      </c>
      <c r="C3675" s="587" t="s">
        <v>6336</v>
      </c>
      <c r="D3675" s="587" t="s">
        <v>3076</v>
      </c>
      <c r="E3675" s="523" t="s">
        <v>1679</v>
      </c>
    </row>
    <row r="3676" spans="2:5">
      <c r="B3676" s="598" t="s">
        <v>6374</v>
      </c>
      <c r="C3676" s="587" t="s">
        <v>6336</v>
      </c>
      <c r="D3676" s="587" t="s">
        <v>3076</v>
      </c>
      <c r="E3676" s="523" t="s">
        <v>1679</v>
      </c>
    </row>
    <row r="3677" spans="2:5">
      <c r="B3677" s="598" t="s">
        <v>6375</v>
      </c>
      <c r="C3677" s="587" t="s">
        <v>6336</v>
      </c>
      <c r="D3677" s="587" t="s">
        <v>3076</v>
      </c>
      <c r="E3677" s="523" t="s">
        <v>1679</v>
      </c>
    </row>
    <row r="3678" spans="2:5">
      <c r="B3678" s="598" t="s">
        <v>6376</v>
      </c>
      <c r="C3678" s="587" t="s">
        <v>6336</v>
      </c>
      <c r="D3678" s="587" t="s">
        <v>3076</v>
      </c>
      <c r="E3678" s="523" t="s">
        <v>1679</v>
      </c>
    </row>
    <row r="3679" spans="2:5">
      <c r="B3679" s="598" t="s">
        <v>6377</v>
      </c>
      <c r="C3679" s="587" t="s">
        <v>6336</v>
      </c>
      <c r="D3679" s="587" t="s">
        <v>3076</v>
      </c>
      <c r="E3679" s="523" t="s">
        <v>1679</v>
      </c>
    </row>
    <row r="3680" spans="2:5">
      <c r="B3680" s="598" t="s">
        <v>6378</v>
      </c>
      <c r="C3680" s="587" t="s">
        <v>6336</v>
      </c>
      <c r="D3680" s="587" t="s">
        <v>3076</v>
      </c>
      <c r="E3680" s="523" t="s">
        <v>1679</v>
      </c>
    </row>
    <row r="3681" spans="2:5">
      <c r="B3681" s="598" t="s">
        <v>6379</v>
      </c>
      <c r="C3681" s="587" t="s">
        <v>6336</v>
      </c>
      <c r="D3681" s="587" t="s">
        <v>3076</v>
      </c>
      <c r="E3681" s="523" t="s">
        <v>1679</v>
      </c>
    </row>
    <row r="3682" spans="2:5">
      <c r="B3682" s="598" t="s">
        <v>6380</v>
      </c>
      <c r="C3682" s="587" t="s">
        <v>6336</v>
      </c>
      <c r="D3682" s="587" t="s">
        <v>3076</v>
      </c>
      <c r="E3682" s="523" t="s">
        <v>1679</v>
      </c>
    </row>
    <row r="3683" spans="2:5">
      <c r="B3683" s="598" t="s">
        <v>6381</v>
      </c>
      <c r="C3683" s="587" t="s">
        <v>6336</v>
      </c>
      <c r="D3683" s="587" t="s">
        <v>3076</v>
      </c>
      <c r="E3683" s="523" t="s">
        <v>1679</v>
      </c>
    </row>
    <row r="3684" spans="2:5">
      <c r="B3684" s="598" t="s">
        <v>6382</v>
      </c>
      <c r="C3684" s="587" t="s">
        <v>6336</v>
      </c>
      <c r="D3684" s="587" t="s">
        <v>3076</v>
      </c>
      <c r="E3684" s="523" t="s">
        <v>1679</v>
      </c>
    </row>
    <row r="3685" spans="2:5">
      <c r="B3685" s="598" t="s">
        <v>6383</v>
      </c>
      <c r="C3685" s="587" t="s">
        <v>6336</v>
      </c>
      <c r="D3685" s="587" t="s">
        <v>3076</v>
      </c>
      <c r="E3685" s="523" t="s">
        <v>1679</v>
      </c>
    </row>
    <row r="3686" spans="2:5">
      <c r="B3686" s="598" t="s">
        <v>6384</v>
      </c>
      <c r="C3686" s="587" t="s">
        <v>6336</v>
      </c>
      <c r="D3686" s="587" t="s">
        <v>3076</v>
      </c>
      <c r="E3686" s="523" t="s">
        <v>1679</v>
      </c>
    </row>
    <row r="3687" spans="2:5">
      <c r="B3687" s="598" t="s">
        <v>6385</v>
      </c>
      <c r="C3687" s="587" t="s">
        <v>6336</v>
      </c>
      <c r="D3687" s="587" t="s">
        <v>3076</v>
      </c>
      <c r="E3687" s="523" t="s">
        <v>1679</v>
      </c>
    </row>
    <row r="3688" spans="2:5">
      <c r="B3688" s="598" t="s">
        <v>6386</v>
      </c>
      <c r="C3688" s="587" t="s">
        <v>6336</v>
      </c>
      <c r="D3688" s="587" t="s">
        <v>3076</v>
      </c>
      <c r="E3688" s="523" t="s">
        <v>1679</v>
      </c>
    </row>
    <row r="3689" spans="2:5">
      <c r="B3689" s="598" t="s">
        <v>6387</v>
      </c>
      <c r="C3689" s="587" t="s">
        <v>6336</v>
      </c>
      <c r="D3689" s="587" t="s">
        <v>3076</v>
      </c>
      <c r="E3689" s="523" t="s">
        <v>1679</v>
      </c>
    </row>
    <row r="3690" spans="2:5">
      <c r="B3690" s="598" t="s">
        <v>6388</v>
      </c>
      <c r="C3690" s="587" t="s">
        <v>6336</v>
      </c>
      <c r="D3690" s="587" t="s">
        <v>3076</v>
      </c>
      <c r="E3690" s="523" t="s">
        <v>1679</v>
      </c>
    </row>
    <row r="3691" spans="2:5">
      <c r="B3691" s="598" t="s">
        <v>6389</v>
      </c>
      <c r="C3691" s="587" t="s">
        <v>6336</v>
      </c>
      <c r="D3691" s="587" t="s">
        <v>3076</v>
      </c>
      <c r="E3691" s="523" t="s">
        <v>1679</v>
      </c>
    </row>
    <row r="3692" spans="2:5">
      <c r="B3692" s="598" t="s">
        <v>6390</v>
      </c>
      <c r="C3692" s="587" t="s">
        <v>6336</v>
      </c>
      <c r="D3692" s="587" t="s">
        <v>3076</v>
      </c>
      <c r="E3692" s="523" t="s">
        <v>1679</v>
      </c>
    </row>
    <row r="3693" spans="2:5">
      <c r="B3693" s="598" t="s">
        <v>6391</v>
      </c>
      <c r="C3693" s="587" t="s">
        <v>6336</v>
      </c>
      <c r="D3693" s="587" t="s">
        <v>3076</v>
      </c>
      <c r="E3693" s="523" t="s">
        <v>1679</v>
      </c>
    </row>
    <row r="3694" spans="2:5">
      <c r="B3694" s="598" t="s">
        <v>6392</v>
      </c>
      <c r="C3694" s="587" t="s">
        <v>6336</v>
      </c>
      <c r="D3694" s="587" t="s">
        <v>3076</v>
      </c>
      <c r="E3694" s="523" t="s">
        <v>1679</v>
      </c>
    </row>
    <row r="3695" spans="2:5">
      <c r="B3695" s="598" t="s">
        <v>6393</v>
      </c>
      <c r="C3695" s="587" t="s">
        <v>6336</v>
      </c>
      <c r="D3695" s="587" t="s">
        <v>3076</v>
      </c>
      <c r="E3695" s="523" t="s">
        <v>1679</v>
      </c>
    </row>
    <row r="3696" spans="2:5">
      <c r="B3696" s="598" t="s">
        <v>6394</v>
      </c>
      <c r="C3696" s="587" t="s">
        <v>6336</v>
      </c>
      <c r="D3696" s="587" t="s">
        <v>3076</v>
      </c>
      <c r="E3696" s="523" t="s">
        <v>1679</v>
      </c>
    </row>
    <row r="3697" spans="2:5">
      <c r="B3697" s="598" t="s">
        <v>6395</v>
      </c>
      <c r="C3697" s="587" t="s">
        <v>6336</v>
      </c>
      <c r="D3697" s="587" t="s">
        <v>3076</v>
      </c>
      <c r="E3697" s="523" t="s">
        <v>1679</v>
      </c>
    </row>
    <row r="3698" spans="2:5">
      <c r="B3698" s="598" t="s">
        <v>6396</v>
      </c>
      <c r="C3698" s="587" t="s">
        <v>6336</v>
      </c>
      <c r="D3698" s="587" t="s">
        <v>3076</v>
      </c>
      <c r="E3698" s="523" t="s">
        <v>1679</v>
      </c>
    </row>
    <row r="3699" spans="2:5">
      <c r="B3699" s="598" t="s">
        <v>6397</v>
      </c>
      <c r="C3699" s="587" t="s">
        <v>6336</v>
      </c>
      <c r="D3699" s="587" t="s">
        <v>3076</v>
      </c>
      <c r="E3699" s="523" t="s">
        <v>1679</v>
      </c>
    </row>
    <row r="3700" spans="2:5">
      <c r="B3700" s="598" t="s">
        <v>6398</v>
      </c>
      <c r="C3700" s="587" t="s">
        <v>6336</v>
      </c>
      <c r="D3700" s="587" t="s">
        <v>3076</v>
      </c>
      <c r="E3700" s="523" t="s">
        <v>1679</v>
      </c>
    </row>
    <row r="3701" spans="2:5">
      <c r="B3701" s="598" t="s">
        <v>6399</v>
      </c>
      <c r="C3701" s="587" t="s">
        <v>6336</v>
      </c>
      <c r="D3701" s="587" t="s">
        <v>3076</v>
      </c>
      <c r="E3701" s="523" t="s">
        <v>1679</v>
      </c>
    </row>
    <row r="3702" spans="2:5">
      <c r="B3702" s="598" t="s">
        <v>6400</v>
      </c>
      <c r="C3702" s="587" t="s">
        <v>6336</v>
      </c>
      <c r="D3702" s="587" t="s">
        <v>3076</v>
      </c>
      <c r="E3702" s="523" t="s">
        <v>1679</v>
      </c>
    </row>
    <row r="3703" spans="2:5">
      <c r="B3703" s="598" t="s">
        <v>6401</v>
      </c>
      <c r="C3703" s="587" t="s">
        <v>6336</v>
      </c>
      <c r="D3703" s="587" t="s">
        <v>3076</v>
      </c>
      <c r="E3703" s="523" t="s">
        <v>1679</v>
      </c>
    </row>
    <row r="3704" spans="2:5">
      <c r="B3704" s="598" t="s">
        <v>6402</v>
      </c>
      <c r="C3704" s="587" t="s">
        <v>6336</v>
      </c>
      <c r="D3704" s="587" t="s">
        <v>3076</v>
      </c>
      <c r="E3704" s="523" t="s">
        <v>1679</v>
      </c>
    </row>
    <row r="3705" spans="2:5">
      <c r="B3705" s="598" t="s">
        <v>6403</v>
      </c>
      <c r="C3705" s="587" t="s">
        <v>6336</v>
      </c>
      <c r="D3705" s="587" t="s">
        <v>3076</v>
      </c>
      <c r="E3705" s="523" t="s">
        <v>1679</v>
      </c>
    </row>
    <row r="3706" spans="2:5">
      <c r="B3706" s="598" t="s">
        <v>6404</v>
      </c>
      <c r="C3706" s="587" t="s">
        <v>6336</v>
      </c>
      <c r="D3706" s="587" t="s">
        <v>3076</v>
      </c>
      <c r="E3706" s="523" t="s">
        <v>1679</v>
      </c>
    </row>
    <row r="3707" spans="2:5">
      <c r="B3707" s="598" t="s">
        <v>6405</v>
      </c>
      <c r="C3707" s="587" t="s">
        <v>6336</v>
      </c>
      <c r="D3707" s="587" t="s">
        <v>3076</v>
      </c>
      <c r="E3707" s="523" t="s">
        <v>1679</v>
      </c>
    </row>
    <row r="3708" spans="2:5">
      <c r="B3708" s="598" t="s">
        <v>6406</v>
      </c>
      <c r="C3708" s="587" t="s">
        <v>6336</v>
      </c>
      <c r="D3708" s="587" t="s">
        <v>3076</v>
      </c>
      <c r="E3708" s="523" t="s">
        <v>1679</v>
      </c>
    </row>
    <row r="3709" spans="2:5">
      <c r="B3709" s="598" t="s">
        <v>6407</v>
      </c>
      <c r="C3709" s="587" t="s">
        <v>6336</v>
      </c>
      <c r="D3709" s="587" t="s">
        <v>3076</v>
      </c>
      <c r="E3709" s="523" t="s">
        <v>1679</v>
      </c>
    </row>
    <row r="3710" spans="2:5">
      <c r="B3710" s="598" t="s">
        <v>6408</v>
      </c>
      <c r="C3710" s="587" t="s">
        <v>6336</v>
      </c>
      <c r="D3710" s="587" t="s">
        <v>3076</v>
      </c>
      <c r="E3710" s="523" t="s">
        <v>1679</v>
      </c>
    </row>
    <row r="3711" spans="2:5">
      <c r="B3711" s="598" t="s">
        <v>6409</v>
      </c>
      <c r="C3711" s="587" t="s">
        <v>6336</v>
      </c>
      <c r="D3711" s="587" t="s">
        <v>3076</v>
      </c>
      <c r="E3711" s="523" t="s">
        <v>1679</v>
      </c>
    </row>
    <row r="3712" spans="2:5">
      <c r="B3712" s="598" t="s">
        <v>6410</v>
      </c>
      <c r="C3712" s="587" t="s">
        <v>6336</v>
      </c>
      <c r="D3712" s="587" t="s">
        <v>3076</v>
      </c>
      <c r="E3712" s="523" t="s">
        <v>1679</v>
      </c>
    </row>
    <row r="3713" spans="2:5">
      <c r="B3713" s="598" t="s">
        <v>6411</v>
      </c>
      <c r="C3713" s="587" t="s">
        <v>6336</v>
      </c>
      <c r="D3713" s="587" t="s">
        <v>3076</v>
      </c>
      <c r="E3713" s="523" t="s">
        <v>1679</v>
      </c>
    </row>
    <row r="3714" spans="2:5">
      <c r="B3714" s="598" t="s">
        <v>6412</v>
      </c>
      <c r="C3714" s="587" t="s">
        <v>6336</v>
      </c>
      <c r="D3714" s="587" t="s">
        <v>3076</v>
      </c>
      <c r="E3714" s="523" t="s">
        <v>1679</v>
      </c>
    </row>
    <row r="3715" spans="2:5">
      <c r="B3715" s="598" t="s">
        <v>6413</v>
      </c>
      <c r="C3715" s="587" t="s">
        <v>6336</v>
      </c>
      <c r="D3715" s="587" t="s">
        <v>3076</v>
      </c>
      <c r="E3715" s="523" t="s">
        <v>1679</v>
      </c>
    </row>
    <row r="3716" spans="2:5">
      <c r="B3716" s="598" t="s">
        <v>6414</v>
      </c>
      <c r="C3716" s="587" t="s">
        <v>6336</v>
      </c>
      <c r="D3716" s="587" t="s">
        <v>3076</v>
      </c>
      <c r="E3716" s="523" t="s">
        <v>1679</v>
      </c>
    </row>
    <row r="3717" spans="2:5">
      <c r="B3717" s="598" t="s">
        <v>6415</v>
      </c>
      <c r="C3717" s="587" t="s">
        <v>6336</v>
      </c>
      <c r="D3717" s="587" t="s">
        <v>3076</v>
      </c>
      <c r="E3717" s="523" t="s">
        <v>1679</v>
      </c>
    </row>
    <row r="3718" spans="2:5">
      <c r="B3718" s="598" t="s">
        <v>6416</v>
      </c>
      <c r="C3718" s="587" t="s">
        <v>6336</v>
      </c>
      <c r="D3718" s="587" t="s">
        <v>3076</v>
      </c>
      <c r="E3718" s="523" t="s">
        <v>1679</v>
      </c>
    </row>
    <row r="3719" spans="2:5">
      <c r="B3719" s="598" t="s">
        <v>6417</v>
      </c>
      <c r="C3719" s="587" t="s">
        <v>6336</v>
      </c>
      <c r="D3719" s="587" t="s">
        <v>3076</v>
      </c>
      <c r="E3719" s="523" t="s">
        <v>1679</v>
      </c>
    </row>
    <row r="3720" spans="2:5">
      <c r="B3720" s="598" t="s">
        <v>6418</v>
      </c>
      <c r="C3720" s="587" t="s">
        <v>6336</v>
      </c>
      <c r="D3720" s="587" t="s">
        <v>3076</v>
      </c>
      <c r="E3720" s="523" t="s">
        <v>1679</v>
      </c>
    </row>
    <row r="3721" spans="2:5">
      <c r="B3721" s="598" t="s">
        <v>6419</v>
      </c>
      <c r="C3721" s="587" t="s">
        <v>6336</v>
      </c>
      <c r="D3721" s="587" t="s">
        <v>3076</v>
      </c>
      <c r="E3721" s="523" t="s">
        <v>1679</v>
      </c>
    </row>
    <row r="3722" spans="2:5">
      <c r="B3722" s="598" t="s">
        <v>6420</v>
      </c>
      <c r="C3722" s="587" t="s">
        <v>6336</v>
      </c>
      <c r="D3722" s="587" t="s">
        <v>3076</v>
      </c>
      <c r="E3722" s="523" t="s">
        <v>1679</v>
      </c>
    </row>
    <row r="3723" spans="2:5">
      <c r="B3723" s="598" t="s">
        <v>6421</v>
      </c>
      <c r="C3723" s="587" t="s">
        <v>6336</v>
      </c>
      <c r="D3723" s="587" t="s">
        <v>3076</v>
      </c>
      <c r="E3723" s="523" t="s">
        <v>1679</v>
      </c>
    </row>
    <row r="3724" spans="2:5">
      <c r="B3724" s="598" t="s">
        <v>6422</v>
      </c>
      <c r="C3724" s="587" t="s">
        <v>6336</v>
      </c>
      <c r="D3724" s="587" t="s">
        <v>3076</v>
      </c>
      <c r="E3724" s="523" t="s">
        <v>1679</v>
      </c>
    </row>
    <row r="3725" spans="2:5">
      <c r="B3725" s="598" t="s">
        <v>6423</v>
      </c>
      <c r="C3725" s="587" t="s">
        <v>6336</v>
      </c>
      <c r="D3725" s="587" t="s">
        <v>3076</v>
      </c>
      <c r="E3725" s="523" t="s">
        <v>1679</v>
      </c>
    </row>
    <row r="3726" spans="2:5">
      <c r="B3726" s="598" t="s">
        <v>6424</v>
      </c>
      <c r="C3726" s="587" t="s">
        <v>6336</v>
      </c>
      <c r="D3726" s="587" t="s">
        <v>3076</v>
      </c>
      <c r="E3726" s="523" t="s">
        <v>1679</v>
      </c>
    </row>
    <row r="3727" spans="2:5">
      <c r="B3727" s="598" t="s">
        <v>6425</v>
      </c>
      <c r="C3727" s="587" t="s">
        <v>6336</v>
      </c>
      <c r="D3727" s="587" t="s">
        <v>3076</v>
      </c>
      <c r="E3727" s="523" t="s">
        <v>1679</v>
      </c>
    </row>
    <row r="3728" spans="2:5">
      <c r="B3728" s="598" t="s">
        <v>6426</v>
      </c>
      <c r="C3728" s="587" t="s">
        <v>6336</v>
      </c>
      <c r="D3728" s="587" t="s">
        <v>3076</v>
      </c>
      <c r="E3728" s="523" t="s">
        <v>1679</v>
      </c>
    </row>
    <row r="3729" spans="2:5">
      <c r="B3729" s="598" t="s">
        <v>6427</v>
      </c>
      <c r="C3729" s="587" t="s">
        <v>6336</v>
      </c>
      <c r="D3729" s="587" t="s">
        <v>3076</v>
      </c>
      <c r="E3729" s="523" t="s">
        <v>1679</v>
      </c>
    </row>
    <row r="3730" spans="2:5">
      <c r="B3730" s="598" t="s">
        <v>6428</v>
      </c>
      <c r="C3730" s="587" t="s">
        <v>6336</v>
      </c>
      <c r="D3730" s="587" t="s">
        <v>3076</v>
      </c>
      <c r="E3730" s="523" t="s">
        <v>1679</v>
      </c>
    </row>
    <row r="3731" spans="2:5">
      <c r="B3731" s="598" t="s">
        <v>6429</v>
      </c>
      <c r="C3731" s="587" t="s">
        <v>6336</v>
      </c>
      <c r="D3731" s="587" t="s">
        <v>3076</v>
      </c>
      <c r="E3731" s="523" t="s">
        <v>1679</v>
      </c>
    </row>
    <row r="3732" spans="2:5">
      <c r="B3732" s="598" t="s">
        <v>6430</v>
      </c>
      <c r="C3732" s="587" t="s">
        <v>6336</v>
      </c>
      <c r="D3732" s="587" t="s">
        <v>3076</v>
      </c>
      <c r="E3732" s="523" t="s">
        <v>1679</v>
      </c>
    </row>
    <row r="3733" spans="2:5">
      <c r="B3733" s="598" t="s">
        <v>6431</v>
      </c>
      <c r="C3733" s="587" t="s">
        <v>6336</v>
      </c>
      <c r="D3733" s="587" t="s">
        <v>3076</v>
      </c>
      <c r="E3733" s="523" t="s">
        <v>1679</v>
      </c>
    </row>
    <row r="3734" spans="2:5">
      <c r="B3734" s="598" t="s">
        <v>6432</v>
      </c>
      <c r="C3734" s="587" t="s">
        <v>6336</v>
      </c>
      <c r="D3734" s="587" t="s">
        <v>3076</v>
      </c>
      <c r="E3734" s="523" t="s">
        <v>1679</v>
      </c>
    </row>
    <row r="3735" spans="2:5">
      <c r="B3735" s="598" t="s">
        <v>6433</v>
      </c>
      <c r="C3735" s="587" t="s">
        <v>6336</v>
      </c>
      <c r="D3735" s="587" t="s">
        <v>3076</v>
      </c>
      <c r="E3735" s="523" t="s">
        <v>1679</v>
      </c>
    </row>
    <row r="3736" spans="2:5">
      <c r="B3736" s="598" t="s">
        <v>6434</v>
      </c>
      <c r="C3736" s="587" t="s">
        <v>6336</v>
      </c>
      <c r="D3736" s="587" t="s">
        <v>3076</v>
      </c>
      <c r="E3736" s="523" t="s">
        <v>1679</v>
      </c>
    </row>
    <row r="3737" spans="2:5">
      <c r="B3737" s="598" t="s">
        <v>6435</v>
      </c>
      <c r="C3737" s="587" t="s">
        <v>6336</v>
      </c>
      <c r="D3737" s="587" t="s">
        <v>3076</v>
      </c>
      <c r="E3737" s="523" t="s">
        <v>1679</v>
      </c>
    </row>
    <row r="3738" spans="2:5">
      <c r="B3738" s="598" t="s">
        <v>6436</v>
      </c>
      <c r="C3738" s="587" t="s">
        <v>6336</v>
      </c>
      <c r="D3738" s="587" t="s">
        <v>3076</v>
      </c>
      <c r="E3738" s="523" t="s">
        <v>1679</v>
      </c>
    </row>
    <row r="3739" spans="2:5">
      <c r="B3739" s="598" t="s">
        <v>6437</v>
      </c>
      <c r="C3739" s="587" t="s">
        <v>6336</v>
      </c>
      <c r="D3739" s="587" t="s">
        <v>3076</v>
      </c>
      <c r="E3739" s="523" t="s">
        <v>1679</v>
      </c>
    </row>
    <row r="3740" spans="2:5">
      <c r="B3740" s="598" t="s">
        <v>6438</v>
      </c>
      <c r="C3740" s="587" t="s">
        <v>6439</v>
      </c>
      <c r="D3740" s="587" t="s">
        <v>3076</v>
      </c>
      <c r="E3740" s="523" t="s">
        <v>1679</v>
      </c>
    </row>
    <row r="3741" spans="2:5">
      <c r="B3741" s="598" t="s">
        <v>6440</v>
      </c>
      <c r="C3741" s="587" t="s">
        <v>6439</v>
      </c>
      <c r="D3741" s="587" t="s">
        <v>3076</v>
      </c>
      <c r="E3741" s="523" t="s">
        <v>1679</v>
      </c>
    </row>
    <row r="3742" spans="2:5">
      <c r="B3742" s="598" t="s">
        <v>6441</v>
      </c>
      <c r="C3742" s="587" t="s">
        <v>6439</v>
      </c>
      <c r="D3742" s="587" t="s">
        <v>3076</v>
      </c>
      <c r="E3742" s="523" t="s">
        <v>1679</v>
      </c>
    </row>
    <row r="3743" spans="2:5">
      <c r="B3743" s="598" t="s">
        <v>6442</v>
      </c>
      <c r="C3743" s="587" t="s">
        <v>6439</v>
      </c>
      <c r="D3743" s="587" t="s">
        <v>3076</v>
      </c>
      <c r="E3743" s="523" t="s">
        <v>1679</v>
      </c>
    </row>
    <row r="3744" spans="2:5">
      <c r="B3744" s="598" t="s">
        <v>6443</v>
      </c>
      <c r="C3744" s="587" t="s">
        <v>6439</v>
      </c>
      <c r="D3744" s="587" t="s">
        <v>3076</v>
      </c>
      <c r="E3744" s="523" t="s">
        <v>1679</v>
      </c>
    </row>
    <row r="3745" spans="2:5">
      <c r="B3745" s="598" t="s">
        <v>6444</v>
      </c>
      <c r="C3745" s="587" t="s">
        <v>6439</v>
      </c>
      <c r="D3745" s="587" t="s">
        <v>3076</v>
      </c>
      <c r="E3745" s="523" t="s">
        <v>1679</v>
      </c>
    </row>
    <row r="3746" spans="2:5">
      <c r="B3746" s="598" t="s">
        <v>6445</v>
      </c>
      <c r="C3746" s="587" t="s">
        <v>6439</v>
      </c>
      <c r="D3746" s="587" t="s">
        <v>3076</v>
      </c>
      <c r="E3746" s="523" t="s">
        <v>1679</v>
      </c>
    </row>
    <row r="3747" spans="2:5">
      <c r="B3747" s="598" t="s">
        <v>6446</v>
      </c>
      <c r="C3747" s="587" t="s">
        <v>6439</v>
      </c>
      <c r="D3747" s="587" t="s">
        <v>3076</v>
      </c>
      <c r="E3747" s="523" t="s">
        <v>1679</v>
      </c>
    </row>
    <row r="3748" spans="2:5">
      <c r="B3748" s="598" t="s">
        <v>6447</v>
      </c>
      <c r="C3748" s="587" t="s">
        <v>6439</v>
      </c>
      <c r="D3748" s="587" t="s">
        <v>3076</v>
      </c>
      <c r="E3748" s="523" t="s">
        <v>1679</v>
      </c>
    </row>
    <row r="3749" spans="2:5">
      <c r="B3749" s="598" t="s">
        <v>6448</v>
      </c>
      <c r="C3749" s="587" t="s">
        <v>6439</v>
      </c>
      <c r="D3749" s="587" t="s">
        <v>3076</v>
      </c>
      <c r="E3749" s="523" t="s">
        <v>1679</v>
      </c>
    </row>
    <row r="3750" spans="2:5">
      <c r="B3750" s="598" t="s">
        <v>6449</v>
      </c>
      <c r="C3750" s="587" t="s">
        <v>6439</v>
      </c>
      <c r="D3750" s="587" t="s">
        <v>3076</v>
      </c>
      <c r="E3750" s="523" t="s">
        <v>1679</v>
      </c>
    </row>
    <row r="3751" spans="2:5">
      <c r="B3751" s="598" t="s">
        <v>6450</v>
      </c>
      <c r="C3751" s="587" t="s">
        <v>6439</v>
      </c>
      <c r="D3751" s="587" t="s">
        <v>3076</v>
      </c>
      <c r="E3751" s="523" t="s">
        <v>1679</v>
      </c>
    </row>
    <row r="3752" spans="2:5">
      <c r="B3752" s="598" t="s">
        <v>6451</v>
      </c>
      <c r="C3752" s="587" t="s">
        <v>6439</v>
      </c>
      <c r="D3752" s="587" t="s">
        <v>3076</v>
      </c>
      <c r="E3752" s="523" t="s">
        <v>1679</v>
      </c>
    </row>
    <row r="3753" spans="2:5">
      <c r="B3753" s="598" t="s">
        <v>6452</v>
      </c>
      <c r="C3753" s="587" t="s">
        <v>6439</v>
      </c>
      <c r="D3753" s="587" t="s">
        <v>3076</v>
      </c>
      <c r="E3753" s="523" t="s">
        <v>1679</v>
      </c>
    </row>
    <row r="3754" spans="2:5">
      <c r="B3754" s="598" t="s">
        <v>6453</v>
      </c>
      <c r="C3754" s="587" t="s">
        <v>6439</v>
      </c>
      <c r="D3754" s="587" t="s">
        <v>3076</v>
      </c>
      <c r="E3754" s="523" t="s">
        <v>1679</v>
      </c>
    </row>
    <row r="3755" spans="2:5">
      <c r="B3755" s="598" t="s">
        <v>6454</v>
      </c>
      <c r="C3755" s="587" t="s">
        <v>6439</v>
      </c>
      <c r="D3755" s="587" t="s">
        <v>3076</v>
      </c>
      <c r="E3755" s="523" t="s">
        <v>1679</v>
      </c>
    </row>
    <row r="3756" spans="2:5">
      <c r="B3756" s="598" t="s">
        <v>6455</v>
      </c>
      <c r="C3756" s="587" t="s">
        <v>6439</v>
      </c>
      <c r="D3756" s="587" t="s">
        <v>3076</v>
      </c>
      <c r="E3756" s="523" t="s">
        <v>1679</v>
      </c>
    </row>
    <row r="3757" spans="2:5">
      <c r="B3757" s="598" t="s">
        <v>6456</v>
      </c>
      <c r="C3757" s="587" t="s">
        <v>6439</v>
      </c>
      <c r="D3757" s="587" t="s">
        <v>3076</v>
      </c>
      <c r="E3757" s="523" t="s">
        <v>1679</v>
      </c>
    </row>
    <row r="3758" spans="2:5">
      <c r="B3758" s="598" t="s">
        <v>6457</v>
      </c>
      <c r="C3758" s="587" t="s">
        <v>6439</v>
      </c>
      <c r="D3758" s="587" t="s">
        <v>3076</v>
      </c>
      <c r="E3758" s="523" t="s">
        <v>1679</v>
      </c>
    </row>
    <row r="3759" spans="2:5">
      <c r="B3759" s="598" t="s">
        <v>6458</v>
      </c>
      <c r="C3759" s="587" t="s">
        <v>6439</v>
      </c>
      <c r="D3759" s="587" t="s">
        <v>3076</v>
      </c>
      <c r="E3759" s="523" t="s">
        <v>1679</v>
      </c>
    </row>
    <row r="3760" spans="2:5">
      <c r="B3760" s="598" t="s">
        <v>6459</v>
      </c>
      <c r="C3760" s="587" t="s">
        <v>6439</v>
      </c>
      <c r="D3760" s="587" t="s">
        <v>3076</v>
      </c>
      <c r="E3760" s="523" t="s">
        <v>1679</v>
      </c>
    </row>
    <row r="3761" spans="2:5">
      <c r="B3761" s="598" t="s">
        <v>6460</v>
      </c>
      <c r="C3761" s="587" t="s">
        <v>6439</v>
      </c>
      <c r="D3761" s="587" t="s">
        <v>3076</v>
      </c>
      <c r="E3761" s="523" t="s">
        <v>1679</v>
      </c>
    </row>
    <row r="3762" spans="2:5">
      <c r="B3762" s="598" t="s">
        <v>6461</v>
      </c>
      <c r="C3762" s="587" t="s">
        <v>6439</v>
      </c>
      <c r="D3762" s="587" t="s">
        <v>3076</v>
      </c>
      <c r="E3762" s="523" t="s">
        <v>1679</v>
      </c>
    </row>
    <row r="3763" spans="2:5">
      <c r="B3763" s="598" t="s">
        <v>6462</v>
      </c>
      <c r="C3763" s="587" t="s">
        <v>6439</v>
      </c>
      <c r="D3763" s="587" t="s">
        <v>3076</v>
      </c>
      <c r="E3763" s="523" t="s">
        <v>1679</v>
      </c>
    </row>
    <row r="3764" spans="2:5">
      <c r="B3764" s="598" t="s">
        <v>6463</v>
      </c>
      <c r="C3764" s="587" t="s">
        <v>6439</v>
      </c>
      <c r="D3764" s="587" t="s">
        <v>3076</v>
      </c>
      <c r="E3764" s="523" t="s">
        <v>1679</v>
      </c>
    </row>
    <row r="3765" spans="2:5">
      <c r="B3765" s="598" t="s">
        <v>6464</v>
      </c>
      <c r="C3765" s="587" t="s">
        <v>6439</v>
      </c>
      <c r="D3765" s="587" t="s">
        <v>3076</v>
      </c>
      <c r="E3765" s="523" t="s">
        <v>1679</v>
      </c>
    </row>
    <row r="3766" spans="2:5">
      <c r="B3766" s="598" t="s">
        <v>6465</v>
      </c>
      <c r="C3766" s="587" t="s">
        <v>6439</v>
      </c>
      <c r="D3766" s="587" t="s">
        <v>3076</v>
      </c>
      <c r="E3766" s="523" t="s">
        <v>1679</v>
      </c>
    </row>
    <row r="3767" spans="2:5">
      <c r="B3767" s="598" t="s">
        <v>6466</v>
      </c>
      <c r="C3767" s="587" t="s">
        <v>6439</v>
      </c>
      <c r="D3767" s="587" t="s">
        <v>3076</v>
      </c>
      <c r="E3767" s="523" t="s">
        <v>1679</v>
      </c>
    </row>
    <row r="3768" spans="2:5">
      <c r="B3768" s="598" t="s">
        <v>6467</v>
      </c>
      <c r="C3768" s="587" t="s">
        <v>6439</v>
      </c>
      <c r="D3768" s="587" t="s">
        <v>3076</v>
      </c>
      <c r="E3768" s="523" t="s">
        <v>1679</v>
      </c>
    </row>
    <row r="3769" spans="2:5">
      <c r="B3769" s="598" t="s">
        <v>6468</v>
      </c>
      <c r="C3769" s="587" t="s">
        <v>6439</v>
      </c>
      <c r="D3769" s="587" t="s">
        <v>3076</v>
      </c>
      <c r="E3769" s="523" t="s">
        <v>1679</v>
      </c>
    </row>
    <row r="3770" spans="2:5">
      <c r="B3770" s="598" t="s">
        <v>6469</v>
      </c>
      <c r="C3770" s="587" t="s">
        <v>6439</v>
      </c>
      <c r="D3770" s="587" t="s">
        <v>3076</v>
      </c>
      <c r="E3770" s="523" t="s">
        <v>1679</v>
      </c>
    </row>
    <row r="3771" spans="2:5">
      <c r="B3771" s="598" t="s">
        <v>6470</v>
      </c>
      <c r="C3771" s="587" t="s">
        <v>6439</v>
      </c>
      <c r="D3771" s="587" t="s">
        <v>3076</v>
      </c>
      <c r="E3771" s="523" t="s">
        <v>1679</v>
      </c>
    </row>
    <row r="3772" spans="2:5">
      <c r="B3772" s="598" t="s">
        <v>6471</v>
      </c>
      <c r="C3772" s="587" t="s">
        <v>6439</v>
      </c>
      <c r="D3772" s="587" t="s">
        <v>3076</v>
      </c>
      <c r="E3772" s="523" t="s">
        <v>1679</v>
      </c>
    </row>
    <row r="3773" spans="2:5">
      <c r="B3773" s="598" t="s">
        <v>6472</v>
      </c>
      <c r="C3773" s="587" t="s">
        <v>6439</v>
      </c>
      <c r="D3773" s="587" t="s">
        <v>3076</v>
      </c>
      <c r="E3773" s="523" t="s">
        <v>1679</v>
      </c>
    </row>
    <row r="3774" spans="2:5">
      <c r="B3774" s="598" t="s">
        <v>6473</v>
      </c>
      <c r="C3774" s="587" t="s">
        <v>6439</v>
      </c>
      <c r="D3774" s="587" t="s">
        <v>3076</v>
      </c>
      <c r="E3774" s="523" t="s">
        <v>1679</v>
      </c>
    </row>
    <row r="3775" spans="2:5">
      <c r="B3775" s="598" t="s">
        <v>6474</v>
      </c>
      <c r="C3775" s="587" t="s">
        <v>6439</v>
      </c>
      <c r="D3775" s="587" t="s">
        <v>3076</v>
      </c>
      <c r="E3775" s="523" t="s">
        <v>1679</v>
      </c>
    </row>
    <row r="3776" spans="2:5">
      <c r="B3776" s="598" t="s">
        <v>6475</v>
      </c>
      <c r="C3776" s="587" t="s">
        <v>6439</v>
      </c>
      <c r="D3776" s="587" t="s">
        <v>3076</v>
      </c>
      <c r="E3776" s="523" t="s">
        <v>1679</v>
      </c>
    </row>
    <row r="3777" spans="2:5">
      <c r="B3777" s="598" t="s">
        <v>6476</v>
      </c>
      <c r="C3777" s="587" t="s">
        <v>6439</v>
      </c>
      <c r="D3777" s="587" t="s">
        <v>3076</v>
      </c>
      <c r="E3777" s="523" t="s">
        <v>1679</v>
      </c>
    </row>
    <row r="3778" spans="2:5">
      <c r="B3778" s="598" t="s">
        <v>6477</v>
      </c>
      <c r="C3778" s="587" t="s">
        <v>6439</v>
      </c>
      <c r="D3778" s="587" t="s">
        <v>3076</v>
      </c>
      <c r="E3778" s="523" t="s">
        <v>1679</v>
      </c>
    </row>
    <row r="3779" spans="2:5">
      <c r="B3779" s="598" t="s">
        <v>6478</v>
      </c>
      <c r="C3779" s="587" t="s">
        <v>6439</v>
      </c>
      <c r="D3779" s="587" t="s">
        <v>3076</v>
      </c>
      <c r="E3779" s="523" t="s">
        <v>1679</v>
      </c>
    </row>
    <row r="3780" spans="2:5">
      <c r="B3780" s="598" t="s">
        <v>6479</v>
      </c>
      <c r="C3780" s="587" t="s">
        <v>6439</v>
      </c>
      <c r="D3780" s="587" t="s">
        <v>3076</v>
      </c>
      <c r="E3780" s="523" t="s">
        <v>1679</v>
      </c>
    </row>
    <row r="3781" spans="2:5">
      <c r="B3781" s="598" t="s">
        <v>6480</v>
      </c>
      <c r="C3781" s="587" t="s">
        <v>6439</v>
      </c>
      <c r="D3781" s="587" t="s">
        <v>3076</v>
      </c>
      <c r="E3781" s="523" t="s">
        <v>1679</v>
      </c>
    </row>
    <row r="3782" spans="2:5">
      <c r="B3782" s="598" t="s">
        <v>6481</v>
      </c>
      <c r="C3782" s="587" t="s">
        <v>6439</v>
      </c>
      <c r="D3782" s="587" t="s">
        <v>3076</v>
      </c>
      <c r="E3782" s="523" t="s">
        <v>1679</v>
      </c>
    </row>
    <row r="3783" spans="2:5">
      <c r="B3783" s="598" t="s">
        <v>6482</v>
      </c>
      <c r="C3783" s="587" t="s">
        <v>6439</v>
      </c>
      <c r="D3783" s="587" t="s">
        <v>3076</v>
      </c>
      <c r="E3783" s="523" t="s">
        <v>1679</v>
      </c>
    </row>
    <row r="3784" spans="2:5">
      <c r="B3784" s="598" t="s">
        <v>6483</v>
      </c>
      <c r="C3784" s="587" t="s">
        <v>6439</v>
      </c>
      <c r="D3784" s="587" t="s">
        <v>3076</v>
      </c>
      <c r="E3784" s="523" t="s">
        <v>1679</v>
      </c>
    </row>
    <row r="3785" spans="2:5">
      <c r="B3785" s="598" t="s">
        <v>6484</v>
      </c>
      <c r="C3785" s="587" t="s">
        <v>6439</v>
      </c>
      <c r="D3785" s="587" t="s">
        <v>3076</v>
      </c>
      <c r="E3785" s="523" t="s">
        <v>1679</v>
      </c>
    </row>
    <row r="3786" spans="2:5">
      <c r="B3786" s="598" t="s">
        <v>6485</v>
      </c>
      <c r="C3786" s="587" t="s">
        <v>6439</v>
      </c>
      <c r="D3786" s="587" t="s">
        <v>3076</v>
      </c>
      <c r="E3786" s="523" t="s">
        <v>1679</v>
      </c>
    </row>
    <row r="3787" spans="2:5">
      <c r="B3787" s="598" t="s">
        <v>6486</v>
      </c>
      <c r="C3787" s="587" t="s">
        <v>6439</v>
      </c>
      <c r="D3787" s="587" t="s">
        <v>3076</v>
      </c>
      <c r="E3787" s="523" t="s">
        <v>1679</v>
      </c>
    </row>
    <row r="3788" spans="2:5">
      <c r="B3788" s="598" t="s">
        <v>6487</v>
      </c>
      <c r="C3788" s="587" t="s">
        <v>6439</v>
      </c>
      <c r="D3788" s="587" t="s">
        <v>3076</v>
      </c>
      <c r="E3788" s="523" t="s">
        <v>1679</v>
      </c>
    </row>
    <row r="3789" spans="2:5">
      <c r="B3789" s="598" t="s">
        <v>6488</v>
      </c>
      <c r="C3789" s="587" t="s">
        <v>6489</v>
      </c>
      <c r="D3789" s="587" t="s">
        <v>3076</v>
      </c>
      <c r="E3789" s="523" t="s">
        <v>1679</v>
      </c>
    </row>
    <row r="3790" spans="2:5">
      <c r="B3790" s="598" t="s">
        <v>6490</v>
      </c>
      <c r="C3790" s="587" t="s">
        <v>6489</v>
      </c>
      <c r="D3790" s="587" t="s">
        <v>3076</v>
      </c>
      <c r="E3790" s="523" t="s">
        <v>1679</v>
      </c>
    </row>
    <row r="3791" spans="2:5">
      <c r="B3791" s="598" t="s">
        <v>6491</v>
      </c>
      <c r="C3791" s="587" t="s">
        <v>6489</v>
      </c>
      <c r="D3791" s="587" t="s">
        <v>3076</v>
      </c>
      <c r="E3791" s="523" t="s">
        <v>1679</v>
      </c>
    </row>
    <row r="3792" spans="2:5">
      <c r="B3792" s="598" t="s">
        <v>6492</v>
      </c>
      <c r="C3792" s="587" t="s">
        <v>6489</v>
      </c>
      <c r="D3792" s="587" t="s">
        <v>3076</v>
      </c>
      <c r="E3792" s="523" t="s">
        <v>1679</v>
      </c>
    </row>
    <row r="3793" spans="2:5">
      <c r="B3793" s="598" t="s">
        <v>6493</v>
      </c>
      <c r="C3793" s="587" t="s">
        <v>6489</v>
      </c>
      <c r="D3793" s="587" t="s">
        <v>3076</v>
      </c>
      <c r="E3793" s="523" t="s">
        <v>1679</v>
      </c>
    </row>
    <row r="3794" spans="2:5">
      <c r="B3794" s="598" t="s">
        <v>6494</v>
      </c>
      <c r="C3794" s="587" t="s">
        <v>6489</v>
      </c>
      <c r="D3794" s="587" t="s">
        <v>3076</v>
      </c>
      <c r="E3794" s="523" t="s">
        <v>1679</v>
      </c>
    </row>
    <row r="3795" spans="2:5">
      <c r="B3795" s="598" t="s">
        <v>6495</v>
      </c>
      <c r="C3795" s="587" t="s">
        <v>6489</v>
      </c>
      <c r="D3795" s="587" t="s">
        <v>3076</v>
      </c>
      <c r="E3795" s="523" t="s">
        <v>1679</v>
      </c>
    </row>
    <row r="3796" spans="2:5">
      <c r="B3796" s="598" t="s">
        <v>6496</v>
      </c>
      <c r="C3796" s="587" t="s">
        <v>6489</v>
      </c>
      <c r="D3796" s="587" t="s">
        <v>3076</v>
      </c>
      <c r="E3796" s="523" t="s">
        <v>1679</v>
      </c>
    </row>
    <row r="3797" spans="2:5">
      <c r="B3797" s="598" t="s">
        <v>6497</v>
      </c>
      <c r="C3797" s="587" t="s">
        <v>6489</v>
      </c>
      <c r="D3797" s="587" t="s">
        <v>3076</v>
      </c>
      <c r="E3797" s="523" t="s">
        <v>1679</v>
      </c>
    </row>
    <row r="3798" spans="2:5">
      <c r="B3798" s="598" t="s">
        <v>6498</v>
      </c>
      <c r="C3798" s="587" t="s">
        <v>6489</v>
      </c>
      <c r="D3798" s="587" t="s">
        <v>3076</v>
      </c>
      <c r="E3798" s="523" t="s">
        <v>1679</v>
      </c>
    </row>
    <row r="3799" spans="2:5">
      <c r="B3799" s="598" t="s">
        <v>6499</v>
      </c>
      <c r="C3799" s="587" t="s">
        <v>6489</v>
      </c>
      <c r="D3799" s="587" t="s">
        <v>3076</v>
      </c>
      <c r="E3799" s="523" t="s">
        <v>1679</v>
      </c>
    </row>
    <row r="3800" spans="2:5">
      <c r="B3800" s="598" t="s">
        <v>6500</v>
      </c>
      <c r="C3800" s="587" t="s">
        <v>6489</v>
      </c>
      <c r="D3800" s="587" t="s">
        <v>3076</v>
      </c>
      <c r="E3800" s="523" t="s">
        <v>1679</v>
      </c>
    </row>
    <row r="3801" spans="2:5">
      <c r="B3801" s="598" t="s">
        <v>6501</v>
      </c>
      <c r="C3801" s="587" t="s">
        <v>6489</v>
      </c>
      <c r="D3801" s="587" t="s">
        <v>3076</v>
      </c>
      <c r="E3801" s="523" t="s">
        <v>1679</v>
      </c>
    </row>
    <row r="3802" spans="2:5">
      <c r="B3802" s="598" t="s">
        <v>6502</v>
      </c>
      <c r="C3802" s="587" t="s">
        <v>6489</v>
      </c>
      <c r="D3802" s="587" t="s">
        <v>3076</v>
      </c>
      <c r="E3802" s="523" t="s">
        <v>1679</v>
      </c>
    </row>
    <row r="3803" spans="2:5">
      <c r="B3803" s="598" t="s">
        <v>6503</v>
      </c>
      <c r="C3803" s="587" t="s">
        <v>6489</v>
      </c>
      <c r="D3803" s="587" t="s">
        <v>3076</v>
      </c>
      <c r="E3803" s="523" t="s">
        <v>1679</v>
      </c>
    </row>
    <row r="3804" spans="2:5">
      <c r="B3804" s="598" t="s">
        <v>6504</v>
      </c>
      <c r="C3804" s="587" t="s">
        <v>6489</v>
      </c>
      <c r="D3804" s="587" t="s">
        <v>3076</v>
      </c>
      <c r="E3804" s="523" t="s">
        <v>1679</v>
      </c>
    </row>
    <row r="3805" spans="2:5">
      <c r="B3805" s="598" t="s">
        <v>6505</v>
      </c>
      <c r="C3805" s="587" t="s">
        <v>6489</v>
      </c>
      <c r="D3805" s="587" t="s">
        <v>3076</v>
      </c>
      <c r="E3805" s="523" t="s">
        <v>1679</v>
      </c>
    </row>
    <row r="3806" spans="2:5">
      <c r="B3806" s="598" t="s">
        <v>6506</v>
      </c>
      <c r="C3806" s="587" t="s">
        <v>6489</v>
      </c>
      <c r="D3806" s="587" t="s">
        <v>3076</v>
      </c>
      <c r="E3806" s="523" t="s">
        <v>1679</v>
      </c>
    </row>
    <row r="3807" spans="2:5">
      <c r="B3807" s="598" t="s">
        <v>6507</v>
      </c>
      <c r="C3807" s="587" t="s">
        <v>6489</v>
      </c>
      <c r="D3807" s="587" t="s">
        <v>3076</v>
      </c>
      <c r="E3807" s="523" t="s">
        <v>1679</v>
      </c>
    </row>
    <row r="3808" spans="2:5">
      <c r="B3808" s="598" t="s">
        <v>6508</v>
      </c>
      <c r="C3808" s="587" t="s">
        <v>6489</v>
      </c>
      <c r="D3808" s="587" t="s">
        <v>3076</v>
      </c>
      <c r="E3808" s="523" t="s">
        <v>1679</v>
      </c>
    </row>
    <row r="3809" spans="2:5">
      <c r="B3809" s="598" t="s">
        <v>6509</v>
      </c>
      <c r="C3809" s="587" t="s">
        <v>6489</v>
      </c>
      <c r="D3809" s="587" t="s">
        <v>3076</v>
      </c>
      <c r="E3809" s="523" t="s">
        <v>1679</v>
      </c>
    </row>
    <row r="3810" spans="2:5">
      <c r="B3810" s="598" t="s">
        <v>6510</v>
      </c>
      <c r="C3810" s="587" t="s">
        <v>6489</v>
      </c>
      <c r="D3810" s="587" t="s">
        <v>3076</v>
      </c>
      <c r="E3810" s="523" t="s">
        <v>1679</v>
      </c>
    </row>
    <row r="3811" spans="2:5">
      <c r="B3811" s="598" t="s">
        <v>6511</v>
      </c>
      <c r="C3811" s="587" t="s">
        <v>6489</v>
      </c>
      <c r="D3811" s="587" t="s">
        <v>3076</v>
      </c>
      <c r="E3811" s="523" t="s">
        <v>1679</v>
      </c>
    </row>
    <row r="3812" spans="2:5">
      <c r="B3812" s="598" t="s">
        <v>6512</v>
      </c>
      <c r="C3812" s="587" t="s">
        <v>6489</v>
      </c>
      <c r="D3812" s="587" t="s">
        <v>3076</v>
      </c>
      <c r="E3812" s="523" t="s">
        <v>1679</v>
      </c>
    </row>
    <row r="3813" spans="2:5">
      <c r="B3813" s="598" t="s">
        <v>6513</v>
      </c>
      <c r="C3813" s="587" t="s">
        <v>6489</v>
      </c>
      <c r="D3813" s="587" t="s">
        <v>3076</v>
      </c>
      <c r="E3813" s="523" t="s">
        <v>1679</v>
      </c>
    </row>
    <row r="3814" spans="2:5">
      <c r="B3814" s="598" t="s">
        <v>6514</v>
      </c>
      <c r="C3814" s="587" t="s">
        <v>6489</v>
      </c>
      <c r="D3814" s="587" t="s">
        <v>3076</v>
      </c>
      <c r="E3814" s="523" t="s">
        <v>1679</v>
      </c>
    </row>
    <row r="3815" spans="2:5">
      <c r="B3815" s="598" t="s">
        <v>6515</v>
      </c>
      <c r="C3815" s="587" t="s">
        <v>6489</v>
      </c>
      <c r="D3815" s="587" t="s">
        <v>3076</v>
      </c>
      <c r="E3815" s="523" t="s">
        <v>1679</v>
      </c>
    </row>
    <row r="3816" spans="2:5">
      <c r="B3816" s="598" t="s">
        <v>6516</v>
      </c>
      <c r="C3816" s="587" t="s">
        <v>6489</v>
      </c>
      <c r="D3816" s="587" t="s">
        <v>3076</v>
      </c>
      <c r="E3816" s="523" t="s">
        <v>1679</v>
      </c>
    </row>
    <row r="3817" spans="2:5">
      <c r="B3817" s="598" t="s">
        <v>6517</v>
      </c>
      <c r="C3817" s="587" t="s">
        <v>6489</v>
      </c>
      <c r="D3817" s="587" t="s">
        <v>3076</v>
      </c>
      <c r="E3817" s="523" t="s">
        <v>1679</v>
      </c>
    </row>
    <row r="3818" spans="2:5">
      <c r="B3818" s="598" t="s">
        <v>6518</v>
      </c>
      <c r="C3818" s="587" t="s">
        <v>6489</v>
      </c>
      <c r="D3818" s="587" t="s">
        <v>3076</v>
      </c>
      <c r="E3818" s="523" t="s">
        <v>1679</v>
      </c>
    </row>
    <row r="3819" spans="2:5">
      <c r="B3819" s="598" t="s">
        <v>6519</v>
      </c>
      <c r="C3819" s="587" t="s">
        <v>6489</v>
      </c>
      <c r="D3819" s="587" t="s">
        <v>3076</v>
      </c>
      <c r="E3819" s="523" t="s">
        <v>1679</v>
      </c>
    </row>
    <row r="3820" spans="2:5">
      <c r="B3820" s="598" t="s">
        <v>6520</v>
      </c>
      <c r="C3820" s="587" t="s">
        <v>6489</v>
      </c>
      <c r="D3820" s="587" t="s">
        <v>3076</v>
      </c>
      <c r="E3820" s="523" t="s">
        <v>1679</v>
      </c>
    </row>
    <row r="3821" spans="2:5">
      <c r="B3821" s="598" t="s">
        <v>6521</v>
      </c>
      <c r="C3821" s="587" t="s">
        <v>6489</v>
      </c>
      <c r="D3821" s="587" t="s">
        <v>3076</v>
      </c>
      <c r="E3821" s="523" t="s">
        <v>1679</v>
      </c>
    </row>
    <row r="3822" spans="2:5">
      <c r="B3822" s="598" t="s">
        <v>6522</v>
      </c>
      <c r="C3822" s="587" t="s">
        <v>6489</v>
      </c>
      <c r="D3822" s="587" t="s">
        <v>3076</v>
      </c>
      <c r="E3822" s="523" t="s">
        <v>1679</v>
      </c>
    </row>
    <row r="3823" spans="2:5">
      <c r="B3823" s="598" t="s">
        <v>6523</v>
      </c>
      <c r="C3823" s="587" t="s">
        <v>6489</v>
      </c>
      <c r="D3823" s="587" t="s">
        <v>3076</v>
      </c>
      <c r="E3823" s="523" t="s">
        <v>1679</v>
      </c>
    </row>
    <row r="3824" spans="2:5">
      <c r="B3824" s="598" t="s">
        <v>6524</v>
      </c>
      <c r="C3824" s="587" t="s">
        <v>6489</v>
      </c>
      <c r="D3824" s="587" t="s">
        <v>3076</v>
      </c>
      <c r="E3824" s="523" t="s">
        <v>1679</v>
      </c>
    </row>
    <row r="3825" spans="2:5">
      <c r="B3825" s="598" t="s">
        <v>6525</v>
      </c>
      <c r="C3825" s="587" t="s">
        <v>6489</v>
      </c>
      <c r="D3825" s="587" t="s">
        <v>3076</v>
      </c>
      <c r="E3825" s="523" t="s">
        <v>1679</v>
      </c>
    </row>
    <row r="3826" spans="2:5">
      <c r="B3826" s="598" t="s">
        <v>6526</v>
      </c>
      <c r="C3826" s="587" t="s">
        <v>6489</v>
      </c>
      <c r="D3826" s="587" t="s">
        <v>3076</v>
      </c>
      <c r="E3826" s="523" t="s">
        <v>1679</v>
      </c>
    </row>
    <row r="3827" spans="2:5">
      <c r="B3827" s="598" t="s">
        <v>6527</v>
      </c>
      <c r="C3827" s="587" t="s">
        <v>6489</v>
      </c>
      <c r="D3827" s="587" t="s">
        <v>3076</v>
      </c>
      <c r="E3827" s="523" t="s">
        <v>1679</v>
      </c>
    </row>
    <row r="3828" spans="2:5">
      <c r="B3828" s="598" t="s">
        <v>6528</v>
      </c>
      <c r="C3828" s="587" t="s">
        <v>6489</v>
      </c>
      <c r="D3828" s="587" t="s">
        <v>3076</v>
      </c>
      <c r="E3828" s="523" t="s">
        <v>1679</v>
      </c>
    </row>
    <row r="3829" spans="2:5">
      <c r="B3829" s="598" t="s">
        <v>6529</v>
      </c>
      <c r="C3829" s="587" t="s">
        <v>6489</v>
      </c>
      <c r="D3829" s="587" t="s">
        <v>3076</v>
      </c>
      <c r="E3829" s="523" t="s">
        <v>1679</v>
      </c>
    </row>
    <row r="3830" spans="2:5">
      <c r="B3830" s="598" t="s">
        <v>6530</v>
      </c>
      <c r="C3830" s="587" t="s">
        <v>6489</v>
      </c>
      <c r="D3830" s="587" t="s">
        <v>3076</v>
      </c>
      <c r="E3830" s="523" t="s">
        <v>1679</v>
      </c>
    </row>
    <row r="3831" spans="2:5">
      <c r="B3831" s="598" t="s">
        <v>6531</v>
      </c>
      <c r="C3831" s="587" t="s">
        <v>6489</v>
      </c>
      <c r="D3831" s="587" t="s">
        <v>3076</v>
      </c>
      <c r="E3831" s="523" t="s">
        <v>1679</v>
      </c>
    </row>
    <row r="3832" spans="2:5">
      <c r="B3832" s="598" t="s">
        <v>6532</v>
      </c>
      <c r="C3832" s="587" t="s">
        <v>6489</v>
      </c>
      <c r="D3832" s="587" t="s">
        <v>3076</v>
      </c>
      <c r="E3832" s="523" t="s">
        <v>1679</v>
      </c>
    </row>
    <row r="3833" spans="2:5">
      <c r="B3833" s="598" t="s">
        <v>6533</v>
      </c>
      <c r="C3833" s="587" t="s">
        <v>6489</v>
      </c>
      <c r="D3833" s="587" t="s">
        <v>3076</v>
      </c>
      <c r="E3833" s="523" t="s">
        <v>1679</v>
      </c>
    </row>
    <row r="3834" spans="2:5">
      <c r="B3834" s="598" t="s">
        <v>6534</v>
      </c>
      <c r="C3834" s="587" t="s">
        <v>6489</v>
      </c>
      <c r="D3834" s="587" t="s">
        <v>3076</v>
      </c>
      <c r="E3834" s="523" t="s">
        <v>1679</v>
      </c>
    </row>
    <row r="3835" spans="2:5">
      <c r="B3835" s="598" t="s">
        <v>6535</v>
      </c>
      <c r="C3835" s="587" t="s">
        <v>6489</v>
      </c>
      <c r="D3835" s="587" t="s">
        <v>3076</v>
      </c>
      <c r="E3835" s="523" t="s">
        <v>1679</v>
      </c>
    </row>
    <row r="3836" spans="2:5">
      <c r="B3836" s="598" t="s">
        <v>6536</v>
      </c>
      <c r="C3836" s="587" t="s">
        <v>6489</v>
      </c>
      <c r="D3836" s="587" t="s">
        <v>3076</v>
      </c>
      <c r="E3836" s="523" t="s">
        <v>1679</v>
      </c>
    </row>
    <row r="3837" spans="2:5">
      <c r="B3837" s="598" t="s">
        <v>6537</v>
      </c>
      <c r="C3837" s="587" t="s">
        <v>6489</v>
      </c>
      <c r="D3837" s="587" t="s">
        <v>3076</v>
      </c>
      <c r="E3837" s="523" t="s">
        <v>1679</v>
      </c>
    </row>
    <row r="3838" spans="2:5">
      <c r="B3838" s="598" t="s">
        <v>6538</v>
      </c>
      <c r="C3838" s="587" t="s">
        <v>6489</v>
      </c>
      <c r="D3838" s="587" t="s">
        <v>3076</v>
      </c>
      <c r="E3838" s="523" t="s">
        <v>1679</v>
      </c>
    </row>
    <row r="3839" spans="2:5">
      <c r="B3839" s="598" t="s">
        <v>6539</v>
      </c>
      <c r="C3839" s="587" t="s">
        <v>6489</v>
      </c>
      <c r="D3839" s="587" t="s">
        <v>3076</v>
      </c>
      <c r="E3839" s="523" t="s">
        <v>1679</v>
      </c>
    </row>
    <row r="3840" spans="2:5">
      <c r="B3840" s="598" t="s">
        <v>6540</v>
      </c>
      <c r="C3840" s="587" t="s">
        <v>6489</v>
      </c>
      <c r="D3840" s="587" t="s">
        <v>3076</v>
      </c>
      <c r="E3840" s="523" t="s">
        <v>1679</v>
      </c>
    </row>
    <row r="3841" spans="2:5">
      <c r="B3841" s="598" t="s">
        <v>6541</v>
      </c>
      <c r="C3841" s="587" t="s">
        <v>6489</v>
      </c>
      <c r="D3841" s="587" t="s">
        <v>3076</v>
      </c>
      <c r="E3841" s="523" t="s">
        <v>1679</v>
      </c>
    </row>
    <row r="3842" spans="2:5">
      <c r="B3842" s="598" t="s">
        <v>6542</v>
      </c>
      <c r="C3842" s="587" t="s">
        <v>6489</v>
      </c>
      <c r="D3842" s="587" t="s">
        <v>3076</v>
      </c>
      <c r="E3842" s="523" t="s">
        <v>1679</v>
      </c>
    </row>
    <row r="3843" spans="2:5">
      <c r="B3843" s="598" t="s">
        <v>6543</v>
      </c>
      <c r="C3843" s="587" t="s">
        <v>6489</v>
      </c>
      <c r="D3843" s="587" t="s">
        <v>3076</v>
      </c>
      <c r="E3843" s="523" t="s">
        <v>1679</v>
      </c>
    </row>
    <row r="3844" spans="2:5">
      <c r="B3844" s="598" t="s">
        <v>6544</v>
      </c>
      <c r="C3844" s="587" t="s">
        <v>6489</v>
      </c>
      <c r="D3844" s="587" t="s">
        <v>3076</v>
      </c>
      <c r="E3844" s="523" t="s">
        <v>1679</v>
      </c>
    </row>
    <row r="3845" spans="2:5">
      <c r="B3845" s="598" t="s">
        <v>6545</v>
      </c>
      <c r="C3845" s="587" t="s">
        <v>6489</v>
      </c>
      <c r="D3845" s="587" t="s">
        <v>3076</v>
      </c>
      <c r="E3845" s="523" t="s">
        <v>1679</v>
      </c>
    </row>
    <row r="3846" spans="2:5">
      <c r="B3846" s="598" t="s">
        <v>6546</v>
      </c>
      <c r="C3846" s="587" t="s">
        <v>6489</v>
      </c>
      <c r="D3846" s="587" t="s">
        <v>3076</v>
      </c>
      <c r="E3846" s="523" t="s">
        <v>1679</v>
      </c>
    </row>
    <row r="3847" spans="2:5">
      <c r="B3847" s="598" t="s">
        <v>6547</v>
      </c>
      <c r="C3847" s="587" t="s">
        <v>6489</v>
      </c>
      <c r="D3847" s="587" t="s">
        <v>3076</v>
      </c>
      <c r="E3847" s="523" t="s">
        <v>1679</v>
      </c>
    </row>
    <row r="3848" spans="2:5">
      <c r="B3848" s="598" t="s">
        <v>6548</v>
      </c>
      <c r="C3848" s="587" t="s">
        <v>6489</v>
      </c>
      <c r="D3848" s="587" t="s">
        <v>3076</v>
      </c>
      <c r="E3848" s="523" t="s">
        <v>1679</v>
      </c>
    </row>
    <row r="3849" spans="2:5">
      <c r="B3849" s="598" t="s">
        <v>6549</v>
      </c>
      <c r="C3849" s="587" t="s">
        <v>6489</v>
      </c>
      <c r="D3849" s="587" t="s">
        <v>3076</v>
      </c>
      <c r="E3849" s="523" t="s">
        <v>1679</v>
      </c>
    </row>
    <row r="3850" spans="2:5">
      <c r="B3850" s="598" t="s">
        <v>6550</v>
      </c>
      <c r="C3850" s="587" t="s">
        <v>6489</v>
      </c>
      <c r="D3850" s="587" t="s">
        <v>3076</v>
      </c>
      <c r="E3850" s="523" t="s">
        <v>1679</v>
      </c>
    </row>
    <row r="3851" spans="2:5">
      <c r="B3851" s="598" t="s">
        <v>6551</v>
      </c>
      <c r="C3851" s="587" t="s">
        <v>6489</v>
      </c>
      <c r="D3851" s="587" t="s">
        <v>3076</v>
      </c>
      <c r="E3851" s="523" t="s">
        <v>1679</v>
      </c>
    </row>
    <row r="3852" spans="2:5">
      <c r="B3852" s="598" t="s">
        <v>6552</v>
      </c>
      <c r="C3852" s="587" t="s">
        <v>6489</v>
      </c>
      <c r="D3852" s="587" t="s">
        <v>3076</v>
      </c>
      <c r="E3852" s="523" t="s">
        <v>1679</v>
      </c>
    </row>
    <row r="3853" spans="2:5">
      <c r="B3853" s="598" t="s">
        <v>6553</v>
      </c>
      <c r="C3853" s="587" t="s">
        <v>6489</v>
      </c>
      <c r="D3853" s="587" t="s">
        <v>3076</v>
      </c>
      <c r="E3853" s="523" t="s">
        <v>1679</v>
      </c>
    </row>
    <row r="3854" spans="2:5">
      <c r="B3854" s="598" t="s">
        <v>6554</v>
      </c>
      <c r="C3854" s="587" t="s">
        <v>6489</v>
      </c>
      <c r="D3854" s="587" t="s">
        <v>3076</v>
      </c>
      <c r="E3854" s="523" t="s">
        <v>1679</v>
      </c>
    </row>
    <row r="3855" spans="2:5">
      <c r="B3855" s="598" t="s">
        <v>6555</v>
      </c>
      <c r="C3855" s="587" t="s">
        <v>6489</v>
      </c>
      <c r="D3855" s="587" t="s">
        <v>3076</v>
      </c>
      <c r="E3855" s="523" t="s">
        <v>1679</v>
      </c>
    </row>
    <row r="3856" spans="2:5">
      <c r="B3856" s="598" t="s">
        <v>6556</v>
      </c>
      <c r="C3856" s="587" t="s">
        <v>6489</v>
      </c>
      <c r="D3856" s="587" t="s">
        <v>3076</v>
      </c>
      <c r="E3856" s="523" t="s">
        <v>1679</v>
      </c>
    </row>
    <row r="3857" spans="2:5">
      <c r="B3857" s="598" t="s">
        <v>6557</v>
      </c>
      <c r="C3857" s="587" t="s">
        <v>6489</v>
      </c>
      <c r="D3857" s="587" t="s">
        <v>3076</v>
      </c>
      <c r="E3857" s="523" t="s">
        <v>1679</v>
      </c>
    </row>
    <row r="3858" spans="2:5">
      <c r="B3858" s="598" t="s">
        <v>6558</v>
      </c>
      <c r="C3858" s="587" t="s">
        <v>6489</v>
      </c>
      <c r="D3858" s="587" t="s">
        <v>3076</v>
      </c>
      <c r="E3858" s="523" t="s">
        <v>1679</v>
      </c>
    </row>
    <row r="3859" spans="2:5">
      <c r="B3859" s="598" t="s">
        <v>6559</v>
      </c>
      <c r="C3859" s="587" t="s">
        <v>6489</v>
      </c>
      <c r="D3859" s="587" t="s">
        <v>3076</v>
      </c>
      <c r="E3859" s="523" t="s">
        <v>1679</v>
      </c>
    </row>
    <row r="3860" spans="2:5">
      <c r="B3860" s="598" t="s">
        <v>6560</v>
      </c>
      <c r="C3860" s="587" t="s">
        <v>6489</v>
      </c>
      <c r="D3860" s="587" t="s">
        <v>3076</v>
      </c>
      <c r="E3860" s="523" t="s">
        <v>1679</v>
      </c>
    </row>
    <row r="3861" spans="2:5">
      <c r="B3861" s="598" t="s">
        <v>6561</v>
      </c>
      <c r="C3861" s="587" t="s">
        <v>6489</v>
      </c>
      <c r="D3861" s="587" t="s">
        <v>3076</v>
      </c>
      <c r="E3861" s="523" t="s">
        <v>1679</v>
      </c>
    </row>
    <row r="3862" spans="2:5">
      <c r="B3862" s="598" t="s">
        <v>6562</v>
      </c>
      <c r="C3862" s="587" t="s">
        <v>6489</v>
      </c>
      <c r="D3862" s="587" t="s">
        <v>3076</v>
      </c>
      <c r="E3862" s="523" t="s">
        <v>1679</v>
      </c>
    </row>
    <row r="3863" spans="2:5">
      <c r="B3863" s="598" t="s">
        <v>6563</v>
      </c>
      <c r="C3863" s="587" t="s">
        <v>6489</v>
      </c>
      <c r="D3863" s="587" t="s">
        <v>3076</v>
      </c>
      <c r="E3863" s="523" t="s">
        <v>1679</v>
      </c>
    </row>
    <row r="3864" spans="2:5">
      <c r="B3864" s="598" t="s">
        <v>6564</v>
      </c>
      <c r="C3864" s="587" t="s">
        <v>6489</v>
      </c>
      <c r="D3864" s="587" t="s">
        <v>3076</v>
      </c>
      <c r="E3864" s="523" t="s">
        <v>1679</v>
      </c>
    </row>
    <row r="3865" spans="2:5">
      <c r="B3865" s="598" t="s">
        <v>6565</v>
      </c>
      <c r="C3865" s="587" t="s">
        <v>6489</v>
      </c>
      <c r="D3865" s="587" t="s">
        <v>3076</v>
      </c>
      <c r="E3865" s="523" t="s">
        <v>1679</v>
      </c>
    </row>
    <row r="3866" spans="2:5">
      <c r="B3866" s="598" t="s">
        <v>6566</v>
      </c>
      <c r="C3866" s="587" t="s">
        <v>6489</v>
      </c>
      <c r="D3866" s="587" t="s">
        <v>3076</v>
      </c>
      <c r="E3866" s="523" t="s">
        <v>1679</v>
      </c>
    </row>
    <row r="3867" spans="2:5">
      <c r="B3867" s="598" t="s">
        <v>6567</v>
      </c>
      <c r="C3867" s="587" t="s">
        <v>6489</v>
      </c>
      <c r="D3867" s="587" t="s">
        <v>3076</v>
      </c>
      <c r="E3867" s="523" t="s">
        <v>1679</v>
      </c>
    </row>
    <row r="3868" spans="2:5">
      <c r="B3868" s="598" t="s">
        <v>6568</v>
      </c>
      <c r="C3868" s="587" t="s">
        <v>6489</v>
      </c>
      <c r="D3868" s="587" t="s">
        <v>3076</v>
      </c>
      <c r="E3868" s="523" t="s">
        <v>1679</v>
      </c>
    </row>
    <row r="3869" spans="2:5">
      <c r="B3869" s="598" t="s">
        <v>6569</v>
      </c>
      <c r="C3869" s="587" t="s">
        <v>6489</v>
      </c>
      <c r="D3869" s="587" t="s">
        <v>3076</v>
      </c>
      <c r="E3869" s="523" t="s">
        <v>1679</v>
      </c>
    </row>
    <row r="3870" spans="2:5">
      <c r="B3870" s="598" t="s">
        <v>6570</v>
      </c>
      <c r="C3870" s="587" t="s">
        <v>6489</v>
      </c>
      <c r="D3870" s="587" t="s">
        <v>3076</v>
      </c>
      <c r="E3870" s="523" t="s">
        <v>1679</v>
      </c>
    </row>
    <row r="3871" spans="2:5">
      <c r="B3871" s="598" t="s">
        <v>6571</v>
      </c>
      <c r="C3871" s="587" t="s">
        <v>6489</v>
      </c>
      <c r="D3871" s="587" t="s">
        <v>3076</v>
      </c>
      <c r="E3871" s="523" t="s">
        <v>1679</v>
      </c>
    </row>
    <row r="3872" spans="2:5">
      <c r="B3872" s="598" t="s">
        <v>6572</v>
      </c>
      <c r="C3872" s="587" t="s">
        <v>6489</v>
      </c>
      <c r="D3872" s="587" t="s">
        <v>3076</v>
      </c>
      <c r="E3872" s="523" t="s">
        <v>1679</v>
      </c>
    </row>
    <row r="3873" spans="2:5">
      <c r="B3873" s="598" t="s">
        <v>6573</v>
      </c>
      <c r="C3873" s="587" t="s">
        <v>6489</v>
      </c>
      <c r="D3873" s="587" t="s">
        <v>3076</v>
      </c>
      <c r="E3873" s="523" t="s">
        <v>1679</v>
      </c>
    </row>
    <row r="3874" spans="2:5">
      <c r="B3874" s="598" t="s">
        <v>6574</v>
      </c>
      <c r="C3874" s="587" t="s">
        <v>6489</v>
      </c>
      <c r="D3874" s="587" t="s">
        <v>3076</v>
      </c>
      <c r="E3874" s="523" t="s">
        <v>1679</v>
      </c>
    </row>
    <row r="3875" spans="2:5">
      <c r="B3875" s="598" t="s">
        <v>6575</v>
      </c>
      <c r="C3875" s="587" t="s">
        <v>6489</v>
      </c>
      <c r="D3875" s="587" t="s">
        <v>3076</v>
      </c>
      <c r="E3875" s="523" t="s">
        <v>1679</v>
      </c>
    </row>
    <row r="3876" spans="2:5">
      <c r="B3876" s="598" t="s">
        <v>6576</v>
      </c>
      <c r="C3876" s="587" t="s">
        <v>6489</v>
      </c>
      <c r="D3876" s="587" t="s">
        <v>3076</v>
      </c>
      <c r="E3876" s="523" t="s">
        <v>1679</v>
      </c>
    </row>
    <row r="3877" spans="2:5">
      <c r="B3877" s="598" t="s">
        <v>6577</v>
      </c>
      <c r="C3877" s="587" t="s">
        <v>6489</v>
      </c>
      <c r="D3877" s="587" t="s">
        <v>3076</v>
      </c>
      <c r="E3877" s="523" t="s">
        <v>1679</v>
      </c>
    </row>
    <row r="3878" spans="2:5">
      <c r="B3878" s="598" t="s">
        <v>6578</v>
      </c>
      <c r="C3878" s="587" t="s">
        <v>6489</v>
      </c>
      <c r="D3878" s="587" t="s">
        <v>3076</v>
      </c>
      <c r="E3878" s="523" t="s">
        <v>1679</v>
      </c>
    </row>
    <row r="3879" spans="2:5">
      <c r="B3879" s="598" t="s">
        <v>6579</v>
      </c>
      <c r="C3879" s="587" t="s">
        <v>6489</v>
      </c>
      <c r="D3879" s="587" t="s">
        <v>3076</v>
      </c>
      <c r="E3879" s="523" t="s">
        <v>1679</v>
      </c>
    </row>
    <row r="3880" spans="2:5">
      <c r="B3880" s="598" t="s">
        <v>6580</v>
      </c>
      <c r="C3880" s="587" t="s">
        <v>6489</v>
      </c>
      <c r="D3880" s="587" t="s">
        <v>3076</v>
      </c>
      <c r="E3880" s="523" t="s">
        <v>1679</v>
      </c>
    </row>
    <row r="3881" spans="2:5">
      <c r="B3881" s="598" t="s">
        <v>6581</v>
      </c>
      <c r="C3881" s="587" t="s">
        <v>6489</v>
      </c>
      <c r="D3881" s="587" t="s">
        <v>3076</v>
      </c>
      <c r="E3881" s="523" t="s">
        <v>1679</v>
      </c>
    </row>
    <row r="3882" spans="2:5">
      <c r="B3882" s="598" t="s">
        <v>6582</v>
      </c>
      <c r="C3882" s="587" t="s">
        <v>6489</v>
      </c>
      <c r="D3882" s="587" t="s">
        <v>3076</v>
      </c>
      <c r="E3882" s="523" t="s">
        <v>1679</v>
      </c>
    </row>
    <row r="3883" spans="2:5">
      <c r="B3883" s="598" t="s">
        <v>6583</v>
      </c>
      <c r="C3883" s="587" t="s">
        <v>6489</v>
      </c>
      <c r="D3883" s="587" t="s">
        <v>3076</v>
      </c>
      <c r="E3883" s="523" t="s">
        <v>1679</v>
      </c>
    </row>
    <row r="3884" spans="2:5">
      <c r="B3884" s="598" t="s">
        <v>6584</v>
      </c>
      <c r="C3884" s="587" t="s">
        <v>6489</v>
      </c>
      <c r="D3884" s="587" t="s">
        <v>3076</v>
      </c>
      <c r="E3884" s="523" t="s">
        <v>1679</v>
      </c>
    </row>
    <row r="3885" spans="2:5">
      <c r="B3885" s="598" t="s">
        <v>6585</v>
      </c>
      <c r="C3885" s="587" t="s">
        <v>6489</v>
      </c>
      <c r="D3885" s="587" t="s">
        <v>3076</v>
      </c>
      <c r="E3885" s="523" t="s">
        <v>1679</v>
      </c>
    </row>
    <row r="3886" spans="2:5">
      <c r="B3886" s="598" t="s">
        <v>6586</v>
      </c>
      <c r="C3886" s="587" t="s">
        <v>6489</v>
      </c>
      <c r="D3886" s="587" t="s">
        <v>3076</v>
      </c>
      <c r="E3886" s="523" t="s">
        <v>1679</v>
      </c>
    </row>
    <row r="3887" spans="2:5">
      <c r="B3887" s="598" t="s">
        <v>6587</v>
      </c>
      <c r="C3887" s="587" t="s">
        <v>6489</v>
      </c>
      <c r="D3887" s="587" t="s">
        <v>3076</v>
      </c>
      <c r="E3887" s="523" t="s">
        <v>1679</v>
      </c>
    </row>
    <row r="3888" spans="2:5">
      <c r="B3888" s="598" t="s">
        <v>6588</v>
      </c>
      <c r="C3888" s="587" t="s">
        <v>6489</v>
      </c>
      <c r="D3888" s="587" t="s">
        <v>3076</v>
      </c>
      <c r="E3888" s="523" t="s">
        <v>1679</v>
      </c>
    </row>
    <row r="3889" spans="2:5">
      <c r="B3889" s="598" t="s">
        <v>6589</v>
      </c>
      <c r="C3889" s="587" t="s">
        <v>6489</v>
      </c>
      <c r="D3889" s="587" t="s">
        <v>3076</v>
      </c>
      <c r="E3889" s="523" t="s">
        <v>1679</v>
      </c>
    </row>
    <row r="3890" spans="2:5">
      <c r="B3890" s="598" t="s">
        <v>6590</v>
      </c>
      <c r="C3890" s="587" t="s">
        <v>6489</v>
      </c>
      <c r="D3890" s="587" t="s">
        <v>3076</v>
      </c>
      <c r="E3890" s="523" t="s">
        <v>1679</v>
      </c>
    </row>
    <row r="3891" spans="2:5">
      <c r="B3891" s="598" t="s">
        <v>6591</v>
      </c>
      <c r="C3891" s="587" t="s">
        <v>6489</v>
      </c>
      <c r="D3891" s="587" t="s">
        <v>3076</v>
      </c>
      <c r="E3891" s="523" t="s">
        <v>1679</v>
      </c>
    </row>
    <row r="3892" spans="2:5">
      <c r="B3892" s="598" t="s">
        <v>6592</v>
      </c>
      <c r="C3892" s="587" t="s">
        <v>6489</v>
      </c>
      <c r="D3892" s="587" t="s">
        <v>3076</v>
      </c>
      <c r="E3892" s="523" t="s">
        <v>1679</v>
      </c>
    </row>
    <row r="3893" spans="2:5">
      <c r="B3893" s="598" t="s">
        <v>6593</v>
      </c>
      <c r="C3893" s="587" t="s">
        <v>6489</v>
      </c>
      <c r="D3893" s="587" t="s">
        <v>3076</v>
      </c>
      <c r="E3893" s="523" t="s">
        <v>1679</v>
      </c>
    </row>
    <row r="3894" spans="2:5">
      <c r="B3894" s="598" t="s">
        <v>6594</v>
      </c>
      <c r="C3894" s="587" t="s">
        <v>6489</v>
      </c>
      <c r="D3894" s="587" t="s">
        <v>3076</v>
      </c>
      <c r="E3894" s="523" t="s">
        <v>1679</v>
      </c>
    </row>
    <row r="3895" spans="2:5">
      <c r="B3895" s="598" t="s">
        <v>6595</v>
      </c>
      <c r="C3895" s="587" t="s">
        <v>6489</v>
      </c>
      <c r="D3895" s="587" t="s">
        <v>3076</v>
      </c>
      <c r="E3895" s="523" t="s">
        <v>1679</v>
      </c>
    </row>
    <row r="3896" spans="2:5">
      <c r="B3896" s="598" t="s">
        <v>6596</v>
      </c>
      <c r="C3896" s="587" t="s">
        <v>6489</v>
      </c>
      <c r="D3896" s="587" t="s">
        <v>3076</v>
      </c>
      <c r="E3896" s="523" t="s">
        <v>1679</v>
      </c>
    </row>
    <row r="3897" spans="2:5">
      <c r="B3897" s="598" t="s">
        <v>6597</v>
      </c>
      <c r="C3897" s="587" t="s">
        <v>6489</v>
      </c>
      <c r="D3897" s="587" t="s">
        <v>3076</v>
      </c>
      <c r="E3897" s="523" t="s">
        <v>1679</v>
      </c>
    </row>
    <row r="3898" spans="2:5">
      <c r="B3898" s="598" t="s">
        <v>6598</v>
      </c>
      <c r="C3898" s="587" t="s">
        <v>6489</v>
      </c>
      <c r="D3898" s="587" t="s">
        <v>3076</v>
      </c>
      <c r="E3898" s="523" t="s">
        <v>1679</v>
      </c>
    </row>
    <row r="3899" spans="2:5">
      <c r="B3899" s="598" t="s">
        <v>6599</v>
      </c>
      <c r="C3899" s="587" t="s">
        <v>6489</v>
      </c>
      <c r="D3899" s="587" t="s">
        <v>3076</v>
      </c>
      <c r="E3899" s="523" t="s">
        <v>1679</v>
      </c>
    </row>
    <row r="3900" spans="2:5">
      <c r="B3900" s="598" t="s">
        <v>6600</v>
      </c>
      <c r="C3900" s="587" t="s">
        <v>6489</v>
      </c>
      <c r="D3900" s="587" t="s">
        <v>3076</v>
      </c>
      <c r="E3900" s="523" t="s">
        <v>1679</v>
      </c>
    </row>
    <row r="3901" spans="2:5">
      <c r="B3901" s="598" t="s">
        <v>6601</v>
      </c>
      <c r="C3901" s="587" t="s">
        <v>6489</v>
      </c>
      <c r="D3901" s="587" t="s">
        <v>3076</v>
      </c>
      <c r="E3901" s="523" t="s">
        <v>1679</v>
      </c>
    </row>
    <row r="3902" spans="2:5">
      <c r="B3902" s="598" t="s">
        <v>6602</v>
      </c>
      <c r="C3902" s="587" t="s">
        <v>6489</v>
      </c>
      <c r="D3902" s="587" t="s">
        <v>3076</v>
      </c>
      <c r="E3902" s="523" t="s">
        <v>1679</v>
      </c>
    </row>
    <row r="3903" spans="2:5">
      <c r="B3903" s="598" t="s">
        <v>6603</v>
      </c>
      <c r="C3903" s="587" t="s">
        <v>6489</v>
      </c>
      <c r="D3903" s="587" t="s">
        <v>3076</v>
      </c>
      <c r="E3903" s="523" t="s">
        <v>1679</v>
      </c>
    </row>
    <row r="3904" spans="2:5">
      <c r="B3904" s="598" t="s">
        <v>6604</v>
      </c>
      <c r="C3904" s="587" t="s">
        <v>6489</v>
      </c>
      <c r="D3904" s="587" t="s">
        <v>3076</v>
      </c>
      <c r="E3904" s="523" t="s">
        <v>1679</v>
      </c>
    </row>
    <row r="3905" spans="2:5">
      <c r="B3905" s="598" t="s">
        <v>6605</v>
      </c>
      <c r="C3905" s="587" t="s">
        <v>6489</v>
      </c>
      <c r="D3905" s="587" t="s">
        <v>3076</v>
      </c>
      <c r="E3905" s="523" t="s">
        <v>1679</v>
      </c>
    </row>
    <row r="3906" spans="2:5">
      <c r="B3906" s="598" t="s">
        <v>6606</v>
      </c>
      <c r="C3906" s="587" t="s">
        <v>6489</v>
      </c>
      <c r="D3906" s="587" t="s">
        <v>3076</v>
      </c>
      <c r="E3906" s="523" t="s">
        <v>1679</v>
      </c>
    </row>
    <row r="3907" spans="2:5">
      <c r="B3907" s="598" t="s">
        <v>6607</v>
      </c>
      <c r="C3907" s="587" t="s">
        <v>6489</v>
      </c>
      <c r="D3907" s="587" t="s">
        <v>3076</v>
      </c>
      <c r="E3907" s="523" t="s">
        <v>1679</v>
      </c>
    </row>
    <row r="3908" spans="2:5">
      <c r="B3908" s="598" t="s">
        <v>6608</v>
      </c>
      <c r="C3908" s="587" t="s">
        <v>6489</v>
      </c>
      <c r="D3908" s="587" t="s">
        <v>3076</v>
      </c>
      <c r="E3908" s="523" t="s">
        <v>1679</v>
      </c>
    </row>
    <row r="3909" spans="2:5">
      <c r="B3909" s="598" t="s">
        <v>6609</v>
      </c>
      <c r="C3909" s="587" t="s">
        <v>6489</v>
      </c>
      <c r="D3909" s="587" t="s">
        <v>3076</v>
      </c>
      <c r="E3909" s="523" t="s">
        <v>1679</v>
      </c>
    </row>
    <row r="3910" spans="2:5">
      <c r="B3910" s="598" t="s">
        <v>6610</v>
      </c>
      <c r="C3910" s="587" t="s">
        <v>6489</v>
      </c>
      <c r="D3910" s="587" t="s">
        <v>3076</v>
      </c>
      <c r="E3910" s="523" t="s">
        <v>1679</v>
      </c>
    </row>
    <row r="3911" spans="2:5">
      <c r="B3911" s="598" t="s">
        <v>6611</v>
      </c>
      <c r="C3911" s="587" t="s">
        <v>6489</v>
      </c>
      <c r="D3911" s="587" t="s">
        <v>3076</v>
      </c>
      <c r="E3911" s="523" t="s">
        <v>1679</v>
      </c>
    </row>
    <row r="3912" spans="2:5">
      <c r="B3912" s="598" t="s">
        <v>6612</v>
      </c>
      <c r="C3912" s="587" t="s">
        <v>6489</v>
      </c>
      <c r="D3912" s="587" t="s">
        <v>3076</v>
      </c>
      <c r="E3912" s="523" t="s">
        <v>1679</v>
      </c>
    </row>
    <row r="3913" spans="2:5">
      <c r="B3913" s="598" t="s">
        <v>6613</v>
      </c>
      <c r="C3913" s="587" t="s">
        <v>6489</v>
      </c>
      <c r="D3913" s="587" t="s">
        <v>3076</v>
      </c>
      <c r="E3913" s="523" t="s">
        <v>1679</v>
      </c>
    </row>
    <row r="3914" spans="2:5">
      <c r="B3914" s="598" t="s">
        <v>6614</v>
      </c>
      <c r="C3914" s="587" t="s">
        <v>6489</v>
      </c>
      <c r="D3914" s="587" t="s">
        <v>3076</v>
      </c>
      <c r="E3914" s="523" t="s">
        <v>1679</v>
      </c>
    </row>
    <row r="3915" spans="2:5">
      <c r="B3915" s="598" t="s">
        <v>6615</v>
      </c>
      <c r="C3915" s="587" t="s">
        <v>6489</v>
      </c>
      <c r="D3915" s="587" t="s">
        <v>3076</v>
      </c>
      <c r="E3915" s="523" t="s">
        <v>1679</v>
      </c>
    </row>
    <row r="3916" spans="2:5">
      <c r="B3916" s="598" t="s">
        <v>6616</v>
      </c>
      <c r="C3916" s="587" t="s">
        <v>6489</v>
      </c>
      <c r="D3916" s="587" t="s">
        <v>3076</v>
      </c>
      <c r="E3916" s="523" t="s">
        <v>1679</v>
      </c>
    </row>
    <row r="3917" spans="2:5">
      <c r="B3917" s="598" t="s">
        <v>6617</v>
      </c>
      <c r="C3917" s="587" t="s">
        <v>6489</v>
      </c>
      <c r="D3917" s="587" t="s">
        <v>3076</v>
      </c>
      <c r="E3917" s="523" t="s">
        <v>1679</v>
      </c>
    </row>
    <row r="3918" spans="2:5">
      <c r="B3918" s="598" t="s">
        <v>6618</v>
      </c>
      <c r="C3918" s="587" t="s">
        <v>6489</v>
      </c>
      <c r="D3918" s="587" t="s">
        <v>3076</v>
      </c>
      <c r="E3918" s="523" t="s">
        <v>1679</v>
      </c>
    </row>
    <row r="3919" spans="2:5">
      <c r="B3919" s="598" t="s">
        <v>6619</v>
      </c>
      <c r="C3919" s="587" t="s">
        <v>6489</v>
      </c>
      <c r="D3919" s="587" t="s">
        <v>3076</v>
      </c>
      <c r="E3919" s="523" t="s">
        <v>1679</v>
      </c>
    </row>
    <row r="3920" spans="2:5">
      <c r="B3920" s="598" t="s">
        <v>6620</v>
      </c>
      <c r="C3920" s="587" t="s">
        <v>6489</v>
      </c>
      <c r="D3920" s="587" t="s">
        <v>3076</v>
      </c>
      <c r="E3920" s="523" t="s">
        <v>1679</v>
      </c>
    </row>
    <row r="3921" spans="2:5">
      <c r="B3921" s="598" t="s">
        <v>6621</v>
      </c>
      <c r="C3921" s="587" t="s">
        <v>6489</v>
      </c>
      <c r="D3921" s="587" t="s">
        <v>3076</v>
      </c>
      <c r="E3921" s="523" t="s">
        <v>1679</v>
      </c>
    </row>
    <row r="3922" spans="2:5">
      <c r="B3922" s="598" t="s">
        <v>6622</v>
      </c>
      <c r="C3922" s="587" t="s">
        <v>6489</v>
      </c>
      <c r="D3922" s="587" t="s">
        <v>3076</v>
      </c>
      <c r="E3922" s="523" t="s">
        <v>1679</v>
      </c>
    </row>
    <row r="3923" spans="2:5">
      <c r="B3923" s="598" t="s">
        <v>6623</v>
      </c>
      <c r="C3923" s="587" t="s">
        <v>6489</v>
      </c>
      <c r="D3923" s="587" t="s">
        <v>3076</v>
      </c>
      <c r="E3923" s="523" t="s">
        <v>1679</v>
      </c>
    </row>
    <row r="3924" spans="2:5">
      <c r="B3924" s="598" t="s">
        <v>6624</v>
      </c>
      <c r="C3924" s="587" t="s">
        <v>6489</v>
      </c>
      <c r="D3924" s="587" t="s">
        <v>3076</v>
      </c>
      <c r="E3924" s="523" t="s">
        <v>1679</v>
      </c>
    </row>
    <row r="3925" spans="2:5">
      <c r="B3925" s="598" t="s">
        <v>6625</v>
      </c>
      <c r="C3925" s="587" t="s">
        <v>6489</v>
      </c>
      <c r="D3925" s="587" t="s">
        <v>3076</v>
      </c>
      <c r="E3925" s="523" t="s">
        <v>1679</v>
      </c>
    </row>
    <row r="3926" spans="2:5">
      <c r="B3926" s="598" t="s">
        <v>6626</v>
      </c>
      <c r="C3926" s="587" t="s">
        <v>6489</v>
      </c>
      <c r="D3926" s="587" t="s">
        <v>3076</v>
      </c>
      <c r="E3926" s="523" t="s">
        <v>1679</v>
      </c>
    </row>
    <row r="3927" spans="2:5">
      <c r="B3927" s="598" t="s">
        <v>6627</v>
      </c>
      <c r="C3927" s="587" t="s">
        <v>6489</v>
      </c>
      <c r="D3927" s="587" t="s">
        <v>3076</v>
      </c>
      <c r="E3927" s="523" t="s">
        <v>1679</v>
      </c>
    </row>
    <row r="3928" spans="2:5">
      <c r="B3928" s="598" t="s">
        <v>6628</v>
      </c>
      <c r="C3928" s="587" t="s">
        <v>6489</v>
      </c>
      <c r="D3928" s="587" t="s">
        <v>3076</v>
      </c>
      <c r="E3928" s="523" t="s">
        <v>1679</v>
      </c>
    </row>
    <row r="3929" spans="2:5">
      <c r="B3929" s="598" t="s">
        <v>6629</v>
      </c>
      <c r="C3929" s="587" t="s">
        <v>6489</v>
      </c>
      <c r="D3929" s="587" t="s">
        <v>3076</v>
      </c>
      <c r="E3929" s="523" t="s">
        <v>1679</v>
      </c>
    </row>
    <row r="3930" spans="2:5">
      <c r="B3930" s="598" t="s">
        <v>6630</v>
      </c>
      <c r="C3930" s="587" t="s">
        <v>6489</v>
      </c>
      <c r="D3930" s="587" t="s">
        <v>3076</v>
      </c>
      <c r="E3930" s="523" t="s">
        <v>1679</v>
      </c>
    </row>
    <row r="3931" spans="2:5">
      <c r="B3931" s="598" t="s">
        <v>6631</v>
      </c>
      <c r="C3931" s="587" t="s">
        <v>6489</v>
      </c>
      <c r="D3931" s="587" t="s">
        <v>3076</v>
      </c>
      <c r="E3931" s="523" t="s">
        <v>1679</v>
      </c>
    </row>
    <row r="3932" spans="2:5">
      <c r="B3932" s="598" t="s">
        <v>6632</v>
      </c>
      <c r="C3932" s="587" t="s">
        <v>6489</v>
      </c>
      <c r="D3932" s="587" t="s">
        <v>3076</v>
      </c>
      <c r="E3932" s="523" t="s">
        <v>1679</v>
      </c>
    </row>
    <row r="3933" spans="2:5">
      <c r="B3933" s="598" t="s">
        <v>6633</v>
      </c>
      <c r="C3933" s="587" t="s">
        <v>6489</v>
      </c>
      <c r="D3933" s="587" t="s">
        <v>3076</v>
      </c>
      <c r="E3933" s="523" t="s">
        <v>1679</v>
      </c>
    </row>
    <row r="3934" spans="2:5">
      <c r="B3934" s="598" t="s">
        <v>6634</v>
      </c>
      <c r="C3934" s="587" t="s">
        <v>6489</v>
      </c>
      <c r="D3934" s="587" t="s">
        <v>3076</v>
      </c>
      <c r="E3934" s="523" t="s">
        <v>1679</v>
      </c>
    </row>
    <row r="3935" spans="2:5">
      <c r="B3935" s="598" t="s">
        <v>6635</v>
      </c>
      <c r="C3935" s="587" t="s">
        <v>6489</v>
      </c>
      <c r="D3935" s="587" t="s">
        <v>3076</v>
      </c>
      <c r="E3935" s="523" t="s">
        <v>1679</v>
      </c>
    </row>
    <row r="3936" spans="2:5">
      <c r="B3936" s="598" t="s">
        <v>6636</v>
      </c>
      <c r="C3936" s="587" t="s">
        <v>6489</v>
      </c>
      <c r="D3936" s="587" t="s">
        <v>3076</v>
      </c>
      <c r="E3936" s="523" t="s">
        <v>1679</v>
      </c>
    </row>
    <row r="3937" spans="2:5">
      <c r="B3937" s="598" t="s">
        <v>6637</v>
      </c>
      <c r="C3937" s="587" t="s">
        <v>6489</v>
      </c>
      <c r="D3937" s="587" t="s">
        <v>3076</v>
      </c>
      <c r="E3937" s="523" t="s">
        <v>1679</v>
      </c>
    </row>
    <row r="3938" spans="2:5">
      <c r="B3938" s="598" t="s">
        <v>6638</v>
      </c>
      <c r="C3938" s="587" t="s">
        <v>6489</v>
      </c>
      <c r="D3938" s="587" t="s">
        <v>3076</v>
      </c>
      <c r="E3938" s="523" t="s">
        <v>1679</v>
      </c>
    </row>
    <row r="3939" spans="2:5">
      <c r="B3939" s="598" t="s">
        <v>6639</v>
      </c>
      <c r="C3939" s="587" t="s">
        <v>6489</v>
      </c>
      <c r="D3939" s="587" t="s">
        <v>3076</v>
      </c>
      <c r="E3939" s="523" t="s">
        <v>1679</v>
      </c>
    </row>
    <row r="3940" spans="2:5">
      <c r="B3940" s="598" t="s">
        <v>6640</v>
      </c>
      <c r="C3940" s="587" t="s">
        <v>6489</v>
      </c>
      <c r="D3940" s="587" t="s">
        <v>3076</v>
      </c>
      <c r="E3940" s="523" t="s">
        <v>1679</v>
      </c>
    </row>
    <row r="3941" spans="2:5">
      <c r="B3941" s="598" t="s">
        <v>6641</v>
      </c>
      <c r="C3941" s="587" t="s">
        <v>6489</v>
      </c>
      <c r="D3941" s="587" t="s">
        <v>3076</v>
      </c>
      <c r="E3941" s="523" t="s">
        <v>1679</v>
      </c>
    </row>
    <row r="3942" spans="2:5">
      <c r="B3942" s="598" t="s">
        <v>6642</v>
      </c>
      <c r="C3942" s="587" t="s">
        <v>6489</v>
      </c>
      <c r="D3942" s="587" t="s">
        <v>3076</v>
      </c>
      <c r="E3942" s="523" t="s">
        <v>1679</v>
      </c>
    </row>
    <row r="3943" spans="2:5">
      <c r="B3943" s="598" t="s">
        <v>6643</v>
      </c>
      <c r="C3943" s="587" t="s">
        <v>6489</v>
      </c>
      <c r="D3943" s="587" t="s">
        <v>3076</v>
      </c>
      <c r="E3943" s="523" t="s">
        <v>1679</v>
      </c>
    </row>
    <row r="3944" spans="2:5">
      <c r="B3944" s="598" t="s">
        <v>6644</v>
      </c>
      <c r="C3944" s="587" t="s">
        <v>6489</v>
      </c>
      <c r="D3944" s="587" t="s">
        <v>3076</v>
      </c>
      <c r="E3944" s="523" t="s">
        <v>1679</v>
      </c>
    </row>
    <row r="3945" spans="2:5">
      <c r="B3945" s="598" t="s">
        <v>6645</v>
      </c>
      <c r="C3945" s="587" t="s">
        <v>6489</v>
      </c>
      <c r="D3945" s="587" t="s">
        <v>3076</v>
      </c>
      <c r="E3945" s="523" t="s">
        <v>1679</v>
      </c>
    </row>
    <row r="3946" spans="2:5">
      <c r="B3946" s="598" t="s">
        <v>6646</v>
      </c>
      <c r="C3946" s="587" t="s">
        <v>6489</v>
      </c>
      <c r="D3946" s="587" t="s">
        <v>3076</v>
      </c>
      <c r="E3946" s="523" t="s">
        <v>1679</v>
      </c>
    </row>
    <row r="3947" spans="2:5">
      <c r="B3947" s="598" t="s">
        <v>6647</v>
      </c>
      <c r="C3947" s="587" t="s">
        <v>6489</v>
      </c>
      <c r="D3947" s="587" t="s">
        <v>3076</v>
      </c>
      <c r="E3947" s="523" t="s">
        <v>1679</v>
      </c>
    </row>
    <row r="3948" spans="2:5">
      <c r="B3948" s="598" t="s">
        <v>6648</v>
      </c>
      <c r="C3948" s="587" t="s">
        <v>6489</v>
      </c>
      <c r="D3948" s="587" t="s">
        <v>3076</v>
      </c>
      <c r="E3948" s="523" t="s">
        <v>1679</v>
      </c>
    </row>
    <row r="3949" spans="2:5">
      <c r="B3949" s="598" t="s">
        <v>6649</v>
      </c>
      <c r="C3949" s="587" t="s">
        <v>6489</v>
      </c>
      <c r="D3949" s="587" t="s">
        <v>3076</v>
      </c>
      <c r="E3949" s="523" t="s">
        <v>1679</v>
      </c>
    </row>
    <row r="3950" spans="2:5">
      <c r="B3950" s="598" t="s">
        <v>6650</v>
      </c>
      <c r="C3950" s="587" t="s">
        <v>6489</v>
      </c>
      <c r="D3950" s="587" t="s">
        <v>3076</v>
      </c>
      <c r="E3950" s="523" t="s">
        <v>1679</v>
      </c>
    </row>
    <row r="3951" spans="2:5">
      <c r="B3951" s="598" t="s">
        <v>6651</v>
      </c>
      <c r="C3951" s="587" t="s">
        <v>6489</v>
      </c>
      <c r="D3951" s="587" t="s">
        <v>3076</v>
      </c>
      <c r="E3951" s="523" t="s">
        <v>1679</v>
      </c>
    </row>
    <row r="3952" spans="2:5">
      <c r="B3952" s="598" t="s">
        <v>6652</v>
      </c>
      <c r="C3952" s="587" t="s">
        <v>6489</v>
      </c>
      <c r="D3952" s="587" t="s">
        <v>3076</v>
      </c>
      <c r="E3952" s="523" t="s">
        <v>1679</v>
      </c>
    </row>
    <row r="3953" spans="2:5">
      <c r="B3953" s="598" t="s">
        <v>6653</v>
      </c>
      <c r="C3953" s="587" t="s">
        <v>6654</v>
      </c>
      <c r="D3953" s="587" t="s">
        <v>3076</v>
      </c>
      <c r="E3953" s="523" t="s">
        <v>1679</v>
      </c>
    </row>
    <row r="3954" spans="2:5">
      <c r="B3954" s="598" t="s">
        <v>6655</v>
      </c>
      <c r="C3954" s="587" t="s">
        <v>6654</v>
      </c>
      <c r="D3954" s="587" t="s">
        <v>3076</v>
      </c>
      <c r="E3954" s="523" t="s">
        <v>1679</v>
      </c>
    </row>
    <row r="3955" spans="2:5">
      <c r="B3955" s="598" t="s">
        <v>6656</v>
      </c>
      <c r="C3955" s="587" t="s">
        <v>6657</v>
      </c>
      <c r="D3955" s="587" t="s">
        <v>3076</v>
      </c>
      <c r="E3955" s="523" t="s">
        <v>1679</v>
      </c>
    </row>
    <row r="3956" spans="2:5">
      <c r="B3956" s="598" t="s">
        <v>6658</v>
      </c>
      <c r="C3956" s="587" t="s">
        <v>4265</v>
      </c>
      <c r="D3956" s="587" t="s">
        <v>3076</v>
      </c>
      <c r="E3956" s="523" t="s">
        <v>1679</v>
      </c>
    </row>
    <row r="3957" spans="2:5">
      <c r="B3957" s="598" t="s">
        <v>6659</v>
      </c>
      <c r="C3957" s="587" t="s">
        <v>4208</v>
      </c>
      <c r="D3957" s="587" t="s">
        <v>3076</v>
      </c>
      <c r="E3957" s="523" t="s">
        <v>1679</v>
      </c>
    </row>
    <row r="3958" spans="2:5">
      <c r="B3958" s="598" t="s">
        <v>4215</v>
      </c>
      <c r="C3958" s="587" t="s">
        <v>4208</v>
      </c>
      <c r="D3958" s="587" t="s">
        <v>3076</v>
      </c>
      <c r="E3958" s="523" t="s">
        <v>1679</v>
      </c>
    </row>
    <row r="3959" spans="2:5">
      <c r="B3959" s="598" t="s">
        <v>6660</v>
      </c>
      <c r="C3959" s="587" t="s">
        <v>4208</v>
      </c>
      <c r="D3959" s="587" t="s">
        <v>3076</v>
      </c>
      <c r="E3959" s="523" t="s">
        <v>1679</v>
      </c>
    </row>
    <row r="3960" spans="2:5">
      <c r="B3960" s="598" t="s">
        <v>4211</v>
      </c>
      <c r="C3960" s="587" t="s">
        <v>4208</v>
      </c>
      <c r="D3960" s="587" t="s">
        <v>3076</v>
      </c>
      <c r="E3960" s="523" t="s">
        <v>1679</v>
      </c>
    </row>
    <row r="3961" spans="2:5">
      <c r="B3961" s="598" t="s">
        <v>4209</v>
      </c>
      <c r="C3961" s="587" t="s">
        <v>4208</v>
      </c>
      <c r="D3961" s="587" t="s">
        <v>3076</v>
      </c>
      <c r="E3961" s="523" t="s">
        <v>1679</v>
      </c>
    </row>
    <row r="3962" spans="2:5">
      <c r="B3962" s="598" t="s">
        <v>4216</v>
      </c>
      <c r="C3962" s="587" t="s">
        <v>4208</v>
      </c>
      <c r="D3962" s="587" t="s">
        <v>3076</v>
      </c>
      <c r="E3962" s="523" t="s">
        <v>1679</v>
      </c>
    </row>
    <row r="3963" spans="2:5">
      <c r="B3963" s="598" t="s">
        <v>6661</v>
      </c>
      <c r="C3963" s="587" t="s">
        <v>4208</v>
      </c>
      <c r="D3963" s="587" t="s">
        <v>3076</v>
      </c>
      <c r="E3963" s="523" t="s">
        <v>1679</v>
      </c>
    </row>
    <row r="3964" spans="2:5">
      <c r="B3964" s="598" t="s">
        <v>6662</v>
      </c>
      <c r="C3964" s="587" t="s">
        <v>4208</v>
      </c>
      <c r="D3964" s="587" t="s">
        <v>3076</v>
      </c>
      <c r="E3964" s="523" t="s">
        <v>1679</v>
      </c>
    </row>
    <row r="3965" spans="2:5">
      <c r="B3965" s="598" t="s">
        <v>6663</v>
      </c>
      <c r="C3965" s="587" t="s">
        <v>4208</v>
      </c>
      <c r="D3965" s="587" t="s">
        <v>3076</v>
      </c>
      <c r="E3965" s="523" t="s">
        <v>1679</v>
      </c>
    </row>
    <row r="3966" spans="2:5">
      <c r="B3966" s="598" t="s">
        <v>6664</v>
      </c>
      <c r="C3966" s="587" t="s">
        <v>4208</v>
      </c>
      <c r="D3966" s="587" t="s">
        <v>3076</v>
      </c>
      <c r="E3966" s="523" t="s">
        <v>1679</v>
      </c>
    </row>
    <row r="3967" spans="2:5">
      <c r="B3967" s="598" t="s">
        <v>6665</v>
      </c>
      <c r="C3967" s="587" t="s">
        <v>4208</v>
      </c>
      <c r="D3967" s="587" t="s">
        <v>3076</v>
      </c>
      <c r="E3967" s="523" t="s">
        <v>1679</v>
      </c>
    </row>
    <row r="3968" spans="2:5">
      <c r="B3968" s="598" t="s">
        <v>6666</v>
      </c>
      <c r="C3968" s="587" t="s">
        <v>4208</v>
      </c>
      <c r="D3968" s="587" t="s">
        <v>3076</v>
      </c>
      <c r="E3968" s="523" t="s">
        <v>1679</v>
      </c>
    </row>
    <row r="3969" spans="2:5">
      <c r="B3969" s="598" t="s">
        <v>6667</v>
      </c>
      <c r="C3969" s="587" t="s">
        <v>4208</v>
      </c>
      <c r="D3969" s="587" t="s">
        <v>3076</v>
      </c>
      <c r="E3969" s="523" t="s">
        <v>1679</v>
      </c>
    </row>
    <row r="3970" spans="2:5">
      <c r="B3970" s="598" t="s">
        <v>4267</v>
      </c>
      <c r="C3970" s="587" t="s">
        <v>4265</v>
      </c>
      <c r="D3970" s="587" t="s">
        <v>3076</v>
      </c>
      <c r="E3970" s="523" t="s">
        <v>1679</v>
      </c>
    </row>
    <row r="3971" spans="2:5">
      <c r="B3971" s="598" t="s">
        <v>4266</v>
      </c>
      <c r="C3971" s="587" t="s">
        <v>4265</v>
      </c>
      <c r="D3971" s="587" t="s">
        <v>3076</v>
      </c>
      <c r="E3971" s="523" t="s">
        <v>1679</v>
      </c>
    </row>
    <row r="3972" spans="2:5">
      <c r="B3972" s="598" t="s">
        <v>6668</v>
      </c>
      <c r="C3972" s="587" t="s">
        <v>4265</v>
      </c>
      <c r="D3972" s="587" t="s">
        <v>3076</v>
      </c>
      <c r="E3972" s="523" t="s">
        <v>1679</v>
      </c>
    </row>
    <row r="3973" spans="2:5">
      <c r="B3973" s="598" t="s">
        <v>6669</v>
      </c>
      <c r="C3973" s="587" t="s">
        <v>4265</v>
      </c>
      <c r="D3973" s="587" t="s">
        <v>3076</v>
      </c>
      <c r="E3973" s="523" t="s">
        <v>1679</v>
      </c>
    </row>
    <row r="3974" spans="2:5">
      <c r="B3974" s="598" t="s">
        <v>6670</v>
      </c>
      <c r="C3974" s="587" t="s">
        <v>4265</v>
      </c>
      <c r="D3974" s="587" t="s">
        <v>3076</v>
      </c>
      <c r="E3974" s="523" t="s">
        <v>1679</v>
      </c>
    </row>
    <row r="3975" spans="2:5">
      <c r="B3975" s="598" t="s">
        <v>6671</v>
      </c>
      <c r="C3975" s="587" t="s">
        <v>4150</v>
      </c>
      <c r="D3975" s="587" t="s">
        <v>3076</v>
      </c>
      <c r="E3975" s="523" t="s">
        <v>1679</v>
      </c>
    </row>
    <row r="3976" spans="2:5">
      <c r="B3976" s="598" t="s">
        <v>6672</v>
      </c>
      <c r="C3976" s="587" t="s">
        <v>4265</v>
      </c>
      <c r="D3976" s="587" t="s">
        <v>3076</v>
      </c>
      <c r="E3976" s="523" t="s">
        <v>1679</v>
      </c>
    </row>
    <row r="3977" spans="2:5">
      <c r="B3977" s="598" t="s">
        <v>6673</v>
      </c>
      <c r="C3977" s="587" t="s">
        <v>4150</v>
      </c>
      <c r="D3977" s="587" t="s">
        <v>3076</v>
      </c>
      <c r="E3977" s="523" t="s">
        <v>1679</v>
      </c>
    </row>
    <row r="3978" spans="2:5">
      <c r="B3978" s="598" t="s">
        <v>6674</v>
      </c>
      <c r="C3978" s="587" t="s">
        <v>4150</v>
      </c>
      <c r="D3978" s="587" t="s">
        <v>3076</v>
      </c>
      <c r="E3978" s="523" t="s">
        <v>1679</v>
      </c>
    </row>
    <row r="3979" spans="2:5">
      <c r="B3979" s="598" t="s">
        <v>6675</v>
      </c>
      <c r="C3979" s="587" t="s">
        <v>4150</v>
      </c>
      <c r="D3979" s="587" t="s">
        <v>3076</v>
      </c>
      <c r="E3979" s="523" t="s">
        <v>1679</v>
      </c>
    </row>
    <row r="3980" spans="2:5">
      <c r="B3980" s="598" t="s">
        <v>6676</v>
      </c>
      <c r="C3980" s="587" t="s">
        <v>4150</v>
      </c>
      <c r="D3980" s="587" t="s">
        <v>3076</v>
      </c>
      <c r="E3980" s="523" t="s">
        <v>1679</v>
      </c>
    </row>
    <row r="3981" spans="2:5">
      <c r="B3981" s="598" t="s">
        <v>6677</v>
      </c>
      <c r="C3981" s="587" t="s">
        <v>6678</v>
      </c>
      <c r="D3981" s="587" t="s">
        <v>3076</v>
      </c>
      <c r="E3981" s="523" t="s">
        <v>1679</v>
      </c>
    </row>
    <row r="3982" spans="2:5">
      <c r="B3982" s="598" t="s">
        <v>6679</v>
      </c>
      <c r="C3982" s="587" t="s">
        <v>6678</v>
      </c>
      <c r="D3982" s="587" t="s">
        <v>3076</v>
      </c>
      <c r="E3982" s="523" t="s">
        <v>1679</v>
      </c>
    </row>
    <row r="3983" spans="2:5">
      <c r="B3983" s="598" t="s">
        <v>6680</v>
      </c>
      <c r="C3983" s="587" t="s">
        <v>6678</v>
      </c>
      <c r="D3983" s="587" t="s">
        <v>3076</v>
      </c>
      <c r="E3983" s="523" t="s">
        <v>1679</v>
      </c>
    </row>
    <row r="3984" spans="2:5">
      <c r="B3984" s="598" t="s">
        <v>6681</v>
      </c>
      <c r="C3984" s="587" t="s">
        <v>6678</v>
      </c>
      <c r="D3984" s="587" t="s">
        <v>3076</v>
      </c>
      <c r="E3984" s="523" t="s">
        <v>1679</v>
      </c>
    </row>
    <row r="3985" spans="2:5">
      <c r="B3985" s="598" t="s">
        <v>6682</v>
      </c>
      <c r="C3985" s="587" t="s">
        <v>6678</v>
      </c>
      <c r="D3985" s="587" t="s">
        <v>3076</v>
      </c>
      <c r="E3985" s="523" t="s">
        <v>1679</v>
      </c>
    </row>
    <row r="3986" spans="2:5">
      <c r="B3986" s="598" t="s">
        <v>6683</v>
      </c>
      <c r="C3986" s="587" t="s">
        <v>6678</v>
      </c>
      <c r="D3986" s="587" t="s">
        <v>3076</v>
      </c>
      <c r="E3986" s="523" t="s">
        <v>1679</v>
      </c>
    </row>
    <row r="3987" spans="2:5">
      <c r="B3987" s="598" t="s">
        <v>6684</v>
      </c>
      <c r="C3987" s="587" t="s">
        <v>6678</v>
      </c>
      <c r="D3987" s="587" t="s">
        <v>3076</v>
      </c>
      <c r="E3987" s="523" t="s">
        <v>1679</v>
      </c>
    </row>
    <row r="3988" spans="2:5">
      <c r="B3988" s="598" t="s">
        <v>6685</v>
      </c>
      <c r="C3988" s="587" t="s">
        <v>6678</v>
      </c>
      <c r="D3988" s="587" t="s">
        <v>3076</v>
      </c>
      <c r="E3988" s="523" t="s">
        <v>1679</v>
      </c>
    </row>
    <row r="3989" spans="2:5">
      <c r="B3989" s="598" t="s">
        <v>6686</v>
      </c>
      <c r="C3989" s="587" t="s">
        <v>6678</v>
      </c>
      <c r="D3989" s="587" t="s">
        <v>3076</v>
      </c>
      <c r="E3989" s="523" t="s">
        <v>1679</v>
      </c>
    </row>
    <row r="3990" spans="2:5">
      <c r="B3990" s="598" t="s">
        <v>6687</v>
      </c>
      <c r="C3990" s="587" t="s">
        <v>6678</v>
      </c>
      <c r="D3990" s="587" t="s">
        <v>3076</v>
      </c>
      <c r="E3990" s="523" t="s">
        <v>1679</v>
      </c>
    </row>
    <row r="3991" spans="2:5">
      <c r="B3991" s="598" t="s">
        <v>6688</v>
      </c>
      <c r="C3991" s="587" t="s">
        <v>6678</v>
      </c>
      <c r="D3991" s="587" t="s">
        <v>3076</v>
      </c>
      <c r="E3991" s="523" t="s">
        <v>1679</v>
      </c>
    </row>
    <row r="3992" spans="2:5">
      <c r="B3992" s="598" t="s">
        <v>6689</v>
      </c>
      <c r="C3992" s="587" t="s">
        <v>6678</v>
      </c>
      <c r="D3992" s="587" t="s">
        <v>3076</v>
      </c>
      <c r="E3992" s="523" t="s">
        <v>1679</v>
      </c>
    </row>
    <row r="3993" spans="2:5">
      <c r="B3993" s="598" t="s">
        <v>6690</v>
      </c>
      <c r="C3993" s="587" t="s">
        <v>6678</v>
      </c>
      <c r="D3993" s="587" t="s">
        <v>3076</v>
      </c>
      <c r="E3993" s="523" t="s">
        <v>1679</v>
      </c>
    </row>
    <row r="3994" spans="2:5">
      <c r="B3994" s="598" t="s">
        <v>6691</v>
      </c>
      <c r="C3994" s="587" t="s">
        <v>6678</v>
      </c>
      <c r="D3994" s="587" t="s">
        <v>3076</v>
      </c>
      <c r="E3994" s="523" t="s">
        <v>1679</v>
      </c>
    </row>
    <row r="3995" spans="2:5">
      <c r="B3995" s="598" t="s">
        <v>6692</v>
      </c>
      <c r="C3995" s="587" t="s">
        <v>6678</v>
      </c>
      <c r="D3995" s="587" t="s">
        <v>3076</v>
      </c>
      <c r="E3995" s="523" t="s">
        <v>1679</v>
      </c>
    </row>
    <row r="3996" spans="2:5">
      <c r="B3996" s="598" t="s">
        <v>6693</v>
      </c>
      <c r="C3996" s="587" t="s">
        <v>6678</v>
      </c>
      <c r="D3996" s="587" t="s">
        <v>3076</v>
      </c>
      <c r="E3996" s="523" t="s">
        <v>1679</v>
      </c>
    </row>
    <row r="3997" spans="2:5">
      <c r="B3997" s="598" t="s">
        <v>6694</v>
      </c>
      <c r="C3997" s="587" t="s">
        <v>6678</v>
      </c>
      <c r="D3997" s="587" t="s">
        <v>3076</v>
      </c>
      <c r="E3997" s="523" t="s">
        <v>1679</v>
      </c>
    </row>
    <row r="3998" spans="2:5">
      <c r="B3998" s="598" t="s">
        <v>6695</v>
      </c>
      <c r="C3998" s="587" t="s">
        <v>6678</v>
      </c>
      <c r="D3998" s="587" t="s">
        <v>3076</v>
      </c>
      <c r="E3998" s="523" t="s">
        <v>1679</v>
      </c>
    </row>
    <row r="3999" spans="2:5">
      <c r="B3999" s="598" t="s">
        <v>6696</v>
      </c>
      <c r="C3999" s="587" t="s">
        <v>6678</v>
      </c>
      <c r="D3999" s="587" t="s">
        <v>3076</v>
      </c>
      <c r="E3999" s="523" t="s">
        <v>1679</v>
      </c>
    </row>
    <row r="4000" spans="2:5">
      <c r="B4000" s="598" t="s">
        <v>6697</v>
      </c>
      <c r="C4000" s="587" t="s">
        <v>6678</v>
      </c>
      <c r="D4000" s="587" t="s">
        <v>3076</v>
      </c>
      <c r="E4000" s="523" t="s">
        <v>1679</v>
      </c>
    </row>
    <row r="4001" spans="2:5">
      <c r="B4001" s="598" t="s">
        <v>6698</v>
      </c>
      <c r="C4001" s="587" t="s">
        <v>6678</v>
      </c>
      <c r="D4001" s="587" t="s">
        <v>3076</v>
      </c>
      <c r="E4001" s="523" t="s">
        <v>1679</v>
      </c>
    </row>
    <row r="4002" spans="2:5">
      <c r="B4002" s="598" t="s">
        <v>6699</v>
      </c>
      <c r="C4002" s="587" t="s">
        <v>6678</v>
      </c>
      <c r="D4002" s="587" t="s">
        <v>3076</v>
      </c>
      <c r="E4002" s="523" t="s">
        <v>1679</v>
      </c>
    </row>
    <row r="4003" spans="2:5">
      <c r="B4003" s="598" t="s">
        <v>6700</v>
      </c>
      <c r="C4003" s="587" t="s">
        <v>6678</v>
      </c>
      <c r="D4003" s="587" t="s">
        <v>3076</v>
      </c>
      <c r="E4003" s="523" t="s">
        <v>1679</v>
      </c>
    </row>
    <row r="4004" spans="2:5">
      <c r="B4004" s="598" t="s">
        <v>6701</v>
      </c>
      <c r="C4004" s="587" t="s">
        <v>6678</v>
      </c>
      <c r="D4004" s="587" t="s">
        <v>3076</v>
      </c>
      <c r="E4004" s="523" t="s">
        <v>1679</v>
      </c>
    </row>
    <row r="4005" spans="2:5">
      <c r="B4005" s="598" t="s">
        <v>6702</v>
      </c>
      <c r="C4005" s="587" t="s">
        <v>6678</v>
      </c>
      <c r="D4005" s="587" t="s">
        <v>3076</v>
      </c>
      <c r="E4005" s="523" t="s">
        <v>1679</v>
      </c>
    </row>
    <row r="4006" spans="2:5">
      <c r="B4006" s="598" t="s">
        <v>6703</v>
      </c>
      <c r="C4006" s="587" t="s">
        <v>6678</v>
      </c>
      <c r="D4006" s="587" t="s">
        <v>3076</v>
      </c>
      <c r="E4006" s="523" t="s">
        <v>1679</v>
      </c>
    </row>
    <row r="4007" spans="2:5">
      <c r="B4007" s="598" t="s">
        <v>6704</v>
      </c>
      <c r="C4007" s="587" t="s">
        <v>6678</v>
      </c>
      <c r="D4007" s="587" t="s">
        <v>3076</v>
      </c>
      <c r="E4007" s="523" t="s">
        <v>1679</v>
      </c>
    </row>
    <row r="4008" spans="2:5">
      <c r="B4008" s="598" t="s">
        <v>6705</v>
      </c>
      <c r="C4008" s="587" t="s">
        <v>6678</v>
      </c>
      <c r="D4008" s="587" t="s">
        <v>3076</v>
      </c>
      <c r="E4008" s="523" t="s">
        <v>1679</v>
      </c>
    </row>
    <row r="4009" spans="2:5">
      <c r="B4009" s="598" t="s">
        <v>6706</v>
      </c>
      <c r="C4009" s="587" t="s">
        <v>6678</v>
      </c>
      <c r="D4009" s="587" t="s">
        <v>3076</v>
      </c>
      <c r="E4009" s="523" t="s">
        <v>1679</v>
      </c>
    </row>
    <row r="4010" spans="2:5">
      <c r="B4010" s="598" t="s">
        <v>6707</v>
      </c>
      <c r="C4010" s="587" t="s">
        <v>6678</v>
      </c>
      <c r="D4010" s="587" t="s">
        <v>3076</v>
      </c>
      <c r="E4010" s="523" t="s">
        <v>1679</v>
      </c>
    </row>
    <row r="4011" spans="2:5">
      <c r="B4011" s="598" t="s">
        <v>6708</v>
      </c>
      <c r="C4011" s="587" t="s">
        <v>6678</v>
      </c>
      <c r="D4011" s="587" t="s">
        <v>3076</v>
      </c>
      <c r="E4011" s="523" t="s">
        <v>1679</v>
      </c>
    </row>
    <row r="4012" spans="2:5">
      <c r="B4012" s="598" t="s">
        <v>6709</v>
      </c>
      <c r="C4012" s="587" t="s">
        <v>6678</v>
      </c>
      <c r="D4012" s="587" t="s">
        <v>3076</v>
      </c>
      <c r="E4012" s="523" t="s">
        <v>1679</v>
      </c>
    </row>
    <row r="4013" spans="2:5">
      <c r="B4013" s="598" t="s">
        <v>6710</v>
      </c>
      <c r="C4013" s="587" t="s">
        <v>6678</v>
      </c>
      <c r="D4013" s="587" t="s">
        <v>3076</v>
      </c>
      <c r="E4013" s="523" t="s">
        <v>1679</v>
      </c>
    </row>
    <row r="4014" spans="2:5">
      <c r="B4014" s="598" t="s">
        <v>6711</v>
      </c>
      <c r="C4014" s="587" t="s">
        <v>6678</v>
      </c>
      <c r="D4014" s="587" t="s">
        <v>3076</v>
      </c>
      <c r="E4014" s="523" t="s">
        <v>1679</v>
      </c>
    </row>
    <row r="4015" spans="2:5">
      <c r="B4015" s="598" t="s">
        <v>6712</v>
      </c>
      <c r="C4015" s="587" t="s">
        <v>6678</v>
      </c>
      <c r="D4015" s="587" t="s">
        <v>3076</v>
      </c>
      <c r="E4015" s="523" t="s">
        <v>1679</v>
      </c>
    </row>
    <row r="4016" spans="2:5">
      <c r="B4016" s="598" t="s">
        <v>6713</v>
      </c>
      <c r="C4016" s="587" t="s">
        <v>6678</v>
      </c>
      <c r="D4016" s="587" t="s">
        <v>3076</v>
      </c>
      <c r="E4016" s="523" t="s">
        <v>1679</v>
      </c>
    </row>
    <row r="4017" spans="2:5">
      <c r="B4017" s="598" t="s">
        <v>6714</v>
      </c>
      <c r="C4017" s="587" t="s">
        <v>6678</v>
      </c>
      <c r="D4017" s="587" t="s">
        <v>3076</v>
      </c>
      <c r="E4017" s="523" t="s">
        <v>1679</v>
      </c>
    </row>
    <row r="4018" spans="2:5">
      <c r="B4018" s="598" t="s">
        <v>6715</v>
      </c>
      <c r="C4018" s="587" t="s">
        <v>6678</v>
      </c>
      <c r="D4018" s="587" t="s">
        <v>3076</v>
      </c>
      <c r="E4018" s="523" t="s">
        <v>1679</v>
      </c>
    </row>
    <row r="4019" spans="2:5">
      <c r="B4019" s="598" t="s">
        <v>6716</v>
      </c>
      <c r="C4019" s="587" t="s">
        <v>6678</v>
      </c>
      <c r="D4019" s="587" t="s">
        <v>3076</v>
      </c>
      <c r="E4019" s="523" t="s">
        <v>1679</v>
      </c>
    </row>
    <row r="4020" spans="2:5">
      <c r="B4020" s="598" t="s">
        <v>6717</v>
      </c>
      <c r="C4020" s="587" t="s">
        <v>6678</v>
      </c>
      <c r="D4020" s="587" t="s">
        <v>3076</v>
      </c>
      <c r="E4020" s="523" t="s">
        <v>1679</v>
      </c>
    </row>
    <row r="4021" spans="2:5">
      <c r="B4021" s="598" t="s">
        <v>6718</v>
      </c>
      <c r="C4021" s="587" t="s">
        <v>6678</v>
      </c>
      <c r="D4021" s="587" t="s">
        <v>3076</v>
      </c>
      <c r="E4021" s="523" t="s">
        <v>1679</v>
      </c>
    </row>
    <row r="4022" spans="2:5">
      <c r="B4022" s="598" t="s">
        <v>6719</v>
      </c>
      <c r="C4022" s="587" t="s">
        <v>6678</v>
      </c>
      <c r="D4022" s="587" t="s">
        <v>3076</v>
      </c>
      <c r="E4022" s="523" t="s">
        <v>1679</v>
      </c>
    </row>
    <row r="4023" spans="2:5">
      <c r="B4023" s="598" t="s">
        <v>6720</v>
      </c>
      <c r="C4023" s="587" t="s">
        <v>6678</v>
      </c>
      <c r="D4023" s="587" t="s">
        <v>3076</v>
      </c>
      <c r="E4023" s="523" t="s">
        <v>1679</v>
      </c>
    </row>
    <row r="4024" spans="2:5">
      <c r="B4024" s="598" t="s">
        <v>6721</v>
      </c>
      <c r="C4024" s="587" t="s">
        <v>6678</v>
      </c>
      <c r="D4024" s="587" t="s">
        <v>3076</v>
      </c>
      <c r="E4024" s="523" t="s">
        <v>1679</v>
      </c>
    </row>
    <row r="4025" spans="2:5">
      <c r="B4025" s="598" t="s">
        <v>6722</v>
      </c>
      <c r="C4025" s="587" t="s">
        <v>6678</v>
      </c>
      <c r="D4025" s="587" t="s">
        <v>3076</v>
      </c>
      <c r="E4025" s="523" t="s">
        <v>1679</v>
      </c>
    </row>
    <row r="4026" spans="2:5">
      <c r="B4026" s="598" t="s">
        <v>6723</v>
      </c>
      <c r="C4026" s="587" t="s">
        <v>6678</v>
      </c>
      <c r="D4026" s="587" t="s">
        <v>3076</v>
      </c>
      <c r="E4026" s="523" t="s">
        <v>1679</v>
      </c>
    </row>
    <row r="4027" spans="2:5">
      <c r="B4027" s="598" t="s">
        <v>6724</v>
      </c>
      <c r="C4027" s="587" t="s">
        <v>6678</v>
      </c>
      <c r="D4027" s="587" t="s">
        <v>3076</v>
      </c>
      <c r="E4027" s="523" t="s">
        <v>1679</v>
      </c>
    </row>
    <row r="4028" spans="2:5">
      <c r="B4028" s="598" t="s">
        <v>6725</v>
      </c>
      <c r="C4028" s="587" t="s">
        <v>4272</v>
      </c>
      <c r="D4028" s="587" t="s">
        <v>3076</v>
      </c>
      <c r="E4028" s="523" t="s">
        <v>1679</v>
      </c>
    </row>
    <row r="4029" spans="2:5">
      <c r="B4029" s="598" t="s">
        <v>6726</v>
      </c>
      <c r="C4029" s="587" t="s">
        <v>4272</v>
      </c>
      <c r="D4029" s="587" t="s">
        <v>3076</v>
      </c>
      <c r="E4029" s="523" t="s">
        <v>1679</v>
      </c>
    </row>
    <row r="4030" spans="2:5">
      <c r="B4030" s="598" t="s">
        <v>6727</v>
      </c>
      <c r="C4030" s="587" t="s">
        <v>4272</v>
      </c>
      <c r="D4030" s="587" t="s">
        <v>3076</v>
      </c>
      <c r="E4030" s="523" t="s">
        <v>1679</v>
      </c>
    </row>
    <row r="4031" spans="2:5">
      <c r="B4031" s="598" t="s">
        <v>6728</v>
      </c>
      <c r="C4031" s="587" t="s">
        <v>4272</v>
      </c>
      <c r="D4031" s="587" t="s">
        <v>3076</v>
      </c>
      <c r="E4031" s="523" t="s">
        <v>1679</v>
      </c>
    </row>
    <row r="4032" spans="2:5">
      <c r="B4032" s="598" t="s">
        <v>6729</v>
      </c>
      <c r="C4032" s="587" t="s">
        <v>4272</v>
      </c>
      <c r="D4032" s="587" t="s">
        <v>3076</v>
      </c>
      <c r="E4032" s="523" t="s">
        <v>1679</v>
      </c>
    </row>
    <row r="4033" spans="2:5">
      <c r="B4033" s="598" t="s">
        <v>6730</v>
      </c>
      <c r="C4033" s="587" t="s">
        <v>4272</v>
      </c>
      <c r="D4033" s="587" t="s">
        <v>3076</v>
      </c>
      <c r="E4033" s="523" t="s">
        <v>1679</v>
      </c>
    </row>
    <row r="4034" spans="2:5">
      <c r="B4034" s="598" t="s">
        <v>6731</v>
      </c>
      <c r="C4034" s="587" t="s">
        <v>4272</v>
      </c>
      <c r="D4034" s="587" t="s">
        <v>3076</v>
      </c>
      <c r="E4034" s="523" t="s">
        <v>1679</v>
      </c>
    </row>
    <row r="4035" spans="2:5">
      <c r="B4035" s="598" t="s">
        <v>6732</v>
      </c>
      <c r="C4035" s="587" t="s">
        <v>4272</v>
      </c>
      <c r="D4035" s="587" t="s">
        <v>3076</v>
      </c>
      <c r="E4035" s="523" t="s">
        <v>1679</v>
      </c>
    </row>
    <row r="4036" spans="2:5">
      <c r="B4036" s="598" t="s">
        <v>6733</v>
      </c>
      <c r="C4036" s="587" t="s">
        <v>4272</v>
      </c>
      <c r="D4036" s="587" t="s">
        <v>3076</v>
      </c>
      <c r="E4036" s="523" t="s">
        <v>1679</v>
      </c>
    </row>
    <row r="4037" spans="2:5">
      <c r="B4037" s="598" t="s">
        <v>6734</v>
      </c>
      <c r="C4037" s="587" t="s">
        <v>4272</v>
      </c>
      <c r="D4037" s="587" t="s">
        <v>3076</v>
      </c>
      <c r="E4037" s="523" t="s">
        <v>1679</v>
      </c>
    </row>
    <row r="4038" spans="2:5">
      <c r="B4038" s="598" t="s">
        <v>6735</v>
      </c>
      <c r="C4038" s="587" t="s">
        <v>4272</v>
      </c>
      <c r="D4038" s="587" t="s">
        <v>3076</v>
      </c>
      <c r="E4038" s="523" t="s">
        <v>1679</v>
      </c>
    </row>
    <row r="4039" spans="2:5">
      <c r="B4039" s="598" t="s">
        <v>6736</v>
      </c>
      <c r="C4039" s="587" t="s">
        <v>4272</v>
      </c>
      <c r="D4039" s="587" t="s">
        <v>3076</v>
      </c>
      <c r="E4039" s="523" t="s">
        <v>1679</v>
      </c>
    </row>
    <row r="4040" spans="2:5">
      <c r="B4040" s="598" t="s">
        <v>6737</v>
      </c>
      <c r="C4040" s="587" t="s">
        <v>4272</v>
      </c>
      <c r="D4040" s="587" t="s">
        <v>3076</v>
      </c>
      <c r="E4040" s="523" t="s">
        <v>1679</v>
      </c>
    </row>
    <row r="4041" spans="2:5">
      <c r="B4041" s="598" t="s">
        <v>6738</v>
      </c>
      <c r="C4041" s="587" t="s">
        <v>4272</v>
      </c>
      <c r="D4041" s="587" t="s">
        <v>3076</v>
      </c>
      <c r="E4041" s="523" t="s">
        <v>1679</v>
      </c>
    </row>
    <row r="4042" spans="2:5">
      <c r="B4042" s="598" t="s">
        <v>6739</v>
      </c>
      <c r="C4042" s="587" t="s">
        <v>4272</v>
      </c>
      <c r="D4042" s="587" t="s">
        <v>3076</v>
      </c>
      <c r="E4042" s="523" t="s">
        <v>1679</v>
      </c>
    </row>
    <row r="4043" spans="2:5">
      <c r="B4043" s="598" t="s">
        <v>6740</v>
      </c>
      <c r="C4043" s="587" t="s">
        <v>4272</v>
      </c>
      <c r="D4043" s="587" t="s">
        <v>3076</v>
      </c>
      <c r="E4043" s="523" t="s">
        <v>1679</v>
      </c>
    </row>
    <row r="4044" spans="2:5">
      <c r="B4044" s="598" t="s">
        <v>6741</v>
      </c>
      <c r="C4044" s="587" t="s">
        <v>4272</v>
      </c>
      <c r="D4044" s="587" t="s">
        <v>3076</v>
      </c>
      <c r="E4044" s="523" t="s">
        <v>1679</v>
      </c>
    </row>
    <row r="4045" spans="2:5">
      <c r="B4045" s="598" t="s">
        <v>6742</v>
      </c>
      <c r="C4045" s="587" t="s">
        <v>4272</v>
      </c>
      <c r="D4045" s="587" t="s">
        <v>3076</v>
      </c>
      <c r="E4045" s="523" t="s">
        <v>1679</v>
      </c>
    </row>
    <row r="4046" spans="2:5">
      <c r="B4046" s="598" t="s">
        <v>6743</v>
      </c>
      <c r="C4046" s="587" t="s">
        <v>4272</v>
      </c>
      <c r="D4046" s="587" t="s">
        <v>3076</v>
      </c>
      <c r="E4046" s="523" t="s">
        <v>1679</v>
      </c>
    </row>
    <row r="4047" spans="2:5">
      <c r="B4047" s="598" t="s">
        <v>6744</v>
      </c>
      <c r="C4047" s="587" t="s">
        <v>4272</v>
      </c>
      <c r="D4047" s="587" t="s">
        <v>3076</v>
      </c>
      <c r="E4047" s="523" t="s">
        <v>1679</v>
      </c>
    </row>
    <row r="4048" spans="2:5">
      <c r="B4048" s="598" t="s">
        <v>6745</v>
      </c>
      <c r="C4048" s="587" t="s">
        <v>4272</v>
      </c>
      <c r="D4048" s="587" t="s">
        <v>3076</v>
      </c>
      <c r="E4048" s="523" t="s">
        <v>1679</v>
      </c>
    </row>
    <row r="4049" spans="2:5">
      <c r="B4049" s="598" t="s">
        <v>6746</v>
      </c>
      <c r="C4049" s="587" t="s">
        <v>4272</v>
      </c>
      <c r="D4049" s="587" t="s">
        <v>3076</v>
      </c>
      <c r="E4049" s="523" t="s">
        <v>1679</v>
      </c>
    </row>
    <row r="4050" spans="2:5">
      <c r="B4050" s="598" t="s">
        <v>6747</v>
      </c>
      <c r="C4050" s="587" t="s">
        <v>4272</v>
      </c>
      <c r="D4050" s="587" t="s">
        <v>3076</v>
      </c>
      <c r="E4050" s="523" t="s">
        <v>1679</v>
      </c>
    </row>
    <row r="4051" spans="2:5">
      <c r="B4051" s="598" t="s">
        <v>6748</v>
      </c>
      <c r="C4051" s="587" t="s">
        <v>4272</v>
      </c>
      <c r="D4051" s="587" t="s">
        <v>3076</v>
      </c>
      <c r="E4051" s="523" t="s">
        <v>1679</v>
      </c>
    </row>
    <row r="4052" spans="2:5">
      <c r="B4052" s="598" t="s">
        <v>6749</v>
      </c>
      <c r="C4052" s="587" t="s">
        <v>4272</v>
      </c>
      <c r="D4052" s="587" t="s">
        <v>3076</v>
      </c>
      <c r="E4052" s="523" t="s">
        <v>1679</v>
      </c>
    </row>
    <row r="4053" spans="2:5">
      <c r="B4053" s="598" t="s">
        <v>6750</v>
      </c>
      <c r="C4053" s="587" t="s">
        <v>4272</v>
      </c>
      <c r="D4053" s="587" t="s">
        <v>3076</v>
      </c>
      <c r="E4053" s="523" t="s">
        <v>1679</v>
      </c>
    </row>
    <row r="4054" spans="2:5">
      <c r="B4054" s="598" t="s">
        <v>6751</v>
      </c>
      <c r="C4054" s="587" t="s">
        <v>4272</v>
      </c>
      <c r="D4054" s="587" t="s">
        <v>3076</v>
      </c>
      <c r="E4054" s="523" t="s">
        <v>1679</v>
      </c>
    </row>
    <row r="4055" spans="2:5">
      <c r="B4055" s="598" t="s">
        <v>6752</v>
      </c>
      <c r="C4055" s="587" t="s">
        <v>4272</v>
      </c>
      <c r="D4055" s="587" t="s">
        <v>3076</v>
      </c>
      <c r="E4055" s="523" t="s">
        <v>1679</v>
      </c>
    </row>
    <row r="4056" spans="2:5">
      <c r="B4056" s="598" t="s">
        <v>6753</v>
      </c>
      <c r="C4056" s="587" t="s">
        <v>4272</v>
      </c>
      <c r="D4056" s="587" t="s">
        <v>3076</v>
      </c>
      <c r="E4056" s="523" t="s">
        <v>1679</v>
      </c>
    </row>
    <row r="4057" spans="2:5">
      <c r="B4057" s="598" t="s">
        <v>6754</v>
      </c>
      <c r="C4057" s="587" t="s">
        <v>4272</v>
      </c>
      <c r="D4057" s="587" t="s">
        <v>3076</v>
      </c>
      <c r="E4057" s="523" t="s">
        <v>1679</v>
      </c>
    </row>
    <row r="4058" spans="2:5">
      <c r="B4058" s="598" t="s">
        <v>6755</v>
      </c>
      <c r="C4058" s="587" t="s">
        <v>4272</v>
      </c>
      <c r="D4058" s="587" t="s">
        <v>3076</v>
      </c>
      <c r="E4058" s="523" t="s">
        <v>1679</v>
      </c>
    </row>
    <row r="4059" spans="2:5">
      <c r="B4059" s="598" t="s">
        <v>6756</v>
      </c>
      <c r="C4059" s="587" t="s">
        <v>4272</v>
      </c>
      <c r="D4059" s="587" t="s">
        <v>3076</v>
      </c>
      <c r="E4059" s="523" t="s">
        <v>1679</v>
      </c>
    </row>
    <row r="4060" spans="2:5">
      <c r="B4060" s="598" t="s">
        <v>6757</v>
      </c>
      <c r="C4060" s="587" t="s">
        <v>4272</v>
      </c>
      <c r="D4060" s="587" t="s">
        <v>3076</v>
      </c>
      <c r="E4060" s="523" t="s">
        <v>1679</v>
      </c>
    </row>
    <row r="4061" spans="2:5">
      <c r="B4061" s="598" t="s">
        <v>6758</v>
      </c>
      <c r="C4061" s="587" t="s">
        <v>4272</v>
      </c>
      <c r="D4061" s="587" t="s">
        <v>3076</v>
      </c>
      <c r="E4061" s="523" t="s">
        <v>1679</v>
      </c>
    </row>
    <row r="4062" spans="2:5">
      <c r="B4062" s="598" t="s">
        <v>6759</v>
      </c>
      <c r="C4062" s="587" t="s">
        <v>4272</v>
      </c>
      <c r="D4062" s="587" t="s">
        <v>3076</v>
      </c>
      <c r="E4062" s="523" t="s">
        <v>1679</v>
      </c>
    </row>
    <row r="4063" spans="2:5">
      <c r="B4063" s="598" t="s">
        <v>6760</v>
      </c>
      <c r="C4063" s="587" t="s">
        <v>4272</v>
      </c>
      <c r="D4063" s="587" t="s">
        <v>3076</v>
      </c>
      <c r="E4063" s="523" t="s">
        <v>1679</v>
      </c>
    </row>
    <row r="4064" spans="2:5">
      <c r="B4064" s="598" t="s">
        <v>6761</v>
      </c>
      <c r="C4064" s="587" t="s">
        <v>4272</v>
      </c>
      <c r="D4064" s="587" t="s">
        <v>3076</v>
      </c>
      <c r="E4064" s="523" t="s">
        <v>1679</v>
      </c>
    </row>
    <row r="4065" spans="2:5">
      <c r="B4065" s="598" t="s">
        <v>6762</v>
      </c>
      <c r="C4065" s="587" t="s">
        <v>4272</v>
      </c>
      <c r="D4065" s="587" t="s">
        <v>3076</v>
      </c>
      <c r="E4065" s="523" t="s">
        <v>1679</v>
      </c>
    </row>
    <row r="4066" spans="2:5">
      <c r="B4066" s="598" t="s">
        <v>6763</v>
      </c>
      <c r="C4066" s="587" t="s">
        <v>4272</v>
      </c>
      <c r="D4066" s="587" t="s">
        <v>3076</v>
      </c>
      <c r="E4066" s="523" t="s">
        <v>1679</v>
      </c>
    </row>
    <row r="4067" spans="2:5">
      <c r="B4067" s="598" t="s">
        <v>6764</v>
      </c>
      <c r="C4067" s="587" t="s">
        <v>4272</v>
      </c>
      <c r="D4067" s="587" t="s">
        <v>3076</v>
      </c>
      <c r="E4067" s="523" t="s">
        <v>1679</v>
      </c>
    </row>
    <row r="4068" spans="2:5">
      <c r="B4068" s="598" t="s">
        <v>6765</v>
      </c>
      <c r="C4068" s="587" t="s">
        <v>4272</v>
      </c>
      <c r="D4068" s="587" t="s">
        <v>3076</v>
      </c>
      <c r="E4068" s="523" t="s">
        <v>1679</v>
      </c>
    </row>
    <row r="4069" spans="2:5">
      <c r="B4069" s="598" t="s">
        <v>6766</v>
      </c>
      <c r="C4069" s="587" t="s">
        <v>4272</v>
      </c>
      <c r="D4069" s="587" t="s">
        <v>3076</v>
      </c>
      <c r="E4069" s="523" t="s">
        <v>1679</v>
      </c>
    </row>
    <row r="4070" spans="2:5">
      <c r="B4070" s="598" t="s">
        <v>6767</v>
      </c>
      <c r="C4070" s="587" t="s">
        <v>4272</v>
      </c>
      <c r="D4070" s="587" t="s">
        <v>3076</v>
      </c>
      <c r="E4070" s="523" t="s">
        <v>1679</v>
      </c>
    </row>
    <row r="4071" spans="2:5">
      <c r="B4071" s="598" t="s">
        <v>6768</v>
      </c>
      <c r="C4071" s="587" t="s">
        <v>4272</v>
      </c>
      <c r="D4071" s="587" t="s">
        <v>3076</v>
      </c>
      <c r="E4071" s="523" t="s">
        <v>1679</v>
      </c>
    </row>
    <row r="4072" spans="2:5">
      <c r="B4072" s="598" t="s">
        <v>6769</v>
      </c>
      <c r="C4072" s="587" t="s">
        <v>4272</v>
      </c>
      <c r="D4072" s="587" t="s">
        <v>3076</v>
      </c>
      <c r="E4072" s="523" t="s">
        <v>1679</v>
      </c>
    </row>
    <row r="4073" spans="2:5">
      <c r="B4073" s="598" t="s">
        <v>6770</v>
      </c>
      <c r="C4073" s="587" t="s">
        <v>4272</v>
      </c>
      <c r="D4073" s="587" t="s">
        <v>3076</v>
      </c>
      <c r="E4073" s="523" t="s">
        <v>1679</v>
      </c>
    </row>
    <row r="4074" spans="2:5">
      <c r="B4074" s="598" t="s">
        <v>6771</v>
      </c>
      <c r="C4074" s="587" t="s">
        <v>4272</v>
      </c>
      <c r="D4074" s="587" t="s">
        <v>3076</v>
      </c>
      <c r="E4074" s="523" t="s">
        <v>1679</v>
      </c>
    </row>
    <row r="4075" spans="2:5">
      <c r="B4075" s="598" t="s">
        <v>6772</v>
      </c>
      <c r="C4075" s="587" t="s">
        <v>4272</v>
      </c>
      <c r="D4075" s="587" t="s">
        <v>3076</v>
      </c>
      <c r="E4075" s="523" t="s">
        <v>1679</v>
      </c>
    </row>
    <row r="4076" spans="2:5">
      <c r="B4076" s="598" t="s">
        <v>6773</v>
      </c>
      <c r="C4076" s="587" t="s">
        <v>4272</v>
      </c>
      <c r="D4076" s="587" t="s">
        <v>3076</v>
      </c>
      <c r="E4076" s="523" t="s">
        <v>1679</v>
      </c>
    </row>
    <row r="4077" spans="2:5">
      <c r="B4077" s="598" t="s">
        <v>6774</v>
      </c>
      <c r="C4077" s="587" t="s">
        <v>4272</v>
      </c>
      <c r="D4077" s="587" t="s">
        <v>3076</v>
      </c>
      <c r="E4077" s="523" t="s">
        <v>1679</v>
      </c>
    </row>
    <row r="4078" spans="2:5">
      <c r="B4078" s="598" t="s">
        <v>6775</v>
      </c>
      <c r="C4078" s="587" t="s">
        <v>4272</v>
      </c>
      <c r="D4078" s="587" t="s">
        <v>3076</v>
      </c>
      <c r="E4078" s="523" t="s">
        <v>1679</v>
      </c>
    </row>
    <row r="4079" spans="2:5">
      <c r="B4079" s="598" t="s">
        <v>6776</v>
      </c>
      <c r="C4079" s="587" t="s">
        <v>4272</v>
      </c>
      <c r="D4079" s="587" t="s">
        <v>3076</v>
      </c>
      <c r="E4079" s="523" t="s">
        <v>1679</v>
      </c>
    </row>
    <row r="4080" spans="2:5">
      <c r="B4080" s="598" t="s">
        <v>6777</v>
      </c>
      <c r="C4080" s="587" t="s">
        <v>4272</v>
      </c>
      <c r="D4080" s="587" t="s">
        <v>3076</v>
      </c>
      <c r="E4080" s="523" t="s">
        <v>1679</v>
      </c>
    </row>
    <row r="4081" spans="2:5">
      <c r="B4081" s="598" t="s">
        <v>6778</v>
      </c>
      <c r="C4081" s="587" t="s">
        <v>4272</v>
      </c>
      <c r="D4081" s="587" t="s">
        <v>3076</v>
      </c>
      <c r="E4081" s="523" t="s">
        <v>1679</v>
      </c>
    </row>
    <row r="4082" spans="2:5">
      <c r="B4082" s="598" t="s">
        <v>6779</v>
      </c>
      <c r="C4082" s="587" t="s">
        <v>4272</v>
      </c>
      <c r="D4082" s="587" t="s">
        <v>3076</v>
      </c>
      <c r="E4082" s="523" t="s">
        <v>1679</v>
      </c>
    </row>
    <row r="4083" spans="2:5">
      <c r="B4083" s="598" t="s">
        <v>6780</v>
      </c>
      <c r="C4083" s="587" t="s">
        <v>4272</v>
      </c>
      <c r="D4083" s="587" t="s">
        <v>3076</v>
      </c>
      <c r="E4083" s="523" t="s">
        <v>1679</v>
      </c>
    </row>
    <row r="4084" spans="2:5">
      <c r="B4084" s="598" t="s">
        <v>6781</v>
      </c>
      <c r="C4084" s="587" t="s">
        <v>4272</v>
      </c>
      <c r="D4084" s="587" t="s">
        <v>3076</v>
      </c>
      <c r="E4084" s="523" t="s">
        <v>1679</v>
      </c>
    </row>
    <row r="4085" spans="2:5">
      <c r="B4085" s="598" t="s">
        <v>6782</v>
      </c>
      <c r="C4085" s="587" t="s">
        <v>4272</v>
      </c>
      <c r="D4085" s="587" t="s">
        <v>3076</v>
      </c>
      <c r="E4085" s="523" t="s">
        <v>1679</v>
      </c>
    </row>
    <row r="4086" spans="2:5">
      <c r="B4086" s="598" t="s">
        <v>6783</v>
      </c>
      <c r="C4086" s="587" t="s">
        <v>4272</v>
      </c>
      <c r="D4086" s="587" t="s">
        <v>3076</v>
      </c>
      <c r="E4086" s="523" t="s">
        <v>1679</v>
      </c>
    </row>
    <row r="4087" spans="2:5">
      <c r="B4087" s="598" t="s">
        <v>6784</v>
      </c>
      <c r="C4087" s="587" t="s">
        <v>4272</v>
      </c>
      <c r="D4087" s="587" t="s">
        <v>3076</v>
      </c>
      <c r="E4087" s="523" t="s">
        <v>1679</v>
      </c>
    </row>
    <row r="4088" spans="2:5">
      <c r="B4088" s="598" t="s">
        <v>6785</v>
      </c>
      <c r="C4088" s="587" t="s">
        <v>4272</v>
      </c>
      <c r="D4088" s="587" t="s">
        <v>3076</v>
      </c>
      <c r="E4088" s="523" t="s">
        <v>1679</v>
      </c>
    </row>
    <row r="4089" spans="2:5">
      <c r="B4089" s="598" t="s">
        <v>6786</v>
      </c>
      <c r="C4089" s="587" t="s">
        <v>4272</v>
      </c>
      <c r="D4089" s="587" t="s">
        <v>3076</v>
      </c>
      <c r="E4089" s="523" t="s">
        <v>1679</v>
      </c>
    </row>
    <row r="4090" spans="2:5">
      <c r="B4090" s="598" t="s">
        <v>6787</v>
      </c>
      <c r="C4090" s="587" t="s">
        <v>4272</v>
      </c>
      <c r="D4090" s="587" t="s">
        <v>3076</v>
      </c>
      <c r="E4090" s="523" t="s">
        <v>1679</v>
      </c>
    </row>
    <row r="4091" spans="2:5">
      <c r="B4091" s="598" t="s">
        <v>6788</v>
      </c>
      <c r="C4091" s="587" t="s">
        <v>4272</v>
      </c>
      <c r="D4091" s="587" t="s">
        <v>3076</v>
      </c>
      <c r="E4091" s="523" t="s">
        <v>1679</v>
      </c>
    </row>
    <row r="4092" spans="2:5">
      <c r="B4092" s="598" t="s">
        <v>6789</v>
      </c>
      <c r="C4092" s="587" t="s">
        <v>4272</v>
      </c>
      <c r="D4092" s="587" t="s">
        <v>3076</v>
      </c>
      <c r="E4092" s="523" t="s">
        <v>1679</v>
      </c>
    </row>
    <row r="4093" spans="2:5">
      <c r="B4093" s="598" t="s">
        <v>6790</v>
      </c>
      <c r="C4093" s="587" t="s">
        <v>4272</v>
      </c>
      <c r="D4093" s="587" t="s">
        <v>3076</v>
      </c>
      <c r="E4093" s="523" t="s">
        <v>1679</v>
      </c>
    </row>
    <row r="4094" spans="2:5">
      <c r="B4094" s="598" t="s">
        <v>6791</v>
      </c>
      <c r="C4094" s="587" t="s">
        <v>4272</v>
      </c>
      <c r="D4094" s="587" t="s">
        <v>3076</v>
      </c>
      <c r="E4094" s="523" t="s">
        <v>1679</v>
      </c>
    </row>
    <row r="4095" spans="2:5">
      <c r="B4095" s="598" t="s">
        <v>6792</v>
      </c>
      <c r="C4095" s="587" t="s">
        <v>4272</v>
      </c>
      <c r="D4095" s="587" t="s">
        <v>3076</v>
      </c>
      <c r="E4095" s="523" t="s">
        <v>1679</v>
      </c>
    </row>
    <row r="4096" spans="2:5">
      <c r="B4096" s="598" t="s">
        <v>6793</v>
      </c>
      <c r="C4096" s="587" t="s">
        <v>4272</v>
      </c>
      <c r="D4096" s="587" t="s">
        <v>3076</v>
      </c>
      <c r="E4096" s="523" t="s">
        <v>1679</v>
      </c>
    </row>
    <row r="4097" spans="2:5">
      <c r="B4097" s="598" t="s">
        <v>6794</v>
      </c>
      <c r="C4097" s="587" t="s">
        <v>4272</v>
      </c>
      <c r="D4097" s="587" t="s">
        <v>3076</v>
      </c>
      <c r="E4097" s="523" t="s">
        <v>1679</v>
      </c>
    </row>
    <row r="4098" spans="2:5">
      <c r="B4098" s="598" t="s">
        <v>6795</v>
      </c>
      <c r="C4098" s="587" t="s">
        <v>4272</v>
      </c>
      <c r="D4098" s="587" t="s">
        <v>3076</v>
      </c>
      <c r="E4098" s="523" t="s">
        <v>1679</v>
      </c>
    </row>
    <row r="4099" spans="2:5">
      <c r="B4099" s="598" t="s">
        <v>6796</v>
      </c>
      <c r="C4099" s="587" t="s">
        <v>4272</v>
      </c>
      <c r="D4099" s="587" t="s">
        <v>3076</v>
      </c>
      <c r="E4099" s="523" t="s">
        <v>1679</v>
      </c>
    </row>
    <row r="4100" spans="2:5">
      <c r="B4100" s="598" t="s">
        <v>6797</v>
      </c>
      <c r="C4100" s="587" t="s">
        <v>4272</v>
      </c>
      <c r="D4100" s="587" t="s">
        <v>3076</v>
      </c>
      <c r="E4100" s="523" t="s">
        <v>1679</v>
      </c>
    </row>
    <row r="4101" spans="2:5">
      <c r="B4101" s="598" t="s">
        <v>6798</v>
      </c>
      <c r="C4101" s="587" t="s">
        <v>4272</v>
      </c>
      <c r="D4101" s="587" t="s">
        <v>3076</v>
      </c>
      <c r="E4101" s="523" t="s">
        <v>1679</v>
      </c>
    </row>
    <row r="4102" spans="2:5">
      <c r="B4102" s="598" t="s">
        <v>6799</v>
      </c>
      <c r="C4102" s="587" t="s">
        <v>4272</v>
      </c>
      <c r="D4102" s="587" t="s">
        <v>3076</v>
      </c>
      <c r="E4102" s="523" t="s">
        <v>1679</v>
      </c>
    </row>
    <row r="4103" spans="2:5">
      <c r="B4103" s="598" t="s">
        <v>6800</v>
      </c>
      <c r="C4103" s="587" t="s">
        <v>4272</v>
      </c>
      <c r="D4103" s="587" t="s">
        <v>3076</v>
      </c>
      <c r="E4103" s="523" t="s">
        <v>1679</v>
      </c>
    </row>
    <row r="4104" spans="2:5">
      <c r="B4104" s="598" t="s">
        <v>6801</v>
      </c>
      <c r="C4104" s="587" t="s">
        <v>4272</v>
      </c>
      <c r="D4104" s="587" t="s">
        <v>3076</v>
      </c>
      <c r="E4104" s="523" t="s">
        <v>1679</v>
      </c>
    </row>
    <row r="4105" spans="2:5">
      <c r="B4105" s="598" t="s">
        <v>6802</v>
      </c>
      <c r="C4105" s="587" t="s">
        <v>4272</v>
      </c>
      <c r="D4105" s="587" t="s">
        <v>3076</v>
      </c>
      <c r="E4105" s="523" t="s">
        <v>1679</v>
      </c>
    </row>
    <row r="4106" spans="2:5">
      <c r="B4106" s="598" t="s">
        <v>6803</v>
      </c>
      <c r="C4106" s="587" t="s">
        <v>4272</v>
      </c>
      <c r="D4106" s="587" t="s">
        <v>3076</v>
      </c>
      <c r="E4106" s="523" t="s">
        <v>1679</v>
      </c>
    </row>
    <row r="4107" spans="2:5">
      <c r="B4107" s="598" t="s">
        <v>6804</v>
      </c>
      <c r="C4107" s="587" t="s">
        <v>4272</v>
      </c>
      <c r="D4107" s="587" t="s">
        <v>3076</v>
      </c>
      <c r="E4107" s="523" t="s">
        <v>1679</v>
      </c>
    </row>
    <row r="4108" spans="2:5">
      <c r="B4108" s="598" t="s">
        <v>6805</v>
      </c>
      <c r="C4108" s="587" t="s">
        <v>4272</v>
      </c>
      <c r="D4108" s="587" t="s">
        <v>3076</v>
      </c>
      <c r="E4108" s="523" t="s">
        <v>1679</v>
      </c>
    </row>
    <row r="4109" spans="2:5">
      <c r="B4109" s="598" t="s">
        <v>6806</v>
      </c>
      <c r="C4109" s="587" t="s">
        <v>4272</v>
      </c>
      <c r="D4109" s="587" t="s">
        <v>3076</v>
      </c>
      <c r="E4109" s="523" t="s">
        <v>1679</v>
      </c>
    </row>
    <row r="4110" spans="2:5">
      <c r="B4110" s="598" t="s">
        <v>6807</v>
      </c>
      <c r="C4110" s="587" t="s">
        <v>4272</v>
      </c>
      <c r="D4110" s="587" t="s">
        <v>3076</v>
      </c>
      <c r="E4110" s="523" t="s">
        <v>1679</v>
      </c>
    </row>
    <row r="4111" spans="2:5">
      <c r="B4111" s="598" t="s">
        <v>6808</v>
      </c>
      <c r="C4111" s="587" t="s">
        <v>4272</v>
      </c>
      <c r="D4111" s="587" t="s">
        <v>3076</v>
      </c>
      <c r="E4111" s="523" t="s">
        <v>1679</v>
      </c>
    </row>
    <row r="4112" spans="2:5">
      <c r="B4112" s="598" t="s">
        <v>6809</v>
      </c>
      <c r="C4112" s="587" t="s">
        <v>4272</v>
      </c>
      <c r="D4112" s="587" t="s">
        <v>3076</v>
      </c>
      <c r="E4112" s="523" t="s">
        <v>1679</v>
      </c>
    </row>
    <row r="4113" spans="2:5">
      <c r="B4113" s="598" t="s">
        <v>6810</v>
      </c>
      <c r="C4113" s="587" t="s">
        <v>4272</v>
      </c>
      <c r="D4113" s="587" t="s">
        <v>3076</v>
      </c>
      <c r="E4113" s="523" t="s">
        <v>1679</v>
      </c>
    </row>
    <row r="4114" spans="2:5">
      <c r="B4114" s="598" t="s">
        <v>6811</v>
      </c>
      <c r="C4114" s="587" t="s">
        <v>4272</v>
      </c>
      <c r="D4114" s="587" t="s">
        <v>3076</v>
      </c>
      <c r="E4114" s="523" t="s">
        <v>1679</v>
      </c>
    </row>
    <row r="4115" spans="2:5">
      <c r="B4115" s="598" t="s">
        <v>6812</v>
      </c>
      <c r="C4115" s="587" t="s">
        <v>4272</v>
      </c>
      <c r="D4115" s="587" t="s">
        <v>3076</v>
      </c>
      <c r="E4115" s="523" t="s">
        <v>1679</v>
      </c>
    </row>
    <row r="4116" spans="2:5">
      <c r="B4116" s="598" t="s">
        <v>6813</v>
      </c>
      <c r="C4116" s="587" t="s">
        <v>4272</v>
      </c>
      <c r="D4116" s="587" t="s">
        <v>3076</v>
      </c>
      <c r="E4116" s="523" t="s">
        <v>1679</v>
      </c>
    </row>
    <row r="4117" spans="2:5">
      <c r="B4117" s="598" t="s">
        <v>6814</v>
      </c>
      <c r="C4117" s="587" t="s">
        <v>4272</v>
      </c>
      <c r="D4117" s="587" t="s">
        <v>3076</v>
      </c>
      <c r="E4117" s="523" t="s">
        <v>1679</v>
      </c>
    </row>
    <row r="4118" spans="2:5">
      <c r="B4118" s="598" t="s">
        <v>6815</v>
      </c>
      <c r="C4118" s="587" t="s">
        <v>4272</v>
      </c>
      <c r="D4118" s="587" t="s">
        <v>3076</v>
      </c>
      <c r="E4118" s="523" t="s">
        <v>1679</v>
      </c>
    </row>
    <row r="4119" spans="2:5">
      <c r="B4119" s="598" t="s">
        <v>6816</v>
      </c>
      <c r="C4119" s="587" t="s">
        <v>4272</v>
      </c>
      <c r="D4119" s="587" t="s">
        <v>3076</v>
      </c>
      <c r="E4119" s="523" t="s">
        <v>1679</v>
      </c>
    </row>
    <row r="4120" spans="2:5">
      <c r="B4120" s="598" t="s">
        <v>6817</v>
      </c>
      <c r="C4120" s="587" t="s">
        <v>4272</v>
      </c>
      <c r="D4120" s="587" t="s">
        <v>3076</v>
      </c>
      <c r="E4120" s="523" t="s">
        <v>1679</v>
      </c>
    </row>
    <row r="4121" spans="2:5">
      <c r="B4121" s="598" t="s">
        <v>6818</v>
      </c>
      <c r="C4121" s="587" t="s">
        <v>4272</v>
      </c>
      <c r="D4121" s="587" t="s">
        <v>3076</v>
      </c>
      <c r="E4121" s="523" t="s">
        <v>1679</v>
      </c>
    </row>
    <row r="4122" spans="2:5">
      <c r="B4122" s="598" t="s">
        <v>6819</v>
      </c>
      <c r="C4122" s="587" t="s">
        <v>4272</v>
      </c>
      <c r="D4122" s="587" t="s">
        <v>3076</v>
      </c>
      <c r="E4122" s="523" t="s">
        <v>1679</v>
      </c>
    </row>
    <row r="4123" spans="2:5">
      <c r="B4123" s="598" t="s">
        <v>6820</v>
      </c>
      <c r="C4123" s="587" t="s">
        <v>4272</v>
      </c>
      <c r="D4123" s="587" t="s">
        <v>3076</v>
      </c>
      <c r="E4123" s="523" t="s">
        <v>1679</v>
      </c>
    </row>
    <row r="4124" spans="2:5">
      <c r="B4124" s="598" t="s">
        <v>6821</v>
      </c>
      <c r="C4124" s="587" t="s">
        <v>4272</v>
      </c>
      <c r="D4124" s="587" t="s">
        <v>3076</v>
      </c>
      <c r="E4124" s="523" t="s">
        <v>1679</v>
      </c>
    </row>
    <row r="4125" spans="2:5">
      <c r="B4125" s="598" t="s">
        <v>6822</v>
      </c>
      <c r="C4125" s="587" t="s">
        <v>4272</v>
      </c>
      <c r="D4125" s="587" t="s">
        <v>3076</v>
      </c>
      <c r="E4125" s="523" t="s">
        <v>1679</v>
      </c>
    </row>
    <row r="4126" spans="2:5">
      <c r="B4126" s="598" t="s">
        <v>6823</v>
      </c>
      <c r="C4126" s="587" t="s">
        <v>4272</v>
      </c>
      <c r="D4126" s="587" t="s">
        <v>3076</v>
      </c>
      <c r="E4126" s="523" t="s">
        <v>1679</v>
      </c>
    </row>
    <row r="4127" spans="2:5">
      <c r="B4127" s="598" t="s">
        <v>6824</v>
      </c>
      <c r="C4127" s="587" t="s">
        <v>4272</v>
      </c>
      <c r="D4127" s="587" t="s">
        <v>3076</v>
      </c>
      <c r="E4127" s="523" t="s">
        <v>1679</v>
      </c>
    </row>
    <row r="4128" spans="2:5">
      <c r="B4128" s="598" t="s">
        <v>6825</v>
      </c>
      <c r="C4128" s="587" t="s">
        <v>4272</v>
      </c>
      <c r="D4128" s="587" t="s">
        <v>3076</v>
      </c>
      <c r="E4128" s="523" t="s">
        <v>1679</v>
      </c>
    </row>
    <row r="4129" spans="2:5">
      <c r="B4129" s="598" t="s">
        <v>6826</v>
      </c>
      <c r="C4129" s="587" t="s">
        <v>4272</v>
      </c>
      <c r="D4129" s="587" t="s">
        <v>3076</v>
      </c>
      <c r="E4129" s="523" t="s">
        <v>1679</v>
      </c>
    </row>
    <row r="4130" spans="2:5">
      <c r="B4130" s="598" t="s">
        <v>6827</v>
      </c>
      <c r="C4130" s="587" t="s">
        <v>4272</v>
      </c>
      <c r="D4130" s="587" t="s">
        <v>3076</v>
      </c>
      <c r="E4130" s="523" t="s">
        <v>1679</v>
      </c>
    </row>
    <row r="4131" spans="2:5">
      <c r="B4131" s="598" t="s">
        <v>6828</v>
      </c>
      <c r="C4131" s="587" t="s">
        <v>4272</v>
      </c>
      <c r="D4131" s="587" t="s">
        <v>3076</v>
      </c>
      <c r="E4131" s="523" t="s">
        <v>1679</v>
      </c>
    </row>
    <row r="4132" spans="2:5">
      <c r="B4132" s="598" t="s">
        <v>6829</v>
      </c>
      <c r="C4132" s="587" t="s">
        <v>4272</v>
      </c>
      <c r="D4132" s="587" t="s">
        <v>3076</v>
      </c>
      <c r="E4132" s="523" t="s">
        <v>1679</v>
      </c>
    </row>
    <row r="4133" spans="2:5">
      <c r="B4133" s="598" t="s">
        <v>6830</v>
      </c>
      <c r="C4133" s="587" t="s">
        <v>4272</v>
      </c>
      <c r="D4133" s="587" t="s">
        <v>3076</v>
      </c>
      <c r="E4133" s="523" t="s">
        <v>1679</v>
      </c>
    </row>
    <row r="4134" spans="2:5">
      <c r="B4134" s="598" t="s">
        <v>6831</v>
      </c>
      <c r="C4134" s="587" t="s">
        <v>4272</v>
      </c>
      <c r="D4134" s="587" t="s">
        <v>3076</v>
      </c>
      <c r="E4134" s="523" t="s">
        <v>1679</v>
      </c>
    </row>
    <row r="4135" spans="2:5">
      <c r="B4135" s="598" t="s">
        <v>6832</v>
      </c>
      <c r="C4135" s="587" t="s">
        <v>4272</v>
      </c>
      <c r="D4135" s="587" t="s">
        <v>3076</v>
      </c>
      <c r="E4135" s="523" t="s">
        <v>1679</v>
      </c>
    </row>
    <row r="4136" spans="2:5">
      <c r="B4136" s="598" t="s">
        <v>6833</v>
      </c>
      <c r="C4136" s="587" t="s">
        <v>4272</v>
      </c>
      <c r="D4136" s="587" t="s">
        <v>3076</v>
      </c>
      <c r="E4136" s="523" t="s">
        <v>1679</v>
      </c>
    </row>
    <row r="4137" spans="2:5">
      <c r="B4137" s="598" t="s">
        <v>6834</v>
      </c>
      <c r="C4137" s="587" t="s">
        <v>4272</v>
      </c>
      <c r="D4137" s="587" t="s">
        <v>3076</v>
      </c>
      <c r="E4137" s="523" t="s">
        <v>1679</v>
      </c>
    </row>
    <row r="4138" spans="2:5">
      <c r="B4138" s="598" t="s">
        <v>6835</v>
      </c>
      <c r="C4138" s="587" t="s">
        <v>4272</v>
      </c>
      <c r="D4138" s="587" t="s">
        <v>3076</v>
      </c>
      <c r="E4138" s="523" t="s">
        <v>1679</v>
      </c>
    </row>
    <row r="4139" spans="2:5">
      <c r="B4139" s="598" t="s">
        <v>6836</v>
      </c>
      <c r="C4139" s="587" t="s">
        <v>4272</v>
      </c>
      <c r="D4139" s="587" t="s">
        <v>3076</v>
      </c>
      <c r="E4139" s="523" t="s">
        <v>1679</v>
      </c>
    </row>
    <row r="4140" spans="2:5">
      <c r="B4140" s="598" t="s">
        <v>6837</v>
      </c>
      <c r="C4140" s="587" t="s">
        <v>4272</v>
      </c>
      <c r="D4140" s="587" t="s">
        <v>3076</v>
      </c>
      <c r="E4140" s="523" t="s">
        <v>1679</v>
      </c>
    </row>
    <row r="4141" spans="2:5">
      <c r="B4141" s="598" t="s">
        <v>6838</v>
      </c>
      <c r="C4141" s="587" t="s">
        <v>4272</v>
      </c>
      <c r="D4141" s="587" t="s">
        <v>3076</v>
      </c>
      <c r="E4141" s="523" t="s">
        <v>1679</v>
      </c>
    </row>
    <row r="4142" spans="2:5">
      <c r="B4142" s="598" t="s">
        <v>6839</v>
      </c>
      <c r="C4142" s="587" t="s">
        <v>4272</v>
      </c>
      <c r="D4142" s="587" t="s">
        <v>3076</v>
      </c>
      <c r="E4142" s="523" t="s">
        <v>1679</v>
      </c>
    </row>
    <row r="4143" spans="2:5">
      <c r="B4143" s="598" t="s">
        <v>6840</v>
      </c>
      <c r="C4143" s="587" t="s">
        <v>4272</v>
      </c>
      <c r="D4143" s="587" t="s">
        <v>3076</v>
      </c>
      <c r="E4143" s="523" t="s">
        <v>1679</v>
      </c>
    </row>
    <row r="4144" spans="2:5">
      <c r="B4144" s="598" t="s">
        <v>6841</v>
      </c>
      <c r="C4144" s="587" t="s">
        <v>4272</v>
      </c>
      <c r="D4144" s="587" t="s">
        <v>3076</v>
      </c>
      <c r="E4144" s="523" t="s">
        <v>1679</v>
      </c>
    </row>
    <row r="4145" spans="2:5">
      <c r="B4145" s="598" t="s">
        <v>6842</v>
      </c>
      <c r="C4145" s="587" t="s">
        <v>4272</v>
      </c>
      <c r="D4145" s="587" t="s">
        <v>3076</v>
      </c>
      <c r="E4145" s="523" t="s">
        <v>1679</v>
      </c>
    </row>
    <row r="4146" spans="2:5">
      <c r="B4146" s="598" t="s">
        <v>6843</v>
      </c>
      <c r="C4146" s="587" t="s">
        <v>4272</v>
      </c>
      <c r="D4146" s="587" t="s">
        <v>3076</v>
      </c>
      <c r="E4146" s="523" t="s">
        <v>1679</v>
      </c>
    </row>
    <row r="4147" spans="2:5">
      <c r="B4147" s="598" t="s">
        <v>6844</v>
      </c>
      <c r="C4147" s="587" t="s">
        <v>4272</v>
      </c>
      <c r="D4147" s="587" t="s">
        <v>3076</v>
      </c>
      <c r="E4147" s="523" t="s">
        <v>1679</v>
      </c>
    </row>
    <row r="4148" spans="2:5">
      <c r="B4148" s="598" t="s">
        <v>6845</v>
      </c>
      <c r="C4148" s="587" t="s">
        <v>4272</v>
      </c>
      <c r="D4148" s="587" t="s">
        <v>3076</v>
      </c>
      <c r="E4148" s="523" t="s">
        <v>1679</v>
      </c>
    </row>
    <row r="4149" spans="2:5">
      <c r="B4149" s="598" t="s">
        <v>6846</v>
      </c>
      <c r="C4149" s="587" t="s">
        <v>4272</v>
      </c>
      <c r="D4149" s="587" t="s">
        <v>3076</v>
      </c>
      <c r="E4149" s="523" t="s">
        <v>1679</v>
      </c>
    </row>
    <row r="4150" spans="2:5">
      <c r="B4150" s="598" t="s">
        <v>6847</v>
      </c>
      <c r="C4150" s="587" t="s">
        <v>4272</v>
      </c>
      <c r="D4150" s="587" t="s">
        <v>3076</v>
      </c>
      <c r="E4150" s="523" t="s">
        <v>1679</v>
      </c>
    </row>
    <row r="4151" spans="2:5">
      <c r="B4151" s="598" t="s">
        <v>6848</v>
      </c>
      <c r="C4151" s="587" t="s">
        <v>4272</v>
      </c>
      <c r="D4151" s="587" t="s">
        <v>3076</v>
      </c>
      <c r="E4151" s="523" t="s">
        <v>1679</v>
      </c>
    </row>
    <row r="4152" spans="2:5">
      <c r="B4152" s="598" t="s">
        <v>6849</v>
      </c>
      <c r="C4152" s="587" t="s">
        <v>4272</v>
      </c>
      <c r="D4152" s="587" t="s">
        <v>3076</v>
      </c>
      <c r="E4152" s="523" t="s">
        <v>1679</v>
      </c>
    </row>
    <row r="4153" spans="2:5">
      <c r="B4153" s="598" t="s">
        <v>6850</v>
      </c>
      <c r="C4153" s="587" t="s">
        <v>4272</v>
      </c>
      <c r="D4153" s="587" t="s">
        <v>3076</v>
      </c>
      <c r="E4153" s="523" t="s">
        <v>1679</v>
      </c>
    </row>
    <row r="4154" spans="2:5">
      <c r="B4154" s="598" t="s">
        <v>6851</v>
      </c>
      <c r="C4154" s="587" t="s">
        <v>4272</v>
      </c>
      <c r="D4154" s="587" t="s">
        <v>3076</v>
      </c>
      <c r="E4154" s="523" t="s">
        <v>1679</v>
      </c>
    </row>
    <row r="4155" spans="2:5">
      <c r="B4155" s="598" t="s">
        <v>6852</v>
      </c>
      <c r="C4155" s="587" t="s">
        <v>4272</v>
      </c>
      <c r="D4155" s="587" t="s">
        <v>3076</v>
      </c>
      <c r="E4155" s="523" t="s">
        <v>1679</v>
      </c>
    </row>
    <row r="4156" spans="2:5">
      <c r="B4156" s="598" t="s">
        <v>6853</v>
      </c>
      <c r="C4156" s="587" t="s">
        <v>4272</v>
      </c>
      <c r="D4156" s="587" t="s">
        <v>3076</v>
      </c>
      <c r="E4156" s="523" t="s">
        <v>1679</v>
      </c>
    </row>
    <row r="4157" spans="2:5">
      <c r="B4157" s="598" t="s">
        <v>6854</v>
      </c>
      <c r="C4157" s="587" t="s">
        <v>4272</v>
      </c>
      <c r="D4157" s="587" t="s">
        <v>3076</v>
      </c>
      <c r="E4157" s="523" t="s">
        <v>1679</v>
      </c>
    </row>
    <row r="4158" spans="2:5">
      <c r="B4158" s="598" t="s">
        <v>6855</v>
      </c>
      <c r="C4158" s="587" t="s">
        <v>4272</v>
      </c>
      <c r="D4158" s="587" t="s">
        <v>3076</v>
      </c>
      <c r="E4158" s="523" t="s">
        <v>1679</v>
      </c>
    </row>
    <row r="4159" spans="2:5">
      <c r="B4159" s="598" t="s">
        <v>6856</v>
      </c>
      <c r="C4159" s="587" t="s">
        <v>4272</v>
      </c>
      <c r="D4159" s="587" t="s">
        <v>3076</v>
      </c>
      <c r="E4159" s="523" t="s">
        <v>1679</v>
      </c>
    </row>
    <row r="4160" spans="2:5">
      <c r="B4160" s="598" t="s">
        <v>6857</v>
      </c>
      <c r="C4160" s="587" t="s">
        <v>4272</v>
      </c>
      <c r="D4160" s="587" t="s">
        <v>3076</v>
      </c>
      <c r="E4160" s="523" t="s">
        <v>1679</v>
      </c>
    </row>
    <row r="4161" spans="2:5">
      <c r="B4161" s="598" t="s">
        <v>6858</v>
      </c>
      <c r="C4161" s="587" t="s">
        <v>4272</v>
      </c>
      <c r="D4161" s="587" t="s">
        <v>3076</v>
      </c>
      <c r="E4161" s="523" t="s">
        <v>1679</v>
      </c>
    </row>
    <row r="4162" spans="2:5">
      <c r="B4162" s="598" t="s">
        <v>6859</v>
      </c>
      <c r="C4162" s="587" t="s">
        <v>4272</v>
      </c>
      <c r="D4162" s="587" t="s">
        <v>3076</v>
      </c>
      <c r="E4162" s="523" t="s">
        <v>1679</v>
      </c>
    </row>
    <row r="4163" spans="2:5">
      <c r="B4163" s="598" t="s">
        <v>6860</v>
      </c>
      <c r="C4163" s="587" t="s">
        <v>4272</v>
      </c>
      <c r="D4163" s="587" t="s">
        <v>3076</v>
      </c>
      <c r="E4163" s="523" t="s">
        <v>1679</v>
      </c>
    </row>
    <row r="4164" spans="2:5">
      <c r="B4164" s="598" t="s">
        <v>6861</v>
      </c>
      <c r="C4164" s="587" t="s">
        <v>4272</v>
      </c>
      <c r="D4164" s="587" t="s">
        <v>3076</v>
      </c>
      <c r="E4164" s="523" t="s">
        <v>1679</v>
      </c>
    </row>
    <row r="4165" spans="2:5">
      <c r="B4165" s="598" t="s">
        <v>6862</v>
      </c>
      <c r="C4165" s="587" t="s">
        <v>4272</v>
      </c>
      <c r="D4165" s="587" t="s">
        <v>3076</v>
      </c>
      <c r="E4165" s="523" t="s">
        <v>1679</v>
      </c>
    </row>
    <row r="4166" spans="2:5">
      <c r="B4166" s="598" t="s">
        <v>6863</v>
      </c>
      <c r="C4166" s="587" t="s">
        <v>4272</v>
      </c>
      <c r="D4166" s="587" t="s">
        <v>3076</v>
      </c>
      <c r="E4166" s="523" t="s">
        <v>1679</v>
      </c>
    </row>
    <row r="4167" spans="2:5">
      <c r="B4167" s="598" t="s">
        <v>6864</v>
      </c>
      <c r="C4167" s="587" t="s">
        <v>4272</v>
      </c>
      <c r="D4167" s="587" t="s">
        <v>3076</v>
      </c>
      <c r="E4167" s="523" t="s">
        <v>1679</v>
      </c>
    </row>
    <row r="4168" spans="2:5">
      <c r="B4168" s="598" t="s">
        <v>6865</v>
      </c>
      <c r="C4168" s="587" t="s">
        <v>4272</v>
      </c>
      <c r="D4168" s="587" t="s">
        <v>3076</v>
      </c>
      <c r="E4168" s="523" t="s">
        <v>1679</v>
      </c>
    </row>
    <row r="4169" spans="2:5">
      <c r="B4169" s="598" t="s">
        <v>6866</v>
      </c>
      <c r="C4169" s="587" t="s">
        <v>4272</v>
      </c>
      <c r="D4169" s="587" t="s">
        <v>3076</v>
      </c>
      <c r="E4169" s="523" t="s">
        <v>1679</v>
      </c>
    </row>
    <row r="4170" spans="2:5">
      <c r="B4170" s="598" t="s">
        <v>6867</v>
      </c>
      <c r="C4170" s="587" t="s">
        <v>4272</v>
      </c>
      <c r="D4170" s="587" t="s">
        <v>3076</v>
      </c>
      <c r="E4170" s="523" t="s">
        <v>1679</v>
      </c>
    </row>
    <row r="4171" spans="2:5">
      <c r="B4171" s="598" t="s">
        <v>6868</v>
      </c>
      <c r="C4171" s="587" t="s">
        <v>4272</v>
      </c>
      <c r="D4171" s="587" t="s">
        <v>3076</v>
      </c>
      <c r="E4171" s="523" t="s">
        <v>1679</v>
      </c>
    </row>
    <row r="4172" spans="2:5">
      <c r="B4172" s="598" t="s">
        <v>6869</v>
      </c>
      <c r="C4172" s="587" t="s">
        <v>4272</v>
      </c>
      <c r="D4172" s="587" t="s">
        <v>3076</v>
      </c>
      <c r="E4172" s="523" t="s">
        <v>1679</v>
      </c>
    </row>
    <row r="4173" spans="2:5">
      <c r="B4173" s="598" t="s">
        <v>6870</v>
      </c>
      <c r="C4173" s="587" t="s">
        <v>4272</v>
      </c>
      <c r="D4173" s="587" t="s">
        <v>3076</v>
      </c>
      <c r="E4173" s="523" t="s">
        <v>1679</v>
      </c>
    </row>
    <row r="4174" spans="2:5">
      <c r="B4174" s="598" t="s">
        <v>6871</v>
      </c>
      <c r="C4174" s="587" t="s">
        <v>4272</v>
      </c>
      <c r="D4174" s="587" t="s">
        <v>3076</v>
      </c>
      <c r="E4174" s="523" t="s">
        <v>1679</v>
      </c>
    </row>
    <row r="4175" spans="2:5">
      <c r="B4175" s="598" t="s">
        <v>6872</v>
      </c>
      <c r="C4175" s="587" t="s">
        <v>4272</v>
      </c>
      <c r="D4175" s="587" t="s">
        <v>3076</v>
      </c>
      <c r="E4175" s="523" t="s">
        <v>1679</v>
      </c>
    </row>
    <row r="4176" spans="2:5">
      <c r="B4176" s="598" t="s">
        <v>6873</v>
      </c>
      <c r="C4176" s="587" t="s">
        <v>4272</v>
      </c>
      <c r="D4176" s="587" t="s">
        <v>3076</v>
      </c>
      <c r="E4176" s="523" t="s">
        <v>1679</v>
      </c>
    </row>
    <row r="4177" spans="2:5">
      <c r="B4177" s="598" t="s">
        <v>6874</v>
      </c>
      <c r="C4177" s="587" t="s">
        <v>4272</v>
      </c>
      <c r="D4177" s="587" t="s">
        <v>3076</v>
      </c>
      <c r="E4177" s="523" t="s">
        <v>1679</v>
      </c>
    </row>
    <row r="4178" spans="2:5">
      <c r="B4178" s="598" t="s">
        <v>6875</v>
      </c>
      <c r="C4178" s="587" t="s">
        <v>4272</v>
      </c>
      <c r="D4178" s="587" t="s">
        <v>3076</v>
      </c>
      <c r="E4178" s="523" t="s">
        <v>1679</v>
      </c>
    </row>
    <row r="4179" spans="2:5">
      <c r="B4179" s="598" t="s">
        <v>6876</v>
      </c>
      <c r="C4179" s="587" t="s">
        <v>4272</v>
      </c>
      <c r="D4179" s="587" t="s">
        <v>3076</v>
      </c>
      <c r="E4179" s="523" t="s">
        <v>1679</v>
      </c>
    </row>
    <row r="4180" spans="2:5">
      <c r="B4180" s="598" t="s">
        <v>6877</v>
      </c>
      <c r="C4180" s="587" t="s">
        <v>4272</v>
      </c>
      <c r="D4180" s="587" t="s">
        <v>3076</v>
      </c>
      <c r="E4180" s="523" t="s">
        <v>1679</v>
      </c>
    </row>
    <row r="4181" spans="2:5">
      <c r="B4181" s="598" t="s">
        <v>6878</v>
      </c>
      <c r="C4181" s="587" t="s">
        <v>4272</v>
      </c>
      <c r="D4181" s="587" t="s">
        <v>3076</v>
      </c>
      <c r="E4181" s="523" t="s">
        <v>1679</v>
      </c>
    </row>
    <row r="4182" spans="2:5">
      <c r="B4182" s="598" t="s">
        <v>6879</v>
      </c>
      <c r="C4182" s="587" t="s">
        <v>4272</v>
      </c>
      <c r="D4182" s="587" t="s">
        <v>3076</v>
      </c>
      <c r="E4182" s="523" t="s">
        <v>1679</v>
      </c>
    </row>
    <row r="4183" spans="2:5">
      <c r="B4183" s="598" t="s">
        <v>6880</v>
      </c>
      <c r="C4183" s="587" t="s">
        <v>4272</v>
      </c>
      <c r="D4183" s="587" t="s">
        <v>3076</v>
      </c>
      <c r="E4183" s="523" t="s">
        <v>1679</v>
      </c>
    </row>
    <row r="4184" spans="2:5">
      <c r="B4184" s="598" t="s">
        <v>6881</v>
      </c>
      <c r="C4184" s="587" t="s">
        <v>4272</v>
      </c>
      <c r="D4184" s="587" t="s">
        <v>3076</v>
      </c>
      <c r="E4184" s="523" t="s">
        <v>1679</v>
      </c>
    </row>
    <row r="4185" spans="2:5">
      <c r="B4185" s="598" t="s">
        <v>6882</v>
      </c>
      <c r="C4185" s="587" t="s">
        <v>4272</v>
      </c>
      <c r="D4185" s="587" t="s">
        <v>3076</v>
      </c>
      <c r="E4185" s="523" t="s">
        <v>1679</v>
      </c>
    </row>
    <row r="4186" spans="2:5">
      <c r="B4186" s="598" t="s">
        <v>6883</v>
      </c>
      <c r="C4186" s="587" t="s">
        <v>4272</v>
      </c>
      <c r="D4186" s="587" t="s">
        <v>3076</v>
      </c>
      <c r="E4186" s="523" t="s">
        <v>1679</v>
      </c>
    </row>
    <row r="4187" spans="2:5">
      <c r="B4187" s="598" t="s">
        <v>6884</v>
      </c>
      <c r="C4187" s="587" t="s">
        <v>4272</v>
      </c>
      <c r="D4187" s="587" t="s">
        <v>3076</v>
      </c>
      <c r="E4187" s="523" t="s">
        <v>1679</v>
      </c>
    </row>
    <row r="4188" spans="2:5">
      <c r="B4188" s="598" t="s">
        <v>6885</v>
      </c>
      <c r="C4188" s="587" t="s">
        <v>4272</v>
      </c>
      <c r="D4188" s="587" t="s">
        <v>3076</v>
      </c>
      <c r="E4188" s="523" t="s">
        <v>1679</v>
      </c>
    </row>
    <row r="4189" spans="2:5">
      <c r="B4189" s="598" t="s">
        <v>6886</v>
      </c>
      <c r="C4189" s="587" t="s">
        <v>4272</v>
      </c>
      <c r="D4189" s="587" t="s">
        <v>3076</v>
      </c>
      <c r="E4189" s="523" t="s">
        <v>1679</v>
      </c>
    </row>
    <row r="4190" spans="2:5">
      <c r="B4190" s="598" t="s">
        <v>6887</v>
      </c>
      <c r="C4190" s="587" t="s">
        <v>4272</v>
      </c>
      <c r="D4190" s="587" t="s">
        <v>3076</v>
      </c>
      <c r="E4190" s="523" t="s">
        <v>1679</v>
      </c>
    </row>
    <row r="4191" spans="2:5">
      <c r="B4191" s="598" t="s">
        <v>6888</v>
      </c>
      <c r="C4191" s="587" t="s">
        <v>4272</v>
      </c>
      <c r="D4191" s="587" t="s">
        <v>3076</v>
      </c>
      <c r="E4191" s="523" t="s">
        <v>1679</v>
      </c>
    </row>
    <row r="4192" spans="2:5">
      <c r="B4192" s="598" t="s">
        <v>6889</v>
      </c>
      <c r="C4192" s="587" t="s">
        <v>4272</v>
      </c>
      <c r="D4192" s="587" t="s">
        <v>3076</v>
      </c>
      <c r="E4192" s="523" t="s">
        <v>1679</v>
      </c>
    </row>
    <row r="4193" spans="2:5">
      <c r="B4193" s="598" t="s">
        <v>6890</v>
      </c>
      <c r="C4193" s="587" t="s">
        <v>4272</v>
      </c>
      <c r="D4193" s="587" t="s">
        <v>3076</v>
      </c>
      <c r="E4193" s="523" t="s">
        <v>1679</v>
      </c>
    </row>
    <row r="4194" spans="2:5">
      <c r="B4194" s="598" t="s">
        <v>6891</v>
      </c>
      <c r="C4194" s="587" t="s">
        <v>4272</v>
      </c>
      <c r="D4194" s="587" t="s">
        <v>3076</v>
      </c>
      <c r="E4194" s="523" t="s">
        <v>1679</v>
      </c>
    </row>
    <row r="4195" spans="2:5">
      <c r="B4195" s="598" t="s">
        <v>6892</v>
      </c>
      <c r="C4195" s="587" t="s">
        <v>4272</v>
      </c>
      <c r="D4195" s="587" t="s">
        <v>3076</v>
      </c>
      <c r="E4195" s="523" t="s">
        <v>1679</v>
      </c>
    </row>
    <row r="4196" spans="2:5">
      <c r="B4196" s="598" t="s">
        <v>6893</v>
      </c>
      <c r="C4196" s="587" t="s">
        <v>4272</v>
      </c>
      <c r="D4196" s="587" t="s">
        <v>3076</v>
      </c>
      <c r="E4196" s="523" t="s">
        <v>1679</v>
      </c>
    </row>
    <row r="4197" spans="2:5">
      <c r="B4197" s="598" t="s">
        <v>6894</v>
      </c>
      <c r="C4197" s="587" t="s">
        <v>4272</v>
      </c>
      <c r="D4197" s="587" t="s">
        <v>3076</v>
      </c>
      <c r="E4197" s="523" t="s">
        <v>1679</v>
      </c>
    </row>
    <row r="4198" spans="2:5">
      <c r="B4198" s="598" t="s">
        <v>6895</v>
      </c>
      <c r="C4198" s="587" t="s">
        <v>4272</v>
      </c>
      <c r="D4198" s="587" t="s">
        <v>3076</v>
      </c>
      <c r="E4198" s="523" t="s">
        <v>1679</v>
      </c>
    </row>
    <row r="4199" spans="2:5">
      <c r="B4199" s="598" t="s">
        <v>6896</v>
      </c>
      <c r="C4199" s="587" t="s">
        <v>4272</v>
      </c>
      <c r="D4199" s="587" t="s">
        <v>3076</v>
      </c>
      <c r="E4199" s="523" t="s">
        <v>1679</v>
      </c>
    </row>
    <row r="4200" spans="2:5">
      <c r="B4200" s="598" t="s">
        <v>6897</v>
      </c>
      <c r="C4200" s="587" t="s">
        <v>4272</v>
      </c>
      <c r="D4200" s="587" t="s">
        <v>3076</v>
      </c>
      <c r="E4200" s="523" t="s">
        <v>1679</v>
      </c>
    </row>
    <row r="4201" spans="2:5">
      <c r="B4201" s="598" t="s">
        <v>6898</v>
      </c>
      <c r="C4201" s="587" t="s">
        <v>4272</v>
      </c>
      <c r="D4201" s="587" t="s">
        <v>3076</v>
      </c>
      <c r="E4201" s="523" t="s">
        <v>1679</v>
      </c>
    </row>
    <row r="4202" spans="2:5">
      <c r="B4202" s="598" t="s">
        <v>6899</v>
      </c>
      <c r="C4202" s="587" t="s">
        <v>4272</v>
      </c>
      <c r="D4202" s="587" t="s">
        <v>3076</v>
      </c>
      <c r="E4202" s="523" t="s">
        <v>1679</v>
      </c>
    </row>
    <row r="4203" spans="2:5">
      <c r="B4203" s="598" t="s">
        <v>6900</v>
      </c>
      <c r="C4203" s="587" t="s">
        <v>4272</v>
      </c>
      <c r="D4203" s="587" t="s">
        <v>3076</v>
      </c>
      <c r="E4203" s="523" t="s">
        <v>1679</v>
      </c>
    </row>
    <row r="4204" spans="2:5">
      <c r="B4204" s="598" t="s">
        <v>6901</v>
      </c>
      <c r="C4204" s="587" t="s">
        <v>4272</v>
      </c>
      <c r="D4204" s="587" t="s">
        <v>3076</v>
      </c>
      <c r="E4204" s="523" t="s">
        <v>1679</v>
      </c>
    </row>
    <row r="4205" spans="2:5">
      <c r="B4205" s="598" t="s">
        <v>6902</v>
      </c>
      <c r="C4205" s="587" t="s">
        <v>4272</v>
      </c>
      <c r="D4205" s="587" t="s">
        <v>3076</v>
      </c>
      <c r="E4205" s="523" t="s">
        <v>1679</v>
      </c>
    </row>
    <row r="4206" spans="2:5">
      <c r="B4206" s="598" t="s">
        <v>6903</v>
      </c>
      <c r="C4206" s="587" t="s">
        <v>4272</v>
      </c>
      <c r="D4206" s="587" t="s">
        <v>3076</v>
      </c>
      <c r="E4206" s="523" t="s">
        <v>1679</v>
      </c>
    </row>
    <row r="4207" spans="2:5">
      <c r="B4207" s="598" t="s">
        <v>6904</v>
      </c>
      <c r="C4207" s="587" t="s">
        <v>4272</v>
      </c>
      <c r="D4207" s="587" t="s">
        <v>3076</v>
      </c>
      <c r="E4207" s="523" t="s">
        <v>1679</v>
      </c>
    </row>
    <row r="4208" spans="2:5">
      <c r="B4208" s="598" t="s">
        <v>6905</v>
      </c>
      <c r="C4208" s="587" t="s">
        <v>4272</v>
      </c>
      <c r="D4208" s="587" t="s">
        <v>3076</v>
      </c>
      <c r="E4208" s="523" t="s">
        <v>1679</v>
      </c>
    </row>
    <row r="4209" spans="2:5">
      <c r="B4209" s="598" t="s">
        <v>6906</v>
      </c>
      <c r="C4209" s="587" t="s">
        <v>4272</v>
      </c>
      <c r="D4209" s="587" t="s">
        <v>3076</v>
      </c>
      <c r="E4209" s="523" t="s">
        <v>1679</v>
      </c>
    </row>
    <row r="4210" spans="2:5">
      <c r="B4210" s="598" t="s">
        <v>6907</v>
      </c>
      <c r="C4210" s="587" t="s">
        <v>4272</v>
      </c>
      <c r="D4210" s="587" t="s">
        <v>3076</v>
      </c>
      <c r="E4210" s="523" t="s">
        <v>1679</v>
      </c>
    </row>
    <row r="4211" spans="2:5">
      <c r="B4211" s="598" t="s">
        <v>6908</v>
      </c>
      <c r="C4211" s="587" t="s">
        <v>4272</v>
      </c>
      <c r="D4211" s="587" t="s">
        <v>3076</v>
      </c>
      <c r="E4211" s="523" t="s">
        <v>1679</v>
      </c>
    </row>
    <row r="4212" spans="2:5">
      <c r="B4212" s="598" t="s">
        <v>6909</v>
      </c>
      <c r="C4212" s="587" t="s">
        <v>4272</v>
      </c>
      <c r="D4212" s="587" t="s">
        <v>3076</v>
      </c>
      <c r="E4212" s="523" t="s">
        <v>1679</v>
      </c>
    </row>
    <row r="4213" spans="2:5">
      <c r="B4213" s="598" t="s">
        <v>6910</v>
      </c>
      <c r="C4213" s="587" t="s">
        <v>4272</v>
      </c>
      <c r="D4213" s="587" t="s">
        <v>3076</v>
      </c>
      <c r="E4213" s="523" t="s">
        <v>1679</v>
      </c>
    </row>
    <row r="4214" spans="2:5">
      <c r="B4214" s="598" t="s">
        <v>6911</v>
      </c>
      <c r="C4214" s="587" t="s">
        <v>4272</v>
      </c>
      <c r="D4214" s="587" t="s">
        <v>3076</v>
      </c>
      <c r="E4214" s="523" t="s">
        <v>1679</v>
      </c>
    </row>
    <row r="4215" spans="2:5">
      <c r="B4215" s="598" t="s">
        <v>6912</v>
      </c>
      <c r="C4215" s="587" t="s">
        <v>4272</v>
      </c>
      <c r="D4215" s="587" t="s">
        <v>3076</v>
      </c>
      <c r="E4215" s="523" t="s">
        <v>1679</v>
      </c>
    </row>
    <row r="4216" spans="2:5">
      <c r="B4216" s="598" t="s">
        <v>6913</v>
      </c>
      <c r="C4216" s="587" t="s">
        <v>4272</v>
      </c>
      <c r="D4216" s="587" t="s">
        <v>3076</v>
      </c>
      <c r="E4216" s="523" t="s">
        <v>1679</v>
      </c>
    </row>
    <row r="4217" spans="2:5">
      <c r="B4217" s="598" t="s">
        <v>6914</v>
      </c>
      <c r="C4217" s="587" t="s">
        <v>4272</v>
      </c>
      <c r="D4217" s="587" t="s">
        <v>3076</v>
      </c>
      <c r="E4217" s="523" t="s">
        <v>1679</v>
      </c>
    </row>
    <row r="4218" spans="2:5">
      <c r="B4218" s="598" t="s">
        <v>6915</v>
      </c>
      <c r="C4218" s="587" t="s">
        <v>4272</v>
      </c>
      <c r="D4218" s="587" t="s">
        <v>3076</v>
      </c>
      <c r="E4218" s="523" t="s">
        <v>1679</v>
      </c>
    </row>
    <row r="4219" spans="2:5">
      <c r="B4219" s="598" t="s">
        <v>6916</v>
      </c>
      <c r="C4219" s="587" t="s">
        <v>4272</v>
      </c>
      <c r="D4219" s="587" t="s">
        <v>3076</v>
      </c>
      <c r="E4219" s="523" t="s">
        <v>1679</v>
      </c>
    </row>
    <row r="4220" spans="2:5">
      <c r="B4220" s="598" t="s">
        <v>6917</v>
      </c>
      <c r="C4220" s="587" t="s">
        <v>4272</v>
      </c>
      <c r="D4220" s="587" t="s">
        <v>3076</v>
      </c>
      <c r="E4220" s="523" t="s">
        <v>1679</v>
      </c>
    </row>
    <row r="4221" spans="2:5">
      <c r="B4221" s="598" t="s">
        <v>6918</v>
      </c>
      <c r="C4221" s="587" t="s">
        <v>4272</v>
      </c>
      <c r="D4221" s="587" t="s">
        <v>3076</v>
      </c>
      <c r="E4221" s="523" t="s">
        <v>1679</v>
      </c>
    </row>
    <row r="4222" spans="2:5">
      <c r="B4222" s="598" t="s">
        <v>6919</v>
      </c>
      <c r="C4222" s="587" t="s">
        <v>4272</v>
      </c>
      <c r="D4222" s="587" t="s">
        <v>3076</v>
      </c>
      <c r="E4222" s="523" t="s">
        <v>1679</v>
      </c>
    </row>
    <row r="4223" spans="2:5">
      <c r="B4223" s="598" t="s">
        <v>6920</v>
      </c>
      <c r="C4223" s="587" t="s">
        <v>4272</v>
      </c>
      <c r="D4223" s="587" t="s">
        <v>3076</v>
      </c>
      <c r="E4223" s="523" t="s">
        <v>1679</v>
      </c>
    </row>
    <row r="4224" spans="2:5">
      <c r="B4224" s="598" t="s">
        <v>6921</v>
      </c>
      <c r="C4224" s="587" t="s">
        <v>4272</v>
      </c>
      <c r="D4224" s="587" t="s">
        <v>3076</v>
      </c>
      <c r="E4224" s="523" t="s">
        <v>1679</v>
      </c>
    </row>
    <row r="4225" spans="2:5">
      <c r="B4225" s="598" t="s">
        <v>6922</v>
      </c>
      <c r="C4225" s="587" t="s">
        <v>4272</v>
      </c>
      <c r="D4225" s="587" t="s">
        <v>3076</v>
      </c>
      <c r="E4225" s="523" t="s">
        <v>1679</v>
      </c>
    </row>
    <row r="4226" spans="2:5">
      <c r="B4226" s="598" t="s">
        <v>6923</v>
      </c>
      <c r="C4226" s="587" t="s">
        <v>4272</v>
      </c>
      <c r="D4226" s="587" t="s">
        <v>3076</v>
      </c>
      <c r="E4226" s="523" t="s">
        <v>1679</v>
      </c>
    </row>
    <row r="4227" spans="2:5">
      <c r="B4227" s="598" t="s">
        <v>6924</v>
      </c>
      <c r="C4227" s="587" t="s">
        <v>4272</v>
      </c>
      <c r="D4227" s="587" t="s">
        <v>3076</v>
      </c>
      <c r="E4227" s="523" t="s">
        <v>1679</v>
      </c>
    </row>
    <row r="4228" spans="2:5">
      <c r="B4228" s="598" t="s">
        <v>6925</v>
      </c>
      <c r="C4228" s="587" t="s">
        <v>4272</v>
      </c>
      <c r="D4228" s="587" t="s">
        <v>3076</v>
      </c>
      <c r="E4228" s="523" t="s">
        <v>1679</v>
      </c>
    </row>
    <row r="4229" spans="2:5">
      <c r="B4229" s="598" t="s">
        <v>6926</v>
      </c>
      <c r="C4229" s="587" t="s">
        <v>4272</v>
      </c>
      <c r="D4229" s="587" t="s">
        <v>3076</v>
      </c>
      <c r="E4229" s="523" t="s">
        <v>1679</v>
      </c>
    </row>
    <row r="4230" spans="2:5">
      <c r="B4230" s="598" t="s">
        <v>6927</v>
      </c>
      <c r="C4230" s="587" t="s">
        <v>4272</v>
      </c>
      <c r="D4230" s="587" t="s">
        <v>3076</v>
      </c>
      <c r="E4230" s="523" t="s">
        <v>1679</v>
      </c>
    </row>
    <row r="4231" spans="2:5">
      <c r="B4231" s="598" t="s">
        <v>6928</v>
      </c>
      <c r="C4231" s="587" t="s">
        <v>4272</v>
      </c>
      <c r="D4231" s="587" t="s">
        <v>3076</v>
      </c>
      <c r="E4231" s="523" t="s">
        <v>1679</v>
      </c>
    </row>
    <row r="4232" spans="2:5">
      <c r="B4232" s="598" t="s">
        <v>6929</v>
      </c>
      <c r="C4232" s="587" t="s">
        <v>4272</v>
      </c>
      <c r="D4232" s="587" t="s">
        <v>3076</v>
      </c>
      <c r="E4232" s="523" t="s">
        <v>1679</v>
      </c>
    </row>
    <row r="4233" spans="2:5">
      <c r="B4233" s="598" t="s">
        <v>6930</v>
      </c>
      <c r="C4233" s="587" t="s">
        <v>4272</v>
      </c>
      <c r="D4233" s="587" t="s">
        <v>3076</v>
      </c>
      <c r="E4233" s="523" t="s">
        <v>1679</v>
      </c>
    </row>
    <row r="4234" spans="2:5">
      <c r="B4234" s="598" t="s">
        <v>6931</v>
      </c>
      <c r="C4234" s="587" t="s">
        <v>4272</v>
      </c>
      <c r="D4234" s="587" t="s">
        <v>3076</v>
      </c>
      <c r="E4234" s="523" t="s">
        <v>1679</v>
      </c>
    </row>
    <row r="4235" spans="2:5">
      <c r="B4235" s="598" t="s">
        <v>6932</v>
      </c>
      <c r="C4235" s="587" t="s">
        <v>4272</v>
      </c>
      <c r="D4235" s="587" t="s">
        <v>3076</v>
      </c>
      <c r="E4235" s="523" t="s">
        <v>1679</v>
      </c>
    </row>
    <row r="4236" spans="2:5">
      <c r="B4236" s="598" t="s">
        <v>6933</v>
      </c>
      <c r="C4236" s="587" t="s">
        <v>4272</v>
      </c>
      <c r="D4236" s="587" t="s">
        <v>3076</v>
      </c>
      <c r="E4236" s="523" t="s">
        <v>1679</v>
      </c>
    </row>
    <row r="4237" spans="2:5">
      <c r="B4237" s="598" t="s">
        <v>6934</v>
      </c>
      <c r="C4237" s="587" t="s">
        <v>4272</v>
      </c>
      <c r="D4237" s="587" t="s">
        <v>3076</v>
      </c>
      <c r="E4237" s="523" t="s">
        <v>1679</v>
      </c>
    </row>
    <row r="4238" spans="2:5">
      <c r="B4238" s="598" t="s">
        <v>6935</v>
      </c>
      <c r="C4238" s="587" t="s">
        <v>4272</v>
      </c>
      <c r="D4238" s="587" t="s">
        <v>3076</v>
      </c>
      <c r="E4238" s="523" t="s">
        <v>1679</v>
      </c>
    </row>
    <row r="4239" spans="2:5">
      <c r="B4239" s="598" t="s">
        <v>6936</v>
      </c>
      <c r="C4239" s="587" t="s">
        <v>4272</v>
      </c>
      <c r="D4239" s="587" t="s">
        <v>3076</v>
      </c>
      <c r="E4239" s="523" t="s">
        <v>1679</v>
      </c>
    </row>
    <row r="4240" spans="2:5">
      <c r="B4240" s="598" t="s">
        <v>6937</v>
      </c>
      <c r="C4240" s="587" t="s">
        <v>4272</v>
      </c>
      <c r="D4240" s="587" t="s">
        <v>3076</v>
      </c>
      <c r="E4240" s="523" t="s">
        <v>1679</v>
      </c>
    </row>
    <row r="4241" spans="2:5">
      <c r="B4241" s="598" t="s">
        <v>6938</v>
      </c>
      <c r="C4241" s="587" t="s">
        <v>4272</v>
      </c>
      <c r="D4241" s="587" t="s">
        <v>3076</v>
      </c>
      <c r="E4241" s="523" t="s">
        <v>1679</v>
      </c>
    </row>
    <row r="4242" spans="2:5">
      <c r="B4242" s="598" t="s">
        <v>6939</v>
      </c>
      <c r="C4242" s="587" t="s">
        <v>4272</v>
      </c>
      <c r="D4242" s="587" t="s">
        <v>3076</v>
      </c>
      <c r="E4242" s="523" t="s">
        <v>1679</v>
      </c>
    </row>
    <row r="4243" spans="2:5">
      <c r="B4243" s="598" t="s">
        <v>6940</v>
      </c>
      <c r="C4243" s="587" t="s">
        <v>4272</v>
      </c>
      <c r="D4243" s="587" t="s">
        <v>3076</v>
      </c>
      <c r="E4243" s="523" t="s">
        <v>1679</v>
      </c>
    </row>
    <row r="4244" spans="2:5">
      <c r="B4244" s="598" t="s">
        <v>6941</v>
      </c>
      <c r="C4244" s="587" t="s">
        <v>4272</v>
      </c>
      <c r="D4244" s="587" t="s">
        <v>3076</v>
      </c>
      <c r="E4244" s="523" t="s">
        <v>1679</v>
      </c>
    </row>
    <row r="4245" spans="2:5">
      <c r="B4245" s="598" t="s">
        <v>6942</v>
      </c>
      <c r="C4245" s="587" t="s">
        <v>4272</v>
      </c>
      <c r="D4245" s="587" t="s">
        <v>3076</v>
      </c>
      <c r="E4245" s="523" t="s">
        <v>1679</v>
      </c>
    </row>
    <row r="4246" spans="2:5">
      <c r="B4246" s="598" t="s">
        <v>6943</v>
      </c>
      <c r="C4246" s="587" t="s">
        <v>4272</v>
      </c>
      <c r="D4246" s="587" t="s">
        <v>3076</v>
      </c>
      <c r="E4246" s="523" t="s">
        <v>1679</v>
      </c>
    </row>
    <row r="4247" spans="2:5">
      <c r="B4247" s="598" t="s">
        <v>6944</v>
      </c>
      <c r="C4247" s="587" t="s">
        <v>4272</v>
      </c>
      <c r="D4247" s="587" t="s">
        <v>3076</v>
      </c>
      <c r="E4247" s="523" t="s">
        <v>1679</v>
      </c>
    </row>
    <row r="4248" spans="2:5">
      <c r="B4248" s="598" t="s">
        <v>6945</v>
      </c>
      <c r="C4248" s="587" t="s">
        <v>4272</v>
      </c>
      <c r="D4248" s="587" t="s">
        <v>3076</v>
      </c>
      <c r="E4248" s="523" t="s">
        <v>1679</v>
      </c>
    </row>
    <row r="4249" spans="2:5">
      <c r="B4249" s="598" t="s">
        <v>6946</v>
      </c>
      <c r="C4249" s="587" t="s">
        <v>4272</v>
      </c>
      <c r="D4249" s="587" t="s">
        <v>3076</v>
      </c>
      <c r="E4249" s="523" t="s">
        <v>1679</v>
      </c>
    </row>
    <row r="4250" spans="2:5">
      <c r="B4250" s="598" t="s">
        <v>6947</v>
      </c>
      <c r="C4250" s="587" t="s">
        <v>4272</v>
      </c>
      <c r="D4250" s="587" t="s">
        <v>3076</v>
      </c>
      <c r="E4250" s="523" t="s">
        <v>1679</v>
      </c>
    </row>
    <row r="4251" spans="2:5">
      <c r="B4251" s="598" t="s">
        <v>6948</v>
      </c>
      <c r="C4251" s="587" t="s">
        <v>4272</v>
      </c>
      <c r="D4251" s="587" t="s">
        <v>3076</v>
      </c>
      <c r="E4251" s="523" t="s">
        <v>1679</v>
      </c>
    </row>
    <row r="4252" spans="2:5">
      <c r="B4252" s="598" t="s">
        <v>6949</v>
      </c>
      <c r="C4252" s="587" t="s">
        <v>4272</v>
      </c>
      <c r="D4252" s="587" t="s">
        <v>3076</v>
      </c>
      <c r="E4252" s="523" t="s">
        <v>1679</v>
      </c>
    </row>
    <row r="4253" spans="2:5">
      <c r="B4253" s="598" t="s">
        <v>6950</v>
      </c>
      <c r="C4253" s="587" t="s">
        <v>4272</v>
      </c>
      <c r="D4253" s="587" t="s">
        <v>3076</v>
      </c>
      <c r="E4253" s="523" t="s">
        <v>1679</v>
      </c>
    </row>
    <row r="4254" spans="2:5">
      <c r="B4254" s="598" t="s">
        <v>6951</v>
      </c>
      <c r="C4254" s="587" t="s">
        <v>4272</v>
      </c>
      <c r="D4254" s="587" t="s">
        <v>3076</v>
      </c>
      <c r="E4254" s="523" t="s">
        <v>1679</v>
      </c>
    </row>
    <row r="4255" spans="2:5">
      <c r="B4255" s="598" t="s">
        <v>6952</v>
      </c>
      <c r="C4255" s="587" t="s">
        <v>4272</v>
      </c>
      <c r="D4255" s="587" t="s">
        <v>3076</v>
      </c>
      <c r="E4255" s="523" t="s">
        <v>1679</v>
      </c>
    </row>
    <row r="4256" spans="2:5">
      <c r="B4256" s="598" t="s">
        <v>6953</v>
      </c>
      <c r="C4256" s="587" t="s">
        <v>4272</v>
      </c>
      <c r="D4256" s="587" t="s">
        <v>3076</v>
      </c>
      <c r="E4256" s="523" t="s">
        <v>1679</v>
      </c>
    </row>
    <row r="4257" spans="2:5">
      <c r="B4257" s="598" t="s">
        <v>6954</v>
      </c>
      <c r="C4257" s="587" t="s">
        <v>4272</v>
      </c>
      <c r="D4257" s="587" t="s">
        <v>3076</v>
      </c>
      <c r="E4257" s="523" t="s">
        <v>1679</v>
      </c>
    </row>
    <row r="4258" spans="2:5">
      <c r="B4258" s="598" t="s">
        <v>6955</v>
      </c>
      <c r="C4258" s="587" t="s">
        <v>4272</v>
      </c>
      <c r="D4258" s="587" t="s">
        <v>3076</v>
      </c>
      <c r="E4258" s="523" t="s">
        <v>1679</v>
      </c>
    </row>
    <row r="4259" spans="2:5">
      <c r="B4259" s="598" t="s">
        <v>6956</v>
      </c>
      <c r="C4259" s="587" t="s">
        <v>4272</v>
      </c>
      <c r="D4259" s="587" t="s">
        <v>3076</v>
      </c>
      <c r="E4259" s="523" t="s">
        <v>1679</v>
      </c>
    </row>
    <row r="4260" spans="2:5">
      <c r="B4260" s="598" t="s">
        <v>6957</v>
      </c>
      <c r="C4260" s="587" t="s">
        <v>4272</v>
      </c>
      <c r="D4260" s="587" t="s">
        <v>3076</v>
      </c>
      <c r="E4260" s="523" t="s">
        <v>1679</v>
      </c>
    </row>
    <row r="4261" spans="2:5">
      <c r="B4261" s="598" t="s">
        <v>6958</v>
      </c>
      <c r="C4261" s="587" t="s">
        <v>4272</v>
      </c>
      <c r="D4261" s="587" t="s">
        <v>3076</v>
      </c>
      <c r="E4261" s="523" t="s">
        <v>1679</v>
      </c>
    </row>
    <row r="4262" spans="2:5">
      <c r="B4262" s="598" t="s">
        <v>6959</v>
      </c>
      <c r="C4262" s="587" t="s">
        <v>4272</v>
      </c>
      <c r="D4262" s="587" t="s">
        <v>3076</v>
      </c>
      <c r="E4262" s="523" t="s">
        <v>1679</v>
      </c>
    </row>
    <row r="4263" spans="2:5">
      <c r="B4263" s="598" t="s">
        <v>6960</v>
      </c>
      <c r="C4263" s="587" t="s">
        <v>4272</v>
      </c>
      <c r="D4263" s="587" t="s">
        <v>3076</v>
      </c>
      <c r="E4263" s="523" t="s">
        <v>1679</v>
      </c>
    </row>
    <row r="4264" spans="2:5">
      <c r="B4264" s="598" t="s">
        <v>6961</v>
      </c>
      <c r="C4264" s="587" t="s">
        <v>4272</v>
      </c>
      <c r="D4264" s="587" t="s">
        <v>3076</v>
      </c>
      <c r="E4264" s="523" t="s">
        <v>1679</v>
      </c>
    </row>
    <row r="4265" spans="2:5">
      <c r="B4265" s="598" t="s">
        <v>6962</v>
      </c>
      <c r="C4265" s="587" t="s">
        <v>4272</v>
      </c>
      <c r="D4265" s="587" t="s">
        <v>3076</v>
      </c>
      <c r="E4265" s="523" t="s">
        <v>1679</v>
      </c>
    </row>
    <row r="4266" spans="2:5">
      <c r="B4266" s="598" t="s">
        <v>6963</v>
      </c>
      <c r="C4266" s="587" t="s">
        <v>4272</v>
      </c>
      <c r="D4266" s="587" t="s">
        <v>3076</v>
      </c>
      <c r="E4266" s="523" t="s">
        <v>1679</v>
      </c>
    </row>
    <row r="4267" spans="2:5">
      <c r="B4267" s="598" t="s">
        <v>6964</v>
      </c>
      <c r="C4267" s="587" t="s">
        <v>4272</v>
      </c>
      <c r="D4267" s="587" t="s">
        <v>3076</v>
      </c>
      <c r="E4267" s="523" t="s">
        <v>1679</v>
      </c>
    </row>
    <row r="4268" spans="2:5">
      <c r="B4268" s="598" t="s">
        <v>6965</v>
      </c>
      <c r="C4268" s="587" t="s">
        <v>4272</v>
      </c>
      <c r="D4268" s="587" t="s">
        <v>3076</v>
      </c>
      <c r="E4268" s="523" t="s">
        <v>1679</v>
      </c>
    </row>
    <row r="4269" spans="2:5">
      <c r="B4269" s="598" t="s">
        <v>6966</v>
      </c>
      <c r="C4269" s="587" t="s">
        <v>4272</v>
      </c>
      <c r="D4269" s="587" t="s">
        <v>3076</v>
      </c>
      <c r="E4269" s="523" t="s">
        <v>1679</v>
      </c>
    </row>
    <row r="4270" spans="2:5">
      <c r="B4270" s="598" t="s">
        <v>6967</v>
      </c>
      <c r="C4270" s="587" t="s">
        <v>4272</v>
      </c>
      <c r="D4270" s="587" t="s">
        <v>3076</v>
      </c>
      <c r="E4270" s="523" t="s">
        <v>1679</v>
      </c>
    </row>
    <row r="4271" spans="2:5">
      <c r="B4271" s="598" t="s">
        <v>6968</v>
      </c>
      <c r="C4271" s="587" t="s">
        <v>4272</v>
      </c>
      <c r="D4271" s="587" t="s">
        <v>3076</v>
      </c>
      <c r="E4271" s="523" t="s">
        <v>1679</v>
      </c>
    </row>
    <row r="4272" spans="2:5">
      <c r="B4272" s="598" t="s">
        <v>6969</v>
      </c>
      <c r="C4272" s="587" t="s">
        <v>4272</v>
      </c>
      <c r="D4272" s="587" t="s">
        <v>3076</v>
      </c>
      <c r="E4272" s="523" t="s">
        <v>1679</v>
      </c>
    </row>
    <row r="4273" spans="2:5">
      <c r="B4273" s="598" t="s">
        <v>6970</v>
      </c>
      <c r="C4273" s="587" t="s">
        <v>4272</v>
      </c>
      <c r="D4273" s="587" t="s">
        <v>3076</v>
      </c>
      <c r="E4273" s="523" t="s">
        <v>1679</v>
      </c>
    </row>
    <row r="4274" spans="2:5">
      <c r="B4274" s="598" t="s">
        <v>6971</v>
      </c>
      <c r="C4274" s="587" t="s">
        <v>4272</v>
      </c>
      <c r="D4274" s="587" t="s">
        <v>3076</v>
      </c>
      <c r="E4274" s="523" t="s">
        <v>1679</v>
      </c>
    </row>
    <row r="4275" spans="2:5">
      <c r="B4275" s="598" t="s">
        <v>6972</v>
      </c>
      <c r="C4275" s="587" t="s">
        <v>4272</v>
      </c>
      <c r="D4275" s="587" t="s">
        <v>3076</v>
      </c>
      <c r="E4275" s="523" t="s">
        <v>1679</v>
      </c>
    </row>
    <row r="4276" spans="2:5">
      <c r="B4276" s="598" t="s">
        <v>6973</v>
      </c>
      <c r="C4276" s="587" t="s">
        <v>4272</v>
      </c>
      <c r="D4276" s="587" t="s">
        <v>3076</v>
      </c>
      <c r="E4276" s="523" t="s">
        <v>1679</v>
      </c>
    </row>
    <row r="4277" spans="2:5">
      <c r="B4277" s="598" t="s">
        <v>6974</v>
      </c>
      <c r="C4277" s="587" t="s">
        <v>4272</v>
      </c>
      <c r="D4277" s="587" t="s">
        <v>3076</v>
      </c>
      <c r="E4277" s="523" t="s">
        <v>1679</v>
      </c>
    </row>
    <row r="4278" spans="2:5">
      <c r="B4278" s="598" t="s">
        <v>6975</v>
      </c>
      <c r="C4278" s="587" t="s">
        <v>4272</v>
      </c>
      <c r="D4278" s="587" t="s">
        <v>3076</v>
      </c>
      <c r="E4278" s="523" t="s">
        <v>1679</v>
      </c>
    </row>
    <row r="4279" spans="2:5">
      <c r="B4279" s="598" t="s">
        <v>6976</v>
      </c>
      <c r="C4279" s="587" t="s">
        <v>4272</v>
      </c>
      <c r="D4279" s="587" t="s">
        <v>3076</v>
      </c>
      <c r="E4279" s="523" t="s">
        <v>1679</v>
      </c>
    </row>
    <row r="4280" spans="2:5">
      <c r="B4280" s="598" t="s">
        <v>6977</v>
      </c>
      <c r="C4280" s="587" t="s">
        <v>4272</v>
      </c>
      <c r="D4280" s="587" t="s">
        <v>3076</v>
      </c>
      <c r="E4280" s="523" t="s">
        <v>1679</v>
      </c>
    </row>
    <row r="4281" spans="2:5">
      <c r="B4281" s="598" t="s">
        <v>6978</v>
      </c>
      <c r="C4281" s="587" t="s">
        <v>4272</v>
      </c>
      <c r="D4281" s="587" t="s">
        <v>3076</v>
      </c>
      <c r="E4281" s="523" t="s">
        <v>1679</v>
      </c>
    </row>
    <row r="4282" spans="2:5">
      <c r="B4282" s="598" t="s">
        <v>6979</v>
      </c>
      <c r="C4282" s="587" t="s">
        <v>4272</v>
      </c>
      <c r="D4282" s="587" t="s">
        <v>3076</v>
      </c>
      <c r="E4282" s="523" t="s">
        <v>1679</v>
      </c>
    </row>
    <row r="4283" spans="2:5">
      <c r="B4283" s="598" t="s">
        <v>6980</v>
      </c>
      <c r="C4283" s="587" t="s">
        <v>4272</v>
      </c>
      <c r="D4283" s="587" t="s">
        <v>3076</v>
      </c>
      <c r="E4283" s="523" t="s">
        <v>1679</v>
      </c>
    </row>
    <row r="4284" spans="2:5">
      <c r="B4284" s="598" t="s">
        <v>6981</v>
      </c>
      <c r="C4284" s="587" t="s">
        <v>4272</v>
      </c>
      <c r="D4284" s="587" t="s">
        <v>3076</v>
      </c>
      <c r="E4284" s="523" t="s">
        <v>1679</v>
      </c>
    </row>
    <row r="4285" spans="2:5">
      <c r="B4285" s="598" t="s">
        <v>6982</v>
      </c>
      <c r="C4285" s="587" t="s">
        <v>4272</v>
      </c>
      <c r="D4285" s="587" t="s">
        <v>3076</v>
      </c>
      <c r="E4285" s="523" t="s">
        <v>1679</v>
      </c>
    </row>
    <row r="4286" spans="2:5">
      <c r="B4286" s="598" t="s">
        <v>6983</v>
      </c>
      <c r="C4286" s="587" t="s">
        <v>4272</v>
      </c>
      <c r="D4286" s="587" t="s">
        <v>3076</v>
      </c>
      <c r="E4286" s="523" t="s">
        <v>1679</v>
      </c>
    </row>
    <row r="4287" spans="2:5">
      <c r="B4287" s="598" t="s">
        <v>6984</v>
      </c>
      <c r="C4287" s="587" t="s">
        <v>4272</v>
      </c>
      <c r="D4287" s="587" t="s">
        <v>3076</v>
      </c>
      <c r="E4287" s="523" t="s">
        <v>1679</v>
      </c>
    </row>
    <row r="4288" spans="2:5">
      <c r="B4288" s="598" t="s">
        <v>6985</v>
      </c>
      <c r="C4288" s="587" t="s">
        <v>4272</v>
      </c>
      <c r="D4288" s="587" t="s">
        <v>3076</v>
      </c>
      <c r="E4288" s="523" t="s">
        <v>1679</v>
      </c>
    </row>
    <row r="4289" spans="2:5">
      <c r="B4289" s="598" t="s">
        <v>6986</v>
      </c>
      <c r="C4289" s="587" t="s">
        <v>4272</v>
      </c>
      <c r="D4289" s="587" t="s">
        <v>3076</v>
      </c>
      <c r="E4289" s="523" t="s">
        <v>1679</v>
      </c>
    </row>
    <row r="4290" spans="2:5">
      <c r="B4290" s="598" t="s">
        <v>6987</v>
      </c>
      <c r="C4290" s="587" t="s">
        <v>4272</v>
      </c>
      <c r="D4290" s="587" t="s">
        <v>3076</v>
      </c>
      <c r="E4290" s="523" t="s">
        <v>1679</v>
      </c>
    </row>
    <row r="4291" spans="2:5">
      <c r="B4291" s="598" t="s">
        <v>6988</v>
      </c>
      <c r="C4291" s="587" t="s">
        <v>4272</v>
      </c>
      <c r="D4291" s="587" t="s">
        <v>3076</v>
      </c>
      <c r="E4291" s="523" t="s">
        <v>1679</v>
      </c>
    </row>
    <row r="4292" spans="2:5">
      <c r="B4292" s="598" t="s">
        <v>6989</v>
      </c>
      <c r="C4292" s="587" t="s">
        <v>4272</v>
      </c>
      <c r="D4292" s="587" t="s">
        <v>3076</v>
      </c>
      <c r="E4292" s="523" t="s">
        <v>1679</v>
      </c>
    </row>
    <row r="4293" spans="2:5">
      <c r="B4293" s="598" t="s">
        <v>6990</v>
      </c>
      <c r="C4293" s="587" t="s">
        <v>4272</v>
      </c>
      <c r="D4293" s="587" t="s">
        <v>3076</v>
      </c>
      <c r="E4293" s="523" t="s">
        <v>1679</v>
      </c>
    </row>
    <row r="4294" spans="2:5">
      <c r="B4294" s="598" t="s">
        <v>6991</v>
      </c>
      <c r="C4294" s="587" t="s">
        <v>4272</v>
      </c>
      <c r="D4294" s="587" t="s">
        <v>3076</v>
      </c>
      <c r="E4294" s="523" t="s">
        <v>1679</v>
      </c>
    </row>
    <row r="4295" spans="2:5">
      <c r="B4295" s="598" t="s">
        <v>6992</v>
      </c>
      <c r="C4295" s="587" t="s">
        <v>4272</v>
      </c>
      <c r="D4295" s="587" t="s">
        <v>3076</v>
      </c>
      <c r="E4295" s="523" t="s">
        <v>1679</v>
      </c>
    </row>
    <row r="4296" spans="2:5">
      <c r="B4296" s="598" t="s">
        <v>6993</v>
      </c>
      <c r="C4296" s="587" t="s">
        <v>4272</v>
      </c>
      <c r="D4296" s="587" t="s">
        <v>3076</v>
      </c>
      <c r="E4296" s="523" t="s">
        <v>1679</v>
      </c>
    </row>
    <row r="4297" spans="2:5">
      <c r="B4297" s="598" t="s">
        <v>6994</v>
      </c>
      <c r="C4297" s="587" t="s">
        <v>4272</v>
      </c>
      <c r="D4297" s="587" t="s">
        <v>3076</v>
      </c>
      <c r="E4297" s="523" t="s">
        <v>1679</v>
      </c>
    </row>
    <row r="4298" spans="2:5">
      <c r="B4298" s="598" t="s">
        <v>6995</v>
      </c>
      <c r="C4298" s="587" t="s">
        <v>4272</v>
      </c>
      <c r="D4298" s="587" t="s">
        <v>3076</v>
      </c>
      <c r="E4298" s="523" t="s">
        <v>1679</v>
      </c>
    </row>
    <row r="4299" spans="2:5">
      <c r="B4299" s="598" t="s">
        <v>6996</v>
      </c>
      <c r="C4299" s="587" t="s">
        <v>4272</v>
      </c>
      <c r="D4299" s="587" t="s">
        <v>3076</v>
      </c>
      <c r="E4299" s="523" t="s">
        <v>1679</v>
      </c>
    </row>
    <row r="4300" spans="2:5">
      <c r="B4300" s="598" t="s">
        <v>6997</v>
      </c>
      <c r="C4300" s="587" t="s">
        <v>4272</v>
      </c>
      <c r="D4300" s="587" t="s">
        <v>3076</v>
      </c>
      <c r="E4300" s="523" t="s">
        <v>1679</v>
      </c>
    </row>
    <row r="4301" spans="2:5">
      <c r="B4301" s="598" t="s">
        <v>6998</v>
      </c>
      <c r="C4301" s="587" t="s">
        <v>4272</v>
      </c>
      <c r="D4301" s="587" t="s">
        <v>3076</v>
      </c>
      <c r="E4301" s="523" t="s">
        <v>1679</v>
      </c>
    </row>
    <row r="4302" spans="2:5">
      <c r="B4302" s="598" t="s">
        <v>6999</v>
      </c>
      <c r="C4302" s="587" t="s">
        <v>4272</v>
      </c>
      <c r="D4302" s="587" t="s">
        <v>3076</v>
      </c>
      <c r="E4302" s="523" t="s">
        <v>1679</v>
      </c>
    </row>
    <row r="4303" spans="2:5">
      <c r="B4303" s="598" t="s">
        <v>7000</v>
      </c>
      <c r="C4303" s="587" t="s">
        <v>4272</v>
      </c>
      <c r="D4303" s="587" t="s">
        <v>3076</v>
      </c>
      <c r="E4303" s="523" t="s">
        <v>1679</v>
      </c>
    </row>
    <row r="4304" spans="2:5">
      <c r="B4304" s="598" t="s">
        <v>7001</v>
      </c>
      <c r="C4304" s="587" t="s">
        <v>4272</v>
      </c>
      <c r="D4304" s="587" t="s">
        <v>3076</v>
      </c>
      <c r="E4304" s="523" t="s">
        <v>1679</v>
      </c>
    </row>
    <row r="4305" spans="2:5">
      <c r="B4305" s="598" t="s">
        <v>7002</v>
      </c>
      <c r="C4305" s="587" t="s">
        <v>4272</v>
      </c>
      <c r="D4305" s="587" t="s">
        <v>3076</v>
      </c>
      <c r="E4305" s="523" t="s">
        <v>1679</v>
      </c>
    </row>
    <row r="4306" spans="2:5">
      <c r="B4306" s="598" t="s">
        <v>7003</v>
      </c>
      <c r="C4306" s="587" t="s">
        <v>4272</v>
      </c>
      <c r="D4306" s="587" t="s">
        <v>3076</v>
      </c>
      <c r="E4306" s="523" t="s">
        <v>1679</v>
      </c>
    </row>
    <row r="4307" spans="2:5">
      <c r="B4307" s="598" t="s">
        <v>7004</v>
      </c>
      <c r="C4307" s="587" t="s">
        <v>4272</v>
      </c>
      <c r="D4307" s="587" t="s">
        <v>3076</v>
      </c>
      <c r="E4307" s="523" t="s">
        <v>1679</v>
      </c>
    </row>
    <row r="4308" spans="2:5">
      <c r="B4308" s="598" t="s">
        <v>7005</v>
      </c>
      <c r="C4308" s="587" t="s">
        <v>4272</v>
      </c>
      <c r="D4308" s="587" t="s">
        <v>3076</v>
      </c>
      <c r="E4308" s="523" t="s">
        <v>1679</v>
      </c>
    </row>
    <row r="4309" spans="2:5">
      <c r="B4309" s="598" t="s">
        <v>7006</v>
      </c>
      <c r="C4309" s="587" t="s">
        <v>4272</v>
      </c>
      <c r="D4309" s="587" t="s">
        <v>3076</v>
      </c>
      <c r="E4309" s="523" t="s">
        <v>1679</v>
      </c>
    </row>
    <row r="4310" spans="2:5">
      <c r="B4310" s="598" t="s">
        <v>7007</v>
      </c>
      <c r="C4310" s="587" t="s">
        <v>4272</v>
      </c>
      <c r="D4310" s="587" t="s">
        <v>3076</v>
      </c>
      <c r="E4310" s="523" t="s">
        <v>1679</v>
      </c>
    </row>
    <row r="4311" spans="2:5">
      <c r="B4311" s="598" t="s">
        <v>7008</v>
      </c>
      <c r="C4311" s="587" t="s">
        <v>4272</v>
      </c>
      <c r="D4311" s="587" t="s">
        <v>3076</v>
      </c>
      <c r="E4311" s="523" t="s">
        <v>1679</v>
      </c>
    </row>
    <row r="4312" spans="2:5">
      <c r="B4312" s="598" t="s">
        <v>7009</v>
      </c>
      <c r="C4312" s="587" t="s">
        <v>4272</v>
      </c>
      <c r="D4312" s="587" t="s">
        <v>3076</v>
      </c>
      <c r="E4312" s="523" t="s">
        <v>1679</v>
      </c>
    </row>
    <row r="4313" spans="2:5">
      <c r="B4313" s="598" t="s">
        <v>7010</v>
      </c>
      <c r="C4313" s="587" t="s">
        <v>4272</v>
      </c>
      <c r="D4313" s="587" t="s">
        <v>3076</v>
      </c>
      <c r="E4313" s="523" t="s">
        <v>1679</v>
      </c>
    </row>
    <row r="4314" spans="2:5">
      <c r="B4314" s="598" t="s">
        <v>7011</v>
      </c>
      <c r="C4314" s="587" t="s">
        <v>4272</v>
      </c>
      <c r="D4314" s="587" t="s">
        <v>3076</v>
      </c>
      <c r="E4314" s="523" t="s">
        <v>1679</v>
      </c>
    </row>
    <row r="4315" spans="2:5">
      <c r="B4315" s="598" t="s">
        <v>7012</v>
      </c>
      <c r="C4315" s="587" t="s">
        <v>4272</v>
      </c>
      <c r="D4315" s="587" t="s">
        <v>3076</v>
      </c>
      <c r="E4315" s="523" t="s">
        <v>1679</v>
      </c>
    </row>
    <row r="4316" spans="2:5">
      <c r="B4316" s="598" t="s">
        <v>7013</v>
      </c>
      <c r="C4316" s="587" t="s">
        <v>4272</v>
      </c>
      <c r="D4316" s="587" t="s">
        <v>3076</v>
      </c>
      <c r="E4316" s="523" t="s">
        <v>1679</v>
      </c>
    </row>
    <row r="4317" spans="2:5">
      <c r="B4317" s="598" t="s">
        <v>7014</v>
      </c>
      <c r="C4317" s="587" t="s">
        <v>4272</v>
      </c>
      <c r="D4317" s="587" t="s">
        <v>3076</v>
      </c>
      <c r="E4317" s="523" t="s">
        <v>1679</v>
      </c>
    </row>
    <row r="4318" spans="2:5">
      <c r="B4318" s="598" t="s">
        <v>7015</v>
      </c>
      <c r="C4318" s="587" t="s">
        <v>4272</v>
      </c>
      <c r="D4318" s="587" t="s">
        <v>3076</v>
      </c>
      <c r="E4318" s="523" t="s">
        <v>1679</v>
      </c>
    </row>
    <row r="4319" spans="2:5">
      <c r="B4319" s="598" t="s">
        <v>7016</v>
      </c>
      <c r="C4319" s="587" t="s">
        <v>4272</v>
      </c>
      <c r="D4319" s="587" t="s">
        <v>3076</v>
      </c>
      <c r="E4319" s="523" t="s">
        <v>1679</v>
      </c>
    </row>
    <row r="4320" spans="2:5">
      <c r="B4320" s="598" t="s">
        <v>7017</v>
      </c>
      <c r="C4320" s="587" t="s">
        <v>4272</v>
      </c>
      <c r="D4320" s="587" t="s">
        <v>3076</v>
      </c>
      <c r="E4320" s="523" t="s">
        <v>1679</v>
      </c>
    </row>
    <row r="4321" spans="2:5">
      <c r="B4321" s="598" t="s">
        <v>7018</v>
      </c>
      <c r="C4321" s="587" t="s">
        <v>4272</v>
      </c>
      <c r="D4321" s="587" t="s">
        <v>3076</v>
      </c>
      <c r="E4321" s="523" t="s">
        <v>1679</v>
      </c>
    </row>
    <row r="4322" spans="2:5">
      <c r="B4322" s="598" t="s">
        <v>7019</v>
      </c>
      <c r="C4322" s="587" t="s">
        <v>4272</v>
      </c>
      <c r="D4322" s="587" t="s">
        <v>3076</v>
      </c>
      <c r="E4322" s="523" t="s">
        <v>1679</v>
      </c>
    </row>
    <row r="4323" spans="2:5">
      <c r="B4323" s="598" t="s">
        <v>7020</v>
      </c>
      <c r="C4323" s="587" t="s">
        <v>4272</v>
      </c>
      <c r="D4323" s="587" t="s">
        <v>3076</v>
      </c>
      <c r="E4323" s="523" t="s">
        <v>1679</v>
      </c>
    </row>
    <row r="4324" spans="2:5">
      <c r="B4324" s="598" t="s">
        <v>7021</v>
      </c>
      <c r="C4324" s="587" t="s">
        <v>4272</v>
      </c>
      <c r="D4324" s="587" t="s">
        <v>3076</v>
      </c>
      <c r="E4324" s="523" t="s">
        <v>1679</v>
      </c>
    </row>
    <row r="4325" spans="2:5">
      <c r="B4325" s="598" t="s">
        <v>7022</v>
      </c>
      <c r="C4325" s="587" t="s">
        <v>4272</v>
      </c>
      <c r="D4325" s="587" t="s">
        <v>3076</v>
      </c>
      <c r="E4325" s="523" t="s">
        <v>1679</v>
      </c>
    </row>
    <row r="4326" spans="2:5">
      <c r="B4326" s="598" t="s">
        <v>7023</v>
      </c>
      <c r="C4326" s="587" t="s">
        <v>4272</v>
      </c>
      <c r="D4326" s="587" t="s">
        <v>3076</v>
      </c>
      <c r="E4326" s="523" t="s">
        <v>1679</v>
      </c>
    </row>
    <row r="4327" spans="2:5">
      <c r="B4327" s="598" t="s">
        <v>7024</v>
      </c>
      <c r="C4327" s="587" t="s">
        <v>4272</v>
      </c>
      <c r="D4327" s="587" t="s">
        <v>3076</v>
      </c>
      <c r="E4327" s="523" t="s">
        <v>1679</v>
      </c>
    </row>
    <row r="4328" spans="2:5">
      <c r="B4328" s="598" t="s">
        <v>7025</v>
      </c>
      <c r="C4328" s="587" t="s">
        <v>4272</v>
      </c>
      <c r="D4328" s="587" t="s">
        <v>3076</v>
      </c>
      <c r="E4328" s="523" t="s">
        <v>1679</v>
      </c>
    </row>
    <row r="4329" spans="2:5">
      <c r="B4329" s="598" t="s">
        <v>7026</v>
      </c>
      <c r="C4329" s="587" t="s">
        <v>4272</v>
      </c>
      <c r="D4329" s="587" t="s">
        <v>3076</v>
      </c>
      <c r="E4329" s="523" t="s">
        <v>1679</v>
      </c>
    </row>
    <row r="4330" spans="2:5">
      <c r="B4330" s="598" t="s">
        <v>7027</v>
      </c>
      <c r="C4330" s="587" t="s">
        <v>4272</v>
      </c>
      <c r="D4330" s="587" t="s">
        <v>3076</v>
      </c>
      <c r="E4330" s="523" t="s">
        <v>1679</v>
      </c>
    </row>
    <row r="4331" spans="2:5">
      <c r="B4331" s="598" t="s">
        <v>7028</v>
      </c>
      <c r="C4331" s="587" t="s">
        <v>4272</v>
      </c>
      <c r="D4331" s="587" t="s">
        <v>3076</v>
      </c>
      <c r="E4331" s="523" t="s">
        <v>1679</v>
      </c>
    </row>
    <row r="4332" spans="2:5">
      <c r="B4332" s="598" t="s">
        <v>7029</v>
      </c>
      <c r="C4332" s="587" t="s">
        <v>4272</v>
      </c>
      <c r="D4332" s="587" t="s">
        <v>3076</v>
      </c>
      <c r="E4332" s="523" t="s">
        <v>1679</v>
      </c>
    </row>
    <row r="4333" spans="2:5">
      <c r="B4333" s="598" t="s">
        <v>7030</v>
      </c>
      <c r="C4333" s="587" t="s">
        <v>4272</v>
      </c>
      <c r="D4333" s="587" t="s">
        <v>3076</v>
      </c>
      <c r="E4333" s="523" t="s">
        <v>1679</v>
      </c>
    </row>
    <row r="4334" spans="2:5">
      <c r="B4334" s="598" t="s">
        <v>7031</v>
      </c>
      <c r="C4334" s="587" t="s">
        <v>4272</v>
      </c>
      <c r="D4334" s="587" t="s">
        <v>3076</v>
      </c>
      <c r="E4334" s="523" t="s">
        <v>1679</v>
      </c>
    </row>
    <row r="4335" spans="2:5">
      <c r="B4335" s="598" t="s">
        <v>7032</v>
      </c>
      <c r="C4335" s="587" t="s">
        <v>4272</v>
      </c>
      <c r="D4335" s="587" t="s">
        <v>3076</v>
      </c>
      <c r="E4335" s="523" t="s">
        <v>1679</v>
      </c>
    </row>
    <row r="4336" spans="2:5">
      <c r="B4336" s="598" t="s">
        <v>7033</v>
      </c>
      <c r="C4336" s="587" t="s">
        <v>4272</v>
      </c>
      <c r="D4336" s="587" t="s">
        <v>3076</v>
      </c>
      <c r="E4336" s="523" t="s">
        <v>1679</v>
      </c>
    </row>
    <row r="4337" spans="2:5">
      <c r="B4337" s="598" t="s">
        <v>7034</v>
      </c>
      <c r="C4337" s="587" t="s">
        <v>4272</v>
      </c>
      <c r="D4337" s="587" t="s">
        <v>3076</v>
      </c>
      <c r="E4337" s="523" t="s">
        <v>1679</v>
      </c>
    </row>
    <row r="4338" spans="2:5">
      <c r="B4338" s="598" t="s">
        <v>7035</v>
      </c>
      <c r="C4338" s="587" t="s">
        <v>4272</v>
      </c>
      <c r="D4338" s="587" t="s">
        <v>3076</v>
      </c>
      <c r="E4338" s="523" t="s">
        <v>1679</v>
      </c>
    </row>
    <row r="4339" spans="2:5">
      <c r="B4339" s="598" t="s">
        <v>7036</v>
      </c>
      <c r="C4339" s="587" t="s">
        <v>4272</v>
      </c>
      <c r="D4339" s="587" t="s">
        <v>3076</v>
      </c>
      <c r="E4339" s="523" t="s">
        <v>1679</v>
      </c>
    </row>
    <row r="4340" spans="2:5">
      <c r="B4340" s="598" t="s">
        <v>7037</v>
      </c>
      <c r="C4340" s="587" t="s">
        <v>4272</v>
      </c>
      <c r="D4340" s="587" t="s">
        <v>3076</v>
      </c>
      <c r="E4340" s="523" t="s">
        <v>1679</v>
      </c>
    </row>
    <row r="4341" spans="2:5">
      <c r="B4341" s="598" t="s">
        <v>7038</v>
      </c>
      <c r="C4341" s="587" t="s">
        <v>4272</v>
      </c>
      <c r="D4341" s="587" t="s">
        <v>3076</v>
      </c>
      <c r="E4341" s="523" t="s">
        <v>1679</v>
      </c>
    </row>
    <row r="4342" spans="2:5">
      <c r="B4342" s="598" t="s">
        <v>7039</v>
      </c>
      <c r="C4342" s="587" t="s">
        <v>4272</v>
      </c>
      <c r="D4342" s="587" t="s">
        <v>3076</v>
      </c>
      <c r="E4342" s="523" t="s">
        <v>1679</v>
      </c>
    </row>
    <row r="4343" spans="2:5">
      <c r="B4343" s="598" t="s">
        <v>7040</v>
      </c>
      <c r="C4343" s="587" t="s">
        <v>4272</v>
      </c>
      <c r="D4343" s="587" t="s">
        <v>3076</v>
      </c>
      <c r="E4343" s="523" t="s">
        <v>1679</v>
      </c>
    </row>
    <row r="4344" spans="2:5">
      <c r="B4344" s="598" t="s">
        <v>7041</v>
      </c>
      <c r="C4344" s="587" t="s">
        <v>4272</v>
      </c>
      <c r="D4344" s="587" t="s">
        <v>3076</v>
      </c>
      <c r="E4344" s="523" t="s">
        <v>1679</v>
      </c>
    </row>
    <row r="4345" spans="2:5">
      <c r="B4345" s="598" t="s">
        <v>7042</v>
      </c>
      <c r="C4345" s="587" t="s">
        <v>4272</v>
      </c>
      <c r="D4345" s="587" t="s">
        <v>3076</v>
      </c>
      <c r="E4345" s="523" t="s">
        <v>1679</v>
      </c>
    </row>
    <row r="4346" spans="2:5">
      <c r="B4346" s="598" t="s">
        <v>7043</v>
      </c>
      <c r="C4346" s="587" t="s">
        <v>4272</v>
      </c>
      <c r="D4346" s="587" t="s">
        <v>3076</v>
      </c>
      <c r="E4346" s="523" t="s">
        <v>1679</v>
      </c>
    </row>
    <row r="4347" spans="2:5">
      <c r="B4347" s="598" t="s">
        <v>7044</v>
      </c>
      <c r="C4347" s="587" t="s">
        <v>4272</v>
      </c>
      <c r="D4347" s="587" t="s">
        <v>3076</v>
      </c>
      <c r="E4347" s="523" t="s">
        <v>1679</v>
      </c>
    </row>
    <row r="4348" spans="2:5">
      <c r="B4348" s="598" t="s">
        <v>7045</v>
      </c>
      <c r="C4348" s="587" t="s">
        <v>4272</v>
      </c>
      <c r="D4348" s="587" t="s">
        <v>3076</v>
      </c>
      <c r="E4348" s="523" t="s">
        <v>1679</v>
      </c>
    </row>
    <row r="4349" spans="2:5">
      <c r="B4349" s="598" t="s">
        <v>7046</v>
      </c>
      <c r="C4349" s="587" t="s">
        <v>4272</v>
      </c>
      <c r="D4349" s="587" t="s">
        <v>3076</v>
      </c>
      <c r="E4349" s="523" t="s">
        <v>1679</v>
      </c>
    </row>
    <row r="4350" spans="2:5">
      <c r="B4350" s="598" t="s">
        <v>7047</v>
      </c>
      <c r="C4350" s="587" t="s">
        <v>4272</v>
      </c>
      <c r="D4350" s="587" t="s">
        <v>3076</v>
      </c>
      <c r="E4350" s="523" t="s">
        <v>1679</v>
      </c>
    </row>
    <row r="4351" spans="2:5">
      <c r="B4351" s="598" t="s">
        <v>7048</v>
      </c>
      <c r="C4351" s="587" t="s">
        <v>4272</v>
      </c>
      <c r="D4351" s="587" t="s">
        <v>3076</v>
      </c>
      <c r="E4351" s="523" t="s">
        <v>1679</v>
      </c>
    </row>
    <row r="4352" spans="2:5">
      <c r="B4352" s="598" t="s">
        <v>7049</v>
      </c>
      <c r="C4352" s="587" t="s">
        <v>4272</v>
      </c>
      <c r="D4352" s="587" t="s">
        <v>3076</v>
      </c>
      <c r="E4352" s="523" t="s">
        <v>1679</v>
      </c>
    </row>
    <row r="4353" spans="2:5">
      <c r="B4353" s="598" t="s">
        <v>7050</v>
      </c>
      <c r="C4353" s="587" t="s">
        <v>4272</v>
      </c>
      <c r="D4353" s="587" t="s">
        <v>3076</v>
      </c>
      <c r="E4353" s="523" t="s">
        <v>1679</v>
      </c>
    </row>
    <row r="4354" spans="2:5">
      <c r="B4354" s="598" t="s">
        <v>7051</v>
      </c>
      <c r="C4354" s="587" t="s">
        <v>4272</v>
      </c>
      <c r="D4354" s="587" t="s">
        <v>3076</v>
      </c>
      <c r="E4354" s="523" t="s">
        <v>1679</v>
      </c>
    </row>
    <row r="4355" spans="2:5">
      <c r="B4355" s="598" t="s">
        <v>7052</v>
      </c>
      <c r="C4355" s="587" t="s">
        <v>4272</v>
      </c>
      <c r="D4355" s="587" t="s">
        <v>3076</v>
      </c>
      <c r="E4355" s="523" t="s">
        <v>1679</v>
      </c>
    </row>
    <row r="4356" spans="2:5">
      <c r="B4356" s="598" t="s">
        <v>7053</v>
      </c>
      <c r="C4356" s="587" t="s">
        <v>4272</v>
      </c>
      <c r="D4356" s="587" t="s">
        <v>3076</v>
      </c>
      <c r="E4356" s="523" t="s">
        <v>1679</v>
      </c>
    </row>
    <row r="4357" spans="2:5">
      <c r="B4357" s="598" t="s">
        <v>7054</v>
      </c>
      <c r="C4357" s="587" t="s">
        <v>4272</v>
      </c>
      <c r="D4357" s="587" t="s">
        <v>3076</v>
      </c>
      <c r="E4357" s="523" t="s">
        <v>1679</v>
      </c>
    </row>
    <row r="4358" spans="2:5">
      <c r="B4358" s="598" t="s">
        <v>7055</v>
      </c>
      <c r="C4358" s="587" t="s">
        <v>4272</v>
      </c>
      <c r="D4358" s="587" t="s">
        <v>3076</v>
      </c>
      <c r="E4358" s="523" t="s">
        <v>1679</v>
      </c>
    </row>
    <row r="4359" spans="2:5">
      <c r="B4359" s="598" t="s">
        <v>7056</v>
      </c>
      <c r="C4359" s="587" t="s">
        <v>4272</v>
      </c>
      <c r="D4359" s="587" t="s">
        <v>3076</v>
      </c>
      <c r="E4359" s="523" t="s">
        <v>1679</v>
      </c>
    </row>
    <row r="4360" spans="2:5">
      <c r="B4360" s="598" t="s">
        <v>7057</v>
      </c>
      <c r="C4360" s="587" t="s">
        <v>4272</v>
      </c>
      <c r="D4360" s="587" t="s">
        <v>3076</v>
      </c>
      <c r="E4360" s="523" t="s">
        <v>1679</v>
      </c>
    </row>
    <row r="4361" spans="2:5">
      <c r="B4361" s="598" t="s">
        <v>7058</v>
      </c>
      <c r="C4361" s="587" t="s">
        <v>4272</v>
      </c>
      <c r="D4361" s="587" t="s">
        <v>3076</v>
      </c>
      <c r="E4361" s="523" t="s">
        <v>1679</v>
      </c>
    </row>
    <row r="4362" spans="2:5">
      <c r="B4362" s="598" t="s">
        <v>7059</v>
      </c>
      <c r="C4362" s="587" t="s">
        <v>4272</v>
      </c>
      <c r="D4362" s="587" t="s">
        <v>3076</v>
      </c>
      <c r="E4362" s="523" t="s">
        <v>1679</v>
      </c>
    </row>
    <row r="4363" spans="2:5">
      <c r="B4363" s="598" t="s">
        <v>7060</v>
      </c>
      <c r="C4363" s="587" t="s">
        <v>4272</v>
      </c>
      <c r="D4363" s="587" t="s">
        <v>3076</v>
      </c>
      <c r="E4363" s="523" t="s">
        <v>1679</v>
      </c>
    </row>
    <row r="4364" spans="2:5">
      <c r="B4364" s="598" t="s">
        <v>7061</v>
      </c>
      <c r="C4364" s="587" t="s">
        <v>4272</v>
      </c>
      <c r="D4364" s="587" t="s">
        <v>3076</v>
      </c>
      <c r="E4364" s="523" t="s">
        <v>1679</v>
      </c>
    </row>
    <row r="4365" spans="2:5">
      <c r="B4365" s="598" t="s">
        <v>7062</v>
      </c>
      <c r="C4365" s="587" t="s">
        <v>4272</v>
      </c>
      <c r="D4365" s="587" t="s">
        <v>3076</v>
      </c>
      <c r="E4365" s="523" t="s">
        <v>1679</v>
      </c>
    </row>
    <row r="4366" spans="2:5">
      <c r="B4366" s="598" t="s">
        <v>7063</v>
      </c>
      <c r="C4366" s="587" t="s">
        <v>4272</v>
      </c>
      <c r="D4366" s="587" t="s">
        <v>3076</v>
      </c>
      <c r="E4366" s="523" t="s">
        <v>1679</v>
      </c>
    </row>
    <row r="4367" spans="2:5">
      <c r="B4367" s="598" t="s">
        <v>7064</v>
      </c>
      <c r="C4367" s="587" t="s">
        <v>4272</v>
      </c>
      <c r="D4367" s="587" t="s">
        <v>3076</v>
      </c>
      <c r="E4367" s="523" t="s">
        <v>1679</v>
      </c>
    </row>
    <row r="4368" spans="2:5">
      <c r="B4368" s="598" t="s">
        <v>7065</v>
      </c>
      <c r="C4368" s="587" t="s">
        <v>4272</v>
      </c>
      <c r="D4368" s="587" t="s">
        <v>3076</v>
      </c>
      <c r="E4368" s="523" t="s">
        <v>1679</v>
      </c>
    </row>
    <row r="4369" spans="2:5">
      <c r="B4369" s="598" t="s">
        <v>7066</v>
      </c>
      <c r="C4369" s="587" t="s">
        <v>4272</v>
      </c>
      <c r="D4369" s="587" t="s">
        <v>3076</v>
      </c>
      <c r="E4369" s="523" t="s">
        <v>1679</v>
      </c>
    </row>
    <row r="4370" spans="2:5">
      <c r="B4370" s="598" t="s">
        <v>7067</v>
      </c>
      <c r="C4370" s="587" t="s">
        <v>4272</v>
      </c>
      <c r="D4370" s="587" t="s">
        <v>3076</v>
      </c>
      <c r="E4370" s="523" t="s">
        <v>1679</v>
      </c>
    </row>
    <row r="4371" spans="2:5">
      <c r="B4371" s="598" t="s">
        <v>7068</v>
      </c>
      <c r="C4371" s="587" t="s">
        <v>4272</v>
      </c>
      <c r="D4371" s="587" t="s">
        <v>3076</v>
      </c>
      <c r="E4371" s="523" t="s">
        <v>1679</v>
      </c>
    </row>
    <row r="4372" spans="2:5">
      <c r="B4372" s="598" t="s">
        <v>7069</v>
      </c>
      <c r="C4372" s="587" t="s">
        <v>4272</v>
      </c>
      <c r="D4372" s="587" t="s">
        <v>3076</v>
      </c>
      <c r="E4372" s="523" t="s">
        <v>1679</v>
      </c>
    </row>
    <row r="4373" spans="2:5">
      <c r="B4373" s="598" t="s">
        <v>7070</v>
      </c>
      <c r="C4373" s="587" t="s">
        <v>4272</v>
      </c>
      <c r="D4373" s="587" t="s">
        <v>3076</v>
      </c>
      <c r="E4373" s="523" t="s">
        <v>1679</v>
      </c>
    </row>
    <row r="4374" spans="2:5">
      <c r="B4374" s="598" t="s">
        <v>7071</v>
      </c>
      <c r="C4374" s="587" t="s">
        <v>4272</v>
      </c>
      <c r="D4374" s="587" t="s">
        <v>3076</v>
      </c>
      <c r="E4374" s="523" t="s">
        <v>1679</v>
      </c>
    </row>
    <row r="4375" spans="2:5">
      <c r="B4375" s="598" t="s">
        <v>7072</v>
      </c>
      <c r="C4375" s="587" t="s">
        <v>4272</v>
      </c>
      <c r="D4375" s="587" t="s">
        <v>3076</v>
      </c>
      <c r="E4375" s="523" t="s">
        <v>1679</v>
      </c>
    </row>
    <row r="4376" spans="2:5">
      <c r="B4376" s="598" t="s">
        <v>7073</v>
      </c>
      <c r="C4376" s="587" t="s">
        <v>4272</v>
      </c>
      <c r="D4376" s="587" t="s">
        <v>3076</v>
      </c>
      <c r="E4376" s="523" t="s">
        <v>1679</v>
      </c>
    </row>
    <row r="4377" spans="2:5">
      <c r="B4377" s="598" t="s">
        <v>7074</v>
      </c>
      <c r="C4377" s="587" t="s">
        <v>4272</v>
      </c>
      <c r="D4377" s="587" t="s">
        <v>3076</v>
      </c>
      <c r="E4377" s="523" t="s">
        <v>1679</v>
      </c>
    </row>
    <row r="4378" spans="2:5">
      <c r="B4378" s="598" t="s">
        <v>7075</v>
      </c>
      <c r="C4378" s="587" t="s">
        <v>4272</v>
      </c>
      <c r="D4378" s="587" t="s">
        <v>3076</v>
      </c>
      <c r="E4378" s="523" t="s">
        <v>1679</v>
      </c>
    </row>
    <row r="4379" spans="2:5">
      <c r="B4379" s="598" t="s">
        <v>7076</v>
      </c>
      <c r="C4379" s="587" t="s">
        <v>4272</v>
      </c>
      <c r="D4379" s="587" t="s">
        <v>3076</v>
      </c>
      <c r="E4379" s="523" t="s">
        <v>1679</v>
      </c>
    </row>
    <row r="4380" spans="2:5">
      <c r="B4380" s="598" t="s">
        <v>7077</v>
      </c>
      <c r="C4380" s="587" t="s">
        <v>4272</v>
      </c>
      <c r="D4380" s="587" t="s">
        <v>3076</v>
      </c>
      <c r="E4380" s="523" t="s">
        <v>1679</v>
      </c>
    </row>
    <row r="4381" spans="2:5">
      <c r="B4381" s="598" t="s">
        <v>7078</v>
      </c>
      <c r="C4381" s="587" t="s">
        <v>4272</v>
      </c>
      <c r="D4381" s="587" t="s">
        <v>3076</v>
      </c>
      <c r="E4381" s="523" t="s">
        <v>1679</v>
      </c>
    </row>
    <row r="4382" spans="2:5">
      <c r="B4382" s="598" t="s">
        <v>7079</v>
      </c>
      <c r="C4382" s="587" t="s">
        <v>4272</v>
      </c>
      <c r="D4382" s="587" t="s">
        <v>3076</v>
      </c>
      <c r="E4382" s="523" t="s">
        <v>1679</v>
      </c>
    </row>
    <row r="4383" spans="2:5">
      <c r="B4383" s="598" t="s">
        <v>7080</v>
      </c>
      <c r="C4383" s="587" t="s">
        <v>4272</v>
      </c>
      <c r="D4383" s="587" t="s">
        <v>3076</v>
      </c>
      <c r="E4383" s="523" t="s">
        <v>1679</v>
      </c>
    </row>
    <row r="4384" spans="2:5">
      <c r="B4384" s="598" t="s">
        <v>7081</v>
      </c>
      <c r="C4384" s="587" t="s">
        <v>4272</v>
      </c>
      <c r="D4384" s="587" t="s">
        <v>3076</v>
      </c>
      <c r="E4384" s="523" t="s">
        <v>1679</v>
      </c>
    </row>
    <row r="4385" spans="2:5">
      <c r="B4385" s="598" t="s">
        <v>7082</v>
      </c>
      <c r="C4385" s="587" t="s">
        <v>4272</v>
      </c>
      <c r="D4385" s="587" t="s">
        <v>3076</v>
      </c>
      <c r="E4385" s="523" t="s">
        <v>1679</v>
      </c>
    </row>
    <row r="4386" spans="2:5">
      <c r="B4386" s="598" t="s">
        <v>7083</v>
      </c>
      <c r="C4386" s="587" t="s">
        <v>4272</v>
      </c>
      <c r="D4386" s="587" t="s">
        <v>3076</v>
      </c>
      <c r="E4386" s="523" t="s">
        <v>1679</v>
      </c>
    </row>
    <row r="4387" spans="2:5">
      <c r="B4387" s="598" t="s">
        <v>7084</v>
      </c>
      <c r="C4387" s="587" t="s">
        <v>4272</v>
      </c>
      <c r="D4387" s="587" t="s">
        <v>3076</v>
      </c>
      <c r="E4387" s="523" t="s">
        <v>1679</v>
      </c>
    </row>
    <row r="4388" spans="2:5">
      <c r="B4388" s="598" t="s">
        <v>7085</v>
      </c>
      <c r="C4388" s="587" t="s">
        <v>4272</v>
      </c>
      <c r="D4388" s="587" t="s">
        <v>3076</v>
      </c>
      <c r="E4388" s="523" t="s">
        <v>1679</v>
      </c>
    </row>
    <row r="4389" spans="2:5">
      <c r="B4389" s="598" t="s">
        <v>7086</v>
      </c>
      <c r="C4389" s="587" t="s">
        <v>4272</v>
      </c>
      <c r="D4389" s="587" t="s">
        <v>3076</v>
      </c>
      <c r="E4389" s="523" t="s">
        <v>1679</v>
      </c>
    </row>
    <row r="4390" spans="2:5">
      <c r="B4390" s="598" t="s">
        <v>7087</v>
      </c>
      <c r="C4390" s="587" t="s">
        <v>4272</v>
      </c>
      <c r="D4390" s="587" t="s">
        <v>3076</v>
      </c>
      <c r="E4390" s="523" t="s">
        <v>1679</v>
      </c>
    </row>
    <row r="4391" spans="2:5">
      <c r="B4391" s="598" t="s">
        <v>7088</v>
      </c>
      <c r="C4391" s="587" t="s">
        <v>4272</v>
      </c>
      <c r="D4391" s="587" t="s">
        <v>3076</v>
      </c>
      <c r="E4391" s="523" t="s">
        <v>1679</v>
      </c>
    </row>
    <row r="4392" spans="2:5">
      <c r="B4392" s="598" t="s">
        <v>7089</v>
      </c>
      <c r="C4392" s="587" t="s">
        <v>4272</v>
      </c>
      <c r="D4392" s="587" t="s">
        <v>3076</v>
      </c>
      <c r="E4392" s="523" t="s">
        <v>1679</v>
      </c>
    </row>
    <row r="4393" spans="2:5">
      <c r="B4393" s="598" t="s">
        <v>7090</v>
      </c>
      <c r="C4393" s="587" t="s">
        <v>4272</v>
      </c>
      <c r="D4393" s="587" t="s">
        <v>3076</v>
      </c>
      <c r="E4393" s="523" t="s">
        <v>1679</v>
      </c>
    </row>
    <row r="4394" spans="2:5">
      <c r="B4394" s="598" t="s">
        <v>7091</v>
      </c>
      <c r="C4394" s="587" t="s">
        <v>4272</v>
      </c>
      <c r="D4394" s="587" t="s">
        <v>3076</v>
      </c>
      <c r="E4394" s="523" t="s">
        <v>1679</v>
      </c>
    </row>
    <row r="4395" spans="2:5">
      <c r="B4395" s="598" t="s">
        <v>7092</v>
      </c>
      <c r="C4395" s="587" t="s">
        <v>4272</v>
      </c>
      <c r="D4395" s="587" t="s">
        <v>3076</v>
      </c>
      <c r="E4395" s="523" t="s">
        <v>1679</v>
      </c>
    </row>
    <row r="4396" spans="2:5">
      <c r="B4396" s="598" t="s">
        <v>7093</v>
      </c>
      <c r="C4396" s="587" t="s">
        <v>4272</v>
      </c>
      <c r="D4396" s="587" t="s">
        <v>3076</v>
      </c>
      <c r="E4396" s="523" t="s">
        <v>1679</v>
      </c>
    </row>
    <row r="4397" spans="2:5">
      <c r="B4397" s="598" t="s">
        <v>7094</v>
      </c>
      <c r="C4397" s="587" t="s">
        <v>4272</v>
      </c>
      <c r="D4397" s="587" t="s">
        <v>3076</v>
      </c>
      <c r="E4397" s="523" t="s">
        <v>1679</v>
      </c>
    </row>
    <row r="4398" spans="2:5">
      <c r="B4398" s="598" t="s">
        <v>7095</v>
      </c>
      <c r="C4398" s="587" t="s">
        <v>4272</v>
      </c>
      <c r="D4398" s="587" t="s">
        <v>3076</v>
      </c>
      <c r="E4398" s="523" t="s">
        <v>1679</v>
      </c>
    </row>
    <row r="4399" spans="2:5">
      <c r="B4399" s="598" t="s">
        <v>7096</v>
      </c>
      <c r="C4399" s="587" t="s">
        <v>4272</v>
      </c>
      <c r="D4399" s="587" t="s">
        <v>3076</v>
      </c>
      <c r="E4399" s="523" t="s">
        <v>1679</v>
      </c>
    </row>
    <row r="4400" spans="2:5">
      <c r="B4400" s="598" t="s">
        <v>7097</v>
      </c>
      <c r="C4400" s="587" t="s">
        <v>4272</v>
      </c>
      <c r="D4400" s="587" t="s">
        <v>3076</v>
      </c>
      <c r="E4400" s="523" t="s">
        <v>1679</v>
      </c>
    </row>
    <row r="4401" spans="2:5">
      <c r="B4401" s="598" t="s">
        <v>7098</v>
      </c>
      <c r="C4401" s="587" t="s">
        <v>4272</v>
      </c>
      <c r="D4401" s="587" t="s">
        <v>3076</v>
      </c>
      <c r="E4401" s="523" t="s">
        <v>1679</v>
      </c>
    </row>
    <row r="4402" spans="2:5">
      <c r="B4402" s="598" t="s">
        <v>7099</v>
      </c>
      <c r="C4402" s="587" t="s">
        <v>4272</v>
      </c>
      <c r="D4402" s="587" t="s">
        <v>3076</v>
      </c>
      <c r="E4402" s="523" t="s">
        <v>1679</v>
      </c>
    </row>
    <row r="4403" spans="2:5">
      <c r="B4403" s="598" t="s">
        <v>7100</v>
      </c>
      <c r="C4403" s="587" t="s">
        <v>4272</v>
      </c>
      <c r="D4403" s="587" t="s">
        <v>3076</v>
      </c>
      <c r="E4403" s="523" t="s">
        <v>1679</v>
      </c>
    </row>
    <row r="4404" spans="2:5">
      <c r="B4404" s="598" t="s">
        <v>7101</v>
      </c>
      <c r="C4404" s="587" t="s">
        <v>4272</v>
      </c>
      <c r="D4404" s="587" t="s">
        <v>3076</v>
      </c>
      <c r="E4404" s="523" t="s">
        <v>1679</v>
      </c>
    </row>
    <row r="4405" spans="2:5">
      <c r="B4405" s="598" t="s">
        <v>7102</v>
      </c>
      <c r="C4405" s="587" t="s">
        <v>4272</v>
      </c>
      <c r="D4405" s="587" t="s">
        <v>3076</v>
      </c>
      <c r="E4405" s="523" t="s">
        <v>1679</v>
      </c>
    </row>
    <row r="4406" spans="2:5">
      <c r="B4406" s="598" t="s">
        <v>7103</v>
      </c>
      <c r="C4406" s="587" t="s">
        <v>4272</v>
      </c>
      <c r="D4406" s="587" t="s">
        <v>3076</v>
      </c>
      <c r="E4406" s="523" t="s">
        <v>1679</v>
      </c>
    </row>
    <row r="4407" spans="2:5">
      <c r="B4407" s="598" t="s">
        <v>7104</v>
      </c>
      <c r="C4407" s="587" t="s">
        <v>4272</v>
      </c>
      <c r="D4407" s="587" t="s">
        <v>3076</v>
      </c>
      <c r="E4407" s="523" t="s">
        <v>1679</v>
      </c>
    </row>
    <row r="4408" spans="2:5">
      <c r="B4408" s="598" t="s">
        <v>7105</v>
      </c>
      <c r="C4408" s="587" t="s">
        <v>4272</v>
      </c>
      <c r="D4408" s="587" t="s">
        <v>3076</v>
      </c>
      <c r="E4408" s="523" t="s">
        <v>1679</v>
      </c>
    </row>
    <row r="4409" spans="2:5">
      <c r="B4409" s="598" t="s">
        <v>7106</v>
      </c>
      <c r="C4409" s="587" t="s">
        <v>4272</v>
      </c>
      <c r="D4409" s="587" t="s">
        <v>3076</v>
      </c>
      <c r="E4409" s="523" t="s">
        <v>1679</v>
      </c>
    </row>
    <row r="4410" spans="2:5">
      <c r="B4410" s="598" t="s">
        <v>7107</v>
      </c>
      <c r="C4410" s="587" t="s">
        <v>4272</v>
      </c>
      <c r="D4410" s="587" t="s">
        <v>3076</v>
      </c>
      <c r="E4410" s="523" t="s">
        <v>1679</v>
      </c>
    </row>
    <row r="4411" spans="2:5">
      <c r="B4411" s="598" t="s">
        <v>7108</v>
      </c>
      <c r="C4411" s="587" t="s">
        <v>4272</v>
      </c>
      <c r="D4411" s="587" t="s">
        <v>3076</v>
      </c>
      <c r="E4411" s="523" t="s">
        <v>1679</v>
      </c>
    </row>
    <row r="4412" spans="2:5">
      <c r="B4412" s="598" t="s">
        <v>7109</v>
      </c>
      <c r="C4412" s="587" t="s">
        <v>4272</v>
      </c>
      <c r="D4412" s="587" t="s">
        <v>3076</v>
      </c>
      <c r="E4412" s="523" t="s">
        <v>1679</v>
      </c>
    </row>
    <row r="4413" spans="2:5">
      <c r="B4413" s="598" t="s">
        <v>7110</v>
      </c>
      <c r="C4413" s="587" t="s">
        <v>4272</v>
      </c>
      <c r="D4413" s="587" t="s">
        <v>3076</v>
      </c>
      <c r="E4413" s="523" t="s">
        <v>1679</v>
      </c>
    </row>
    <row r="4414" spans="2:5">
      <c r="B4414" s="598" t="s">
        <v>7111</v>
      </c>
      <c r="C4414" s="587" t="s">
        <v>4272</v>
      </c>
      <c r="D4414" s="587" t="s">
        <v>3076</v>
      </c>
      <c r="E4414" s="523" t="s">
        <v>1679</v>
      </c>
    </row>
    <row r="4415" spans="2:5">
      <c r="B4415" s="598" t="s">
        <v>7112</v>
      </c>
      <c r="C4415" s="587" t="s">
        <v>4272</v>
      </c>
      <c r="D4415" s="587" t="s">
        <v>3076</v>
      </c>
      <c r="E4415" s="523" t="s">
        <v>1679</v>
      </c>
    </row>
    <row r="4416" spans="2:5">
      <c r="B4416" s="598" t="s">
        <v>7113</v>
      </c>
      <c r="C4416" s="587" t="s">
        <v>4272</v>
      </c>
      <c r="D4416" s="587" t="s">
        <v>3076</v>
      </c>
      <c r="E4416" s="523" t="s">
        <v>1679</v>
      </c>
    </row>
    <row r="4417" spans="2:5">
      <c r="B4417" s="598" t="s">
        <v>7114</v>
      </c>
      <c r="C4417" s="587" t="s">
        <v>4272</v>
      </c>
      <c r="D4417" s="587" t="s">
        <v>3076</v>
      </c>
      <c r="E4417" s="523" t="s">
        <v>1679</v>
      </c>
    </row>
    <row r="4418" spans="2:5">
      <c r="B4418" s="598" t="s">
        <v>7115</v>
      </c>
      <c r="C4418" s="587" t="s">
        <v>4272</v>
      </c>
      <c r="D4418" s="587" t="s">
        <v>3076</v>
      </c>
      <c r="E4418" s="523" t="s">
        <v>1679</v>
      </c>
    </row>
    <row r="4419" spans="2:5">
      <c r="B4419" s="598" t="s">
        <v>7116</v>
      </c>
      <c r="C4419" s="587" t="s">
        <v>4272</v>
      </c>
      <c r="D4419" s="587" t="s">
        <v>3076</v>
      </c>
      <c r="E4419" s="523" t="s">
        <v>1679</v>
      </c>
    </row>
    <row r="4420" spans="2:5">
      <c r="B4420" s="598" t="s">
        <v>7117</v>
      </c>
      <c r="C4420" s="587" t="s">
        <v>4272</v>
      </c>
      <c r="D4420" s="587" t="s">
        <v>3076</v>
      </c>
      <c r="E4420" s="523" t="s">
        <v>1679</v>
      </c>
    </row>
    <row r="4421" spans="2:5">
      <c r="B4421" s="598" t="s">
        <v>7118</v>
      </c>
      <c r="C4421" s="587" t="s">
        <v>4272</v>
      </c>
      <c r="D4421" s="587" t="s">
        <v>3076</v>
      </c>
      <c r="E4421" s="523" t="s">
        <v>1679</v>
      </c>
    </row>
    <row r="4422" spans="2:5">
      <c r="B4422" s="598" t="s">
        <v>7119</v>
      </c>
      <c r="C4422" s="587" t="s">
        <v>4272</v>
      </c>
      <c r="D4422" s="587" t="s">
        <v>3076</v>
      </c>
      <c r="E4422" s="523" t="s">
        <v>1679</v>
      </c>
    </row>
    <row r="4423" spans="2:5">
      <c r="B4423" s="598" t="s">
        <v>7120</v>
      </c>
      <c r="C4423" s="587" t="s">
        <v>4272</v>
      </c>
      <c r="D4423" s="587" t="s">
        <v>3076</v>
      </c>
      <c r="E4423" s="523" t="s">
        <v>1679</v>
      </c>
    </row>
    <row r="4424" spans="2:5">
      <c r="B4424" s="598" t="s">
        <v>7121</v>
      </c>
      <c r="C4424" s="587" t="s">
        <v>4272</v>
      </c>
      <c r="D4424" s="587" t="s">
        <v>3076</v>
      </c>
      <c r="E4424" s="523" t="s">
        <v>1679</v>
      </c>
    </row>
    <row r="4425" spans="2:5">
      <c r="B4425" s="598" t="s">
        <v>7122</v>
      </c>
      <c r="C4425" s="587" t="s">
        <v>4272</v>
      </c>
      <c r="D4425" s="587" t="s">
        <v>3076</v>
      </c>
      <c r="E4425" s="523" t="s">
        <v>1679</v>
      </c>
    </row>
    <row r="4426" spans="2:5">
      <c r="B4426" s="598" t="s">
        <v>7123</v>
      </c>
      <c r="C4426" s="587" t="s">
        <v>4272</v>
      </c>
      <c r="D4426" s="587" t="s">
        <v>3076</v>
      </c>
      <c r="E4426" s="523" t="s">
        <v>1679</v>
      </c>
    </row>
    <row r="4427" spans="2:5">
      <c r="B4427" s="598" t="s">
        <v>7124</v>
      </c>
      <c r="C4427" s="587" t="s">
        <v>4272</v>
      </c>
      <c r="D4427" s="587" t="s">
        <v>3076</v>
      </c>
      <c r="E4427" s="523" t="s">
        <v>1679</v>
      </c>
    </row>
    <row r="4428" spans="2:5">
      <c r="B4428" s="598" t="s">
        <v>7125</v>
      </c>
      <c r="C4428" s="587" t="s">
        <v>4272</v>
      </c>
      <c r="D4428" s="587" t="s">
        <v>3076</v>
      </c>
      <c r="E4428" s="523" t="s">
        <v>1679</v>
      </c>
    </row>
    <row r="4429" spans="2:5">
      <c r="B4429" s="598" t="s">
        <v>7126</v>
      </c>
      <c r="C4429" s="587" t="s">
        <v>4272</v>
      </c>
      <c r="D4429" s="587" t="s">
        <v>3076</v>
      </c>
      <c r="E4429" s="523" t="s">
        <v>1679</v>
      </c>
    </row>
    <row r="4430" spans="2:5">
      <c r="B4430" s="598" t="s">
        <v>7127</v>
      </c>
      <c r="C4430" s="587" t="s">
        <v>4272</v>
      </c>
      <c r="D4430" s="587" t="s">
        <v>3076</v>
      </c>
      <c r="E4430" s="523" t="s">
        <v>1679</v>
      </c>
    </row>
    <row r="4431" spans="2:5">
      <c r="B4431" s="598" t="s">
        <v>7128</v>
      </c>
      <c r="C4431" s="587" t="s">
        <v>4272</v>
      </c>
      <c r="D4431" s="587" t="s">
        <v>3076</v>
      </c>
      <c r="E4431" s="523" t="s">
        <v>1679</v>
      </c>
    </row>
    <row r="4432" spans="2:5">
      <c r="B4432" s="598" t="s">
        <v>7129</v>
      </c>
      <c r="C4432" s="587" t="s">
        <v>4272</v>
      </c>
      <c r="D4432" s="587" t="s">
        <v>3076</v>
      </c>
      <c r="E4432" s="523" t="s">
        <v>1679</v>
      </c>
    </row>
    <row r="4433" spans="2:5">
      <c r="B4433" s="598" t="s">
        <v>7130</v>
      </c>
      <c r="C4433" s="587" t="s">
        <v>4272</v>
      </c>
      <c r="D4433" s="587" t="s">
        <v>3076</v>
      </c>
      <c r="E4433" s="523" t="s">
        <v>1679</v>
      </c>
    </row>
    <row r="4434" spans="2:5">
      <c r="B4434" s="598" t="s">
        <v>7131</v>
      </c>
      <c r="C4434" s="587" t="s">
        <v>4272</v>
      </c>
      <c r="D4434" s="587" t="s">
        <v>3076</v>
      </c>
      <c r="E4434" s="523" t="s">
        <v>1679</v>
      </c>
    </row>
    <row r="4435" spans="2:5">
      <c r="B4435" s="598" t="s">
        <v>7132</v>
      </c>
      <c r="C4435" s="587" t="s">
        <v>4272</v>
      </c>
      <c r="D4435" s="587" t="s">
        <v>3076</v>
      </c>
      <c r="E4435" s="523" t="s">
        <v>1679</v>
      </c>
    </row>
    <row r="4436" spans="2:5">
      <c r="B4436" s="598" t="s">
        <v>7133</v>
      </c>
      <c r="C4436" s="587" t="s">
        <v>4272</v>
      </c>
      <c r="D4436" s="587" t="s">
        <v>3076</v>
      </c>
      <c r="E4436" s="523" t="s">
        <v>1679</v>
      </c>
    </row>
    <row r="4437" spans="2:5">
      <c r="B4437" s="598" t="s">
        <v>7134</v>
      </c>
      <c r="C4437" s="587" t="s">
        <v>4272</v>
      </c>
      <c r="D4437" s="587" t="s">
        <v>3076</v>
      </c>
      <c r="E4437" s="523" t="s">
        <v>1679</v>
      </c>
    </row>
    <row r="4438" spans="2:5">
      <c r="B4438" s="598" t="s">
        <v>7135</v>
      </c>
      <c r="C4438" s="587" t="s">
        <v>4272</v>
      </c>
      <c r="D4438" s="587" t="s">
        <v>3076</v>
      </c>
      <c r="E4438" s="523" t="s">
        <v>1679</v>
      </c>
    </row>
    <row r="4439" spans="2:5">
      <c r="B4439" s="598" t="s">
        <v>7136</v>
      </c>
      <c r="C4439" s="587" t="s">
        <v>4272</v>
      </c>
      <c r="D4439" s="587" t="s">
        <v>3076</v>
      </c>
      <c r="E4439" s="523" t="s">
        <v>1679</v>
      </c>
    </row>
    <row r="4440" spans="2:5">
      <c r="B4440" s="598" t="s">
        <v>7137</v>
      </c>
      <c r="C4440" s="587" t="s">
        <v>4272</v>
      </c>
      <c r="D4440" s="587" t="s">
        <v>3076</v>
      </c>
      <c r="E4440" s="523" t="s">
        <v>1679</v>
      </c>
    </row>
    <row r="4441" spans="2:5">
      <c r="B4441" s="598" t="s">
        <v>7138</v>
      </c>
      <c r="C4441" s="587" t="s">
        <v>4272</v>
      </c>
      <c r="D4441" s="587" t="s">
        <v>3076</v>
      </c>
      <c r="E4441" s="523" t="s">
        <v>1679</v>
      </c>
    </row>
    <row r="4442" spans="2:5">
      <c r="B4442" s="598" t="s">
        <v>7139</v>
      </c>
      <c r="C4442" s="587" t="s">
        <v>4272</v>
      </c>
      <c r="D4442" s="587" t="s">
        <v>3076</v>
      </c>
      <c r="E4442" s="523" t="s">
        <v>1679</v>
      </c>
    </row>
    <row r="4443" spans="2:5">
      <c r="B4443" s="598" t="s">
        <v>7140</v>
      </c>
      <c r="C4443" s="587" t="s">
        <v>4272</v>
      </c>
      <c r="D4443" s="587" t="s">
        <v>3076</v>
      </c>
      <c r="E4443" s="523" t="s">
        <v>1679</v>
      </c>
    </row>
    <row r="4444" spans="2:5">
      <c r="B4444" s="598" t="s">
        <v>7141</v>
      </c>
      <c r="C4444" s="587" t="s">
        <v>4272</v>
      </c>
      <c r="D4444" s="587" t="s">
        <v>3076</v>
      </c>
      <c r="E4444" s="523" t="s">
        <v>1679</v>
      </c>
    </row>
    <row r="4445" spans="2:5">
      <c r="B4445" s="598" t="s">
        <v>7142</v>
      </c>
      <c r="C4445" s="587" t="s">
        <v>4272</v>
      </c>
      <c r="D4445" s="587" t="s">
        <v>3076</v>
      </c>
      <c r="E4445" s="523" t="s">
        <v>1679</v>
      </c>
    </row>
    <row r="4446" spans="2:5">
      <c r="B4446" s="598" t="s">
        <v>7143</v>
      </c>
      <c r="C4446" s="587" t="s">
        <v>4272</v>
      </c>
      <c r="D4446" s="587" t="s">
        <v>3076</v>
      </c>
      <c r="E4446" s="523" t="s">
        <v>1679</v>
      </c>
    </row>
    <row r="4447" spans="2:5">
      <c r="B4447" s="598" t="s">
        <v>7144</v>
      </c>
      <c r="C4447" s="587" t="s">
        <v>4272</v>
      </c>
      <c r="D4447" s="587" t="s">
        <v>3076</v>
      </c>
      <c r="E4447" s="523" t="s">
        <v>1679</v>
      </c>
    </row>
    <row r="4448" spans="2:5">
      <c r="B4448" s="598" t="s">
        <v>7145</v>
      </c>
      <c r="C4448" s="587" t="s">
        <v>4272</v>
      </c>
      <c r="D4448" s="587" t="s">
        <v>3076</v>
      </c>
      <c r="E4448" s="523" t="s">
        <v>1679</v>
      </c>
    </row>
    <row r="4449" spans="2:5">
      <c r="B4449" s="598" t="s">
        <v>7146</v>
      </c>
      <c r="C4449" s="587" t="s">
        <v>4272</v>
      </c>
      <c r="D4449" s="587" t="s">
        <v>3076</v>
      </c>
      <c r="E4449" s="523" t="s">
        <v>1679</v>
      </c>
    </row>
    <row r="4450" spans="2:5">
      <c r="B4450" s="598" t="s">
        <v>7147</v>
      </c>
      <c r="C4450" s="587" t="s">
        <v>4272</v>
      </c>
      <c r="D4450" s="587" t="s">
        <v>3076</v>
      </c>
      <c r="E4450" s="523" t="s">
        <v>1679</v>
      </c>
    </row>
    <row r="4451" spans="2:5">
      <c r="B4451" s="598" t="s">
        <v>7148</v>
      </c>
      <c r="C4451" s="587" t="s">
        <v>4272</v>
      </c>
      <c r="D4451" s="587" t="s">
        <v>3076</v>
      </c>
      <c r="E4451" s="523" t="s">
        <v>1679</v>
      </c>
    </row>
    <row r="4452" spans="2:5">
      <c r="B4452" s="598" t="s">
        <v>7149</v>
      </c>
      <c r="C4452" s="587" t="s">
        <v>4272</v>
      </c>
      <c r="D4452" s="587" t="s">
        <v>3076</v>
      </c>
      <c r="E4452" s="523" t="s">
        <v>1679</v>
      </c>
    </row>
    <row r="4453" spans="2:5">
      <c r="B4453" s="598" t="s">
        <v>7150</v>
      </c>
      <c r="C4453" s="587" t="s">
        <v>4272</v>
      </c>
      <c r="D4453" s="587" t="s">
        <v>3076</v>
      </c>
      <c r="E4453" s="523" t="s">
        <v>1679</v>
      </c>
    </row>
    <row r="4454" spans="2:5">
      <c r="B4454" s="598" t="s">
        <v>7151</v>
      </c>
      <c r="C4454" s="587" t="s">
        <v>4272</v>
      </c>
      <c r="D4454" s="587" t="s">
        <v>3076</v>
      </c>
      <c r="E4454" s="523" t="s">
        <v>1679</v>
      </c>
    </row>
    <row r="4455" spans="2:5">
      <c r="B4455" s="598" t="s">
        <v>7152</v>
      </c>
      <c r="C4455" s="587" t="s">
        <v>4272</v>
      </c>
      <c r="D4455" s="587" t="s">
        <v>3076</v>
      </c>
      <c r="E4455" s="523" t="s">
        <v>1679</v>
      </c>
    </row>
    <row r="4456" spans="2:5">
      <c r="B4456" s="598" t="s">
        <v>7153</v>
      </c>
      <c r="C4456" s="587" t="s">
        <v>4272</v>
      </c>
      <c r="D4456" s="587" t="s">
        <v>3076</v>
      </c>
      <c r="E4456" s="523" t="s">
        <v>1679</v>
      </c>
    </row>
    <row r="4457" spans="2:5">
      <c r="B4457" s="598" t="s">
        <v>7154</v>
      </c>
      <c r="C4457" s="587" t="s">
        <v>4272</v>
      </c>
      <c r="D4457" s="587" t="s">
        <v>3076</v>
      </c>
      <c r="E4457" s="523" t="s">
        <v>1679</v>
      </c>
    </row>
    <row r="4458" spans="2:5">
      <c r="B4458" s="598" t="s">
        <v>7155</v>
      </c>
      <c r="C4458" s="587" t="s">
        <v>4272</v>
      </c>
      <c r="D4458" s="587" t="s">
        <v>3076</v>
      </c>
      <c r="E4458" s="523" t="s">
        <v>1679</v>
      </c>
    </row>
    <row r="4459" spans="2:5">
      <c r="B4459" s="598" t="s">
        <v>7156</v>
      </c>
      <c r="C4459" s="587" t="s">
        <v>4272</v>
      </c>
      <c r="D4459" s="587" t="s">
        <v>3076</v>
      </c>
      <c r="E4459" s="523" t="s">
        <v>1679</v>
      </c>
    </row>
    <row r="4460" spans="2:5">
      <c r="B4460" s="598" t="s">
        <v>7157</v>
      </c>
      <c r="C4460" s="587" t="s">
        <v>4272</v>
      </c>
      <c r="D4460" s="587" t="s">
        <v>3076</v>
      </c>
      <c r="E4460" s="523" t="s">
        <v>1679</v>
      </c>
    </row>
    <row r="4461" spans="2:5">
      <c r="B4461" s="598" t="s">
        <v>7158</v>
      </c>
      <c r="C4461" s="587" t="s">
        <v>4272</v>
      </c>
      <c r="D4461" s="587" t="s">
        <v>3076</v>
      </c>
      <c r="E4461" s="523" t="s">
        <v>1679</v>
      </c>
    </row>
    <row r="4462" spans="2:5">
      <c r="B4462" s="598" t="s">
        <v>7159</v>
      </c>
      <c r="C4462" s="587" t="s">
        <v>4272</v>
      </c>
      <c r="D4462" s="587" t="s">
        <v>3076</v>
      </c>
      <c r="E4462" s="523" t="s">
        <v>1679</v>
      </c>
    </row>
    <row r="4463" spans="2:5">
      <c r="B4463" s="598" t="s">
        <v>7160</v>
      </c>
      <c r="C4463" s="587" t="s">
        <v>4272</v>
      </c>
      <c r="D4463" s="587" t="s">
        <v>3076</v>
      </c>
      <c r="E4463" s="523" t="s">
        <v>1679</v>
      </c>
    </row>
    <row r="4464" spans="2:5">
      <c r="B4464" s="598" t="s">
        <v>7161</v>
      </c>
      <c r="C4464" s="587" t="s">
        <v>4272</v>
      </c>
      <c r="D4464" s="587" t="s">
        <v>3076</v>
      </c>
      <c r="E4464" s="523" t="s">
        <v>1679</v>
      </c>
    </row>
    <row r="4465" spans="2:5">
      <c r="B4465" s="598" t="s">
        <v>7162</v>
      </c>
      <c r="C4465" s="587" t="s">
        <v>4272</v>
      </c>
      <c r="D4465" s="587" t="s">
        <v>3076</v>
      </c>
      <c r="E4465" s="523" t="s">
        <v>1679</v>
      </c>
    </row>
    <row r="4466" spans="2:5">
      <c r="B4466" s="598" t="s">
        <v>7163</v>
      </c>
      <c r="C4466" s="587" t="s">
        <v>4272</v>
      </c>
      <c r="D4466" s="587" t="s">
        <v>3076</v>
      </c>
      <c r="E4466" s="523" t="s">
        <v>1679</v>
      </c>
    </row>
    <row r="4467" spans="2:5">
      <c r="B4467" s="598" t="s">
        <v>7164</v>
      </c>
      <c r="C4467" s="587" t="s">
        <v>4272</v>
      </c>
      <c r="D4467" s="587" t="s">
        <v>3076</v>
      </c>
      <c r="E4467" s="523" t="s">
        <v>1679</v>
      </c>
    </row>
    <row r="4468" spans="2:5">
      <c r="B4468" s="598" t="s">
        <v>7165</v>
      </c>
      <c r="C4468" s="587" t="s">
        <v>4272</v>
      </c>
      <c r="D4468" s="587" t="s">
        <v>3076</v>
      </c>
      <c r="E4468" s="523" t="s">
        <v>1679</v>
      </c>
    </row>
    <row r="4469" spans="2:5">
      <c r="B4469" s="598" t="s">
        <v>7166</v>
      </c>
      <c r="C4469" s="587" t="s">
        <v>4272</v>
      </c>
      <c r="D4469" s="587" t="s">
        <v>3076</v>
      </c>
      <c r="E4469" s="523" t="s">
        <v>1679</v>
      </c>
    </row>
    <row r="4470" spans="2:5">
      <c r="B4470" s="598" t="s">
        <v>7167</v>
      </c>
      <c r="C4470" s="587" t="s">
        <v>4272</v>
      </c>
      <c r="D4470" s="587" t="s">
        <v>3076</v>
      </c>
      <c r="E4470" s="523" t="s">
        <v>1679</v>
      </c>
    </row>
    <row r="4471" spans="2:5">
      <c r="B4471" s="598" t="s">
        <v>7168</v>
      </c>
      <c r="C4471" s="587" t="s">
        <v>4272</v>
      </c>
      <c r="D4471" s="587" t="s">
        <v>3076</v>
      </c>
      <c r="E4471" s="523" t="s">
        <v>1679</v>
      </c>
    </row>
    <row r="4472" spans="2:5">
      <c r="B4472" s="598" t="s">
        <v>7169</v>
      </c>
      <c r="C4472" s="587" t="s">
        <v>4272</v>
      </c>
      <c r="D4472" s="587" t="s">
        <v>3076</v>
      </c>
      <c r="E4472" s="523" t="s">
        <v>1679</v>
      </c>
    </row>
    <row r="4473" spans="2:5">
      <c r="B4473" s="598" t="s">
        <v>7170</v>
      </c>
      <c r="C4473" s="587" t="s">
        <v>4272</v>
      </c>
      <c r="D4473" s="587" t="s">
        <v>3076</v>
      </c>
      <c r="E4473" s="523" t="s">
        <v>1679</v>
      </c>
    </row>
    <row r="4474" spans="2:5">
      <c r="B4474" s="598" t="s">
        <v>7171</v>
      </c>
      <c r="C4474" s="587" t="s">
        <v>4272</v>
      </c>
      <c r="D4474" s="587" t="s">
        <v>3076</v>
      </c>
      <c r="E4474" s="523" t="s">
        <v>1679</v>
      </c>
    </row>
    <row r="4475" spans="2:5">
      <c r="B4475" s="598" t="s">
        <v>7172</v>
      </c>
      <c r="C4475" s="587" t="s">
        <v>4272</v>
      </c>
      <c r="D4475" s="587" t="s">
        <v>3076</v>
      </c>
      <c r="E4475" s="523" t="s">
        <v>1679</v>
      </c>
    </row>
    <row r="4476" spans="2:5">
      <c r="B4476" s="598" t="s">
        <v>7173</v>
      </c>
      <c r="C4476" s="587" t="s">
        <v>4272</v>
      </c>
      <c r="D4476" s="587" t="s">
        <v>3076</v>
      </c>
      <c r="E4476" s="523" t="s">
        <v>1679</v>
      </c>
    </row>
    <row r="4477" spans="2:5">
      <c r="B4477" s="598" t="s">
        <v>7174</v>
      </c>
      <c r="C4477" s="587" t="s">
        <v>4272</v>
      </c>
      <c r="D4477" s="587" t="s">
        <v>3076</v>
      </c>
      <c r="E4477" s="523" t="s">
        <v>1679</v>
      </c>
    </row>
    <row r="4478" spans="2:5">
      <c r="B4478" s="598" t="s">
        <v>7175</v>
      </c>
      <c r="C4478" s="587" t="s">
        <v>4272</v>
      </c>
      <c r="D4478" s="587" t="s">
        <v>3076</v>
      </c>
      <c r="E4478" s="523" t="s">
        <v>1679</v>
      </c>
    </row>
    <row r="4479" spans="2:5">
      <c r="B4479" s="598" t="s">
        <v>7176</v>
      </c>
      <c r="C4479" s="587" t="s">
        <v>4272</v>
      </c>
      <c r="D4479" s="587" t="s">
        <v>3076</v>
      </c>
      <c r="E4479" s="523" t="s">
        <v>1679</v>
      </c>
    </row>
    <row r="4480" spans="2:5">
      <c r="B4480" s="598" t="s">
        <v>7177</v>
      </c>
      <c r="C4480" s="587" t="s">
        <v>4272</v>
      </c>
      <c r="D4480" s="587" t="s">
        <v>3076</v>
      </c>
      <c r="E4480" s="523" t="s">
        <v>1679</v>
      </c>
    </row>
    <row r="4481" spans="2:5">
      <c r="B4481" s="598" t="s">
        <v>7178</v>
      </c>
      <c r="C4481" s="587" t="s">
        <v>4272</v>
      </c>
      <c r="D4481" s="587" t="s">
        <v>3076</v>
      </c>
      <c r="E4481" s="523" t="s">
        <v>1679</v>
      </c>
    </row>
    <row r="4482" spans="2:5">
      <c r="B4482" s="598" t="s">
        <v>7179</v>
      </c>
      <c r="C4482" s="587" t="s">
        <v>4272</v>
      </c>
      <c r="D4482" s="587" t="s">
        <v>3076</v>
      </c>
      <c r="E4482" s="523" t="s">
        <v>1679</v>
      </c>
    </row>
    <row r="4483" spans="2:5">
      <c r="B4483" s="598" t="s">
        <v>7180</v>
      </c>
      <c r="C4483" s="587" t="s">
        <v>4272</v>
      </c>
      <c r="D4483" s="587" t="s">
        <v>3076</v>
      </c>
      <c r="E4483" s="523" t="s">
        <v>1679</v>
      </c>
    </row>
    <row r="4484" spans="2:5">
      <c r="B4484" s="598" t="s">
        <v>7181</v>
      </c>
      <c r="C4484" s="587" t="s">
        <v>4272</v>
      </c>
      <c r="D4484" s="587" t="s">
        <v>3076</v>
      </c>
      <c r="E4484" s="523" t="s">
        <v>1679</v>
      </c>
    </row>
    <row r="4485" spans="2:5">
      <c r="B4485" s="598" t="s">
        <v>7182</v>
      </c>
      <c r="C4485" s="587" t="s">
        <v>4272</v>
      </c>
      <c r="D4485" s="587" t="s">
        <v>3076</v>
      </c>
      <c r="E4485" s="523" t="s">
        <v>1679</v>
      </c>
    </row>
    <row r="4486" spans="2:5">
      <c r="B4486" s="598" t="s">
        <v>7183</v>
      </c>
      <c r="C4486" s="587" t="s">
        <v>4272</v>
      </c>
      <c r="D4486" s="587" t="s">
        <v>3076</v>
      </c>
      <c r="E4486" s="523" t="s">
        <v>1679</v>
      </c>
    </row>
    <row r="4487" spans="2:5">
      <c r="B4487" s="598" t="s">
        <v>7184</v>
      </c>
      <c r="C4487" s="587" t="s">
        <v>4272</v>
      </c>
      <c r="D4487" s="587" t="s">
        <v>3076</v>
      </c>
      <c r="E4487" s="523" t="s">
        <v>1679</v>
      </c>
    </row>
    <row r="4488" spans="2:5">
      <c r="B4488" s="598" t="s">
        <v>7185</v>
      </c>
      <c r="C4488" s="587" t="s">
        <v>4272</v>
      </c>
      <c r="D4488" s="587" t="s">
        <v>3076</v>
      </c>
      <c r="E4488" s="523" t="s">
        <v>1679</v>
      </c>
    </row>
    <row r="4489" spans="2:5">
      <c r="B4489" s="598" t="s">
        <v>7186</v>
      </c>
      <c r="C4489" s="587" t="s">
        <v>4272</v>
      </c>
      <c r="D4489" s="587" t="s">
        <v>3076</v>
      </c>
      <c r="E4489" s="523" t="s">
        <v>1679</v>
      </c>
    </row>
    <row r="4490" spans="2:5">
      <c r="B4490" s="598" t="s">
        <v>7187</v>
      </c>
      <c r="C4490" s="587" t="s">
        <v>4272</v>
      </c>
      <c r="D4490" s="587" t="s">
        <v>3076</v>
      </c>
      <c r="E4490" s="523" t="s">
        <v>1679</v>
      </c>
    </row>
    <row r="4491" spans="2:5">
      <c r="B4491" s="598" t="s">
        <v>7188</v>
      </c>
      <c r="C4491" s="587" t="s">
        <v>4272</v>
      </c>
      <c r="D4491" s="587" t="s">
        <v>3076</v>
      </c>
      <c r="E4491" s="523" t="s">
        <v>1679</v>
      </c>
    </row>
    <row r="4492" spans="2:5">
      <c r="B4492" s="598" t="s">
        <v>7189</v>
      </c>
      <c r="C4492" s="587" t="s">
        <v>4272</v>
      </c>
      <c r="D4492" s="587" t="s">
        <v>3076</v>
      </c>
      <c r="E4492" s="523" t="s">
        <v>1679</v>
      </c>
    </row>
    <row r="4493" spans="2:5">
      <c r="B4493" s="598" t="s">
        <v>7190</v>
      </c>
      <c r="C4493" s="587" t="s">
        <v>4272</v>
      </c>
      <c r="D4493" s="587" t="s">
        <v>3076</v>
      </c>
      <c r="E4493" s="523" t="s">
        <v>1679</v>
      </c>
    </row>
    <row r="4494" spans="2:5">
      <c r="B4494" s="598" t="s">
        <v>7191</v>
      </c>
      <c r="C4494" s="587" t="s">
        <v>4272</v>
      </c>
      <c r="D4494" s="587" t="s">
        <v>3076</v>
      </c>
      <c r="E4494" s="523" t="s">
        <v>1679</v>
      </c>
    </row>
    <row r="4495" spans="2:5">
      <c r="B4495" s="598" t="s">
        <v>7192</v>
      </c>
      <c r="C4495" s="587" t="s">
        <v>4272</v>
      </c>
      <c r="D4495" s="587" t="s">
        <v>3076</v>
      </c>
      <c r="E4495" s="523" t="s">
        <v>1679</v>
      </c>
    </row>
    <row r="4496" spans="2:5">
      <c r="B4496" s="598" t="s">
        <v>7193</v>
      </c>
      <c r="C4496" s="587" t="s">
        <v>4272</v>
      </c>
      <c r="D4496" s="587" t="s">
        <v>3076</v>
      </c>
      <c r="E4496" s="523" t="s">
        <v>1679</v>
      </c>
    </row>
    <row r="4497" spans="2:5">
      <c r="B4497" s="598" t="s">
        <v>7194</v>
      </c>
      <c r="C4497" s="587" t="s">
        <v>4272</v>
      </c>
      <c r="D4497" s="587" t="s">
        <v>3076</v>
      </c>
      <c r="E4497" s="523" t="s">
        <v>1679</v>
      </c>
    </row>
    <row r="4498" spans="2:5">
      <c r="B4498" s="598" t="s">
        <v>7195</v>
      </c>
      <c r="C4498" s="587" t="s">
        <v>4272</v>
      </c>
      <c r="D4498" s="587" t="s">
        <v>3076</v>
      </c>
      <c r="E4498" s="523" t="s">
        <v>1679</v>
      </c>
    </row>
    <row r="4499" spans="2:5">
      <c r="B4499" s="598" t="s">
        <v>7196</v>
      </c>
      <c r="C4499" s="587" t="s">
        <v>4272</v>
      </c>
      <c r="D4499" s="587" t="s">
        <v>3076</v>
      </c>
      <c r="E4499" s="523" t="s">
        <v>1679</v>
      </c>
    </row>
    <row r="4500" spans="2:5">
      <c r="B4500" s="598" t="s">
        <v>7197</v>
      </c>
      <c r="C4500" s="587" t="s">
        <v>4272</v>
      </c>
      <c r="D4500" s="587" t="s">
        <v>3076</v>
      </c>
      <c r="E4500" s="523" t="s">
        <v>1679</v>
      </c>
    </row>
    <row r="4501" spans="2:5">
      <c r="B4501" s="598" t="s">
        <v>7198</v>
      </c>
      <c r="C4501" s="587" t="s">
        <v>4272</v>
      </c>
      <c r="D4501" s="587" t="s">
        <v>3076</v>
      </c>
      <c r="E4501" s="523" t="s">
        <v>1679</v>
      </c>
    </row>
    <row r="4502" spans="2:5">
      <c r="B4502" s="598" t="s">
        <v>7199</v>
      </c>
      <c r="C4502" s="587" t="s">
        <v>4272</v>
      </c>
      <c r="D4502" s="587" t="s">
        <v>3076</v>
      </c>
      <c r="E4502" s="523" t="s">
        <v>1679</v>
      </c>
    </row>
    <row r="4503" spans="2:5">
      <c r="B4503" s="598" t="s">
        <v>7200</v>
      </c>
      <c r="C4503" s="587" t="s">
        <v>4272</v>
      </c>
      <c r="D4503" s="587" t="s">
        <v>3076</v>
      </c>
      <c r="E4503" s="523" t="s">
        <v>1679</v>
      </c>
    </row>
    <row r="4504" spans="2:5">
      <c r="B4504" s="598" t="s">
        <v>7201</v>
      </c>
      <c r="C4504" s="587" t="s">
        <v>4272</v>
      </c>
      <c r="D4504" s="587" t="s">
        <v>3076</v>
      </c>
      <c r="E4504" s="523" t="s">
        <v>1679</v>
      </c>
    </row>
    <row r="4505" spans="2:5">
      <c r="B4505" s="598" t="s">
        <v>7202</v>
      </c>
      <c r="C4505" s="587" t="s">
        <v>4272</v>
      </c>
      <c r="D4505" s="587" t="s">
        <v>3076</v>
      </c>
      <c r="E4505" s="523" t="s">
        <v>1679</v>
      </c>
    </row>
    <row r="4506" spans="2:5">
      <c r="B4506" s="598" t="s">
        <v>7203</v>
      </c>
      <c r="C4506" s="587" t="s">
        <v>4272</v>
      </c>
      <c r="D4506" s="587" t="s">
        <v>3076</v>
      </c>
      <c r="E4506" s="523" t="s">
        <v>1679</v>
      </c>
    </row>
    <row r="4507" spans="2:5">
      <c r="B4507" s="598" t="s">
        <v>7204</v>
      </c>
      <c r="C4507" s="587" t="s">
        <v>4272</v>
      </c>
      <c r="D4507" s="587" t="s">
        <v>3076</v>
      </c>
      <c r="E4507" s="523" t="s">
        <v>1679</v>
      </c>
    </row>
    <row r="4508" spans="2:5">
      <c r="B4508" s="598" t="s">
        <v>7205</v>
      </c>
      <c r="C4508" s="587" t="s">
        <v>4272</v>
      </c>
      <c r="D4508" s="587" t="s">
        <v>3076</v>
      </c>
      <c r="E4508" s="523" t="s">
        <v>1679</v>
      </c>
    </row>
    <row r="4509" spans="2:5">
      <c r="B4509" s="598" t="s">
        <v>7206</v>
      </c>
      <c r="C4509" s="587" t="s">
        <v>4272</v>
      </c>
      <c r="D4509" s="587" t="s">
        <v>3076</v>
      </c>
      <c r="E4509" s="523" t="s">
        <v>1679</v>
      </c>
    </row>
    <row r="4510" spans="2:5">
      <c r="B4510" s="598" t="s">
        <v>7207</v>
      </c>
      <c r="C4510" s="587" t="s">
        <v>4272</v>
      </c>
      <c r="D4510" s="587" t="s">
        <v>3076</v>
      </c>
      <c r="E4510" s="523" t="s">
        <v>1679</v>
      </c>
    </row>
    <row r="4511" spans="2:5">
      <c r="B4511" s="598" t="s">
        <v>7208</v>
      </c>
      <c r="C4511" s="587" t="s">
        <v>4272</v>
      </c>
      <c r="D4511" s="587" t="s">
        <v>3076</v>
      </c>
      <c r="E4511" s="523" t="s">
        <v>1679</v>
      </c>
    </row>
    <row r="4512" spans="2:5">
      <c r="B4512" s="598" t="s">
        <v>7209</v>
      </c>
      <c r="C4512" s="587" t="s">
        <v>4272</v>
      </c>
      <c r="D4512" s="587" t="s">
        <v>3076</v>
      </c>
      <c r="E4512" s="523" t="s">
        <v>1679</v>
      </c>
    </row>
    <row r="4513" spans="2:5">
      <c r="B4513" s="598" t="s">
        <v>7210</v>
      </c>
      <c r="C4513" s="587" t="s">
        <v>4272</v>
      </c>
      <c r="D4513" s="587" t="s">
        <v>3076</v>
      </c>
      <c r="E4513" s="523" t="s">
        <v>1679</v>
      </c>
    </row>
    <row r="4514" spans="2:5">
      <c r="B4514" s="598" t="s">
        <v>7211</v>
      </c>
      <c r="C4514" s="587" t="s">
        <v>4272</v>
      </c>
      <c r="D4514" s="587" t="s">
        <v>3076</v>
      </c>
      <c r="E4514" s="523" t="s">
        <v>1679</v>
      </c>
    </row>
    <row r="4515" spans="2:5">
      <c r="B4515" s="598" t="s">
        <v>7212</v>
      </c>
      <c r="C4515" s="587" t="s">
        <v>4272</v>
      </c>
      <c r="D4515" s="587" t="s">
        <v>3076</v>
      </c>
      <c r="E4515" s="523" t="s">
        <v>1679</v>
      </c>
    </row>
    <row r="4516" spans="2:5">
      <c r="B4516" s="598" t="s">
        <v>7213</v>
      </c>
      <c r="C4516" s="587" t="s">
        <v>4272</v>
      </c>
      <c r="D4516" s="587" t="s">
        <v>3076</v>
      </c>
      <c r="E4516" s="523" t="s">
        <v>1679</v>
      </c>
    </row>
    <row r="4517" spans="2:5">
      <c r="B4517" s="598" t="s">
        <v>7214</v>
      </c>
      <c r="C4517" s="587" t="s">
        <v>4272</v>
      </c>
      <c r="D4517" s="587" t="s">
        <v>3076</v>
      </c>
      <c r="E4517" s="523" t="s">
        <v>1679</v>
      </c>
    </row>
    <row r="4518" spans="2:5">
      <c r="B4518" s="598" t="s">
        <v>7215</v>
      </c>
      <c r="C4518" s="587" t="s">
        <v>4272</v>
      </c>
      <c r="D4518" s="587" t="s">
        <v>3076</v>
      </c>
      <c r="E4518" s="523" t="s">
        <v>1679</v>
      </c>
    </row>
    <row r="4519" spans="2:5">
      <c r="B4519" s="598" t="s">
        <v>7216</v>
      </c>
      <c r="C4519" s="587" t="s">
        <v>4272</v>
      </c>
      <c r="D4519" s="587" t="s">
        <v>3076</v>
      </c>
      <c r="E4519" s="523" t="s">
        <v>1679</v>
      </c>
    </row>
    <row r="4520" spans="2:5">
      <c r="B4520" s="598" t="s">
        <v>7217</v>
      </c>
      <c r="C4520" s="587" t="s">
        <v>4272</v>
      </c>
      <c r="D4520" s="587" t="s">
        <v>3076</v>
      </c>
      <c r="E4520" s="523" t="s">
        <v>1679</v>
      </c>
    </row>
    <row r="4521" spans="2:5">
      <c r="B4521" s="598" t="s">
        <v>7218</v>
      </c>
      <c r="C4521" s="587" t="s">
        <v>4272</v>
      </c>
      <c r="D4521" s="587" t="s">
        <v>3076</v>
      </c>
      <c r="E4521" s="523" t="s">
        <v>1679</v>
      </c>
    </row>
    <row r="4522" spans="2:5">
      <c r="B4522" s="598" t="s">
        <v>7219</v>
      </c>
      <c r="C4522" s="587" t="s">
        <v>4272</v>
      </c>
      <c r="D4522" s="587" t="s">
        <v>3076</v>
      </c>
      <c r="E4522" s="523" t="s">
        <v>1679</v>
      </c>
    </row>
    <row r="4523" spans="2:5">
      <c r="B4523" s="598" t="s">
        <v>7220</v>
      </c>
      <c r="C4523" s="587" t="s">
        <v>4272</v>
      </c>
      <c r="D4523" s="587" t="s">
        <v>3076</v>
      </c>
      <c r="E4523" s="523" t="s">
        <v>1679</v>
      </c>
    </row>
    <row r="4524" spans="2:5">
      <c r="B4524" s="598" t="s">
        <v>7221</v>
      </c>
      <c r="C4524" s="587" t="s">
        <v>4272</v>
      </c>
      <c r="D4524" s="587" t="s">
        <v>3076</v>
      </c>
      <c r="E4524" s="523" t="s">
        <v>1679</v>
      </c>
    </row>
    <row r="4525" spans="2:5">
      <c r="B4525" s="598" t="s">
        <v>7222</v>
      </c>
      <c r="C4525" s="587" t="s">
        <v>4272</v>
      </c>
      <c r="D4525" s="587" t="s">
        <v>3076</v>
      </c>
      <c r="E4525" s="523" t="s">
        <v>1679</v>
      </c>
    </row>
    <row r="4526" spans="2:5">
      <c r="B4526" s="598" t="s">
        <v>7223</v>
      </c>
      <c r="C4526" s="587" t="s">
        <v>4272</v>
      </c>
      <c r="D4526" s="587" t="s">
        <v>3076</v>
      </c>
      <c r="E4526" s="523" t="s">
        <v>1679</v>
      </c>
    </row>
    <row r="4527" spans="2:5">
      <c r="B4527" s="598" t="s">
        <v>7224</v>
      </c>
      <c r="C4527" s="587" t="s">
        <v>4272</v>
      </c>
      <c r="D4527" s="587" t="s">
        <v>3076</v>
      </c>
      <c r="E4527" s="523" t="s">
        <v>1679</v>
      </c>
    </row>
    <row r="4528" spans="2:5">
      <c r="B4528" s="598" t="s">
        <v>7225</v>
      </c>
      <c r="C4528" s="587" t="s">
        <v>4272</v>
      </c>
      <c r="D4528" s="587" t="s">
        <v>3076</v>
      </c>
      <c r="E4528" s="523" t="s">
        <v>1679</v>
      </c>
    </row>
    <row r="4529" spans="2:5">
      <c r="B4529" s="598" t="s">
        <v>7226</v>
      </c>
      <c r="C4529" s="587" t="s">
        <v>4272</v>
      </c>
      <c r="D4529" s="587" t="s">
        <v>3076</v>
      </c>
      <c r="E4529" s="523" t="s">
        <v>1679</v>
      </c>
    </row>
    <row r="4530" spans="2:5">
      <c r="B4530" s="598" t="s">
        <v>7227</v>
      </c>
      <c r="C4530" s="587" t="s">
        <v>4272</v>
      </c>
      <c r="D4530" s="587" t="s">
        <v>3076</v>
      </c>
      <c r="E4530" s="523" t="s">
        <v>1679</v>
      </c>
    </row>
    <row r="4531" spans="2:5">
      <c r="B4531" s="598" t="s">
        <v>7228</v>
      </c>
      <c r="C4531" s="587" t="s">
        <v>4272</v>
      </c>
      <c r="D4531" s="587" t="s">
        <v>3076</v>
      </c>
      <c r="E4531" s="523" t="s">
        <v>1679</v>
      </c>
    </row>
    <row r="4532" spans="2:5">
      <c r="B4532" s="598" t="s">
        <v>7229</v>
      </c>
      <c r="C4532" s="587" t="s">
        <v>4272</v>
      </c>
      <c r="D4532" s="587" t="s">
        <v>3076</v>
      </c>
      <c r="E4532" s="523" t="s">
        <v>1679</v>
      </c>
    </row>
    <row r="4533" spans="2:5">
      <c r="B4533" s="598" t="s">
        <v>7230</v>
      </c>
      <c r="C4533" s="587" t="s">
        <v>4272</v>
      </c>
      <c r="D4533" s="587" t="s">
        <v>3076</v>
      </c>
      <c r="E4533" s="523" t="s">
        <v>1679</v>
      </c>
    </row>
    <row r="4534" spans="2:5">
      <c r="B4534" s="598" t="s">
        <v>7231</v>
      </c>
      <c r="C4534" s="587" t="s">
        <v>4272</v>
      </c>
      <c r="D4534" s="587" t="s">
        <v>3076</v>
      </c>
      <c r="E4534" s="523" t="s">
        <v>1679</v>
      </c>
    </row>
    <row r="4535" spans="2:5">
      <c r="B4535" s="598" t="s">
        <v>7232</v>
      </c>
      <c r="C4535" s="587" t="s">
        <v>4272</v>
      </c>
      <c r="D4535" s="587" t="s">
        <v>3076</v>
      </c>
      <c r="E4535" s="523" t="s">
        <v>1679</v>
      </c>
    </row>
    <row r="4536" spans="2:5">
      <c r="B4536" s="598" t="s">
        <v>7233</v>
      </c>
      <c r="C4536" s="587" t="s">
        <v>4272</v>
      </c>
      <c r="D4536" s="587" t="s">
        <v>3076</v>
      </c>
      <c r="E4536" s="523" t="s">
        <v>1679</v>
      </c>
    </row>
    <row r="4537" spans="2:5">
      <c r="B4537" s="598" t="s">
        <v>7234</v>
      </c>
      <c r="C4537" s="587" t="s">
        <v>4272</v>
      </c>
      <c r="D4537" s="587" t="s">
        <v>3076</v>
      </c>
      <c r="E4537" s="523" t="s">
        <v>1679</v>
      </c>
    </row>
    <row r="4538" spans="2:5">
      <c r="B4538" s="598" t="s">
        <v>7235</v>
      </c>
      <c r="C4538" s="587" t="s">
        <v>4272</v>
      </c>
      <c r="D4538" s="587" t="s">
        <v>3076</v>
      </c>
      <c r="E4538" s="523" t="s">
        <v>1679</v>
      </c>
    </row>
    <row r="4539" spans="2:5">
      <c r="B4539" s="598" t="s">
        <v>7236</v>
      </c>
      <c r="C4539" s="587" t="s">
        <v>4272</v>
      </c>
      <c r="D4539" s="587" t="s">
        <v>3076</v>
      </c>
      <c r="E4539" s="523" t="s">
        <v>1679</v>
      </c>
    </row>
    <row r="4540" spans="2:5">
      <c r="B4540" s="598" t="s">
        <v>7237</v>
      </c>
      <c r="C4540" s="587" t="s">
        <v>4272</v>
      </c>
      <c r="D4540" s="587" t="s">
        <v>3076</v>
      </c>
      <c r="E4540" s="523" t="s">
        <v>1679</v>
      </c>
    </row>
    <row r="4541" spans="2:5">
      <c r="B4541" s="598" t="s">
        <v>7238</v>
      </c>
      <c r="C4541" s="587" t="s">
        <v>4272</v>
      </c>
      <c r="D4541" s="587" t="s">
        <v>3076</v>
      </c>
      <c r="E4541" s="523" t="s">
        <v>1679</v>
      </c>
    </row>
    <row r="4542" spans="2:5">
      <c r="B4542" s="598" t="s">
        <v>7239</v>
      </c>
      <c r="C4542" s="587" t="s">
        <v>4272</v>
      </c>
      <c r="D4542" s="587" t="s">
        <v>3076</v>
      </c>
      <c r="E4542" s="523" t="s">
        <v>1679</v>
      </c>
    </row>
    <row r="4543" spans="2:5">
      <c r="B4543" s="598" t="s">
        <v>7240</v>
      </c>
      <c r="C4543" s="587" t="s">
        <v>4272</v>
      </c>
      <c r="D4543" s="587" t="s">
        <v>3076</v>
      </c>
      <c r="E4543" s="523" t="s">
        <v>1679</v>
      </c>
    </row>
    <row r="4544" spans="2:5">
      <c r="B4544" s="598" t="s">
        <v>7241</v>
      </c>
      <c r="C4544" s="587" t="s">
        <v>4272</v>
      </c>
      <c r="D4544" s="587" t="s">
        <v>3076</v>
      </c>
      <c r="E4544" s="523" t="s">
        <v>1679</v>
      </c>
    </row>
    <row r="4545" spans="2:5">
      <c r="B4545" s="598" t="s">
        <v>7242</v>
      </c>
      <c r="C4545" s="587" t="s">
        <v>4272</v>
      </c>
      <c r="D4545" s="587" t="s">
        <v>3076</v>
      </c>
      <c r="E4545" s="523" t="s">
        <v>1679</v>
      </c>
    </row>
    <row r="4546" spans="2:5">
      <c r="B4546" s="598" t="s">
        <v>7243</v>
      </c>
      <c r="C4546" s="587" t="s">
        <v>4272</v>
      </c>
      <c r="D4546" s="587" t="s">
        <v>3076</v>
      </c>
      <c r="E4546" s="523" t="s">
        <v>1679</v>
      </c>
    </row>
    <row r="4547" spans="2:5">
      <c r="B4547" s="598" t="s">
        <v>7244</v>
      </c>
      <c r="C4547" s="587" t="s">
        <v>4272</v>
      </c>
      <c r="D4547" s="587" t="s">
        <v>3076</v>
      </c>
      <c r="E4547" s="523" t="s">
        <v>1679</v>
      </c>
    </row>
    <row r="4548" spans="2:5">
      <c r="B4548" s="598" t="s">
        <v>7245</v>
      </c>
      <c r="C4548" s="587" t="s">
        <v>4272</v>
      </c>
      <c r="D4548" s="587" t="s">
        <v>3076</v>
      </c>
      <c r="E4548" s="523" t="s">
        <v>1679</v>
      </c>
    </row>
    <row r="4549" spans="2:5">
      <c r="B4549" s="598" t="s">
        <v>7246</v>
      </c>
      <c r="C4549" s="587" t="s">
        <v>4272</v>
      </c>
      <c r="D4549" s="587" t="s">
        <v>3076</v>
      </c>
      <c r="E4549" s="523" t="s">
        <v>1679</v>
      </c>
    </row>
    <row r="4550" spans="2:5">
      <c r="B4550" s="598" t="s">
        <v>7247</v>
      </c>
      <c r="C4550" s="587" t="s">
        <v>4272</v>
      </c>
      <c r="D4550" s="587" t="s">
        <v>3076</v>
      </c>
      <c r="E4550" s="523" t="s">
        <v>1679</v>
      </c>
    </row>
    <row r="4551" spans="2:5">
      <c r="B4551" s="598" t="s">
        <v>7248</v>
      </c>
      <c r="C4551" s="587" t="s">
        <v>4272</v>
      </c>
      <c r="D4551" s="587" t="s">
        <v>3076</v>
      </c>
      <c r="E4551" s="523" t="s">
        <v>1679</v>
      </c>
    </row>
    <row r="4552" spans="2:5">
      <c r="B4552" s="598" t="s">
        <v>7249</v>
      </c>
      <c r="C4552" s="587" t="s">
        <v>4272</v>
      </c>
      <c r="D4552" s="587" t="s">
        <v>3076</v>
      </c>
      <c r="E4552" s="523" t="s">
        <v>1679</v>
      </c>
    </row>
    <row r="4553" spans="2:5">
      <c r="B4553" s="598" t="s">
        <v>7250</v>
      </c>
      <c r="C4553" s="587" t="s">
        <v>4272</v>
      </c>
      <c r="D4553" s="587" t="s">
        <v>3076</v>
      </c>
      <c r="E4553" s="523" t="s">
        <v>1679</v>
      </c>
    </row>
    <row r="4554" spans="2:5">
      <c r="B4554" s="598" t="s">
        <v>7251</v>
      </c>
      <c r="C4554" s="587" t="s">
        <v>4272</v>
      </c>
      <c r="D4554" s="587" t="s">
        <v>3076</v>
      </c>
      <c r="E4554" s="523" t="s">
        <v>1679</v>
      </c>
    </row>
    <row r="4555" spans="2:5">
      <c r="B4555" s="598" t="s">
        <v>7252</v>
      </c>
      <c r="C4555" s="587" t="s">
        <v>4272</v>
      </c>
      <c r="D4555" s="587" t="s">
        <v>3076</v>
      </c>
      <c r="E4555" s="523" t="s">
        <v>1679</v>
      </c>
    </row>
    <row r="4556" spans="2:5">
      <c r="B4556" s="598" t="s">
        <v>7253</v>
      </c>
      <c r="C4556" s="587" t="s">
        <v>4272</v>
      </c>
      <c r="D4556" s="587" t="s">
        <v>3076</v>
      </c>
      <c r="E4556" s="523" t="s">
        <v>1679</v>
      </c>
    </row>
    <row r="4557" spans="2:5">
      <c r="B4557" s="598" t="s">
        <v>7254</v>
      </c>
      <c r="C4557" s="587" t="s">
        <v>4272</v>
      </c>
      <c r="D4557" s="587" t="s">
        <v>3076</v>
      </c>
      <c r="E4557" s="523" t="s">
        <v>1679</v>
      </c>
    </row>
    <row r="4558" spans="2:5">
      <c r="B4558" s="598" t="s">
        <v>7255</v>
      </c>
      <c r="C4558" s="587" t="s">
        <v>4272</v>
      </c>
      <c r="D4558" s="587" t="s">
        <v>3076</v>
      </c>
      <c r="E4558" s="523" t="s">
        <v>1679</v>
      </c>
    </row>
    <row r="4559" spans="2:5">
      <c r="B4559" s="598" t="s">
        <v>7256</v>
      </c>
      <c r="C4559" s="587" t="s">
        <v>4272</v>
      </c>
      <c r="D4559" s="587" t="s">
        <v>3076</v>
      </c>
      <c r="E4559" s="523" t="s">
        <v>1679</v>
      </c>
    </row>
    <row r="4560" spans="2:5">
      <c r="B4560" s="598" t="s">
        <v>7257</v>
      </c>
      <c r="C4560" s="587" t="s">
        <v>4272</v>
      </c>
      <c r="D4560" s="587" t="s">
        <v>3076</v>
      </c>
      <c r="E4560" s="523" t="s">
        <v>1679</v>
      </c>
    </row>
    <row r="4561" spans="2:5">
      <c r="B4561" s="598" t="s">
        <v>7258</v>
      </c>
      <c r="C4561" s="587" t="s">
        <v>4272</v>
      </c>
      <c r="D4561" s="587" t="s">
        <v>3076</v>
      </c>
      <c r="E4561" s="523" t="s">
        <v>1679</v>
      </c>
    </row>
    <row r="4562" spans="2:5">
      <c r="B4562" s="598" t="s">
        <v>7259</v>
      </c>
      <c r="C4562" s="587" t="s">
        <v>4272</v>
      </c>
      <c r="D4562" s="587" t="s">
        <v>3076</v>
      </c>
      <c r="E4562" s="523" t="s">
        <v>1679</v>
      </c>
    </row>
    <row r="4563" spans="2:5">
      <c r="B4563" s="598" t="s">
        <v>7260</v>
      </c>
      <c r="C4563" s="587" t="s">
        <v>4272</v>
      </c>
      <c r="D4563" s="587" t="s">
        <v>3076</v>
      </c>
      <c r="E4563" s="523" t="s">
        <v>1679</v>
      </c>
    </row>
    <row r="4564" spans="2:5">
      <c r="B4564" s="598" t="s">
        <v>7261</v>
      </c>
      <c r="C4564" s="587" t="s">
        <v>4272</v>
      </c>
      <c r="D4564" s="587" t="s">
        <v>3076</v>
      </c>
      <c r="E4564" s="523" t="s">
        <v>1679</v>
      </c>
    </row>
    <row r="4565" spans="2:5">
      <c r="B4565" s="598" t="s">
        <v>7262</v>
      </c>
      <c r="C4565" s="587" t="s">
        <v>4272</v>
      </c>
      <c r="D4565" s="587" t="s">
        <v>3076</v>
      </c>
      <c r="E4565" s="523" t="s">
        <v>1679</v>
      </c>
    </row>
    <row r="4566" spans="2:5">
      <c r="B4566" s="598" t="s">
        <v>7263</v>
      </c>
      <c r="C4566" s="587" t="s">
        <v>4272</v>
      </c>
      <c r="D4566" s="587" t="s">
        <v>3076</v>
      </c>
      <c r="E4566" s="523" t="s">
        <v>1679</v>
      </c>
    </row>
    <row r="4567" spans="2:5">
      <c r="B4567" s="598" t="s">
        <v>7264</v>
      </c>
      <c r="C4567" s="587" t="s">
        <v>4272</v>
      </c>
      <c r="D4567" s="587" t="s">
        <v>3076</v>
      </c>
      <c r="E4567" s="523" t="s">
        <v>1679</v>
      </c>
    </row>
    <row r="4568" spans="2:5">
      <c r="B4568" s="598" t="s">
        <v>7265</v>
      </c>
      <c r="C4568" s="587" t="s">
        <v>4272</v>
      </c>
      <c r="D4568" s="587" t="s">
        <v>3076</v>
      </c>
      <c r="E4568" s="523" t="s">
        <v>1679</v>
      </c>
    </row>
    <row r="4569" spans="2:5">
      <c r="B4569" s="598" t="s">
        <v>7266</v>
      </c>
      <c r="C4569" s="587" t="s">
        <v>4272</v>
      </c>
      <c r="D4569" s="587" t="s">
        <v>3076</v>
      </c>
      <c r="E4569" s="523" t="s">
        <v>1679</v>
      </c>
    </row>
    <row r="4570" spans="2:5">
      <c r="B4570" s="598" t="s">
        <v>7267</v>
      </c>
      <c r="C4570" s="587" t="s">
        <v>4272</v>
      </c>
      <c r="D4570" s="587" t="s">
        <v>3076</v>
      </c>
      <c r="E4570" s="523" t="s">
        <v>1679</v>
      </c>
    </row>
    <row r="4571" spans="2:5">
      <c r="B4571" s="598" t="s">
        <v>7268</v>
      </c>
      <c r="C4571" s="587" t="s">
        <v>4272</v>
      </c>
      <c r="D4571" s="587" t="s">
        <v>3076</v>
      </c>
      <c r="E4571" s="523" t="s">
        <v>1679</v>
      </c>
    </row>
    <row r="4572" spans="2:5">
      <c r="B4572" s="598" t="s">
        <v>7269</v>
      </c>
      <c r="C4572" s="587" t="s">
        <v>4272</v>
      </c>
      <c r="D4572" s="587" t="s">
        <v>3076</v>
      </c>
      <c r="E4572" s="523" t="s">
        <v>1679</v>
      </c>
    </row>
    <row r="4573" spans="2:5">
      <c r="B4573" s="598" t="s">
        <v>7270</v>
      </c>
      <c r="C4573" s="587" t="s">
        <v>4272</v>
      </c>
      <c r="D4573" s="587" t="s">
        <v>3076</v>
      </c>
      <c r="E4573" s="523" t="s">
        <v>1679</v>
      </c>
    </row>
    <row r="4574" spans="2:5">
      <c r="B4574" s="598" t="s">
        <v>7271</v>
      </c>
      <c r="C4574" s="587" t="s">
        <v>4272</v>
      </c>
      <c r="D4574" s="587" t="s">
        <v>3076</v>
      </c>
      <c r="E4574" s="523" t="s">
        <v>1679</v>
      </c>
    </row>
    <row r="4575" spans="2:5">
      <c r="B4575" s="598" t="s">
        <v>7272</v>
      </c>
      <c r="C4575" s="587" t="s">
        <v>4272</v>
      </c>
      <c r="D4575" s="587" t="s">
        <v>3076</v>
      </c>
      <c r="E4575" s="523" t="s">
        <v>1679</v>
      </c>
    </row>
    <row r="4576" spans="2:5">
      <c r="B4576" s="598" t="s">
        <v>7273</v>
      </c>
      <c r="C4576" s="587" t="s">
        <v>4272</v>
      </c>
      <c r="D4576" s="587" t="s">
        <v>3076</v>
      </c>
      <c r="E4576" s="523" t="s">
        <v>1679</v>
      </c>
    </row>
    <row r="4577" spans="2:5">
      <c r="B4577" s="598" t="s">
        <v>7274</v>
      </c>
      <c r="C4577" s="587" t="s">
        <v>4272</v>
      </c>
      <c r="D4577" s="587" t="s">
        <v>3076</v>
      </c>
      <c r="E4577" s="523" t="s">
        <v>1679</v>
      </c>
    </row>
    <row r="4578" spans="2:5">
      <c r="B4578" s="598" t="s">
        <v>7275</v>
      </c>
      <c r="C4578" s="587" t="s">
        <v>4272</v>
      </c>
      <c r="D4578" s="587" t="s">
        <v>3076</v>
      </c>
      <c r="E4578" s="523" t="s">
        <v>1679</v>
      </c>
    </row>
    <row r="4579" spans="2:5">
      <c r="B4579" s="598" t="s">
        <v>7276</v>
      </c>
      <c r="C4579" s="587" t="s">
        <v>4272</v>
      </c>
      <c r="D4579" s="587" t="s">
        <v>3076</v>
      </c>
      <c r="E4579" s="523" t="s">
        <v>1679</v>
      </c>
    </row>
    <row r="4580" spans="2:5">
      <c r="B4580" s="598" t="s">
        <v>7277</v>
      </c>
      <c r="C4580" s="587" t="s">
        <v>4272</v>
      </c>
      <c r="D4580" s="587" t="s">
        <v>3076</v>
      </c>
      <c r="E4580" s="523" t="s">
        <v>1679</v>
      </c>
    </row>
    <row r="4581" spans="2:5">
      <c r="B4581" s="598" t="s">
        <v>7278</v>
      </c>
      <c r="C4581" s="587" t="s">
        <v>4272</v>
      </c>
      <c r="D4581" s="587" t="s">
        <v>3076</v>
      </c>
      <c r="E4581" s="523" t="s">
        <v>1679</v>
      </c>
    </row>
    <row r="4582" spans="2:5">
      <c r="B4582" s="598" t="s">
        <v>7279</v>
      </c>
      <c r="C4582" s="587" t="s">
        <v>4272</v>
      </c>
      <c r="D4582" s="587" t="s">
        <v>3076</v>
      </c>
      <c r="E4582" s="523" t="s">
        <v>1679</v>
      </c>
    </row>
    <row r="4583" spans="2:5">
      <c r="B4583" s="598" t="s">
        <v>7280</v>
      </c>
      <c r="C4583" s="587" t="s">
        <v>4272</v>
      </c>
      <c r="D4583" s="587" t="s">
        <v>3076</v>
      </c>
      <c r="E4583" s="523" t="s">
        <v>1679</v>
      </c>
    </row>
    <row r="4584" spans="2:5">
      <c r="B4584" s="598" t="s">
        <v>7281</v>
      </c>
      <c r="C4584" s="587" t="s">
        <v>4272</v>
      </c>
      <c r="D4584" s="587" t="s">
        <v>3076</v>
      </c>
      <c r="E4584" s="523" t="s">
        <v>1679</v>
      </c>
    </row>
    <row r="4585" spans="2:5">
      <c r="B4585" s="598" t="s">
        <v>7282</v>
      </c>
      <c r="C4585" s="587" t="s">
        <v>4272</v>
      </c>
      <c r="D4585" s="587" t="s">
        <v>3076</v>
      </c>
      <c r="E4585" s="523" t="s">
        <v>1679</v>
      </c>
    </row>
    <row r="4586" spans="2:5">
      <c r="B4586" s="598" t="s">
        <v>7283</v>
      </c>
      <c r="C4586" s="587" t="s">
        <v>4272</v>
      </c>
      <c r="D4586" s="587" t="s">
        <v>3076</v>
      </c>
      <c r="E4586" s="523" t="s">
        <v>1679</v>
      </c>
    </row>
    <row r="4587" spans="2:5">
      <c r="B4587" s="598" t="s">
        <v>7284</v>
      </c>
      <c r="C4587" s="587" t="s">
        <v>4272</v>
      </c>
      <c r="D4587" s="587" t="s">
        <v>3076</v>
      </c>
      <c r="E4587" s="523" t="s">
        <v>1679</v>
      </c>
    </row>
    <row r="4588" spans="2:5">
      <c r="B4588" s="598" t="s">
        <v>7285</v>
      </c>
      <c r="C4588" s="587" t="s">
        <v>4272</v>
      </c>
      <c r="D4588" s="587" t="s">
        <v>3076</v>
      </c>
      <c r="E4588" s="523" t="s">
        <v>1679</v>
      </c>
    </row>
    <row r="4589" spans="2:5">
      <c r="B4589" s="598" t="s">
        <v>7286</v>
      </c>
      <c r="C4589" s="587" t="s">
        <v>4272</v>
      </c>
      <c r="D4589" s="587" t="s">
        <v>3076</v>
      </c>
      <c r="E4589" s="523" t="s">
        <v>1679</v>
      </c>
    </row>
    <row r="4590" spans="2:5">
      <c r="B4590" s="598" t="s">
        <v>7287</v>
      </c>
      <c r="C4590" s="587" t="s">
        <v>4272</v>
      </c>
      <c r="D4590" s="587" t="s">
        <v>3076</v>
      </c>
      <c r="E4590" s="523" t="s">
        <v>1679</v>
      </c>
    </row>
    <row r="4591" spans="2:5">
      <c r="B4591" s="598" t="s">
        <v>7288</v>
      </c>
      <c r="C4591" s="587" t="s">
        <v>4272</v>
      </c>
      <c r="D4591" s="587" t="s">
        <v>3076</v>
      </c>
      <c r="E4591" s="523" t="s">
        <v>1679</v>
      </c>
    </row>
    <row r="4592" spans="2:5">
      <c r="B4592" s="598" t="s">
        <v>7289</v>
      </c>
      <c r="C4592" s="587" t="s">
        <v>4272</v>
      </c>
      <c r="D4592" s="587" t="s">
        <v>3076</v>
      </c>
      <c r="E4592" s="523" t="s">
        <v>1679</v>
      </c>
    </row>
    <row r="4593" spans="2:5">
      <c r="B4593" s="598" t="s">
        <v>7290</v>
      </c>
      <c r="C4593" s="587" t="s">
        <v>4272</v>
      </c>
      <c r="D4593" s="587" t="s">
        <v>3076</v>
      </c>
      <c r="E4593" s="523" t="s">
        <v>1679</v>
      </c>
    </row>
    <row r="4594" spans="2:5">
      <c r="B4594" s="598" t="s">
        <v>7291</v>
      </c>
      <c r="C4594" s="587" t="s">
        <v>4272</v>
      </c>
      <c r="D4594" s="587" t="s">
        <v>3076</v>
      </c>
      <c r="E4594" s="523" t="s">
        <v>1679</v>
      </c>
    </row>
    <row r="4595" spans="2:5">
      <c r="B4595" s="598" t="s">
        <v>7292</v>
      </c>
      <c r="C4595" s="587" t="s">
        <v>4272</v>
      </c>
      <c r="D4595" s="587" t="s">
        <v>3076</v>
      </c>
      <c r="E4595" s="523" t="s">
        <v>1679</v>
      </c>
    </row>
    <row r="4596" spans="2:5">
      <c r="B4596" s="598" t="s">
        <v>7293</v>
      </c>
      <c r="C4596" s="587" t="s">
        <v>4272</v>
      </c>
      <c r="D4596" s="587" t="s">
        <v>3076</v>
      </c>
      <c r="E4596" s="523" t="s">
        <v>1679</v>
      </c>
    </row>
    <row r="4597" spans="2:5">
      <c r="B4597" s="598" t="s">
        <v>7294</v>
      </c>
      <c r="C4597" s="587" t="s">
        <v>4272</v>
      </c>
      <c r="D4597" s="587" t="s">
        <v>3076</v>
      </c>
      <c r="E4597" s="523" t="s">
        <v>1679</v>
      </c>
    </row>
    <row r="4598" spans="2:5">
      <c r="B4598" s="598" t="s">
        <v>7295</v>
      </c>
      <c r="C4598" s="587" t="s">
        <v>4272</v>
      </c>
      <c r="D4598" s="587" t="s">
        <v>3076</v>
      </c>
      <c r="E4598" s="523" t="s">
        <v>1679</v>
      </c>
    </row>
    <row r="4599" spans="2:5">
      <c r="B4599" s="598" t="s">
        <v>7296</v>
      </c>
      <c r="C4599" s="587" t="s">
        <v>4272</v>
      </c>
      <c r="D4599" s="587" t="s">
        <v>3076</v>
      </c>
      <c r="E4599" s="523" t="s">
        <v>1679</v>
      </c>
    </row>
    <row r="4600" spans="2:5">
      <c r="B4600" s="598" t="s">
        <v>7297</v>
      </c>
      <c r="C4600" s="587" t="s">
        <v>4272</v>
      </c>
      <c r="D4600" s="587" t="s">
        <v>3076</v>
      </c>
      <c r="E4600" s="523" t="s">
        <v>1679</v>
      </c>
    </row>
    <row r="4601" spans="2:5">
      <c r="B4601" s="598" t="s">
        <v>7298</v>
      </c>
      <c r="C4601" s="587" t="s">
        <v>4272</v>
      </c>
      <c r="D4601" s="587" t="s">
        <v>3076</v>
      </c>
      <c r="E4601" s="523" t="s">
        <v>1679</v>
      </c>
    </row>
    <row r="4602" spans="2:5">
      <c r="B4602" s="598" t="s">
        <v>7299</v>
      </c>
      <c r="C4602" s="587" t="s">
        <v>4272</v>
      </c>
      <c r="D4602" s="587" t="s">
        <v>3076</v>
      </c>
      <c r="E4602" s="523" t="s">
        <v>1679</v>
      </c>
    </row>
    <row r="4603" spans="2:5">
      <c r="B4603" s="598" t="s">
        <v>7300</v>
      </c>
      <c r="C4603" s="587" t="s">
        <v>4272</v>
      </c>
      <c r="D4603" s="587" t="s">
        <v>3076</v>
      </c>
      <c r="E4603" s="523" t="s">
        <v>1679</v>
      </c>
    </row>
    <row r="4604" spans="2:5">
      <c r="B4604" s="598" t="s">
        <v>7301</v>
      </c>
      <c r="C4604" s="587" t="s">
        <v>4272</v>
      </c>
      <c r="D4604" s="587" t="s">
        <v>3076</v>
      </c>
      <c r="E4604" s="523" t="s">
        <v>1679</v>
      </c>
    </row>
    <row r="4605" spans="2:5">
      <c r="B4605" s="598" t="s">
        <v>7302</v>
      </c>
      <c r="C4605" s="587" t="s">
        <v>4272</v>
      </c>
      <c r="D4605" s="587" t="s">
        <v>3076</v>
      </c>
      <c r="E4605" s="523" t="s">
        <v>1679</v>
      </c>
    </row>
    <row r="4606" spans="2:5">
      <c r="B4606" s="598" t="s">
        <v>7303</v>
      </c>
      <c r="C4606" s="587" t="s">
        <v>4272</v>
      </c>
      <c r="D4606" s="587" t="s">
        <v>3076</v>
      </c>
      <c r="E4606" s="523" t="s">
        <v>1679</v>
      </c>
    </row>
    <row r="4607" spans="2:5">
      <c r="B4607" s="598" t="s">
        <v>7304</v>
      </c>
      <c r="C4607" s="587" t="s">
        <v>4272</v>
      </c>
      <c r="D4607" s="587" t="s">
        <v>3076</v>
      </c>
      <c r="E4607" s="523" t="s">
        <v>1679</v>
      </c>
    </row>
    <row r="4608" spans="2:5">
      <c r="B4608" s="598" t="s">
        <v>7305</v>
      </c>
      <c r="C4608" s="587" t="s">
        <v>4272</v>
      </c>
      <c r="D4608" s="587" t="s">
        <v>3076</v>
      </c>
      <c r="E4608" s="523" t="s">
        <v>1679</v>
      </c>
    </row>
    <row r="4609" spans="2:5">
      <c r="B4609" s="598" t="s">
        <v>7306</v>
      </c>
      <c r="C4609" s="587" t="s">
        <v>4272</v>
      </c>
      <c r="D4609" s="587" t="s">
        <v>3076</v>
      </c>
      <c r="E4609" s="523" t="s">
        <v>1679</v>
      </c>
    </row>
    <row r="4610" spans="2:5">
      <c r="B4610" s="598" t="s">
        <v>7307</v>
      </c>
      <c r="C4610" s="587" t="s">
        <v>4272</v>
      </c>
      <c r="D4610" s="587" t="s">
        <v>3076</v>
      </c>
      <c r="E4610" s="523" t="s">
        <v>1679</v>
      </c>
    </row>
    <row r="4611" spans="2:5">
      <c r="B4611" s="598" t="s">
        <v>7308</v>
      </c>
      <c r="C4611" s="587" t="s">
        <v>4272</v>
      </c>
      <c r="D4611" s="587" t="s">
        <v>3076</v>
      </c>
      <c r="E4611" s="523" t="s">
        <v>1679</v>
      </c>
    </row>
    <row r="4612" spans="2:5">
      <c r="B4612" s="598" t="s">
        <v>7309</v>
      </c>
      <c r="C4612" s="587" t="s">
        <v>4272</v>
      </c>
      <c r="D4612" s="587" t="s">
        <v>3076</v>
      </c>
      <c r="E4612" s="523" t="s">
        <v>1679</v>
      </c>
    </row>
    <row r="4613" spans="2:5">
      <c r="B4613" s="598" t="s">
        <v>7310</v>
      </c>
      <c r="C4613" s="587" t="s">
        <v>4272</v>
      </c>
      <c r="D4613" s="587" t="s">
        <v>3076</v>
      </c>
      <c r="E4613" s="523" t="s">
        <v>1679</v>
      </c>
    </row>
    <row r="4614" spans="2:5">
      <c r="B4614" s="598" t="s">
        <v>7311</v>
      </c>
      <c r="C4614" s="587" t="s">
        <v>4272</v>
      </c>
      <c r="D4614" s="587" t="s">
        <v>3076</v>
      </c>
      <c r="E4614" s="523" t="s">
        <v>1679</v>
      </c>
    </row>
    <row r="4615" spans="2:5">
      <c r="B4615" s="598" t="s">
        <v>7312</v>
      </c>
      <c r="C4615" s="587" t="s">
        <v>4272</v>
      </c>
      <c r="D4615" s="587" t="s">
        <v>3076</v>
      </c>
      <c r="E4615" s="523" t="s">
        <v>1679</v>
      </c>
    </row>
    <row r="4616" spans="2:5">
      <c r="B4616" s="598" t="s">
        <v>7313</v>
      </c>
      <c r="C4616" s="587" t="s">
        <v>4272</v>
      </c>
      <c r="D4616" s="587" t="s">
        <v>3076</v>
      </c>
      <c r="E4616" s="523" t="s">
        <v>1679</v>
      </c>
    </row>
    <row r="4617" spans="2:5">
      <c r="B4617" s="598" t="s">
        <v>7314</v>
      </c>
      <c r="C4617" s="587" t="s">
        <v>4272</v>
      </c>
      <c r="D4617" s="587" t="s">
        <v>3076</v>
      </c>
      <c r="E4617" s="523" t="s">
        <v>1679</v>
      </c>
    </row>
    <row r="4618" spans="2:5">
      <c r="B4618" s="598" t="s">
        <v>7315</v>
      </c>
      <c r="C4618" s="587" t="s">
        <v>4272</v>
      </c>
      <c r="D4618" s="587" t="s">
        <v>3076</v>
      </c>
      <c r="E4618" s="523" t="s">
        <v>1679</v>
      </c>
    </row>
    <row r="4619" spans="2:5">
      <c r="B4619" s="598" t="s">
        <v>7316</v>
      </c>
      <c r="C4619" s="587" t="s">
        <v>4272</v>
      </c>
      <c r="D4619" s="587" t="s">
        <v>3076</v>
      </c>
      <c r="E4619" s="523" t="s">
        <v>1679</v>
      </c>
    </row>
    <row r="4620" spans="2:5">
      <c r="B4620" s="598" t="s">
        <v>7317</v>
      </c>
      <c r="C4620" s="587" t="s">
        <v>4272</v>
      </c>
      <c r="D4620" s="587" t="s">
        <v>3076</v>
      </c>
      <c r="E4620" s="523" t="s">
        <v>1679</v>
      </c>
    </row>
    <row r="4621" spans="2:5">
      <c r="B4621" s="598" t="s">
        <v>7318</v>
      </c>
      <c r="C4621" s="587" t="s">
        <v>4272</v>
      </c>
      <c r="D4621" s="587" t="s">
        <v>3076</v>
      </c>
      <c r="E4621" s="523" t="s">
        <v>1679</v>
      </c>
    </row>
    <row r="4622" spans="2:5">
      <c r="B4622" s="598" t="s">
        <v>7319</v>
      </c>
      <c r="C4622" s="587" t="s">
        <v>4272</v>
      </c>
      <c r="D4622" s="587" t="s">
        <v>3076</v>
      </c>
      <c r="E4622" s="523" t="s">
        <v>1679</v>
      </c>
    </row>
    <row r="4623" spans="2:5">
      <c r="B4623" s="598" t="s">
        <v>7320</v>
      </c>
      <c r="C4623" s="587" t="s">
        <v>4272</v>
      </c>
      <c r="D4623" s="587" t="s">
        <v>3076</v>
      </c>
      <c r="E4623" s="523" t="s">
        <v>1679</v>
      </c>
    </row>
    <row r="4624" spans="2:5">
      <c r="B4624" s="598" t="s">
        <v>7321</v>
      </c>
      <c r="C4624" s="587" t="s">
        <v>4272</v>
      </c>
      <c r="D4624" s="587" t="s">
        <v>3076</v>
      </c>
      <c r="E4624" s="523" t="s">
        <v>1679</v>
      </c>
    </row>
    <row r="4625" spans="2:5">
      <c r="B4625" s="598" t="s">
        <v>7322</v>
      </c>
      <c r="C4625" s="587" t="s">
        <v>4272</v>
      </c>
      <c r="D4625" s="587" t="s">
        <v>3076</v>
      </c>
      <c r="E4625" s="523" t="s">
        <v>1679</v>
      </c>
    </row>
    <row r="4626" spans="2:5">
      <c r="B4626" s="598" t="s">
        <v>7323</v>
      </c>
      <c r="C4626" s="587" t="s">
        <v>4272</v>
      </c>
      <c r="D4626" s="587" t="s">
        <v>3076</v>
      </c>
      <c r="E4626" s="523" t="s">
        <v>1679</v>
      </c>
    </row>
    <row r="4627" spans="2:5">
      <c r="B4627" s="598" t="s">
        <v>7324</v>
      </c>
      <c r="C4627" s="587" t="s">
        <v>4272</v>
      </c>
      <c r="D4627" s="587" t="s">
        <v>3076</v>
      </c>
      <c r="E4627" s="523" t="s">
        <v>1679</v>
      </c>
    </row>
    <row r="4628" spans="2:5">
      <c r="B4628" s="598" t="s">
        <v>7325</v>
      </c>
      <c r="C4628" s="587" t="s">
        <v>4272</v>
      </c>
      <c r="D4628" s="587" t="s">
        <v>3076</v>
      </c>
      <c r="E4628" s="523" t="s">
        <v>1679</v>
      </c>
    </row>
    <row r="4629" spans="2:5">
      <c r="B4629" s="598" t="s">
        <v>7326</v>
      </c>
      <c r="C4629" s="587" t="s">
        <v>4272</v>
      </c>
      <c r="D4629" s="587" t="s">
        <v>3076</v>
      </c>
      <c r="E4629" s="523" t="s">
        <v>1679</v>
      </c>
    </row>
    <row r="4630" spans="2:5">
      <c r="B4630" s="598" t="s">
        <v>7327</v>
      </c>
      <c r="C4630" s="587" t="s">
        <v>4272</v>
      </c>
      <c r="D4630" s="587" t="s">
        <v>3076</v>
      </c>
      <c r="E4630" s="523" t="s">
        <v>1679</v>
      </c>
    </row>
    <row r="4631" spans="2:5">
      <c r="B4631" s="598" t="s">
        <v>7328</v>
      </c>
      <c r="C4631" s="587" t="s">
        <v>4272</v>
      </c>
      <c r="D4631" s="587" t="s">
        <v>3076</v>
      </c>
      <c r="E4631" s="523" t="s">
        <v>1679</v>
      </c>
    </row>
    <row r="4632" spans="2:5">
      <c r="B4632" s="598" t="s">
        <v>7329</v>
      </c>
      <c r="C4632" s="587" t="s">
        <v>4272</v>
      </c>
      <c r="D4632" s="587" t="s">
        <v>3076</v>
      </c>
      <c r="E4632" s="523" t="s">
        <v>1679</v>
      </c>
    </row>
    <row r="4633" spans="2:5">
      <c r="B4633" s="598" t="s">
        <v>7330</v>
      </c>
      <c r="C4633" s="587" t="s">
        <v>4272</v>
      </c>
      <c r="D4633" s="587" t="s">
        <v>3076</v>
      </c>
      <c r="E4633" s="523" t="s">
        <v>1679</v>
      </c>
    </row>
    <row r="4634" spans="2:5">
      <c r="B4634" s="598" t="s">
        <v>7331</v>
      </c>
      <c r="C4634" s="587" t="s">
        <v>4272</v>
      </c>
      <c r="D4634" s="587" t="s">
        <v>3076</v>
      </c>
      <c r="E4634" s="523" t="s">
        <v>1679</v>
      </c>
    </row>
    <row r="4635" spans="2:5">
      <c r="B4635" s="598" t="s">
        <v>7332</v>
      </c>
      <c r="C4635" s="587" t="s">
        <v>4272</v>
      </c>
      <c r="D4635" s="587" t="s">
        <v>3076</v>
      </c>
      <c r="E4635" s="523" t="s">
        <v>1679</v>
      </c>
    </row>
    <row r="4636" spans="2:5">
      <c r="B4636" s="598" t="s">
        <v>7333</v>
      </c>
      <c r="C4636" s="587" t="s">
        <v>4272</v>
      </c>
      <c r="D4636" s="587" t="s">
        <v>3076</v>
      </c>
      <c r="E4636" s="523" t="s">
        <v>1679</v>
      </c>
    </row>
    <row r="4637" spans="2:5">
      <c r="B4637" s="598" t="s">
        <v>7334</v>
      </c>
      <c r="C4637" s="587" t="s">
        <v>4272</v>
      </c>
      <c r="D4637" s="587" t="s">
        <v>3076</v>
      </c>
      <c r="E4637" s="523" t="s">
        <v>1679</v>
      </c>
    </row>
    <row r="4638" spans="2:5">
      <c r="B4638" s="598" t="s">
        <v>7335</v>
      </c>
      <c r="C4638" s="587" t="s">
        <v>4272</v>
      </c>
      <c r="D4638" s="587" t="s">
        <v>3076</v>
      </c>
      <c r="E4638" s="523" t="s">
        <v>1679</v>
      </c>
    </row>
    <row r="4639" spans="2:5">
      <c r="B4639" s="598" t="s">
        <v>7336</v>
      </c>
      <c r="C4639" s="587" t="s">
        <v>4272</v>
      </c>
      <c r="D4639" s="587" t="s">
        <v>3076</v>
      </c>
      <c r="E4639" s="523" t="s">
        <v>1679</v>
      </c>
    </row>
    <row r="4640" spans="2:5">
      <c r="B4640" s="598" t="s">
        <v>7337</v>
      </c>
      <c r="C4640" s="587" t="s">
        <v>4272</v>
      </c>
      <c r="D4640" s="587" t="s">
        <v>3076</v>
      </c>
      <c r="E4640" s="523" t="s">
        <v>1679</v>
      </c>
    </row>
    <row r="4641" spans="2:5">
      <c r="B4641" s="598" t="s">
        <v>7338</v>
      </c>
      <c r="C4641" s="587" t="s">
        <v>4272</v>
      </c>
      <c r="D4641" s="587" t="s">
        <v>3076</v>
      </c>
      <c r="E4641" s="523" t="s">
        <v>1679</v>
      </c>
    </row>
    <row r="4642" spans="2:5">
      <c r="B4642" s="598" t="s">
        <v>7339</v>
      </c>
      <c r="C4642" s="587" t="s">
        <v>4272</v>
      </c>
      <c r="D4642" s="587" t="s">
        <v>3076</v>
      </c>
      <c r="E4642" s="523" t="s">
        <v>1679</v>
      </c>
    </row>
    <row r="4643" spans="2:5">
      <c r="B4643" s="598" t="s">
        <v>7340</v>
      </c>
      <c r="C4643" s="587" t="s">
        <v>4272</v>
      </c>
      <c r="D4643" s="587" t="s">
        <v>3076</v>
      </c>
      <c r="E4643" s="523" t="s">
        <v>1679</v>
      </c>
    </row>
    <row r="4644" spans="2:5">
      <c r="B4644" s="598" t="s">
        <v>7341</v>
      </c>
      <c r="C4644" s="587" t="s">
        <v>4272</v>
      </c>
      <c r="D4644" s="587" t="s">
        <v>3076</v>
      </c>
      <c r="E4644" s="523" t="s">
        <v>1679</v>
      </c>
    </row>
    <row r="4645" spans="2:5">
      <c r="B4645" s="598" t="s">
        <v>7342</v>
      </c>
      <c r="C4645" s="587" t="s">
        <v>4272</v>
      </c>
      <c r="D4645" s="587" t="s">
        <v>3076</v>
      </c>
      <c r="E4645" s="523" t="s">
        <v>1679</v>
      </c>
    </row>
    <row r="4646" spans="2:5">
      <c r="B4646" s="598" t="s">
        <v>7343</v>
      </c>
      <c r="C4646" s="587" t="s">
        <v>4272</v>
      </c>
      <c r="D4646" s="587" t="s">
        <v>3076</v>
      </c>
      <c r="E4646" s="523" t="s">
        <v>1679</v>
      </c>
    </row>
    <row r="4647" spans="2:5">
      <c r="B4647" s="598" t="s">
        <v>7344</v>
      </c>
      <c r="C4647" s="587" t="s">
        <v>4272</v>
      </c>
      <c r="D4647" s="587" t="s">
        <v>3076</v>
      </c>
      <c r="E4647" s="523" t="s">
        <v>1679</v>
      </c>
    </row>
    <row r="4648" spans="2:5">
      <c r="B4648" s="598" t="s">
        <v>7345</v>
      </c>
      <c r="C4648" s="587" t="s">
        <v>4272</v>
      </c>
      <c r="D4648" s="587" t="s">
        <v>3076</v>
      </c>
      <c r="E4648" s="523" t="s">
        <v>1679</v>
      </c>
    </row>
    <row r="4649" spans="2:5">
      <c r="B4649" s="598" t="s">
        <v>7346</v>
      </c>
      <c r="C4649" s="587" t="s">
        <v>4272</v>
      </c>
      <c r="D4649" s="587" t="s">
        <v>3076</v>
      </c>
      <c r="E4649" s="523" t="s">
        <v>1679</v>
      </c>
    </row>
    <row r="4650" spans="2:5">
      <c r="B4650" s="598" t="s">
        <v>7347</v>
      </c>
      <c r="C4650" s="587" t="s">
        <v>4272</v>
      </c>
      <c r="D4650" s="587" t="s">
        <v>3076</v>
      </c>
      <c r="E4650" s="523" t="s">
        <v>1679</v>
      </c>
    </row>
    <row r="4651" spans="2:5">
      <c r="B4651" s="598" t="s">
        <v>7348</v>
      </c>
      <c r="C4651" s="587" t="s">
        <v>4272</v>
      </c>
      <c r="D4651" s="587" t="s">
        <v>3076</v>
      </c>
      <c r="E4651" s="523" t="s">
        <v>1679</v>
      </c>
    </row>
    <row r="4652" spans="2:5">
      <c r="B4652" s="598" t="s">
        <v>7349</v>
      </c>
      <c r="C4652" s="587" t="s">
        <v>4272</v>
      </c>
      <c r="D4652" s="587" t="s">
        <v>3076</v>
      </c>
      <c r="E4652" s="523" t="s">
        <v>1679</v>
      </c>
    </row>
    <row r="4653" spans="2:5">
      <c r="B4653" s="598" t="s">
        <v>7350</v>
      </c>
      <c r="C4653" s="587" t="s">
        <v>4272</v>
      </c>
      <c r="D4653" s="587" t="s">
        <v>3076</v>
      </c>
      <c r="E4653" s="523" t="s">
        <v>1679</v>
      </c>
    </row>
    <row r="4654" spans="2:5">
      <c r="B4654" s="598" t="s">
        <v>7351</v>
      </c>
      <c r="C4654" s="587" t="s">
        <v>4272</v>
      </c>
      <c r="D4654" s="587" t="s">
        <v>3076</v>
      </c>
      <c r="E4654" s="523" t="s">
        <v>1679</v>
      </c>
    </row>
    <row r="4655" spans="2:5">
      <c r="B4655" s="598" t="s">
        <v>7352</v>
      </c>
      <c r="C4655" s="587" t="s">
        <v>4272</v>
      </c>
      <c r="D4655" s="587" t="s">
        <v>3076</v>
      </c>
      <c r="E4655" s="523" t="s">
        <v>1679</v>
      </c>
    </row>
    <row r="4656" spans="2:5">
      <c r="B4656" s="598" t="s">
        <v>7353</v>
      </c>
      <c r="C4656" s="587" t="s">
        <v>4272</v>
      </c>
      <c r="D4656" s="587" t="s">
        <v>3076</v>
      </c>
      <c r="E4656" s="523" t="s">
        <v>1679</v>
      </c>
    </row>
    <row r="4657" spans="2:5">
      <c r="B4657" s="598" t="s">
        <v>7354</v>
      </c>
      <c r="C4657" s="587" t="s">
        <v>4272</v>
      </c>
      <c r="D4657" s="587" t="s">
        <v>3076</v>
      </c>
      <c r="E4657" s="523" t="s">
        <v>1679</v>
      </c>
    </row>
    <row r="4658" spans="2:5">
      <c r="B4658" s="598" t="s">
        <v>7355</v>
      </c>
      <c r="C4658" s="587" t="s">
        <v>4272</v>
      </c>
      <c r="D4658" s="587" t="s">
        <v>3076</v>
      </c>
      <c r="E4658" s="523" t="s">
        <v>1679</v>
      </c>
    </row>
    <row r="4659" spans="2:5">
      <c r="B4659" s="598" t="s">
        <v>7356</v>
      </c>
      <c r="C4659" s="587" t="s">
        <v>4272</v>
      </c>
      <c r="D4659" s="587" t="s">
        <v>3076</v>
      </c>
      <c r="E4659" s="523" t="s">
        <v>1679</v>
      </c>
    </row>
    <row r="4660" spans="2:5">
      <c r="B4660" s="598" t="s">
        <v>7357</v>
      </c>
      <c r="C4660" s="587" t="s">
        <v>4272</v>
      </c>
      <c r="D4660" s="587" t="s">
        <v>3076</v>
      </c>
      <c r="E4660" s="523" t="s">
        <v>1679</v>
      </c>
    </row>
    <row r="4661" spans="2:5">
      <c r="B4661" s="598" t="s">
        <v>7358</v>
      </c>
      <c r="C4661" s="587" t="s">
        <v>4272</v>
      </c>
      <c r="D4661" s="587" t="s">
        <v>3076</v>
      </c>
      <c r="E4661" s="523" t="s">
        <v>1679</v>
      </c>
    </row>
    <row r="4662" spans="2:5">
      <c r="B4662" s="598" t="s">
        <v>7359</v>
      </c>
      <c r="C4662" s="587" t="s">
        <v>4272</v>
      </c>
      <c r="D4662" s="587" t="s">
        <v>3076</v>
      </c>
      <c r="E4662" s="523" t="s">
        <v>1679</v>
      </c>
    </row>
    <row r="4663" spans="2:5">
      <c r="B4663" s="598" t="s">
        <v>7360</v>
      </c>
      <c r="C4663" s="587" t="s">
        <v>4272</v>
      </c>
      <c r="D4663" s="587" t="s">
        <v>3076</v>
      </c>
      <c r="E4663" s="523" t="s">
        <v>1679</v>
      </c>
    </row>
    <row r="4664" spans="2:5">
      <c r="B4664" s="598" t="s">
        <v>7361</v>
      </c>
      <c r="C4664" s="587" t="s">
        <v>4272</v>
      </c>
      <c r="D4664" s="587" t="s">
        <v>3076</v>
      </c>
      <c r="E4664" s="523" t="s">
        <v>1679</v>
      </c>
    </row>
    <row r="4665" spans="2:5">
      <c r="B4665" s="598" t="s">
        <v>7362</v>
      </c>
      <c r="C4665" s="587" t="s">
        <v>4272</v>
      </c>
      <c r="D4665" s="587" t="s">
        <v>3076</v>
      </c>
      <c r="E4665" s="523" t="s">
        <v>1679</v>
      </c>
    </row>
    <row r="4666" spans="2:5">
      <c r="B4666" s="598" t="s">
        <v>7363</v>
      </c>
      <c r="C4666" s="587" t="s">
        <v>4272</v>
      </c>
      <c r="D4666" s="587" t="s">
        <v>3076</v>
      </c>
      <c r="E4666" s="523" t="s">
        <v>1679</v>
      </c>
    </row>
    <row r="4667" spans="2:5">
      <c r="B4667" s="598" t="s">
        <v>7364</v>
      </c>
      <c r="C4667" s="587" t="s">
        <v>4272</v>
      </c>
      <c r="D4667" s="587" t="s">
        <v>3076</v>
      </c>
      <c r="E4667" s="523" t="s">
        <v>1679</v>
      </c>
    </row>
    <row r="4668" spans="2:5">
      <c r="B4668" s="598" t="s">
        <v>7365</v>
      </c>
      <c r="C4668" s="587" t="s">
        <v>4272</v>
      </c>
      <c r="D4668" s="587" t="s">
        <v>3076</v>
      </c>
      <c r="E4668" s="523" t="s">
        <v>1679</v>
      </c>
    </row>
    <row r="4669" spans="2:5">
      <c r="B4669" s="598" t="s">
        <v>7366</v>
      </c>
      <c r="C4669" s="587" t="s">
        <v>4272</v>
      </c>
      <c r="D4669" s="587" t="s">
        <v>3076</v>
      </c>
      <c r="E4669" s="523" t="s">
        <v>1679</v>
      </c>
    </row>
    <row r="4670" spans="2:5">
      <c r="B4670" s="598" t="s">
        <v>7367</v>
      </c>
      <c r="C4670" s="587" t="s">
        <v>4272</v>
      </c>
      <c r="D4670" s="587" t="s">
        <v>3076</v>
      </c>
      <c r="E4670" s="523" t="s">
        <v>1679</v>
      </c>
    </row>
    <row r="4671" spans="2:5">
      <c r="B4671" s="598" t="s">
        <v>7368</v>
      </c>
      <c r="C4671" s="587" t="s">
        <v>4272</v>
      </c>
      <c r="D4671" s="587" t="s">
        <v>3076</v>
      </c>
      <c r="E4671" s="523" t="s">
        <v>1679</v>
      </c>
    </row>
    <row r="4672" spans="2:5">
      <c r="B4672" s="598" t="s">
        <v>7369</v>
      </c>
      <c r="C4672" s="587" t="s">
        <v>4272</v>
      </c>
      <c r="D4672" s="587" t="s">
        <v>3076</v>
      </c>
      <c r="E4672" s="523" t="s">
        <v>1679</v>
      </c>
    </row>
    <row r="4673" spans="2:5">
      <c r="B4673" s="598" t="s">
        <v>7370</v>
      </c>
      <c r="C4673" s="587" t="s">
        <v>4272</v>
      </c>
      <c r="D4673" s="587" t="s">
        <v>3076</v>
      </c>
      <c r="E4673" s="523" t="s">
        <v>1679</v>
      </c>
    </row>
    <row r="4674" spans="2:5">
      <c r="B4674" s="598" t="s">
        <v>7371</v>
      </c>
      <c r="C4674" s="587" t="s">
        <v>4272</v>
      </c>
      <c r="D4674" s="587" t="s">
        <v>3076</v>
      </c>
      <c r="E4674" s="523" t="s">
        <v>1679</v>
      </c>
    </row>
    <row r="4675" spans="2:5">
      <c r="B4675" s="598" t="s">
        <v>7372</v>
      </c>
      <c r="C4675" s="587" t="s">
        <v>4272</v>
      </c>
      <c r="D4675" s="587" t="s">
        <v>3076</v>
      </c>
      <c r="E4675" s="523" t="s">
        <v>1679</v>
      </c>
    </row>
    <row r="4676" spans="2:5">
      <c r="B4676" s="598" t="s">
        <v>7373</v>
      </c>
      <c r="C4676" s="587" t="s">
        <v>4272</v>
      </c>
      <c r="D4676" s="587" t="s">
        <v>3076</v>
      </c>
      <c r="E4676" s="523" t="s">
        <v>1679</v>
      </c>
    </row>
    <row r="4677" spans="2:5">
      <c r="B4677" s="598" t="s">
        <v>7374</v>
      </c>
      <c r="C4677" s="587" t="s">
        <v>4272</v>
      </c>
      <c r="D4677" s="587" t="s">
        <v>3076</v>
      </c>
      <c r="E4677" s="523" t="s">
        <v>1679</v>
      </c>
    </row>
    <row r="4678" spans="2:5">
      <c r="B4678" s="598" t="s">
        <v>7375</v>
      </c>
      <c r="C4678" s="587" t="s">
        <v>4272</v>
      </c>
      <c r="D4678" s="587" t="s">
        <v>3076</v>
      </c>
      <c r="E4678" s="523" t="s">
        <v>1679</v>
      </c>
    </row>
    <row r="4679" spans="2:5">
      <c r="B4679" s="598" t="s">
        <v>7376</v>
      </c>
      <c r="C4679" s="587" t="s">
        <v>4272</v>
      </c>
      <c r="D4679" s="587" t="s">
        <v>3076</v>
      </c>
      <c r="E4679" s="523" t="s">
        <v>1679</v>
      </c>
    </row>
    <row r="4680" spans="2:5">
      <c r="B4680" s="598" t="s">
        <v>7377</v>
      </c>
      <c r="C4680" s="587" t="s">
        <v>4272</v>
      </c>
      <c r="D4680" s="587" t="s">
        <v>3076</v>
      </c>
      <c r="E4680" s="523" t="s">
        <v>1679</v>
      </c>
    </row>
    <row r="4681" spans="2:5">
      <c r="B4681" s="598" t="s">
        <v>7378</v>
      </c>
      <c r="C4681" s="587" t="s">
        <v>4272</v>
      </c>
      <c r="D4681" s="587" t="s">
        <v>3076</v>
      </c>
      <c r="E4681" s="523" t="s">
        <v>1679</v>
      </c>
    </row>
    <row r="4682" spans="2:5">
      <c r="B4682" s="598" t="s">
        <v>7379</v>
      </c>
      <c r="C4682" s="587" t="s">
        <v>4272</v>
      </c>
      <c r="D4682" s="587" t="s">
        <v>3076</v>
      </c>
      <c r="E4682" s="523" t="s">
        <v>1679</v>
      </c>
    </row>
    <row r="4683" spans="2:5">
      <c r="B4683" s="598" t="s">
        <v>7380</v>
      </c>
      <c r="C4683" s="587" t="s">
        <v>4272</v>
      </c>
      <c r="D4683" s="587" t="s">
        <v>3076</v>
      </c>
      <c r="E4683" s="523" t="s">
        <v>1679</v>
      </c>
    </row>
    <row r="4684" spans="2:5">
      <c r="B4684" s="598" t="s">
        <v>7381</v>
      </c>
      <c r="C4684" s="587" t="s">
        <v>4272</v>
      </c>
      <c r="D4684" s="587" t="s">
        <v>3076</v>
      </c>
      <c r="E4684" s="523" t="s">
        <v>1679</v>
      </c>
    </row>
    <row r="4685" spans="2:5">
      <c r="B4685" s="598" t="s">
        <v>7382</v>
      </c>
      <c r="C4685" s="587" t="s">
        <v>4272</v>
      </c>
      <c r="D4685" s="587" t="s">
        <v>3076</v>
      </c>
      <c r="E4685" s="523" t="s">
        <v>1679</v>
      </c>
    </row>
    <row r="4686" spans="2:5">
      <c r="B4686" s="598" t="s">
        <v>7383</v>
      </c>
      <c r="C4686" s="587" t="s">
        <v>4272</v>
      </c>
      <c r="D4686" s="587" t="s">
        <v>3076</v>
      </c>
      <c r="E4686" s="523" t="s">
        <v>1679</v>
      </c>
    </row>
    <row r="4687" spans="2:5">
      <c r="B4687" s="598" t="s">
        <v>7384</v>
      </c>
      <c r="C4687" s="587" t="s">
        <v>4272</v>
      </c>
      <c r="D4687" s="587" t="s">
        <v>3076</v>
      </c>
      <c r="E4687" s="523" t="s">
        <v>1679</v>
      </c>
    </row>
    <row r="4688" spans="2:5">
      <c r="B4688" s="598" t="s">
        <v>7385</v>
      </c>
      <c r="C4688" s="587" t="s">
        <v>4272</v>
      </c>
      <c r="D4688" s="587" t="s">
        <v>3076</v>
      </c>
      <c r="E4688" s="523" t="s">
        <v>1679</v>
      </c>
    </row>
    <row r="4689" spans="2:5">
      <c r="B4689" s="598" t="s">
        <v>7386</v>
      </c>
      <c r="C4689" s="587" t="s">
        <v>4272</v>
      </c>
      <c r="D4689" s="587" t="s">
        <v>3076</v>
      </c>
      <c r="E4689" s="523" t="s">
        <v>1679</v>
      </c>
    </row>
    <row r="4690" spans="2:5">
      <c r="B4690" s="598" t="s">
        <v>7387</v>
      </c>
      <c r="C4690" s="587" t="s">
        <v>4272</v>
      </c>
      <c r="D4690" s="587" t="s">
        <v>3076</v>
      </c>
      <c r="E4690" s="523" t="s">
        <v>1679</v>
      </c>
    </row>
    <row r="4691" spans="2:5">
      <c r="B4691" s="598" t="s">
        <v>7388</v>
      </c>
      <c r="C4691" s="587" t="s">
        <v>4272</v>
      </c>
      <c r="D4691" s="587" t="s">
        <v>3076</v>
      </c>
      <c r="E4691" s="523" t="s">
        <v>1679</v>
      </c>
    </row>
    <row r="4692" spans="2:5">
      <c r="B4692" s="598" t="s">
        <v>7389</v>
      </c>
      <c r="C4692" s="587" t="s">
        <v>4272</v>
      </c>
      <c r="D4692" s="587" t="s">
        <v>3076</v>
      </c>
      <c r="E4692" s="523" t="s">
        <v>1679</v>
      </c>
    </row>
    <row r="4693" spans="2:5">
      <c r="B4693" s="598" t="s">
        <v>7390</v>
      </c>
      <c r="C4693" s="587" t="s">
        <v>4272</v>
      </c>
      <c r="D4693" s="587" t="s">
        <v>3076</v>
      </c>
      <c r="E4693" s="523" t="s">
        <v>1679</v>
      </c>
    </row>
    <row r="4694" spans="2:5">
      <c r="B4694" s="598" t="s">
        <v>7391</v>
      </c>
      <c r="C4694" s="587" t="s">
        <v>4272</v>
      </c>
      <c r="D4694" s="587" t="s">
        <v>3076</v>
      </c>
      <c r="E4694" s="523" t="s">
        <v>1679</v>
      </c>
    </row>
    <row r="4695" spans="2:5">
      <c r="B4695" s="598" t="s">
        <v>7392</v>
      </c>
      <c r="C4695" s="587" t="s">
        <v>4272</v>
      </c>
      <c r="D4695" s="587" t="s">
        <v>3076</v>
      </c>
      <c r="E4695" s="523" t="s">
        <v>1679</v>
      </c>
    </row>
    <row r="4696" spans="2:5">
      <c r="B4696" s="598" t="s">
        <v>7393</v>
      </c>
      <c r="C4696" s="587" t="s">
        <v>4272</v>
      </c>
      <c r="D4696" s="587" t="s">
        <v>3076</v>
      </c>
      <c r="E4696" s="523" t="s">
        <v>1679</v>
      </c>
    </row>
    <row r="4697" spans="2:5">
      <c r="B4697" s="598" t="s">
        <v>7394</v>
      </c>
      <c r="C4697" s="587" t="s">
        <v>4272</v>
      </c>
      <c r="D4697" s="587" t="s">
        <v>3076</v>
      </c>
      <c r="E4697" s="523" t="s">
        <v>1679</v>
      </c>
    </row>
    <row r="4698" spans="2:5">
      <c r="B4698" s="598" t="s">
        <v>7395</v>
      </c>
      <c r="C4698" s="587" t="s">
        <v>4272</v>
      </c>
      <c r="D4698" s="587" t="s">
        <v>3076</v>
      </c>
      <c r="E4698" s="523" t="s">
        <v>1679</v>
      </c>
    </row>
    <row r="4699" spans="2:5">
      <c r="B4699" s="598" t="s">
        <v>7396</v>
      </c>
      <c r="C4699" s="587" t="s">
        <v>4272</v>
      </c>
      <c r="D4699" s="587" t="s">
        <v>3076</v>
      </c>
      <c r="E4699" s="523" t="s">
        <v>1679</v>
      </c>
    </row>
    <row r="4700" spans="2:5">
      <c r="B4700" s="598" t="s">
        <v>7397</v>
      </c>
      <c r="C4700" s="587" t="s">
        <v>4272</v>
      </c>
      <c r="D4700" s="587" t="s">
        <v>3076</v>
      </c>
      <c r="E4700" s="523" t="s">
        <v>1679</v>
      </c>
    </row>
    <row r="4701" spans="2:5">
      <c r="B4701" s="598" t="s">
        <v>7398</v>
      </c>
      <c r="C4701" s="587" t="s">
        <v>4272</v>
      </c>
      <c r="D4701" s="587" t="s">
        <v>3076</v>
      </c>
      <c r="E4701" s="523" t="s">
        <v>1679</v>
      </c>
    </row>
    <row r="4702" spans="2:5">
      <c r="B4702" s="598" t="s">
        <v>7399</v>
      </c>
      <c r="C4702" s="587" t="s">
        <v>4272</v>
      </c>
      <c r="D4702" s="587" t="s">
        <v>3076</v>
      </c>
      <c r="E4702" s="523" t="s">
        <v>1679</v>
      </c>
    </row>
    <row r="4703" spans="2:5">
      <c r="B4703" s="598" t="s">
        <v>7400</v>
      </c>
      <c r="C4703" s="587" t="s">
        <v>4272</v>
      </c>
      <c r="D4703" s="587" t="s">
        <v>3076</v>
      </c>
      <c r="E4703" s="523" t="s">
        <v>1679</v>
      </c>
    </row>
    <row r="4704" spans="2:5">
      <c r="B4704" s="598" t="s">
        <v>7401</v>
      </c>
      <c r="C4704" s="587" t="s">
        <v>4272</v>
      </c>
      <c r="D4704" s="587" t="s">
        <v>3076</v>
      </c>
      <c r="E4704" s="523" t="s">
        <v>1679</v>
      </c>
    </row>
    <row r="4705" spans="2:5">
      <c r="B4705" s="598" t="s">
        <v>7402</v>
      </c>
      <c r="C4705" s="587" t="s">
        <v>4272</v>
      </c>
      <c r="D4705" s="587" t="s">
        <v>3076</v>
      </c>
      <c r="E4705" s="523" t="s">
        <v>1679</v>
      </c>
    </row>
    <row r="4706" spans="2:5">
      <c r="B4706" s="598" t="s">
        <v>7403</v>
      </c>
      <c r="C4706" s="587" t="s">
        <v>4272</v>
      </c>
      <c r="D4706" s="587" t="s">
        <v>3076</v>
      </c>
      <c r="E4706" s="523" t="s">
        <v>1679</v>
      </c>
    </row>
    <row r="4707" spans="2:5">
      <c r="B4707" s="598" t="s">
        <v>7404</v>
      </c>
      <c r="C4707" s="587" t="s">
        <v>4272</v>
      </c>
      <c r="D4707" s="587" t="s">
        <v>3076</v>
      </c>
      <c r="E4707" s="523" t="s">
        <v>1679</v>
      </c>
    </row>
    <row r="4708" spans="2:5">
      <c r="B4708" s="598" t="s">
        <v>7405</v>
      </c>
      <c r="C4708" s="587" t="s">
        <v>4272</v>
      </c>
      <c r="D4708" s="587" t="s">
        <v>3076</v>
      </c>
      <c r="E4708" s="523" t="s">
        <v>1679</v>
      </c>
    </row>
    <row r="4709" spans="2:5">
      <c r="B4709" s="598" t="s">
        <v>7406</v>
      </c>
      <c r="C4709" s="587" t="s">
        <v>4272</v>
      </c>
      <c r="D4709" s="587" t="s">
        <v>3076</v>
      </c>
      <c r="E4709" s="523" t="s">
        <v>1679</v>
      </c>
    </row>
    <row r="4710" spans="2:5">
      <c r="B4710" s="598" t="s">
        <v>7407</v>
      </c>
      <c r="C4710" s="587" t="s">
        <v>4272</v>
      </c>
      <c r="D4710" s="587" t="s">
        <v>3076</v>
      </c>
      <c r="E4710" s="523" t="s">
        <v>1679</v>
      </c>
    </row>
    <row r="4711" spans="2:5">
      <c r="B4711" s="598" t="s">
        <v>7408</v>
      </c>
      <c r="C4711" s="587" t="s">
        <v>4272</v>
      </c>
      <c r="D4711" s="587" t="s">
        <v>3076</v>
      </c>
      <c r="E4711" s="523" t="s">
        <v>1679</v>
      </c>
    </row>
    <row r="4712" spans="2:5">
      <c r="B4712" s="598" t="s">
        <v>7409</v>
      </c>
      <c r="C4712" s="587" t="s">
        <v>4272</v>
      </c>
      <c r="D4712" s="587" t="s">
        <v>3076</v>
      </c>
      <c r="E4712" s="523" t="s">
        <v>1679</v>
      </c>
    </row>
    <row r="4713" spans="2:5">
      <c r="B4713" s="598" t="s">
        <v>7410</v>
      </c>
      <c r="C4713" s="587" t="s">
        <v>4272</v>
      </c>
      <c r="D4713" s="587" t="s">
        <v>3076</v>
      </c>
      <c r="E4713" s="523" t="s">
        <v>1679</v>
      </c>
    </row>
    <row r="4714" spans="2:5">
      <c r="B4714" s="598" t="s">
        <v>7411</v>
      </c>
      <c r="C4714" s="587" t="s">
        <v>4272</v>
      </c>
      <c r="D4714" s="587" t="s">
        <v>3076</v>
      </c>
      <c r="E4714" s="523" t="s">
        <v>1679</v>
      </c>
    </row>
    <row r="4715" spans="2:5">
      <c r="B4715" s="598" t="s">
        <v>7412</v>
      </c>
      <c r="C4715" s="587" t="s">
        <v>4272</v>
      </c>
      <c r="D4715" s="587" t="s">
        <v>3076</v>
      </c>
      <c r="E4715" s="523" t="s">
        <v>1679</v>
      </c>
    </row>
    <row r="4716" spans="2:5">
      <c r="B4716" s="598" t="s">
        <v>7413</v>
      </c>
      <c r="C4716" s="587" t="s">
        <v>4272</v>
      </c>
      <c r="D4716" s="587" t="s">
        <v>3076</v>
      </c>
      <c r="E4716" s="523" t="s">
        <v>1679</v>
      </c>
    </row>
    <row r="4717" spans="2:5">
      <c r="B4717" s="598" t="s">
        <v>7414</v>
      </c>
      <c r="C4717" s="587" t="s">
        <v>4272</v>
      </c>
      <c r="D4717" s="587" t="s">
        <v>3076</v>
      </c>
      <c r="E4717" s="523" t="s">
        <v>1679</v>
      </c>
    </row>
    <row r="4718" spans="2:5">
      <c r="B4718" s="598" t="s">
        <v>7415</v>
      </c>
      <c r="C4718" s="587" t="s">
        <v>4272</v>
      </c>
      <c r="D4718" s="587" t="s">
        <v>3076</v>
      </c>
      <c r="E4718" s="523" t="s">
        <v>1679</v>
      </c>
    </row>
    <row r="4719" spans="2:5">
      <c r="B4719" s="598" t="s">
        <v>7416</v>
      </c>
      <c r="C4719" s="587" t="s">
        <v>4272</v>
      </c>
      <c r="D4719" s="587" t="s">
        <v>3076</v>
      </c>
      <c r="E4719" s="523" t="s">
        <v>1679</v>
      </c>
    </row>
    <row r="4720" spans="2:5">
      <c r="B4720" s="598" t="s">
        <v>7417</v>
      </c>
      <c r="C4720" s="587" t="s">
        <v>4272</v>
      </c>
      <c r="D4720" s="587" t="s">
        <v>3076</v>
      </c>
      <c r="E4720" s="523" t="s">
        <v>1679</v>
      </c>
    </row>
    <row r="4721" spans="2:5">
      <c r="B4721" s="598" t="s">
        <v>7418</v>
      </c>
      <c r="C4721" s="587" t="s">
        <v>4272</v>
      </c>
      <c r="D4721" s="587" t="s">
        <v>3076</v>
      </c>
      <c r="E4721" s="523" t="s">
        <v>1679</v>
      </c>
    </row>
    <row r="4722" spans="2:5">
      <c r="B4722" s="598" t="s">
        <v>7419</v>
      </c>
      <c r="C4722" s="587" t="s">
        <v>4272</v>
      </c>
      <c r="D4722" s="587" t="s">
        <v>3076</v>
      </c>
      <c r="E4722" s="523" t="s">
        <v>1679</v>
      </c>
    </row>
    <row r="4723" spans="2:5">
      <c r="B4723" s="598" t="s">
        <v>7420</v>
      </c>
      <c r="C4723" s="587" t="s">
        <v>4272</v>
      </c>
      <c r="D4723" s="587" t="s">
        <v>3076</v>
      </c>
      <c r="E4723" s="523" t="s">
        <v>1679</v>
      </c>
    </row>
    <row r="4724" spans="2:5">
      <c r="B4724" s="598" t="s">
        <v>7421</v>
      </c>
      <c r="C4724" s="587" t="s">
        <v>4272</v>
      </c>
      <c r="D4724" s="587" t="s">
        <v>3076</v>
      </c>
      <c r="E4724" s="523" t="s">
        <v>1679</v>
      </c>
    </row>
    <row r="4725" spans="2:5">
      <c r="B4725" s="598" t="s">
        <v>7422</v>
      </c>
      <c r="C4725" s="587" t="s">
        <v>4272</v>
      </c>
      <c r="D4725" s="587" t="s">
        <v>3076</v>
      </c>
      <c r="E4725" s="523" t="s">
        <v>1679</v>
      </c>
    </row>
    <row r="4726" spans="2:5">
      <c r="B4726" s="598" t="s">
        <v>7423</v>
      </c>
      <c r="C4726" s="587" t="s">
        <v>4272</v>
      </c>
      <c r="D4726" s="587" t="s">
        <v>3076</v>
      </c>
      <c r="E4726" s="523" t="s">
        <v>1679</v>
      </c>
    </row>
    <row r="4727" spans="2:5">
      <c r="B4727" s="598" t="s">
        <v>7424</v>
      </c>
      <c r="C4727" s="587" t="s">
        <v>4272</v>
      </c>
      <c r="D4727" s="587" t="s">
        <v>3076</v>
      </c>
      <c r="E4727" s="523" t="s">
        <v>1679</v>
      </c>
    </row>
    <row r="4728" spans="2:5">
      <c r="B4728" s="598" t="s">
        <v>7425</v>
      </c>
      <c r="C4728" s="587" t="s">
        <v>4272</v>
      </c>
      <c r="D4728" s="587" t="s">
        <v>3076</v>
      </c>
      <c r="E4728" s="523" t="s">
        <v>1679</v>
      </c>
    </row>
    <row r="4729" spans="2:5">
      <c r="B4729" s="598" t="s">
        <v>7426</v>
      </c>
      <c r="C4729" s="587" t="s">
        <v>4272</v>
      </c>
      <c r="D4729" s="587" t="s">
        <v>3076</v>
      </c>
      <c r="E4729" s="523" t="s">
        <v>1679</v>
      </c>
    </row>
    <row r="4730" spans="2:5">
      <c r="B4730" s="598" t="s">
        <v>7427</v>
      </c>
      <c r="C4730" s="587" t="s">
        <v>4272</v>
      </c>
      <c r="D4730" s="587" t="s">
        <v>3076</v>
      </c>
      <c r="E4730" s="523" t="s">
        <v>1679</v>
      </c>
    </row>
    <row r="4731" spans="2:5">
      <c r="B4731" s="598" t="s">
        <v>7428</v>
      </c>
      <c r="C4731" s="587" t="s">
        <v>4272</v>
      </c>
      <c r="D4731" s="587" t="s">
        <v>3076</v>
      </c>
      <c r="E4731" s="523" t="s">
        <v>1679</v>
      </c>
    </row>
    <row r="4732" spans="2:5">
      <c r="B4732" s="598" t="s">
        <v>7429</v>
      </c>
      <c r="C4732" s="587" t="s">
        <v>4272</v>
      </c>
      <c r="D4732" s="587" t="s">
        <v>3076</v>
      </c>
      <c r="E4732" s="523" t="s">
        <v>1679</v>
      </c>
    </row>
    <row r="4733" spans="2:5">
      <c r="B4733" s="598" t="s">
        <v>7430</v>
      </c>
      <c r="C4733" s="587" t="s">
        <v>4272</v>
      </c>
      <c r="D4733" s="587" t="s">
        <v>3076</v>
      </c>
      <c r="E4733" s="523" t="s">
        <v>1679</v>
      </c>
    </row>
    <row r="4734" spans="2:5">
      <c r="B4734" s="598" t="s">
        <v>7431</v>
      </c>
      <c r="C4734" s="587" t="s">
        <v>4272</v>
      </c>
      <c r="D4734" s="587" t="s">
        <v>3076</v>
      </c>
      <c r="E4734" s="523" t="s">
        <v>1679</v>
      </c>
    </row>
    <row r="4735" spans="2:5">
      <c r="B4735" s="598" t="s">
        <v>7432</v>
      </c>
      <c r="C4735" s="587" t="s">
        <v>4272</v>
      </c>
      <c r="D4735" s="587" t="s">
        <v>3076</v>
      </c>
      <c r="E4735" s="523" t="s">
        <v>1679</v>
      </c>
    </row>
    <row r="4736" spans="2:5">
      <c r="B4736" s="598" t="s">
        <v>7433</v>
      </c>
      <c r="C4736" s="587" t="s">
        <v>4272</v>
      </c>
      <c r="D4736" s="587" t="s">
        <v>3076</v>
      </c>
      <c r="E4736" s="523" t="s">
        <v>1679</v>
      </c>
    </row>
    <row r="4737" spans="2:5">
      <c r="B4737" s="598" t="s">
        <v>7434</v>
      </c>
      <c r="C4737" s="587" t="s">
        <v>4272</v>
      </c>
      <c r="D4737" s="587" t="s">
        <v>3076</v>
      </c>
      <c r="E4737" s="523" t="s">
        <v>1679</v>
      </c>
    </row>
    <row r="4738" spans="2:5">
      <c r="B4738" s="598" t="s">
        <v>7435</v>
      </c>
      <c r="C4738" s="587" t="s">
        <v>4272</v>
      </c>
      <c r="D4738" s="587" t="s">
        <v>3076</v>
      </c>
      <c r="E4738" s="523" t="s">
        <v>1679</v>
      </c>
    </row>
    <row r="4739" spans="2:5">
      <c r="B4739" s="598" t="s">
        <v>7436</v>
      </c>
      <c r="C4739" s="587" t="s">
        <v>4272</v>
      </c>
      <c r="D4739" s="587" t="s">
        <v>3076</v>
      </c>
      <c r="E4739" s="523" t="s">
        <v>1679</v>
      </c>
    </row>
    <row r="4740" spans="2:5">
      <c r="B4740" s="598" t="s">
        <v>7437</v>
      </c>
      <c r="C4740" s="587" t="s">
        <v>4272</v>
      </c>
      <c r="D4740" s="587" t="s">
        <v>3076</v>
      </c>
      <c r="E4740" s="523" t="s">
        <v>1679</v>
      </c>
    </row>
    <row r="4741" spans="2:5">
      <c r="B4741" s="598" t="s">
        <v>7438</v>
      </c>
      <c r="C4741" s="587" t="s">
        <v>4272</v>
      </c>
      <c r="D4741" s="587" t="s">
        <v>3076</v>
      </c>
      <c r="E4741" s="523" t="s">
        <v>1679</v>
      </c>
    </row>
    <row r="4742" spans="2:5">
      <c r="B4742" s="598" t="s">
        <v>7439</v>
      </c>
      <c r="C4742" s="587" t="s">
        <v>4272</v>
      </c>
      <c r="D4742" s="587" t="s">
        <v>3076</v>
      </c>
      <c r="E4742" s="523" t="s">
        <v>1679</v>
      </c>
    </row>
    <row r="4743" spans="2:5">
      <c r="B4743" s="598" t="s">
        <v>7440</v>
      </c>
      <c r="C4743" s="587" t="s">
        <v>4272</v>
      </c>
      <c r="D4743" s="587" t="s">
        <v>3076</v>
      </c>
      <c r="E4743" s="523" t="s">
        <v>1679</v>
      </c>
    </row>
    <row r="4744" spans="2:5">
      <c r="B4744" s="598" t="s">
        <v>7441</v>
      </c>
      <c r="C4744" s="587" t="s">
        <v>4272</v>
      </c>
      <c r="D4744" s="587" t="s">
        <v>3076</v>
      </c>
      <c r="E4744" s="523" t="s">
        <v>1679</v>
      </c>
    </row>
    <row r="4745" spans="2:5">
      <c r="B4745" s="598" t="s">
        <v>7442</v>
      </c>
      <c r="C4745" s="587" t="s">
        <v>4272</v>
      </c>
      <c r="D4745" s="587" t="s">
        <v>3076</v>
      </c>
      <c r="E4745" s="523" t="s">
        <v>1679</v>
      </c>
    </row>
    <row r="4746" spans="2:5">
      <c r="B4746" s="598" t="s">
        <v>7443</v>
      </c>
      <c r="C4746" s="587" t="s">
        <v>4272</v>
      </c>
      <c r="D4746" s="587" t="s">
        <v>3076</v>
      </c>
      <c r="E4746" s="523" t="s">
        <v>1679</v>
      </c>
    </row>
    <row r="4747" spans="2:5">
      <c r="B4747" s="598" t="s">
        <v>7444</v>
      </c>
      <c r="C4747" s="587" t="s">
        <v>4272</v>
      </c>
      <c r="D4747" s="587" t="s">
        <v>3076</v>
      </c>
      <c r="E4747" s="523" t="s">
        <v>1679</v>
      </c>
    </row>
    <row r="4748" spans="2:5">
      <c r="B4748" s="598" t="s">
        <v>7445</v>
      </c>
      <c r="C4748" s="587" t="s">
        <v>4272</v>
      </c>
      <c r="D4748" s="587" t="s">
        <v>3076</v>
      </c>
      <c r="E4748" s="523" t="s">
        <v>1679</v>
      </c>
    </row>
    <row r="4749" spans="2:5">
      <c r="B4749" s="598" t="s">
        <v>7446</v>
      </c>
      <c r="C4749" s="587" t="s">
        <v>4272</v>
      </c>
      <c r="D4749" s="587" t="s">
        <v>3076</v>
      </c>
      <c r="E4749" s="523" t="s">
        <v>1679</v>
      </c>
    </row>
    <row r="4750" spans="2:5">
      <c r="B4750" s="598" t="s">
        <v>7447</v>
      </c>
      <c r="C4750" s="587" t="s">
        <v>4272</v>
      </c>
      <c r="D4750" s="587" t="s">
        <v>3076</v>
      </c>
      <c r="E4750" s="523" t="s">
        <v>1679</v>
      </c>
    </row>
    <row r="4751" spans="2:5">
      <c r="B4751" s="598" t="s">
        <v>7448</v>
      </c>
      <c r="C4751" s="587" t="s">
        <v>4272</v>
      </c>
      <c r="D4751" s="587" t="s">
        <v>3076</v>
      </c>
      <c r="E4751" s="523" t="s">
        <v>1679</v>
      </c>
    </row>
    <row r="4752" spans="2:5">
      <c r="B4752" s="598" t="s">
        <v>7449</v>
      </c>
      <c r="C4752" s="587" t="s">
        <v>4272</v>
      </c>
      <c r="D4752" s="587" t="s">
        <v>3076</v>
      </c>
      <c r="E4752" s="523" t="s">
        <v>1679</v>
      </c>
    </row>
    <row r="4753" spans="2:5">
      <c r="B4753" s="598" t="s">
        <v>7450</v>
      </c>
      <c r="C4753" s="587" t="s">
        <v>4272</v>
      </c>
      <c r="D4753" s="587" t="s">
        <v>3076</v>
      </c>
      <c r="E4753" s="523" t="s">
        <v>1679</v>
      </c>
    </row>
    <row r="4754" spans="2:5">
      <c r="B4754" s="598" t="s">
        <v>7451</v>
      </c>
      <c r="C4754" s="587" t="s">
        <v>4272</v>
      </c>
      <c r="D4754" s="587" t="s">
        <v>3076</v>
      </c>
      <c r="E4754" s="523" t="s">
        <v>1679</v>
      </c>
    </row>
    <row r="4755" spans="2:5">
      <c r="B4755" s="598" t="s">
        <v>7452</v>
      </c>
      <c r="C4755" s="587" t="s">
        <v>4272</v>
      </c>
      <c r="D4755" s="587" t="s">
        <v>3076</v>
      </c>
      <c r="E4755" s="523" t="s">
        <v>1679</v>
      </c>
    </row>
    <row r="4756" spans="2:5">
      <c r="B4756" s="598" t="s">
        <v>7453</v>
      </c>
      <c r="C4756" s="587" t="s">
        <v>4272</v>
      </c>
      <c r="D4756" s="587" t="s">
        <v>3076</v>
      </c>
      <c r="E4756" s="523" t="s">
        <v>1679</v>
      </c>
    </row>
    <row r="4757" spans="2:5">
      <c r="B4757" s="598" t="s">
        <v>7454</v>
      </c>
      <c r="C4757" s="587" t="s">
        <v>4272</v>
      </c>
      <c r="D4757" s="587" t="s">
        <v>3076</v>
      </c>
      <c r="E4757" s="523" t="s">
        <v>1679</v>
      </c>
    </row>
    <row r="4758" spans="2:5">
      <c r="B4758" s="598" t="s">
        <v>7455</v>
      </c>
      <c r="C4758" s="587" t="s">
        <v>4272</v>
      </c>
      <c r="D4758" s="587" t="s">
        <v>3076</v>
      </c>
      <c r="E4758" s="523" t="s">
        <v>1679</v>
      </c>
    </row>
    <row r="4759" spans="2:5">
      <c r="B4759" s="598" t="s">
        <v>7456</v>
      </c>
      <c r="C4759" s="587" t="s">
        <v>4272</v>
      </c>
      <c r="D4759" s="587" t="s">
        <v>3076</v>
      </c>
      <c r="E4759" s="523" t="s">
        <v>1679</v>
      </c>
    </row>
    <row r="4760" spans="2:5">
      <c r="B4760" s="598" t="s">
        <v>7457</v>
      </c>
      <c r="C4760" s="587" t="s">
        <v>4272</v>
      </c>
      <c r="D4760" s="587" t="s">
        <v>3076</v>
      </c>
      <c r="E4760" s="523" t="s">
        <v>1679</v>
      </c>
    </row>
    <row r="4761" spans="2:5">
      <c r="B4761" s="598" t="s">
        <v>7458</v>
      </c>
      <c r="C4761" s="587" t="s">
        <v>4272</v>
      </c>
      <c r="D4761" s="587" t="s">
        <v>3076</v>
      </c>
      <c r="E4761" s="523" t="s">
        <v>1679</v>
      </c>
    </row>
    <row r="4762" spans="2:5">
      <c r="B4762" s="598" t="s">
        <v>7459</v>
      </c>
      <c r="C4762" s="587" t="s">
        <v>4272</v>
      </c>
      <c r="D4762" s="587" t="s">
        <v>3076</v>
      </c>
      <c r="E4762" s="523" t="s">
        <v>1679</v>
      </c>
    </row>
    <row r="4763" spans="2:5">
      <c r="B4763" s="598" t="s">
        <v>7460</v>
      </c>
      <c r="C4763" s="587" t="s">
        <v>4272</v>
      </c>
      <c r="D4763" s="587" t="s">
        <v>3076</v>
      </c>
      <c r="E4763" s="523" t="s">
        <v>1679</v>
      </c>
    </row>
    <row r="4764" spans="2:5">
      <c r="B4764" s="598" t="s">
        <v>7461</v>
      </c>
      <c r="C4764" s="587" t="s">
        <v>4272</v>
      </c>
      <c r="D4764" s="587" t="s">
        <v>3076</v>
      </c>
      <c r="E4764" s="523" t="s">
        <v>1679</v>
      </c>
    </row>
    <row r="4765" spans="2:5">
      <c r="B4765" s="598" t="s">
        <v>7462</v>
      </c>
      <c r="C4765" s="587" t="s">
        <v>4272</v>
      </c>
      <c r="D4765" s="587" t="s">
        <v>3076</v>
      </c>
      <c r="E4765" s="523" t="s">
        <v>1679</v>
      </c>
    </row>
    <row r="4766" spans="2:5">
      <c r="B4766" s="598" t="s">
        <v>7463</v>
      </c>
      <c r="C4766" s="587" t="s">
        <v>4272</v>
      </c>
      <c r="D4766" s="587" t="s">
        <v>3076</v>
      </c>
      <c r="E4766" s="523" t="s">
        <v>1679</v>
      </c>
    </row>
    <row r="4767" spans="2:5">
      <c r="B4767" s="598" t="s">
        <v>7464</v>
      </c>
      <c r="C4767" s="587" t="s">
        <v>4272</v>
      </c>
      <c r="D4767" s="587" t="s">
        <v>3076</v>
      </c>
      <c r="E4767" s="523" t="s">
        <v>1679</v>
      </c>
    </row>
    <row r="4768" spans="2:5">
      <c r="B4768" s="598" t="s">
        <v>7465</v>
      </c>
      <c r="C4768" s="587" t="s">
        <v>4272</v>
      </c>
      <c r="D4768" s="587" t="s">
        <v>3076</v>
      </c>
      <c r="E4768" s="523" t="s">
        <v>1679</v>
      </c>
    </row>
    <row r="4769" spans="2:5">
      <c r="B4769" s="598" t="s">
        <v>7466</v>
      </c>
      <c r="C4769" s="587" t="s">
        <v>4272</v>
      </c>
      <c r="D4769" s="587" t="s">
        <v>3076</v>
      </c>
      <c r="E4769" s="523" t="s">
        <v>1679</v>
      </c>
    </row>
    <row r="4770" spans="2:5">
      <c r="B4770" s="598" t="s">
        <v>7467</v>
      </c>
      <c r="C4770" s="587" t="s">
        <v>4272</v>
      </c>
      <c r="D4770" s="587" t="s">
        <v>3076</v>
      </c>
      <c r="E4770" s="523" t="s">
        <v>1679</v>
      </c>
    </row>
    <row r="4771" spans="2:5">
      <c r="B4771" s="598" t="s">
        <v>7468</v>
      </c>
      <c r="C4771" s="587" t="s">
        <v>4272</v>
      </c>
      <c r="D4771" s="587" t="s">
        <v>3076</v>
      </c>
      <c r="E4771" s="523" t="s">
        <v>1679</v>
      </c>
    </row>
    <row r="4772" spans="2:5">
      <c r="B4772" s="598" t="s">
        <v>7469</v>
      </c>
      <c r="C4772" s="587" t="s">
        <v>4272</v>
      </c>
      <c r="D4772" s="587" t="s">
        <v>3076</v>
      </c>
      <c r="E4772" s="523" t="s">
        <v>1679</v>
      </c>
    </row>
    <row r="4773" spans="2:5">
      <c r="B4773" s="598" t="s">
        <v>7470</v>
      </c>
      <c r="C4773" s="587" t="s">
        <v>4272</v>
      </c>
      <c r="D4773" s="587" t="s">
        <v>3076</v>
      </c>
      <c r="E4773" s="523" t="s">
        <v>1679</v>
      </c>
    </row>
    <row r="4774" spans="2:5">
      <c r="B4774" s="598" t="s">
        <v>7471</v>
      </c>
      <c r="C4774" s="587" t="s">
        <v>4272</v>
      </c>
      <c r="D4774" s="587" t="s">
        <v>3076</v>
      </c>
      <c r="E4774" s="523" t="s">
        <v>1679</v>
      </c>
    </row>
    <row r="4775" spans="2:5">
      <c r="B4775" s="598" t="s">
        <v>7472</v>
      </c>
      <c r="C4775" s="587" t="s">
        <v>4272</v>
      </c>
      <c r="D4775" s="587" t="s">
        <v>3076</v>
      </c>
      <c r="E4775" s="523" t="s">
        <v>1679</v>
      </c>
    </row>
    <row r="4776" spans="2:5">
      <c r="B4776" s="598" t="s">
        <v>7473</v>
      </c>
      <c r="C4776" s="587" t="s">
        <v>4272</v>
      </c>
      <c r="D4776" s="587" t="s">
        <v>3076</v>
      </c>
      <c r="E4776" s="523" t="s">
        <v>1679</v>
      </c>
    </row>
    <row r="4777" spans="2:5">
      <c r="B4777" s="598" t="s">
        <v>7474</v>
      </c>
      <c r="C4777" s="587" t="s">
        <v>4272</v>
      </c>
      <c r="D4777" s="587" t="s">
        <v>3076</v>
      </c>
      <c r="E4777" s="523" t="s">
        <v>1679</v>
      </c>
    </row>
    <row r="4778" spans="2:5">
      <c r="B4778" s="598" t="s">
        <v>7475</v>
      </c>
      <c r="C4778" s="587" t="s">
        <v>4272</v>
      </c>
      <c r="D4778" s="587" t="s">
        <v>3076</v>
      </c>
      <c r="E4778" s="523" t="s">
        <v>1679</v>
      </c>
    </row>
    <row r="4779" spans="2:5">
      <c r="B4779" s="598" t="s">
        <v>7476</v>
      </c>
      <c r="C4779" s="587" t="s">
        <v>4272</v>
      </c>
      <c r="D4779" s="587" t="s">
        <v>3076</v>
      </c>
      <c r="E4779" s="523" t="s">
        <v>1679</v>
      </c>
    </row>
    <row r="4780" spans="2:5">
      <c r="B4780" s="598" t="s">
        <v>7477</v>
      </c>
      <c r="C4780" s="587" t="s">
        <v>4272</v>
      </c>
      <c r="D4780" s="587" t="s">
        <v>3076</v>
      </c>
      <c r="E4780" s="523" t="s">
        <v>1679</v>
      </c>
    </row>
    <row r="4781" spans="2:5">
      <c r="B4781" s="598" t="s">
        <v>7478</v>
      </c>
      <c r="C4781" s="587" t="s">
        <v>4272</v>
      </c>
      <c r="D4781" s="587" t="s">
        <v>3076</v>
      </c>
      <c r="E4781" s="523" t="s">
        <v>1679</v>
      </c>
    </row>
    <row r="4782" spans="2:5">
      <c r="B4782" s="598" t="s">
        <v>7479</v>
      </c>
      <c r="C4782" s="587" t="s">
        <v>4272</v>
      </c>
      <c r="D4782" s="587" t="s">
        <v>3076</v>
      </c>
      <c r="E4782" s="523" t="s">
        <v>1679</v>
      </c>
    </row>
    <row r="4783" spans="2:5">
      <c r="B4783" s="598" t="s">
        <v>7480</v>
      </c>
      <c r="C4783" s="587" t="s">
        <v>4272</v>
      </c>
      <c r="D4783" s="587" t="s">
        <v>3076</v>
      </c>
      <c r="E4783" s="523" t="s">
        <v>1679</v>
      </c>
    </row>
    <row r="4784" spans="2:5">
      <c r="B4784" s="598" t="s">
        <v>7481</v>
      </c>
      <c r="C4784" s="587" t="s">
        <v>4272</v>
      </c>
      <c r="D4784" s="587" t="s">
        <v>3076</v>
      </c>
      <c r="E4784" s="523" t="s">
        <v>1679</v>
      </c>
    </row>
    <row r="4785" spans="2:5">
      <c r="B4785" s="598" t="s">
        <v>7482</v>
      </c>
      <c r="C4785" s="587" t="s">
        <v>4272</v>
      </c>
      <c r="D4785" s="587" t="s">
        <v>3076</v>
      </c>
      <c r="E4785" s="523" t="s">
        <v>1679</v>
      </c>
    </row>
    <row r="4786" spans="2:5">
      <c r="B4786" s="598" t="s">
        <v>7483</v>
      </c>
      <c r="C4786" s="587" t="s">
        <v>4272</v>
      </c>
      <c r="D4786" s="587" t="s">
        <v>3076</v>
      </c>
      <c r="E4786" s="523" t="s">
        <v>1679</v>
      </c>
    </row>
    <row r="4787" spans="2:5">
      <c r="B4787" s="598" t="s">
        <v>7484</v>
      </c>
      <c r="C4787" s="587" t="s">
        <v>4272</v>
      </c>
      <c r="D4787" s="587" t="s">
        <v>3076</v>
      </c>
      <c r="E4787" s="523" t="s">
        <v>1679</v>
      </c>
    </row>
    <row r="4788" spans="2:5">
      <c r="B4788" s="598" t="s">
        <v>7485</v>
      </c>
      <c r="C4788" s="587" t="s">
        <v>4272</v>
      </c>
      <c r="D4788" s="587" t="s">
        <v>3076</v>
      </c>
      <c r="E4788" s="523" t="s">
        <v>1679</v>
      </c>
    </row>
    <row r="4789" spans="2:5">
      <c r="B4789" s="598" t="s">
        <v>7486</v>
      </c>
      <c r="C4789" s="587" t="s">
        <v>4272</v>
      </c>
      <c r="D4789" s="587" t="s">
        <v>3076</v>
      </c>
      <c r="E4789" s="523" t="s">
        <v>1679</v>
      </c>
    </row>
    <row r="4790" spans="2:5">
      <c r="B4790" s="598" t="s">
        <v>7487</v>
      </c>
      <c r="C4790" s="587" t="s">
        <v>4272</v>
      </c>
      <c r="D4790" s="587" t="s">
        <v>3076</v>
      </c>
      <c r="E4790" s="523" t="s">
        <v>1679</v>
      </c>
    </row>
    <row r="4791" spans="2:5">
      <c r="B4791" s="598" t="s">
        <v>7488</v>
      </c>
      <c r="C4791" s="587" t="s">
        <v>4272</v>
      </c>
      <c r="D4791" s="587" t="s">
        <v>3076</v>
      </c>
      <c r="E4791" s="523" t="s">
        <v>1679</v>
      </c>
    </row>
    <row r="4792" spans="2:5">
      <c r="B4792" s="598" t="s">
        <v>7489</v>
      </c>
      <c r="C4792" s="587" t="s">
        <v>4272</v>
      </c>
      <c r="D4792" s="587" t="s">
        <v>3076</v>
      </c>
      <c r="E4792" s="523" t="s">
        <v>1679</v>
      </c>
    </row>
    <row r="4793" spans="2:5">
      <c r="B4793" s="598" t="s">
        <v>7490</v>
      </c>
      <c r="C4793" s="587" t="s">
        <v>4272</v>
      </c>
      <c r="D4793" s="587" t="s">
        <v>3076</v>
      </c>
      <c r="E4793" s="523" t="s">
        <v>1679</v>
      </c>
    </row>
    <row r="4794" spans="2:5">
      <c r="B4794" s="598" t="s">
        <v>7491</v>
      </c>
      <c r="C4794" s="587" t="s">
        <v>4272</v>
      </c>
      <c r="D4794" s="587" t="s">
        <v>3076</v>
      </c>
      <c r="E4794" s="523" t="s">
        <v>1679</v>
      </c>
    </row>
    <row r="4795" spans="2:5">
      <c r="B4795" s="598" t="s">
        <v>7492</v>
      </c>
      <c r="C4795" s="587" t="s">
        <v>4272</v>
      </c>
      <c r="D4795" s="587" t="s">
        <v>3076</v>
      </c>
      <c r="E4795" s="523" t="s">
        <v>1679</v>
      </c>
    </row>
    <row r="4796" spans="2:5">
      <c r="B4796" s="598" t="s">
        <v>7493</v>
      </c>
      <c r="C4796" s="587" t="s">
        <v>4272</v>
      </c>
      <c r="D4796" s="587" t="s">
        <v>3076</v>
      </c>
      <c r="E4796" s="523" t="s">
        <v>1679</v>
      </c>
    </row>
    <row r="4797" spans="2:5">
      <c r="B4797" s="598" t="s">
        <v>7494</v>
      </c>
      <c r="C4797" s="587" t="s">
        <v>4272</v>
      </c>
      <c r="D4797" s="587" t="s">
        <v>3076</v>
      </c>
      <c r="E4797" s="523" t="s">
        <v>1679</v>
      </c>
    </row>
    <row r="4798" spans="2:5">
      <c r="B4798" s="598" t="s">
        <v>7495</v>
      </c>
      <c r="C4798" s="587" t="s">
        <v>4272</v>
      </c>
      <c r="D4798" s="587" t="s">
        <v>3076</v>
      </c>
      <c r="E4798" s="523" t="s">
        <v>1679</v>
      </c>
    </row>
    <row r="4799" spans="2:5">
      <c r="B4799" s="598" t="s">
        <v>7496</v>
      </c>
      <c r="C4799" s="587" t="s">
        <v>4272</v>
      </c>
      <c r="D4799" s="587" t="s">
        <v>3076</v>
      </c>
      <c r="E4799" s="523" t="s">
        <v>1679</v>
      </c>
    </row>
    <row r="4800" spans="2:5">
      <c r="B4800" s="598" t="s">
        <v>7497</v>
      </c>
      <c r="C4800" s="587" t="s">
        <v>4272</v>
      </c>
      <c r="D4800" s="587" t="s">
        <v>3076</v>
      </c>
      <c r="E4800" s="523" t="s">
        <v>1679</v>
      </c>
    </row>
    <row r="4801" spans="2:5">
      <c r="B4801" s="598" t="s">
        <v>7498</v>
      </c>
      <c r="C4801" s="587" t="s">
        <v>4272</v>
      </c>
      <c r="D4801" s="587" t="s">
        <v>3076</v>
      </c>
      <c r="E4801" s="523" t="s">
        <v>1679</v>
      </c>
    </row>
    <row r="4802" spans="2:5">
      <c r="B4802" s="598" t="s">
        <v>7499</v>
      </c>
      <c r="C4802" s="587" t="s">
        <v>4272</v>
      </c>
      <c r="D4802" s="587" t="s">
        <v>3076</v>
      </c>
      <c r="E4802" s="523" t="s">
        <v>1679</v>
      </c>
    </row>
    <row r="4803" spans="2:5">
      <c r="B4803" s="598" t="s">
        <v>7500</v>
      </c>
      <c r="C4803" s="587" t="s">
        <v>4272</v>
      </c>
      <c r="D4803" s="587" t="s">
        <v>3076</v>
      </c>
      <c r="E4803" s="523" t="s">
        <v>1679</v>
      </c>
    </row>
    <row r="4804" spans="2:5">
      <c r="B4804" s="598" t="s">
        <v>7501</v>
      </c>
      <c r="C4804" s="587" t="s">
        <v>4272</v>
      </c>
      <c r="D4804" s="587" t="s">
        <v>3076</v>
      </c>
      <c r="E4804" s="523" t="s">
        <v>1679</v>
      </c>
    </row>
    <row r="4805" spans="2:5">
      <c r="B4805" s="598" t="s">
        <v>7502</v>
      </c>
      <c r="C4805" s="587" t="s">
        <v>4272</v>
      </c>
      <c r="D4805" s="587" t="s">
        <v>3076</v>
      </c>
      <c r="E4805" s="523" t="s">
        <v>1679</v>
      </c>
    </row>
    <row r="4806" spans="2:5">
      <c r="B4806" s="598" t="s">
        <v>7503</v>
      </c>
      <c r="C4806" s="587" t="s">
        <v>4272</v>
      </c>
      <c r="D4806" s="587" t="s">
        <v>3076</v>
      </c>
      <c r="E4806" s="523" t="s">
        <v>1679</v>
      </c>
    </row>
    <row r="4807" spans="2:5">
      <c r="B4807" s="598" t="s">
        <v>7504</v>
      </c>
      <c r="C4807" s="587" t="s">
        <v>4272</v>
      </c>
      <c r="D4807" s="587" t="s">
        <v>3076</v>
      </c>
      <c r="E4807" s="523" t="s">
        <v>1679</v>
      </c>
    </row>
    <row r="4808" spans="2:5">
      <c r="B4808" s="598" t="s">
        <v>7505</v>
      </c>
      <c r="C4808" s="587" t="s">
        <v>4272</v>
      </c>
      <c r="D4808" s="587" t="s">
        <v>3076</v>
      </c>
      <c r="E4808" s="523" t="s">
        <v>1679</v>
      </c>
    </row>
    <row r="4809" spans="2:5">
      <c r="B4809" s="598" t="s">
        <v>7506</v>
      </c>
      <c r="C4809" s="587" t="s">
        <v>4272</v>
      </c>
      <c r="D4809" s="587" t="s">
        <v>3076</v>
      </c>
      <c r="E4809" s="523" t="s">
        <v>1679</v>
      </c>
    </row>
    <row r="4810" spans="2:5">
      <c r="B4810" s="598" t="s">
        <v>7507</v>
      </c>
      <c r="C4810" s="587" t="s">
        <v>4272</v>
      </c>
      <c r="D4810" s="587" t="s">
        <v>3076</v>
      </c>
      <c r="E4810" s="523" t="s">
        <v>1679</v>
      </c>
    </row>
    <row r="4811" spans="2:5">
      <c r="B4811" s="598" t="s">
        <v>7508</v>
      </c>
      <c r="C4811" s="587" t="s">
        <v>4272</v>
      </c>
      <c r="D4811" s="587" t="s">
        <v>3076</v>
      </c>
      <c r="E4811" s="523" t="s">
        <v>1679</v>
      </c>
    </row>
    <row r="4812" spans="2:5">
      <c r="B4812" s="598" t="s">
        <v>7509</v>
      </c>
      <c r="C4812" s="587" t="s">
        <v>4272</v>
      </c>
      <c r="D4812" s="587" t="s">
        <v>3076</v>
      </c>
      <c r="E4812" s="523" t="s">
        <v>1679</v>
      </c>
    </row>
    <row r="4813" spans="2:5">
      <c r="B4813" s="598" t="s">
        <v>7510</v>
      </c>
      <c r="C4813" s="587" t="s">
        <v>4272</v>
      </c>
      <c r="D4813" s="587" t="s">
        <v>3076</v>
      </c>
      <c r="E4813" s="523" t="s">
        <v>1679</v>
      </c>
    </row>
    <row r="4814" spans="2:5">
      <c r="B4814" s="598" t="s">
        <v>7511</v>
      </c>
      <c r="C4814" s="587" t="s">
        <v>4272</v>
      </c>
      <c r="D4814" s="587" t="s">
        <v>3076</v>
      </c>
      <c r="E4814" s="523" t="s">
        <v>1679</v>
      </c>
    </row>
    <row r="4815" spans="2:5">
      <c r="B4815" s="598" t="s">
        <v>7512</v>
      </c>
      <c r="C4815" s="587" t="s">
        <v>4272</v>
      </c>
      <c r="D4815" s="587" t="s">
        <v>3076</v>
      </c>
      <c r="E4815" s="523" t="s">
        <v>1679</v>
      </c>
    </row>
    <row r="4816" spans="2:5">
      <c r="B4816" s="598" t="s">
        <v>7513</v>
      </c>
      <c r="C4816" s="587" t="s">
        <v>4272</v>
      </c>
      <c r="D4816" s="587" t="s">
        <v>3076</v>
      </c>
      <c r="E4816" s="523" t="s">
        <v>1679</v>
      </c>
    </row>
    <row r="4817" spans="2:5">
      <c r="B4817" s="598" t="s">
        <v>7514</v>
      </c>
      <c r="C4817" s="587" t="s">
        <v>4272</v>
      </c>
      <c r="D4817" s="587" t="s">
        <v>3076</v>
      </c>
      <c r="E4817" s="523" t="s">
        <v>1679</v>
      </c>
    </row>
    <row r="4818" spans="2:5">
      <c r="B4818" s="598" t="s">
        <v>7515</v>
      </c>
      <c r="C4818" s="587" t="s">
        <v>4272</v>
      </c>
      <c r="D4818" s="587" t="s">
        <v>3076</v>
      </c>
      <c r="E4818" s="523" t="s">
        <v>1679</v>
      </c>
    </row>
    <row r="4819" spans="2:5">
      <c r="B4819" s="598" t="s">
        <v>7516</v>
      </c>
      <c r="C4819" s="587" t="s">
        <v>4272</v>
      </c>
      <c r="D4819" s="587" t="s">
        <v>3076</v>
      </c>
      <c r="E4819" s="523" t="s">
        <v>1679</v>
      </c>
    </row>
    <row r="4820" spans="2:5">
      <c r="B4820" s="598" t="s">
        <v>7517</v>
      </c>
      <c r="C4820" s="587" t="s">
        <v>4272</v>
      </c>
      <c r="D4820" s="587" t="s">
        <v>3076</v>
      </c>
      <c r="E4820" s="523" t="s">
        <v>1679</v>
      </c>
    </row>
    <row r="4821" spans="2:5">
      <c r="B4821" s="598" t="s">
        <v>7518</v>
      </c>
      <c r="C4821" s="587" t="s">
        <v>4272</v>
      </c>
      <c r="D4821" s="587" t="s">
        <v>3076</v>
      </c>
      <c r="E4821" s="523" t="s">
        <v>1679</v>
      </c>
    </row>
    <row r="4822" spans="2:5">
      <c r="B4822" s="598" t="s">
        <v>7519</v>
      </c>
      <c r="C4822" s="587" t="s">
        <v>4272</v>
      </c>
      <c r="D4822" s="587" t="s">
        <v>3076</v>
      </c>
      <c r="E4822" s="523" t="s">
        <v>1679</v>
      </c>
    </row>
    <row r="4823" spans="2:5">
      <c r="B4823" s="598" t="s">
        <v>7520</v>
      </c>
      <c r="C4823" s="587" t="s">
        <v>4272</v>
      </c>
      <c r="D4823" s="587" t="s">
        <v>3076</v>
      </c>
      <c r="E4823" s="523" t="s">
        <v>1679</v>
      </c>
    </row>
    <row r="4824" spans="2:5">
      <c r="B4824" s="598" t="s">
        <v>7521</v>
      </c>
      <c r="C4824" s="587" t="s">
        <v>4272</v>
      </c>
      <c r="D4824" s="587" t="s">
        <v>3076</v>
      </c>
      <c r="E4824" s="523" t="s">
        <v>1679</v>
      </c>
    </row>
    <row r="4825" spans="2:5">
      <c r="B4825" s="598" t="s">
        <v>7522</v>
      </c>
      <c r="C4825" s="587" t="s">
        <v>4272</v>
      </c>
      <c r="D4825" s="587" t="s">
        <v>3076</v>
      </c>
      <c r="E4825" s="523" t="s">
        <v>1679</v>
      </c>
    </row>
    <row r="4826" spans="2:5">
      <c r="B4826" s="598" t="s">
        <v>7523</v>
      </c>
      <c r="C4826" s="587" t="s">
        <v>4272</v>
      </c>
      <c r="D4826" s="587" t="s">
        <v>3076</v>
      </c>
      <c r="E4826" s="523" t="s">
        <v>1679</v>
      </c>
    </row>
    <row r="4827" spans="2:5">
      <c r="B4827" s="598" t="s">
        <v>7524</v>
      </c>
      <c r="C4827" s="587" t="s">
        <v>4272</v>
      </c>
      <c r="D4827" s="587" t="s">
        <v>3076</v>
      </c>
      <c r="E4827" s="523" t="s">
        <v>1679</v>
      </c>
    </row>
    <row r="4828" spans="2:5">
      <c r="B4828" s="598" t="s">
        <v>7525</v>
      </c>
      <c r="C4828" s="587" t="s">
        <v>4272</v>
      </c>
      <c r="D4828" s="587" t="s">
        <v>3076</v>
      </c>
      <c r="E4828" s="523" t="s">
        <v>1679</v>
      </c>
    </row>
    <row r="4829" spans="2:5">
      <c r="B4829" s="598" t="s">
        <v>7526</v>
      </c>
      <c r="C4829" s="587" t="s">
        <v>4272</v>
      </c>
      <c r="D4829" s="587" t="s">
        <v>3076</v>
      </c>
      <c r="E4829" s="523" t="s">
        <v>1679</v>
      </c>
    </row>
    <row r="4830" spans="2:5">
      <c r="B4830" s="598" t="s">
        <v>7527</v>
      </c>
      <c r="C4830" s="587" t="s">
        <v>4272</v>
      </c>
      <c r="D4830" s="587" t="s">
        <v>3076</v>
      </c>
      <c r="E4830" s="523" t="s">
        <v>1679</v>
      </c>
    </row>
    <row r="4831" spans="2:5">
      <c r="B4831" s="598" t="s">
        <v>7528</v>
      </c>
      <c r="C4831" s="587" t="s">
        <v>4272</v>
      </c>
      <c r="D4831" s="587" t="s">
        <v>3076</v>
      </c>
      <c r="E4831" s="523" t="s">
        <v>1679</v>
      </c>
    </row>
    <row r="4832" spans="2:5">
      <c r="B4832" s="598" t="s">
        <v>7529</v>
      </c>
      <c r="C4832" s="587" t="s">
        <v>4272</v>
      </c>
      <c r="D4832" s="587" t="s">
        <v>3076</v>
      </c>
      <c r="E4832" s="523" t="s">
        <v>1679</v>
      </c>
    </row>
    <row r="4833" spans="2:5">
      <c r="B4833" s="598" t="s">
        <v>7530</v>
      </c>
      <c r="C4833" s="587" t="s">
        <v>4272</v>
      </c>
      <c r="D4833" s="587" t="s">
        <v>3076</v>
      </c>
      <c r="E4833" s="523" t="s">
        <v>1679</v>
      </c>
    </row>
    <row r="4834" spans="2:5">
      <c r="B4834" s="598" t="s">
        <v>7531</v>
      </c>
      <c r="C4834" s="587" t="s">
        <v>4272</v>
      </c>
      <c r="D4834" s="587" t="s">
        <v>3076</v>
      </c>
      <c r="E4834" s="523" t="s">
        <v>1679</v>
      </c>
    </row>
    <row r="4835" spans="2:5">
      <c r="B4835" s="598" t="s">
        <v>7532</v>
      </c>
      <c r="C4835" s="587" t="s">
        <v>4272</v>
      </c>
      <c r="D4835" s="587" t="s">
        <v>3076</v>
      </c>
      <c r="E4835" s="523" t="s">
        <v>1679</v>
      </c>
    </row>
    <row r="4836" spans="2:5">
      <c r="B4836" s="598" t="s">
        <v>7533</v>
      </c>
      <c r="C4836" s="587" t="s">
        <v>4272</v>
      </c>
      <c r="D4836" s="587" t="s">
        <v>3076</v>
      </c>
      <c r="E4836" s="523" t="s">
        <v>1679</v>
      </c>
    </row>
    <row r="4837" spans="2:5">
      <c r="B4837" s="598" t="s">
        <v>7534</v>
      </c>
      <c r="C4837" s="587" t="s">
        <v>4272</v>
      </c>
      <c r="D4837" s="587" t="s">
        <v>3076</v>
      </c>
      <c r="E4837" s="523" t="s">
        <v>1679</v>
      </c>
    </row>
    <row r="4838" spans="2:5">
      <c r="B4838" s="598" t="s">
        <v>7535</v>
      </c>
      <c r="C4838" s="587" t="s">
        <v>4272</v>
      </c>
      <c r="D4838" s="587" t="s">
        <v>3076</v>
      </c>
      <c r="E4838" s="523" t="s">
        <v>1679</v>
      </c>
    </row>
    <row r="4839" spans="2:5">
      <c r="B4839" s="598" t="s">
        <v>7536</v>
      </c>
      <c r="C4839" s="587" t="s">
        <v>4272</v>
      </c>
      <c r="D4839" s="587" t="s">
        <v>3076</v>
      </c>
      <c r="E4839" s="523" t="s">
        <v>1679</v>
      </c>
    </row>
    <row r="4840" spans="2:5">
      <c r="B4840" s="598" t="s">
        <v>7537</v>
      </c>
      <c r="C4840" s="587" t="s">
        <v>4272</v>
      </c>
      <c r="D4840" s="587" t="s">
        <v>3076</v>
      </c>
      <c r="E4840" s="523" t="s">
        <v>1679</v>
      </c>
    </row>
    <row r="4841" spans="2:5">
      <c r="B4841" s="598" t="s">
        <v>7538</v>
      </c>
      <c r="C4841" s="587" t="s">
        <v>4272</v>
      </c>
      <c r="D4841" s="587" t="s">
        <v>3076</v>
      </c>
      <c r="E4841" s="523" t="s">
        <v>1679</v>
      </c>
    </row>
    <row r="4842" spans="2:5">
      <c r="B4842" s="598" t="s">
        <v>7539</v>
      </c>
      <c r="C4842" s="587" t="s">
        <v>4272</v>
      </c>
      <c r="D4842" s="587" t="s">
        <v>3076</v>
      </c>
      <c r="E4842" s="523" t="s">
        <v>1679</v>
      </c>
    </row>
    <row r="4843" spans="2:5">
      <c r="B4843" s="598" t="s">
        <v>7540</v>
      </c>
      <c r="C4843" s="587" t="s">
        <v>4272</v>
      </c>
      <c r="D4843" s="587" t="s">
        <v>3076</v>
      </c>
      <c r="E4843" s="523" t="s">
        <v>1679</v>
      </c>
    </row>
    <row r="4844" spans="2:5">
      <c r="B4844" s="598" t="s">
        <v>7541</v>
      </c>
      <c r="C4844" s="587" t="s">
        <v>4272</v>
      </c>
      <c r="D4844" s="587" t="s">
        <v>3076</v>
      </c>
      <c r="E4844" s="523" t="s">
        <v>1679</v>
      </c>
    </row>
    <row r="4845" spans="2:5">
      <c r="B4845" s="598" t="s">
        <v>7542</v>
      </c>
      <c r="C4845" s="587" t="s">
        <v>4272</v>
      </c>
      <c r="D4845" s="587" t="s">
        <v>3076</v>
      </c>
      <c r="E4845" s="523" t="s">
        <v>1679</v>
      </c>
    </row>
    <row r="4846" spans="2:5">
      <c r="B4846" s="598" t="s">
        <v>7543</v>
      </c>
      <c r="C4846" s="587" t="s">
        <v>4272</v>
      </c>
      <c r="D4846" s="587" t="s">
        <v>3076</v>
      </c>
      <c r="E4846" s="523" t="s">
        <v>1679</v>
      </c>
    </row>
    <row r="4847" spans="2:5">
      <c r="B4847" s="598" t="s">
        <v>7544</v>
      </c>
      <c r="C4847" s="587" t="s">
        <v>4272</v>
      </c>
      <c r="D4847" s="587" t="s">
        <v>3076</v>
      </c>
      <c r="E4847" s="523" t="s">
        <v>1679</v>
      </c>
    </row>
    <row r="4848" spans="2:5">
      <c r="B4848" s="598" t="s">
        <v>7545</v>
      </c>
      <c r="C4848" s="587" t="s">
        <v>4272</v>
      </c>
      <c r="D4848" s="587" t="s">
        <v>3076</v>
      </c>
      <c r="E4848" s="523" t="s">
        <v>1679</v>
      </c>
    </row>
    <row r="4849" spans="2:5">
      <c r="B4849" s="598" t="s">
        <v>7546</v>
      </c>
      <c r="C4849" s="587" t="s">
        <v>4272</v>
      </c>
      <c r="D4849" s="587" t="s">
        <v>3076</v>
      </c>
      <c r="E4849" s="523" t="s">
        <v>1679</v>
      </c>
    </row>
    <row r="4850" spans="2:5">
      <c r="B4850" s="598" t="s">
        <v>7547</v>
      </c>
      <c r="C4850" s="587" t="s">
        <v>4272</v>
      </c>
      <c r="D4850" s="587" t="s">
        <v>3076</v>
      </c>
      <c r="E4850" s="523" t="s">
        <v>1679</v>
      </c>
    </row>
    <row r="4851" spans="2:5">
      <c r="B4851" s="598" t="s">
        <v>7548</v>
      </c>
      <c r="C4851" s="587" t="s">
        <v>4272</v>
      </c>
      <c r="D4851" s="587" t="s">
        <v>3076</v>
      </c>
      <c r="E4851" s="523" t="s">
        <v>1679</v>
      </c>
    </row>
    <row r="4852" spans="2:5">
      <c r="B4852" s="598" t="s">
        <v>7549</v>
      </c>
      <c r="C4852" s="587" t="s">
        <v>4272</v>
      </c>
      <c r="D4852" s="587" t="s">
        <v>3076</v>
      </c>
      <c r="E4852" s="523" t="s">
        <v>1679</v>
      </c>
    </row>
    <row r="4853" spans="2:5">
      <c r="B4853" s="598" t="s">
        <v>7550</v>
      </c>
      <c r="C4853" s="587" t="s">
        <v>4272</v>
      </c>
      <c r="D4853" s="587" t="s">
        <v>3076</v>
      </c>
      <c r="E4853" s="523" t="s">
        <v>1679</v>
      </c>
    </row>
    <row r="4854" spans="2:5">
      <c r="B4854" s="598" t="s">
        <v>7551</v>
      </c>
      <c r="C4854" s="587" t="s">
        <v>4272</v>
      </c>
      <c r="D4854" s="587" t="s">
        <v>3076</v>
      </c>
      <c r="E4854" s="523" t="s">
        <v>1679</v>
      </c>
    </row>
    <row r="4855" spans="2:5">
      <c r="B4855" s="598" t="s">
        <v>7552</v>
      </c>
      <c r="C4855" s="587" t="s">
        <v>4272</v>
      </c>
      <c r="D4855" s="587" t="s">
        <v>3076</v>
      </c>
      <c r="E4855" s="523" t="s">
        <v>1679</v>
      </c>
    </row>
    <row r="4856" spans="2:5">
      <c r="B4856" s="598" t="s">
        <v>7553</v>
      </c>
      <c r="C4856" s="587" t="s">
        <v>4272</v>
      </c>
      <c r="D4856" s="587" t="s">
        <v>3076</v>
      </c>
      <c r="E4856" s="523" t="s">
        <v>1679</v>
      </c>
    </row>
    <row r="4857" spans="2:5">
      <c r="B4857" s="598" t="s">
        <v>7554</v>
      </c>
      <c r="C4857" s="587" t="s">
        <v>4272</v>
      </c>
      <c r="D4857" s="587" t="s">
        <v>3076</v>
      </c>
      <c r="E4857" s="523" t="s">
        <v>1679</v>
      </c>
    </row>
    <row r="4858" spans="2:5">
      <c r="B4858" s="598" t="s">
        <v>7555</v>
      </c>
      <c r="C4858" s="587" t="s">
        <v>4272</v>
      </c>
      <c r="D4858" s="587" t="s">
        <v>3076</v>
      </c>
      <c r="E4858" s="523" t="s">
        <v>1679</v>
      </c>
    </row>
    <row r="4859" spans="2:5">
      <c r="B4859" s="598" t="s">
        <v>7556</v>
      </c>
      <c r="C4859" s="587" t="s">
        <v>4272</v>
      </c>
      <c r="D4859" s="587" t="s">
        <v>3076</v>
      </c>
      <c r="E4859" s="523" t="s">
        <v>1679</v>
      </c>
    </row>
    <row r="4860" spans="2:5">
      <c r="B4860" s="598" t="s">
        <v>7557</v>
      </c>
      <c r="C4860" s="587" t="s">
        <v>4272</v>
      </c>
      <c r="D4860" s="587" t="s">
        <v>3076</v>
      </c>
      <c r="E4860" s="523" t="s">
        <v>1679</v>
      </c>
    </row>
    <row r="4861" spans="2:5">
      <c r="B4861" s="598" t="s">
        <v>7558</v>
      </c>
      <c r="C4861" s="587" t="s">
        <v>4272</v>
      </c>
      <c r="D4861" s="587" t="s">
        <v>3076</v>
      </c>
      <c r="E4861" s="523" t="s">
        <v>1679</v>
      </c>
    </row>
    <row r="4862" spans="2:5">
      <c r="B4862" s="598" t="s">
        <v>7559</v>
      </c>
      <c r="C4862" s="587" t="s">
        <v>4272</v>
      </c>
      <c r="D4862" s="587" t="s">
        <v>3076</v>
      </c>
      <c r="E4862" s="523" t="s">
        <v>1679</v>
      </c>
    </row>
    <row r="4863" spans="2:5">
      <c r="B4863" s="598" t="s">
        <v>7560</v>
      </c>
      <c r="C4863" s="587" t="s">
        <v>4272</v>
      </c>
      <c r="D4863" s="587" t="s">
        <v>3076</v>
      </c>
      <c r="E4863" s="523" t="s">
        <v>1679</v>
      </c>
    </row>
    <row r="4864" spans="2:5">
      <c r="B4864" s="598" t="s">
        <v>7561</v>
      </c>
      <c r="C4864" s="587" t="s">
        <v>4272</v>
      </c>
      <c r="D4864" s="587" t="s">
        <v>3076</v>
      </c>
      <c r="E4864" s="523" t="s">
        <v>1679</v>
      </c>
    </row>
    <row r="4865" spans="2:5">
      <c r="B4865" s="598" t="s">
        <v>7562</v>
      </c>
      <c r="C4865" s="587" t="s">
        <v>4272</v>
      </c>
      <c r="D4865" s="587" t="s">
        <v>3076</v>
      </c>
      <c r="E4865" s="523" t="s">
        <v>1679</v>
      </c>
    </row>
    <row r="4866" spans="2:5">
      <c r="B4866" s="598" t="s">
        <v>7563</v>
      </c>
      <c r="C4866" s="587" t="s">
        <v>4272</v>
      </c>
      <c r="D4866" s="587" t="s">
        <v>3076</v>
      </c>
      <c r="E4866" s="523" t="s">
        <v>1679</v>
      </c>
    </row>
    <row r="4867" spans="2:5">
      <c r="B4867" s="598" t="s">
        <v>7564</v>
      </c>
      <c r="C4867" s="587" t="s">
        <v>4272</v>
      </c>
      <c r="D4867" s="587" t="s">
        <v>3076</v>
      </c>
      <c r="E4867" s="523" t="s">
        <v>1679</v>
      </c>
    </row>
    <row r="4868" spans="2:5">
      <c r="B4868" s="598" t="s">
        <v>7565</v>
      </c>
      <c r="C4868" s="587" t="s">
        <v>4272</v>
      </c>
      <c r="D4868" s="587" t="s">
        <v>3076</v>
      </c>
      <c r="E4868" s="523" t="s">
        <v>1679</v>
      </c>
    </row>
    <row r="4869" spans="2:5">
      <c r="B4869" s="598" t="s">
        <v>7566</v>
      </c>
      <c r="C4869" s="587" t="s">
        <v>4272</v>
      </c>
      <c r="D4869" s="587" t="s">
        <v>3076</v>
      </c>
      <c r="E4869" s="523" t="s">
        <v>1679</v>
      </c>
    </row>
    <row r="4870" spans="2:5">
      <c r="B4870" s="598" t="s">
        <v>7567</v>
      </c>
      <c r="C4870" s="587" t="s">
        <v>4272</v>
      </c>
      <c r="D4870" s="587" t="s">
        <v>3076</v>
      </c>
      <c r="E4870" s="523" t="s">
        <v>1679</v>
      </c>
    </row>
    <row r="4871" spans="2:5">
      <c r="B4871" s="598" t="s">
        <v>7568</v>
      </c>
      <c r="C4871" s="587" t="s">
        <v>4272</v>
      </c>
      <c r="D4871" s="587" t="s">
        <v>3076</v>
      </c>
      <c r="E4871" s="523" t="s">
        <v>1679</v>
      </c>
    </row>
    <row r="4872" spans="2:5">
      <c r="B4872" s="598" t="s">
        <v>7569</v>
      </c>
      <c r="C4872" s="587" t="s">
        <v>4272</v>
      </c>
      <c r="D4872" s="587" t="s">
        <v>3076</v>
      </c>
      <c r="E4872" s="523" t="s">
        <v>1679</v>
      </c>
    </row>
    <row r="4873" spans="2:5">
      <c r="B4873" s="598" t="s">
        <v>7570</v>
      </c>
      <c r="C4873" s="587" t="s">
        <v>4272</v>
      </c>
      <c r="D4873" s="587" t="s">
        <v>3076</v>
      </c>
      <c r="E4873" s="523" t="s">
        <v>1679</v>
      </c>
    </row>
    <row r="4874" spans="2:5">
      <c r="B4874" s="598" t="s">
        <v>7571</v>
      </c>
      <c r="C4874" s="587" t="s">
        <v>4272</v>
      </c>
      <c r="D4874" s="587" t="s">
        <v>3076</v>
      </c>
      <c r="E4874" s="523" t="s">
        <v>1679</v>
      </c>
    </row>
    <row r="4875" spans="2:5">
      <c r="B4875" s="598" t="s">
        <v>7572</v>
      </c>
      <c r="C4875" s="587" t="s">
        <v>4272</v>
      </c>
      <c r="D4875" s="587" t="s">
        <v>3076</v>
      </c>
      <c r="E4875" s="523" t="s">
        <v>1679</v>
      </c>
    </row>
    <row r="4876" spans="2:5">
      <c r="B4876" s="598" t="s">
        <v>7573</v>
      </c>
      <c r="C4876" s="587" t="s">
        <v>4272</v>
      </c>
      <c r="D4876" s="587" t="s">
        <v>3076</v>
      </c>
      <c r="E4876" s="523" t="s">
        <v>1679</v>
      </c>
    </row>
    <row r="4877" spans="2:5">
      <c r="B4877" s="598" t="s">
        <v>7574</v>
      </c>
      <c r="C4877" s="587" t="s">
        <v>4272</v>
      </c>
      <c r="D4877" s="587" t="s">
        <v>3076</v>
      </c>
      <c r="E4877" s="523" t="s">
        <v>1679</v>
      </c>
    </row>
    <row r="4878" spans="2:5">
      <c r="B4878" s="598" t="s">
        <v>7575</v>
      </c>
      <c r="C4878" s="587" t="s">
        <v>4272</v>
      </c>
      <c r="D4878" s="587" t="s">
        <v>3076</v>
      </c>
      <c r="E4878" s="523" t="s">
        <v>1679</v>
      </c>
    </row>
    <row r="4879" spans="2:5">
      <c r="B4879" s="598" t="s">
        <v>7576</v>
      </c>
      <c r="C4879" s="587" t="s">
        <v>4272</v>
      </c>
      <c r="D4879" s="587" t="s">
        <v>3076</v>
      </c>
      <c r="E4879" s="523" t="s">
        <v>1679</v>
      </c>
    </row>
    <row r="4880" spans="2:5">
      <c r="B4880" s="598" t="s">
        <v>7577</v>
      </c>
      <c r="C4880" s="587" t="s">
        <v>4272</v>
      </c>
      <c r="D4880" s="587" t="s">
        <v>3076</v>
      </c>
      <c r="E4880" s="523" t="s">
        <v>1679</v>
      </c>
    </row>
    <row r="4881" spans="2:5">
      <c r="B4881" s="598" t="s">
        <v>7578</v>
      </c>
      <c r="C4881" s="587" t="s">
        <v>4272</v>
      </c>
      <c r="D4881" s="587" t="s">
        <v>3076</v>
      </c>
      <c r="E4881" s="523" t="s">
        <v>1679</v>
      </c>
    </row>
    <row r="4882" spans="2:5">
      <c r="B4882" s="598" t="s">
        <v>7579</v>
      </c>
      <c r="C4882" s="587" t="s">
        <v>4272</v>
      </c>
      <c r="D4882" s="587" t="s">
        <v>3076</v>
      </c>
      <c r="E4882" s="523" t="s">
        <v>1679</v>
      </c>
    </row>
    <row r="4883" spans="2:5">
      <c r="B4883" s="598" t="s">
        <v>7580</v>
      </c>
      <c r="C4883" s="587" t="s">
        <v>4272</v>
      </c>
      <c r="D4883" s="587" t="s">
        <v>3076</v>
      </c>
      <c r="E4883" s="523" t="s">
        <v>1679</v>
      </c>
    </row>
    <row r="4884" spans="2:5">
      <c r="B4884" s="598" t="s">
        <v>7581</v>
      </c>
      <c r="C4884" s="587" t="s">
        <v>4272</v>
      </c>
      <c r="D4884" s="587" t="s">
        <v>3076</v>
      </c>
      <c r="E4884" s="523" t="s">
        <v>1679</v>
      </c>
    </row>
    <row r="4885" spans="2:5">
      <c r="B4885" s="598" t="s">
        <v>7582</v>
      </c>
      <c r="C4885" s="587" t="s">
        <v>4272</v>
      </c>
      <c r="D4885" s="587" t="s">
        <v>3076</v>
      </c>
      <c r="E4885" s="523" t="s">
        <v>1679</v>
      </c>
    </row>
    <row r="4886" spans="2:5">
      <c r="B4886" s="598" t="s">
        <v>7583</v>
      </c>
      <c r="C4886" s="587" t="s">
        <v>4272</v>
      </c>
      <c r="D4886" s="587" t="s">
        <v>3076</v>
      </c>
      <c r="E4886" s="523" t="s">
        <v>1679</v>
      </c>
    </row>
    <row r="4887" spans="2:5">
      <c r="B4887" s="598" t="s">
        <v>7584</v>
      </c>
      <c r="C4887" s="587" t="s">
        <v>4272</v>
      </c>
      <c r="D4887" s="587" t="s">
        <v>3076</v>
      </c>
      <c r="E4887" s="523" t="s">
        <v>1679</v>
      </c>
    </row>
    <row r="4888" spans="2:5">
      <c r="B4888" s="598" t="s">
        <v>7585</v>
      </c>
      <c r="C4888" s="587" t="s">
        <v>4272</v>
      </c>
      <c r="D4888" s="587" t="s">
        <v>3076</v>
      </c>
      <c r="E4888" s="523" t="s">
        <v>1679</v>
      </c>
    </row>
    <row r="4889" spans="2:5">
      <c r="B4889" s="598" t="s">
        <v>7586</v>
      </c>
      <c r="C4889" s="587" t="s">
        <v>4272</v>
      </c>
      <c r="D4889" s="587" t="s">
        <v>3076</v>
      </c>
      <c r="E4889" s="523" t="s">
        <v>1679</v>
      </c>
    </row>
    <row r="4890" spans="2:5">
      <c r="B4890" s="598" t="s">
        <v>7587</v>
      </c>
      <c r="C4890" s="587" t="s">
        <v>4272</v>
      </c>
      <c r="D4890" s="587" t="s">
        <v>3076</v>
      </c>
      <c r="E4890" s="523" t="s">
        <v>1679</v>
      </c>
    </row>
    <row r="4891" spans="2:5">
      <c r="B4891" s="598" t="s">
        <v>7588</v>
      </c>
      <c r="C4891" s="587" t="s">
        <v>4272</v>
      </c>
      <c r="D4891" s="587" t="s">
        <v>3076</v>
      </c>
      <c r="E4891" s="523" t="s">
        <v>1679</v>
      </c>
    </row>
    <row r="4892" spans="2:5">
      <c r="B4892" s="598" t="s">
        <v>7589</v>
      </c>
      <c r="C4892" s="587" t="s">
        <v>4272</v>
      </c>
      <c r="D4892" s="587" t="s">
        <v>3076</v>
      </c>
      <c r="E4892" s="523" t="s">
        <v>1679</v>
      </c>
    </row>
    <row r="4893" spans="2:5">
      <c r="B4893" s="598" t="s">
        <v>7590</v>
      </c>
      <c r="C4893" s="587" t="s">
        <v>4272</v>
      </c>
      <c r="D4893" s="587" t="s">
        <v>3076</v>
      </c>
      <c r="E4893" s="523" t="s">
        <v>1679</v>
      </c>
    </row>
    <row r="4894" spans="2:5">
      <c r="B4894" s="598" t="s">
        <v>7591</v>
      </c>
      <c r="C4894" s="587" t="s">
        <v>4272</v>
      </c>
      <c r="D4894" s="587" t="s">
        <v>3076</v>
      </c>
      <c r="E4894" s="523" t="s">
        <v>1679</v>
      </c>
    </row>
    <row r="4895" spans="2:5">
      <c r="B4895" s="598" t="s">
        <v>7592</v>
      </c>
      <c r="C4895" s="587" t="s">
        <v>4272</v>
      </c>
      <c r="D4895" s="587" t="s">
        <v>3076</v>
      </c>
      <c r="E4895" s="523" t="s">
        <v>1679</v>
      </c>
    </row>
    <row r="4896" spans="2:5">
      <c r="B4896" s="598" t="s">
        <v>7593</v>
      </c>
      <c r="C4896" s="587" t="s">
        <v>4272</v>
      </c>
      <c r="D4896" s="587" t="s">
        <v>3076</v>
      </c>
      <c r="E4896" s="523" t="s">
        <v>1679</v>
      </c>
    </row>
    <row r="4897" spans="2:5">
      <c r="B4897" s="598" t="s">
        <v>7594</v>
      </c>
      <c r="C4897" s="587" t="s">
        <v>4272</v>
      </c>
      <c r="D4897" s="587" t="s">
        <v>3076</v>
      </c>
      <c r="E4897" s="523" t="s">
        <v>1679</v>
      </c>
    </row>
    <row r="4898" spans="2:5">
      <c r="B4898" s="598" t="s">
        <v>7595</v>
      </c>
      <c r="C4898" s="587" t="s">
        <v>4272</v>
      </c>
      <c r="D4898" s="587" t="s">
        <v>3076</v>
      </c>
      <c r="E4898" s="523" t="s">
        <v>1679</v>
      </c>
    </row>
    <row r="4899" spans="2:5">
      <c r="B4899" s="598" t="s">
        <v>7596</v>
      </c>
      <c r="C4899" s="587" t="s">
        <v>4272</v>
      </c>
      <c r="D4899" s="587" t="s">
        <v>3076</v>
      </c>
      <c r="E4899" s="523" t="s">
        <v>1679</v>
      </c>
    </row>
    <row r="4900" spans="2:5">
      <c r="B4900" s="598" t="s">
        <v>7597</v>
      </c>
      <c r="C4900" s="587" t="s">
        <v>4272</v>
      </c>
      <c r="D4900" s="587" t="s">
        <v>3076</v>
      </c>
      <c r="E4900" s="523" t="s">
        <v>1679</v>
      </c>
    </row>
    <row r="4901" spans="2:5">
      <c r="B4901" s="598" t="s">
        <v>7598</v>
      </c>
      <c r="C4901" s="587" t="s">
        <v>4272</v>
      </c>
      <c r="D4901" s="587" t="s">
        <v>3076</v>
      </c>
      <c r="E4901" s="523" t="s">
        <v>1679</v>
      </c>
    </row>
    <row r="4902" spans="2:5">
      <c r="B4902" s="598" t="s">
        <v>7599</v>
      </c>
      <c r="C4902" s="587" t="s">
        <v>4272</v>
      </c>
      <c r="D4902" s="587" t="s">
        <v>3076</v>
      </c>
      <c r="E4902" s="523" t="s">
        <v>1679</v>
      </c>
    </row>
    <row r="4903" spans="2:5">
      <c r="B4903" s="598" t="s">
        <v>7600</v>
      </c>
      <c r="C4903" s="587" t="s">
        <v>4272</v>
      </c>
      <c r="D4903" s="587" t="s">
        <v>3076</v>
      </c>
      <c r="E4903" s="523" t="s">
        <v>1679</v>
      </c>
    </row>
    <row r="4904" spans="2:5">
      <c r="B4904" s="598" t="s">
        <v>7601</v>
      </c>
      <c r="C4904" s="587" t="s">
        <v>4272</v>
      </c>
      <c r="D4904" s="587" t="s">
        <v>3076</v>
      </c>
      <c r="E4904" s="523" t="s">
        <v>1679</v>
      </c>
    </row>
    <row r="4905" spans="2:5">
      <c r="B4905" s="598" t="s">
        <v>7602</v>
      </c>
      <c r="C4905" s="587" t="s">
        <v>4272</v>
      </c>
      <c r="D4905" s="587" t="s">
        <v>3076</v>
      </c>
      <c r="E4905" s="523" t="s">
        <v>1679</v>
      </c>
    </row>
    <row r="4906" spans="2:5">
      <c r="B4906" s="598" t="s">
        <v>7603</v>
      </c>
      <c r="C4906" s="587" t="s">
        <v>4272</v>
      </c>
      <c r="D4906" s="587" t="s">
        <v>3076</v>
      </c>
      <c r="E4906" s="523" t="s">
        <v>1679</v>
      </c>
    </row>
    <row r="4907" spans="2:5">
      <c r="B4907" s="598" t="s">
        <v>7604</v>
      </c>
      <c r="C4907" s="587" t="s">
        <v>4272</v>
      </c>
      <c r="D4907" s="587" t="s">
        <v>3076</v>
      </c>
      <c r="E4907" s="523" t="s">
        <v>1679</v>
      </c>
    </row>
    <row r="4908" spans="2:5">
      <c r="B4908" s="598" t="s">
        <v>7605</v>
      </c>
      <c r="C4908" s="587" t="s">
        <v>4272</v>
      </c>
      <c r="D4908" s="587" t="s">
        <v>3076</v>
      </c>
      <c r="E4908" s="523" t="s">
        <v>1679</v>
      </c>
    </row>
    <row r="4909" spans="2:5">
      <c r="B4909" s="598" t="s">
        <v>7606</v>
      </c>
      <c r="C4909" s="587" t="s">
        <v>4272</v>
      </c>
      <c r="D4909" s="587" t="s">
        <v>3076</v>
      </c>
      <c r="E4909" s="523" t="s">
        <v>1679</v>
      </c>
    </row>
    <row r="4910" spans="2:5">
      <c r="B4910" s="598" t="s">
        <v>7607</v>
      </c>
      <c r="C4910" s="587" t="s">
        <v>4272</v>
      </c>
      <c r="D4910" s="587" t="s">
        <v>3076</v>
      </c>
      <c r="E4910" s="523" t="s">
        <v>1679</v>
      </c>
    </row>
    <row r="4911" spans="2:5">
      <c r="B4911" s="598" t="s">
        <v>7608</v>
      </c>
      <c r="C4911" s="587" t="s">
        <v>4272</v>
      </c>
      <c r="D4911" s="587" t="s">
        <v>3076</v>
      </c>
      <c r="E4911" s="523" t="s">
        <v>1679</v>
      </c>
    </row>
    <row r="4912" spans="2:5">
      <c r="B4912" s="598" t="s">
        <v>7609</v>
      </c>
      <c r="C4912" s="587" t="s">
        <v>4272</v>
      </c>
      <c r="D4912" s="587" t="s">
        <v>3076</v>
      </c>
      <c r="E4912" s="523" t="s">
        <v>1679</v>
      </c>
    </row>
    <row r="4913" spans="2:5">
      <c r="B4913" s="598" t="s">
        <v>7610</v>
      </c>
      <c r="C4913" s="587" t="s">
        <v>4272</v>
      </c>
      <c r="D4913" s="587" t="s">
        <v>3076</v>
      </c>
      <c r="E4913" s="523" t="s">
        <v>1679</v>
      </c>
    </row>
    <row r="4914" spans="2:5">
      <c r="B4914" s="598" t="s">
        <v>7611</v>
      </c>
      <c r="C4914" s="587" t="s">
        <v>4272</v>
      </c>
      <c r="D4914" s="587" t="s">
        <v>3076</v>
      </c>
      <c r="E4914" s="523" t="s">
        <v>1679</v>
      </c>
    </row>
    <row r="4915" spans="2:5">
      <c r="B4915" s="598" t="s">
        <v>7612</v>
      </c>
      <c r="C4915" s="587" t="s">
        <v>4272</v>
      </c>
      <c r="D4915" s="587" t="s">
        <v>3076</v>
      </c>
      <c r="E4915" s="523" t="s">
        <v>1679</v>
      </c>
    </row>
    <row r="4916" spans="2:5">
      <c r="B4916" s="598" t="s">
        <v>7613</v>
      </c>
      <c r="C4916" s="587" t="s">
        <v>4272</v>
      </c>
      <c r="D4916" s="587" t="s">
        <v>3076</v>
      </c>
      <c r="E4916" s="523" t="s">
        <v>1679</v>
      </c>
    </row>
    <row r="4917" spans="2:5">
      <c r="B4917" s="598" t="s">
        <v>7614</v>
      </c>
      <c r="C4917" s="587" t="s">
        <v>4272</v>
      </c>
      <c r="D4917" s="587" t="s">
        <v>3076</v>
      </c>
      <c r="E4917" s="523" t="s">
        <v>1679</v>
      </c>
    </row>
    <row r="4918" spans="2:5">
      <c r="B4918" s="598" t="s">
        <v>7615</v>
      </c>
      <c r="C4918" s="587" t="s">
        <v>4272</v>
      </c>
      <c r="D4918" s="587" t="s">
        <v>3076</v>
      </c>
      <c r="E4918" s="523" t="s">
        <v>1679</v>
      </c>
    </row>
    <row r="4919" spans="2:5">
      <c r="B4919" s="598" t="s">
        <v>7616</v>
      </c>
      <c r="C4919" s="587" t="s">
        <v>4272</v>
      </c>
      <c r="D4919" s="587" t="s">
        <v>3076</v>
      </c>
      <c r="E4919" s="523" t="s">
        <v>1679</v>
      </c>
    </row>
    <row r="4920" spans="2:5">
      <c r="B4920" s="598" t="s">
        <v>7617</v>
      </c>
      <c r="C4920" s="587" t="s">
        <v>4272</v>
      </c>
      <c r="D4920" s="587" t="s">
        <v>3076</v>
      </c>
      <c r="E4920" s="523" t="s">
        <v>1679</v>
      </c>
    </row>
    <row r="4921" spans="2:5">
      <c r="B4921" s="598" t="s">
        <v>7618</v>
      </c>
      <c r="C4921" s="587" t="s">
        <v>4272</v>
      </c>
      <c r="D4921" s="587" t="s">
        <v>3076</v>
      </c>
      <c r="E4921" s="523" t="s">
        <v>1679</v>
      </c>
    </row>
    <row r="4922" spans="2:5">
      <c r="B4922" s="598" t="s">
        <v>7619</v>
      </c>
      <c r="C4922" s="587" t="s">
        <v>4272</v>
      </c>
      <c r="D4922" s="587" t="s">
        <v>3076</v>
      </c>
      <c r="E4922" s="523" t="s">
        <v>1679</v>
      </c>
    </row>
    <row r="4923" spans="2:5">
      <c r="B4923" s="598" t="s">
        <v>7620</v>
      </c>
      <c r="C4923" s="587" t="s">
        <v>4272</v>
      </c>
      <c r="D4923" s="587" t="s">
        <v>3076</v>
      </c>
      <c r="E4923" s="523" t="s">
        <v>1679</v>
      </c>
    </row>
    <row r="4924" spans="2:5">
      <c r="B4924" s="598" t="s">
        <v>7621</v>
      </c>
      <c r="C4924" s="587" t="s">
        <v>4272</v>
      </c>
      <c r="D4924" s="587" t="s">
        <v>3076</v>
      </c>
      <c r="E4924" s="523" t="s">
        <v>1679</v>
      </c>
    </row>
    <row r="4925" spans="2:5">
      <c r="B4925" s="598" t="s">
        <v>7622</v>
      </c>
      <c r="C4925" s="587" t="s">
        <v>4272</v>
      </c>
      <c r="D4925" s="587" t="s">
        <v>3076</v>
      </c>
      <c r="E4925" s="523" t="s">
        <v>1679</v>
      </c>
    </row>
    <row r="4926" spans="2:5">
      <c r="B4926" s="598" t="s">
        <v>7623</v>
      </c>
      <c r="C4926" s="587" t="s">
        <v>4272</v>
      </c>
      <c r="D4926" s="587" t="s">
        <v>3076</v>
      </c>
      <c r="E4926" s="523" t="s">
        <v>1679</v>
      </c>
    </row>
    <row r="4927" spans="2:5">
      <c r="B4927" s="598" t="s">
        <v>7624</v>
      </c>
      <c r="C4927" s="587" t="s">
        <v>4272</v>
      </c>
      <c r="D4927" s="587" t="s">
        <v>3076</v>
      </c>
      <c r="E4927" s="523" t="s">
        <v>1679</v>
      </c>
    </row>
    <row r="4928" spans="2:5">
      <c r="B4928" s="598" t="s">
        <v>7625</v>
      </c>
      <c r="C4928" s="587" t="s">
        <v>4272</v>
      </c>
      <c r="D4928" s="587" t="s">
        <v>3076</v>
      </c>
      <c r="E4928" s="523" t="s">
        <v>1679</v>
      </c>
    </row>
    <row r="4929" spans="2:5">
      <c r="B4929" s="598" t="s">
        <v>7626</v>
      </c>
      <c r="C4929" s="587" t="s">
        <v>4272</v>
      </c>
      <c r="D4929" s="587" t="s">
        <v>3076</v>
      </c>
      <c r="E4929" s="523" t="s">
        <v>1679</v>
      </c>
    </row>
    <row r="4930" spans="2:5">
      <c r="B4930" s="598" t="s">
        <v>7627</v>
      </c>
      <c r="C4930" s="587" t="s">
        <v>4272</v>
      </c>
      <c r="D4930" s="587" t="s">
        <v>3076</v>
      </c>
      <c r="E4930" s="523" t="s">
        <v>1679</v>
      </c>
    </row>
    <row r="4931" spans="2:5">
      <c r="B4931" s="598" t="s">
        <v>7628</v>
      </c>
      <c r="C4931" s="587" t="s">
        <v>4272</v>
      </c>
      <c r="D4931" s="587" t="s">
        <v>3076</v>
      </c>
      <c r="E4931" s="523" t="s">
        <v>1679</v>
      </c>
    </row>
    <row r="4932" spans="2:5">
      <c r="B4932" s="598" t="s">
        <v>7629</v>
      </c>
      <c r="C4932" s="587" t="s">
        <v>4272</v>
      </c>
      <c r="D4932" s="587" t="s">
        <v>3076</v>
      </c>
      <c r="E4932" s="523" t="s">
        <v>1679</v>
      </c>
    </row>
    <row r="4933" spans="2:5">
      <c r="B4933" s="598" t="s">
        <v>7630</v>
      </c>
      <c r="C4933" s="587" t="s">
        <v>4272</v>
      </c>
      <c r="D4933" s="587" t="s">
        <v>3076</v>
      </c>
      <c r="E4933" s="523" t="s">
        <v>1679</v>
      </c>
    </row>
    <row r="4934" spans="2:5">
      <c r="B4934" s="598" t="s">
        <v>7631</v>
      </c>
      <c r="C4934" s="587" t="s">
        <v>4272</v>
      </c>
      <c r="D4934" s="587" t="s">
        <v>3076</v>
      </c>
      <c r="E4934" s="523" t="s">
        <v>1679</v>
      </c>
    </row>
    <row r="4935" spans="2:5">
      <c r="B4935" s="598" t="s">
        <v>7632</v>
      </c>
      <c r="C4935" s="587" t="s">
        <v>4272</v>
      </c>
      <c r="D4935" s="587" t="s">
        <v>3076</v>
      </c>
      <c r="E4935" s="523" t="s">
        <v>1679</v>
      </c>
    </row>
    <row r="4936" spans="2:5">
      <c r="B4936" s="598" t="s">
        <v>7633</v>
      </c>
      <c r="C4936" s="587" t="s">
        <v>4272</v>
      </c>
      <c r="D4936" s="587" t="s">
        <v>3076</v>
      </c>
      <c r="E4936" s="523" t="s">
        <v>1679</v>
      </c>
    </row>
    <row r="4937" spans="2:5">
      <c r="B4937" s="598" t="s">
        <v>7634</v>
      </c>
      <c r="C4937" s="587" t="s">
        <v>4272</v>
      </c>
      <c r="D4937" s="587" t="s">
        <v>3076</v>
      </c>
      <c r="E4937" s="523" t="s">
        <v>1679</v>
      </c>
    </row>
    <row r="4938" spans="2:5">
      <c r="B4938" s="598" t="s">
        <v>7635</v>
      </c>
      <c r="C4938" s="587" t="s">
        <v>4272</v>
      </c>
      <c r="D4938" s="587" t="s">
        <v>3076</v>
      </c>
      <c r="E4938" s="523" t="s">
        <v>1679</v>
      </c>
    </row>
    <row r="4939" spans="2:5">
      <c r="B4939" s="598" t="s">
        <v>7636</v>
      </c>
      <c r="C4939" s="587" t="s">
        <v>4272</v>
      </c>
      <c r="D4939" s="587" t="s">
        <v>3076</v>
      </c>
      <c r="E4939" s="523" t="s">
        <v>1679</v>
      </c>
    </row>
    <row r="4940" spans="2:5">
      <c r="B4940" s="598" t="s">
        <v>7637</v>
      </c>
      <c r="C4940" s="587" t="s">
        <v>4272</v>
      </c>
      <c r="D4940" s="587" t="s">
        <v>3076</v>
      </c>
      <c r="E4940" s="523" t="s">
        <v>1679</v>
      </c>
    </row>
    <row r="4941" spans="2:5">
      <c r="B4941" s="598" t="s">
        <v>7638</v>
      </c>
      <c r="C4941" s="587" t="s">
        <v>4272</v>
      </c>
      <c r="D4941" s="587" t="s">
        <v>3076</v>
      </c>
      <c r="E4941" s="523" t="s">
        <v>1679</v>
      </c>
    </row>
    <row r="4942" spans="2:5">
      <c r="B4942" s="598" t="s">
        <v>7639</v>
      </c>
      <c r="C4942" s="587" t="s">
        <v>4272</v>
      </c>
      <c r="D4942" s="587" t="s">
        <v>3076</v>
      </c>
      <c r="E4942" s="523" t="s">
        <v>1679</v>
      </c>
    </row>
    <row r="4943" spans="2:5">
      <c r="B4943" s="598" t="s">
        <v>7640</v>
      </c>
      <c r="C4943" s="587" t="s">
        <v>4272</v>
      </c>
      <c r="D4943" s="587" t="s">
        <v>3076</v>
      </c>
      <c r="E4943" s="523" t="s">
        <v>1679</v>
      </c>
    </row>
    <row r="4944" spans="2:5">
      <c r="B4944" s="598" t="s">
        <v>7641</v>
      </c>
      <c r="C4944" s="587" t="s">
        <v>4272</v>
      </c>
      <c r="D4944" s="587" t="s">
        <v>3076</v>
      </c>
      <c r="E4944" s="523" t="s">
        <v>1679</v>
      </c>
    </row>
    <row r="4945" spans="2:5">
      <c r="B4945" s="598" t="s">
        <v>7642</v>
      </c>
      <c r="C4945" s="587" t="s">
        <v>4272</v>
      </c>
      <c r="D4945" s="587" t="s">
        <v>3076</v>
      </c>
      <c r="E4945" s="523" t="s">
        <v>1679</v>
      </c>
    </row>
    <row r="4946" spans="2:5">
      <c r="B4946" s="598" t="s">
        <v>7643</v>
      </c>
      <c r="C4946" s="587" t="s">
        <v>4272</v>
      </c>
      <c r="D4946" s="587" t="s">
        <v>3076</v>
      </c>
      <c r="E4946" s="523" t="s">
        <v>1679</v>
      </c>
    </row>
    <row r="4947" spans="2:5">
      <c r="B4947" s="598" t="s">
        <v>7644</v>
      </c>
      <c r="C4947" s="587" t="s">
        <v>4272</v>
      </c>
      <c r="D4947" s="587" t="s">
        <v>3076</v>
      </c>
      <c r="E4947" s="523" t="s">
        <v>1679</v>
      </c>
    </row>
    <row r="4948" spans="2:5">
      <c r="B4948" s="598" t="s">
        <v>7645</v>
      </c>
      <c r="C4948" s="587" t="s">
        <v>4272</v>
      </c>
      <c r="D4948" s="587" t="s">
        <v>3076</v>
      </c>
      <c r="E4948" s="523" t="s">
        <v>1679</v>
      </c>
    </row>
    <row r="4949" spans="2:5">
      <c r="B4949" s="598" t="s">
        <v>7646</v>
      </c>
      <c r="C4949" s="587" t="s">
        <v>4272</v>
      </c>
      <c r="D4949" s="587" t="s">
        <v>3076</v>
      </c>
      <c r="E4949" s="523" t="s">
        <v>1679</v>
      </c>
    </row>
    <row r="4950" spans="2:5">
      <c r="B4950" s="598" t="s">
        <v>7647</v>
      </c>
      <c r="C4950" s="587" t="s">
        <v>4272</v>
      </c>
      <c r="D4950" s="587" t="s">
        <v>3076</v>
      </c>
      <c r="E4950" s="523" t="s">
        <v>1679</v>
      </c>
    </row>
    <row r="4951" spans="2:5">
      <c r="B4951" s="598" t="s">
        <v>7648</v>
      </c>
      <c r="C4951" s="587" t="s">
        <v>4272</v>
      </c>
      <c r="D4951" s="587" t="s">
        <v>3076</v>
      </c>
      <c r="E4951" s="523" t="s">
        <v>1679</v>
      </c>
    </row>
    <row r="4952" spans="2:5">
      <c r="B4952" s="598" t="s">
        <v>7649</v>
      </c>
      <c r="C4952" s="587" t="s">
        <v>4272</v>
      </c>
      <c r="D4952" s="587" t="s">
        <v>3076</v>
      </c>
      <c r="E4952" s="523" t="s">
        <v>1679</v>
      </c>
    </row>
    <row r="4953" spans="2:5">
      <c r="B4953" s="598" t="s">
        <v>7650</v>
      </c>
      <c r="C4953" s="587" t="s">
        <v>4272</v>
      </c>
      <c r="D4953" s="587" t="s">
        <v>3076</v>
      </c>
      <c r="E4953" s="523" t="s">
        <v>1679</v>
      </c>
    </row>
    <row r="4954" spans="2:5">
      <c r="B4954" s="598" t="s">
        <v>7651</v>
      </c>
      <c r="C4954" s="587" t="s">
        <v>4272</v>
      </c>
      <c r="D4954" s="587" t="s">
        <v>3076</v>
      </c>
      <c r="E4954" s="523" t="s">
        <v>1679</v>
      </c>
    </row>
    <row r="4955" spans="2:5">
      <c r="B4955" s="598" t="s">
        <v>7652</v>
      </c>
      <c r="C4955" s="587" t="s">
        <v>4272</v>
      </c>
      <c r="D4955" s="587" t="s">
        <v>3076</v>
      </c>
      <c r="E4955" s="523" t="s">
        <v>1679</v>
      </c>
    </row>
    <row r="4956" spans="2:5">
      <c r="B4956" s="598" t="s">
        <v>7653</v>
      </c>
      <c r="C4956" s="587" t="s">
        <v>4272</v>
      </c>
      <c r="D4956" s="587" t="s">
        <v>3076</v>
      </c>
      <c r="E4956" s="523" t="s">
        <v>1679</v>
      </c>
    </row>
    <row r="4957" spans="2:5">
      <c r="B4957" s="598" t="s">
        <v>7654</v>
      </c>
      <c r="C4957" s="587" t="s">
        <v>4272</v>
      </c>
      <c r="D4957" s="587" t="s">
        <v>3076</v>
      </c>
      <c r="E4957" s="523" t="s">
        <v>1679</v>
      </c>
    </row>
    <row r="4958" spans="2:5">
      <c r="B4958" s="598" t="s">
        <v>7655</v>
      </c>
      <c r="C4958" s="587" t="s">
        <v>4272</v>
      </c>
      <c r="D4958" s="587" t="s">
        <v>3076</v>
      </c>
      <c r="E4958" s="523" t="s">
        <v>1679</v>
      </c>
    </row>
    <row r="4959" spans="2:5">
      <c r="B4959" s="598" t="s">
        <v>7656</v>
      </c>
      <c r="C4959" s="587" t="s">
        <v>4272</v>
      </c>
      <c r="D4959" s="587" t="s">
        <v>3076</v>
      </c>
      <c r="E4959" s="523" t="s">
        <v>1679</v>
      </c>
    </row>
    <row r="4960" spans="2:5">
      <c r="B4960" s="598" t="s">
        <v>7657</v>
      </c>
      <c r="C4960" s="587" t="s">
        <v>4272</v>
      </c>
      <c r="D4960" s="587" t="s">
        <v>3076</v>
      </c>
      <c r="E4960" s="523" t="s">
        <v>1679</v>
      </c>
    </row>
    <row r="4961" spans="2:5">
      <c r="B4961" s="598" t="s">
        <v>7658</v>
      </c>
      <c r="C4961" s="587" t="s">
        <v>4272</v>
      </c>
      <c r="D4961" s="587" t="s">
        <v>3076</v>
      </c>
      <c r="E4961" s="523" t="s">
        <v>1679</v>
      </c>
    </row>
    <row r="4962" spans="2:5">
      <c r="B4962" s="598" t="s">
        <v>7659</v>
      </c>
      <c r="C4962" s="587" t="s">
        <v>4272</v>
      </c>
      <c r="D4962" s="587" t="s">
        <v>3076</v>
      </c>
      <c r="E4962" s="523" t="s">
        <v>1679</v>
      </c>
    </row>
    <row r="4963" spans="2:5">
      <c r="B4963" s="598" t="s">
        <v>7660</v>
      </c>
      <c r="C4963" s="587" t="s">
        <v>4272</v>
      </c>
      <c r="D4963" s="587" t="s">
        <v>3076</v>
      </c>
      <c r="E4963" s="523" t="s">
        <v>1679</v>
      </c>
    </row>
    <row r="4964" spans="2:5">
      <c r="B4964" s="598" t="s">
        <v>7661</v>
      </c>
      <c r="C4964" s="587" t="s">
        <v>4272</v>
      </c>
      <c r="D4964" s="587" t="s">
        <v>3076</v>
      </c>
      <c r="E4964" s="523" t="s">
        <v>1679</v>
      </c>
    </row>
    <row r="4965" spans="2:5">
      <c r="B4965" s="598" t="s">
        <v>7662</v>
      </c>
      <c r="C4965" s="587" t="s">
        <v>4272</v>
      </c>
      <c r="D4965" s="587" t="s">
        <v>3076</v>
      </c>
      <c r="E4965" s="523" t="s">
        <v>1679</v>
      </c>
    </row>
    <row r="4966" spans="2:5">
      <c r="B4966" s="598" t="s">
        <v>7663</v>
      </c>
      <c r="C4966" s="587" t="s">
        <v>4272</v>
      </c>
      <c r="D4966" s="587" t="s">
        <v>3076</v>
      </c>
      <c r="E4966" s="523" t="s">
        <v>1679</v>
      </c>
    </row>
    <row r="4967" spans="2:5">
      <c r="B4967" s="598" t="s">
        <v>7664</v>
      </c>
      <c r="C4967" s="587" t="s">
        <v>4272</v>
      </c>
      <c r="D4967" s="587" t="s">
        <v>3076</v>
      </c>
      <c r="E4967" s="523" t="s">
        <v>1679</v>
      </c>
    </row>
    <row r="4968" spans="2:5">
      <c r="B4968" s="598" t="s">
        <v>7665</v>
      </c>
      <c r="C4968" s="587" t="s">
        <v>4272</v>
      </c>
      <c r="D4968" s="587" t="s">
        <v>3076</v>
      </c>
      <c r="E4968" s="523" t="s">
        <v>1679</v>
      </c>
    </row>
    <row r="4969" spans="2:5">
      <c r="B4969" s="598" t="s">
        <v>7666</v>
      </c>
      <c r="C4969" s="587" t="s">
        <v>4272</v>
      </c>
      <c r="D4969" s="587" t="s">
        <v>3076</v>
      </c>
      <c r="E4969" s="523" t="s">
        <v>1679</v>
      </c>
    </row>
    <row r="4970" spans="2:5">
      <c r="B4970" s="598" t="s">
        <v>7667</v>
      </c>
      <c r="C4970" s="587" t="s">
        <v>4272</v>
      </c>
      <c r="D4970" s="587" t="s">
        <v>3076</v>
      </c>
      <c r="E4970" s="523" t="s">
        <v>1679</v>
      </c>
    </row>
    <row r="4971" spans="2:5">
      <c r="B4971" s="598" t="s">
        <v>7668</v>
      </c>
      <c r="C4971" s="587" t="s">
        <v>4272</v>
      </c>
      <c r="D4971" s="587" t="s">
        <v>3076</v>
      </c>
      <c r="E4971" s="523" t="s">
        <v>1679</v>
      </c>
    </row>
    <row r="4972" spans="2:5">
      <c r="B4972" s="598" t="s">
        <v>7669</v>
      </c>
      <c r="C4972" s="587" t="s">
        <v>4272</v>
      </c>
      <c r="D4972" s="587" t="s">
        <v>3076</v>
      </c>
      <c r="E4972" s="523" t="s">
        <v>1679</v>
      </c>
    </row>
    <row r="4973" spans="2:5">
      <c r="B4973" s="598" t="s">
        <v>7670</v>
      </c>
      <c r="C4973" s="587" t="s">
        <v>4272</v>
      </c>
      <c r="D4973" s="587" t="s">
        <v>3076</v>
      </c>
      <c r="E4973" s="523" t="s">
        <v>1679</v>
      </c>
    </row>
    <row r="4974" spans="2:5">
      <c r="B4974" s="598" t="s">
        <v>7671</v>
      </c>
      <c r="C4974" s="587" t="s">
        <v>4272</v>
      </c>
      <c r="D4974" s="587" t="s">
        <v>3076</v>
      </c>
      <c r="E4974" s="523" t="s">
        <v>1679</v>
      </c>
    </row>
    <row r="4975" spans="2:5">
      <c r="B4975" s="598" t="s">
        <v>7672</v>
      </c>
      <c r="C4975" s="587" t="s">
        <v>4272</v>
      </c>
      <c r="D4975" s="587" t="s">
        <v>3076</v>
      </c>
      <c r="E4975" s="523" t="s">
        <v>1679</v>
      </c>
    </row>
    <row r="4976" spans="2:5">
      <c r="B4976" s="598" t="s">
        <v>7673</v>
      </c>
      <c r="C4976" s="587" t="s">
        <v>4272</v>
      </c>
      <c r="D4976" s="587" t="s">
        <v>3076</v>
      </c>
      <c r="E4976" s="523" t="s">
        <v>1679</v>
      </c>
    </row>
    <row r="4977" spans="2:5">
      <c r="B4977" s="598" t="s">
        <v>7674</v>
      </c>
      <c r="C4977" s="587" t="s">
        <v>4272</v>
      </c>
      <c r="D4977" s="587" t="s">
        <v>3076</v>
      </c>
      <c r="E4977" s="523" t="s">
        <v>1679</v>
      </c>
    </row>
    <row r="4978" spans="2:5">
      <c r="B4978" s="598" t="s">
        <v>7675</v>
      </c>
      <c r="C4978" s="587" t="s">
        <v>4272</v>
      </c>
      <c r="D4978" s="587" t="s">
        <v>3076</v>
      </c>
      <c r="E4978" s="523" t="s">
        <v>1679</v>
      </c>
    </row>
    <row r="4979" spans="2:5">
      <c r="B4979" s="598" t="s">
        <v>7676</v>
      </c>
      <c r="C4979" s="587" t="s">
        <v>4272</v>
      </c>
      <c r="D4979" s="587" t="s">
        <v>3076</v>
      </c>
      <c r="E4979" s="523" t="s">
        <v>1679</v>
      </c>
    </row>
    <row r="4980" spans="2:5">
      <c r="B4980" s="598" t="s">
        <v>7677</v>
      </c>
      <c r="C4980" s="587" t="s">
        <v>4272</v>
      </c>
      <c r="D4980" s="587" t="s">
        <v>3076</v>
      </c>
      <c r="E4980" s="523" t="s">
        <v>1679</v>
      </c>
    </row>
    <row r="4981" spans="2:5">
      <c r="B4981" s="598" t="s">
        <v>7678</v>
      </c>
      <c r="C4981" s="587" t="s">
        <v>4272</v>
      </c>
      <c r="D4981" s="587" t="s">
        <v>3076</v>
      </c>
      <c r="E4981" s="523" t="s">
        <v>1679</v>
      </c>
    </row>
    <row r="4982" spans="2:5">
      <c r="B4982" s="598" t="s">
        <v>7679</v>
      </c>
      <c r="C4982" s="587" t="s">
        <v>4272</v>
      </c>
      <c r="D4982" s="587" t="s">
        <v>3076</v>
      </c>
      <c r="E4982" s="523" t="s">
        <v>1679</v>
      </c>
    </row>
    <row r="4983" spans="2:5">
      <c r="B4983" s="598" t="s">
        <v>7680</v>
      </c>
      <c r="C4983" s="587" t="s">
        <v>4272</v>
      </c>
      <c r="D4983" s="587" t="s">
        <v>3076</v>
      </c>
      <c r="E4983" s="523" t="s">
        <v>1679</v>
      </c>
    </row>
    <row r="4984" spans="2:5">
      <c r="B4984" s="598" t="s">
        <v>7681</v>
      </c>
      <c r="C4984" s="587" t="s">
        <v>4272</v>
      </c>
      <c r="D4984" s="587" t="s">
        <v>3076</v>
      </c>
      <c r="E4984" s="523" t="s">
        <v>1679</v>
      </c>
    </row>
    <row r="4985" spans="2:5">
      <c r="B4985" s="598" t="s">
        <v>7682</v>
      </c>
      <c r="C4985" s="587" t="s">
        <v>4272</v>
      </c>
      <c r="D4985" s="587" t="s">
        <v>3076</v>
      </c>
      <c r="E4985" s="523" t="s">
        <v>1679</v>
      </c>
    </row>
    <row r="4986" spans="2:5">
      <c r="B4986" s="598" t="s">
        <v>7683</v>
      </c>
      <c r="C4986" s="587" t="s">
        <v>4272</v>
      </c>
      <c r="D4986" s="587" t="s">
        <v>3076</v>
      </c>
      <c r="E4986" s="523" t="s">
        <v>1679</v>
      </c>
    </row>
    <row r="4987" spans="2:5">
      <c r="B4987" s="598" t="s">
        <v>7684</v>
      </c>
      <c r="C4987" s="587" t="s">
        <v>4272</v>
      </c>
      <c r="D4987" s="587" t="s">
        <v>3076</v>
      </c>
      <c r="E4987" s="523" t="s">
        <v>1679</v>
      </c>
    </row>
    <row r="4988" spans="2:5">
      <c r="B4988" s="598" t="s">
        <v>7685</v>
      </c>
      <c r="C4988" s="587" t="s">
        <v>4272</v>
      </c>
      <c r="D4988" s="587" t="s">
        <v>3076</v>
      </c>
      <c r="E4988" s="523" t="s">
        <v>1679</v>
      </c>
    </row>
    <row r="4989" spans="2:5">
      <c r="B4989" s="598" t="s">
        <v>7686</v>
      </c>
      <c r="C4989" s="587" t="s">
        <v>4272</v>
      </c>
      <c r="D4989" s="587" t="s">
        <v>3076</v>
      </c>
      <c r="E4989" s="523" t="s">
        <v>1679</v>
      </c>
    </row>
    <row r="4990" spans="2:5">
      <c r="B4990" s="598" t="s">
        <v>7687</v>
      </c>
      <c r="C4990" s="587" t="s">
        <v>4272</v>
      </c>
      <c r="D4990" s="587" t="s">
        <v>3076</v>
      </c>
      <c r="E4990" s="523" t="s">
        <v>1679</v>
      </c>
    </row>
    <row r="4991" spans="2:5">
      <c r="B4991" s="598" t="s">
        <v>7688</v>
      </c>
      <c r="C4991" s="587" t="s">
        <v>4272</v>
      </c>
      <c r="D4991" s="587" t="s">
        <v>3076</v>
      </c>
      <c r="E4991" s="523" t="s">
        <v>1679</v>
      </c>
    </row>
    <row r="4992" spans="2:5">
      <c r="B4992" s="598" t="s">
        <v>7689</v>
      </c>
      <c r="C4992" s="587" t="s">
        <v>4272</v>
      </c>
      <c r="D4992" s="587" t="s">
        <v>3076</v>
      </c>
      <c r="E4992" s="523" t="s">
        <v>1679</v>
      </c>
    </row>
    <row r="4993" spans="2:5">
      <c r="B4993" s="598" t="s">
        <v>7690</v>
      </c>
      <c r="C4993" s="587" t="s">
        <v>4272</v>
      </c>
      <c r="D4993" s="587" t="s">
        <v>3076</v>
      </c>
      <c r="E4993" s="523" t="s">
        <v>1679</v>
      </c>
    </row>
    <row r="4994" spans="2:5">
      <c r="B4994" s="598" t="s">
        <v>7691</v>
      </c>
      <c r="C4994" s="587" t="s">
        <v>4272</v>
      </c>
      <c r="D4994" s="587" t="s">
        <v>3076</v>
      </c>
      <c r="E4994" s="523" t="s">
        <v>1679</v>
      </c>
    </row>
    <row r="4995" spans="2:5">
      <c r="B4995" s="598" t="s">
        <v>7692</v>
      </c>
      <c r="C4995" s="587" t="s">
        <v>4272</v>
      </c>
      <c r="D4995" s="587" t="s">
        <v>3076</v>
      </c>
      <c r="E4995" s="523" t="s">
        <v>1679</v>
      </c>
    </row>
    <row r="4996" spans="2:5">
      <c r="B4996" s="598" t="s">
        <v>7693</v>
      </c>
      <c r="C4996" s="587" t="s">
        <v>4272</v>
      </c>
      <c r="D4996" s="587" t="s">
        <v>3076</v>
      </c>
      <c r="E4996" s="523" t="s">
        <v>1679</v>
      </c>
    </row>
    <row r="4997" spans="2:5">
      <c r="B4997" s="598" t="s">
        <v>7694</v>
      </c>
      <c r="C4997" s="587" t="s">
        <v>4272</v>
      </c>
      <c r="D4997" s="587" t="s">
        <v>3076</v>
      </c>
      <c r="E4997" s="523" t="s">
        <v>1679</v>
      </c>
    </row>
    <row r="4998" spans="2:5">
      <c r="B4998" s="598" t="s">
        <v>7695</v>
      </c>
      <c r="C4998" s="587" t="s">
        <v>4272</v>
      </c>
      <c r="D4998" s="587" t="s">
        <v>3076</v>
      </c>
      <c r="E4998" s="523" t="s">
        <v>1679</v>
      </c>
    </row>
    <row r="4999" spans="2:5">
      <c r="B4999" s="598" t="s">
        <v>7696</v>
      </c>
      <c r="C4999" s="587" t="s">
        <v>4272</v>
      </c>
      <c r="D4999" s="587" t="s">
        <v>3076</v>
      </c>
      <c r="E4999" s="523" t="s">
        <v>1679</v>
      </c>
    </row>
    <row r="5000" spans="2:5">
      <c r="B5000" s="598" t="s">
        <v>7697</v>
      </c>
      <c r="C5000" s="587" t="s">
        <v>4272</v>
      </c>
      <c r="D5000" s="587" t="s">
        <v>3076</v>
      </c>
      <c r="E5000" s="523" t="s">
        <v>1679</v>
      </c>
    </row>
    <row r="5001" spans="2:5">
      <c r="B5001" s="598" t="s">
        <v>7698</v>
      </c>
      <c r="C5001" s="587" t="s">
        <v>4272</v>
      </c>
      <c r="D5001" s="587" t="s">
        <v>3076</v>
      </c>
      <c r="E5001" s="523" t="s">
        <v>1679</v>
      </c>
    </row>
    <row r="5002" spans="2:5">
      <c r="B5002" s="598" t="s">
        <v>7699</v>
      </c>
      <c r="C5002" s="587" t="s">
        <v>4272</v>
      </c>
      <c r="D5002" s="587" t="s">
        <v>3076</v>
      </c>
      <c r="E5002" s="523" t="s">
        <v>1679</v>
      </c>
    </row>
    <row r="5003" spans="2:5">
      <c r="B5003" s="598" t="s">
        <v>7700</v>
      </c>
      <c r="C5003" s="587" t="s">
        <v>4272</v>
      </c>
      <c r="D5003" s="587" t="s">
        <v>3076</v>
      </c>
      <c r="E5003" s="523" t="s">
        <v>1679</v>
      </c>
    </row>
    <row r="5004" spans="2:5">
      <c r="B5004" s="598" t="s">
        <v>7701</v>
      </c>
      <c r="C5004" s="587" t="s">
        <v>4272</v>
      </c>
      <c r="D5004" s="587" t="s">
        <v>3076</v>
      </c>
      <c r="E5004" s="523" t="s">
        <v>1679</v>
      </c>
    </row>
    <row r="5005" spans="2:5">
      <c r="B5005" s="598" t="s">
        <v>7702</v>
      </c>
      <c r="C5005" s="587" t="s">
        <v>4272</v>
      </c>
      <c r="D5005" s="587" t="s">
        <v>3076</v>
      </c>
      <c r="E5005" s="523" t="s">
        <v>1679</v>
      </c>
    </row>
    <row r="5006" spans="2:5">
      <c r="B5006" s="598" t="s">
        <v>7703</v>
      </c>
      <c r="C5006" s="587" t="s">
        <v>4272</v>
      </c>
      <c r="D5006" s="587" t="s">
        <v>3076</v>
      </c>
      <c r="E5006" s="523" t="s">
        <v>1679</v>
      </c>
    </row>
    <row r="5007" spans="2:5">
      <c r="B5007" s="598" t="s">
        <v>7704</v>
      </c>
      <c r="C5007" s="587" t="s">
        <v>4272</v>
      </c>
      <c r="D5007" s="587" t="s">
        <v>3076</v>
      </c>
      <c r="E5007" s="523" t="s">
        <v>1679</v>
      </c>
    </row>
    <row r="5008" spans="2:5">
      <c r="B5008" s="598" t="s">
        <v>7705</v>
      </c>
      <c r="C5008" s="587" t="s">
        <v>4272</v>
      </c>
      <c r="D5008" s="587" t="s">
        <v>3076</v>
      </c>
      <c r="E5008" s="523" t="s">
        <v>1679</v>
      </c>
    </row>
    <row r="5009" spans="2:5">
      <c r="B5009" s="598" t="s">
        <v>7706</v>
      </c>
      <c r="C5009" s="587" t="s">
        <v>4272</v>
      </c>
      <c r="D5009" s="587" t="s">
        <v>3076</v>
      </c>
      <c r="E5009" s="523" t="s">
        <v>1679</v>
      </c>
    </row>
    <row r="5010" spans="2:5">
      <c r="B5010" s="598" t="s">
        <v>7707</v>
      </c>
      <c r="C5010" s="587" t="s">
        <v>4272</v>
      </c>
      <c r="D5010" s="587" t="s">
        <v>3076</v>
      </c>
      <c r="E5010" s="523" t="s">
        <v>1679</v>
      </c>
    </row>
    <row r="5011" spans="2:5">
      <c r="B5011" s="598" t="s">
        <v>7708</v>
      </c>
      <c r="C5011" s="587" t="s">
        <v>4272</v>
      </c>
      <c r="D5011" s="587" t="s">
        <v>3076</v>
      </c>
      <c r="E5011" s="523" t="s">
        <v>1679</v>
      </c>
    </row>
    <row r="5012" spans="2:5">
      <c r="B5012" s="598" t="s">
        <v>7709</v>
      </c>
      <c r="C5012" s="587" t="s">
        <v>4272</v>
      </c>
      <c r="D5012" s="587" t="s">
        <v>3076</v>
      </c>
      <c r="E5012" s="523" t="s">
        <v>1679</v>
      </c>
    </row>
    <row r="5013" spans="2:5">
      <c r="B5013" s="598" t="s">
        <v>7710</v>
      </c>
      <c r="C5013" s="587" t="s">
        <v>4272</v>
      </c>
      <c r="D5013" s="587" t="s">
        <v>3076</v>
      </c>
      <c r="E5013" s="523" t="s">
        <v>1679</v>
      </c>
    </row>
    <row r="5014" spans="2:5">
      <c r="B5014" s="598" t="s">
        <v>7711</v>
      </c>
      <c r="C5014" s="587" t="s">
        <v>4272</v>
      </c>
      <c r="D5014" s="587" t="s">
        <v>3076</v>
      </c>
      <c r="E5014" s="523" t="s">
        <v>1679</v>
      </c>
    </row>
    <row r="5015" spans="2:5">
      <c r="B5015" s="598" t="s">
        <v>7712</v>
      </c>
      <c r="C5015" s="587" t="s">
        <v>4272</v>
      </c>
      <c r="D5015" s="587" t="s">
        <v>3076</v>
      </c>
      <c r="E5015" s="523" t="s">
        <v>1679</v>
      </c>
    </row>
    <row r="5016" spans="2:5">
      <c r="B5016" s="598" t="s">
        <v>7713</v>
      </c>
      <c r="C5016" s="587" t="s">
        <v>4272</v>
      </c>
      <c r="D5016" s="587" t="s">
        <v>3076</v>
      </c>
      <c r="E5016" s="523" t="s">
        <v>1679</v>
      </c>
    </row>
    <row r="5017" spans="2:5">
      <c r="B5017" s="598" t="s">
        <v>7714</v>
      </c>
      <c r="C5017" s="587" t="s">
        <v>4272</v>
      </c>
      <c r="D5017" s="587" t="s">
        <v>3076</v>
      </c>
      <c r="E5017" s="523" t="s">
        <v>1679</v>
      </c>
    </row>
    <row r="5018" spans="2:5">
      <c r="B5018" s="598" t="s">
        <v>7715</v>
      </c>
      <c r="C5018" s="587" t="s">
        <v>4272</v>
      </c>
      <c r="D5018" s="587" t="s">
        <v>3076</v>
      </c>
      <c r="E5018" s="523" t="s">
        <v>1679</v>
      </c>
    </row>
    <row r="5019" spans="2:5">
      <c r="B5019" s="598" t="s">
        <v>7716</v>
      </c>
      <c r="C5019" s="587" t="s">
        <v>4272</v>
      </c>
      <c r="D5019" s="587" t="s">
        <v>3076</v>
      </c>
      <c r="E5019" s="523" t="s">
        <v>1679</v>
      </c>
    </row>
    <row r="5020" spans="2:5">
      <c r="B5020" s="598" t="s">
        <v>7717</v>
      </c>
      <c r="C5020" s="587" t="s">
        <v>4272</v>
      </c>
      <c r="D5020" s="587" t="s">
        <v>3076</v>
      </c>
      <c r="E5020" s="523" t="s">
        <v>1679</v>
      </c>
    </row>
    <row r="5021" spans="2:5">
      <c r="B5021" s="598" t="s">
        <v>7718</v>
      </c>
      <c r="C5021" s="587" t="s">
        <v>4272</v>
      </c>
      <c r="D5021" s="587" t="s">
        <v>3076</v>
      </c>
      <c r="E5021" s="523" t="s">
        <v>1679</v>
      </c>
    </row>
    <row r="5022" spans="2:5">
      <c r="B5022" s="598" t="s">
        <v>7719</v>
      </c>
      <c r="C5022" s="587" t="s">
        <v>4272</v>
      </c>
      <c r="D5022" s="587" t="s">
        <v>3076</v>
      </c>
      <c r="E5022" s="523" t="s">
        <v>1679</v>
      </c>
    </row>
    <row r="5023" spans="2:5">
      <c r="B5023" s="598" t="s">
        <v>7720</v>
      </c>
      <c r="C5023" s="587" t="s">
        <v>4272</v>
      </c>
      <c r="D5023" s="587" t="s">
        <v>3076</v>
      </c>
      <c r="E5023" s="523" t="s">
        <v>1679</v>
      </c>
    </row>
    <row r="5024" spans="2:5">
      <c r="B5024" s="598" t="s">
        <v>7721</v>
      </c>
      <c r="C5024" s="587" t="s">
        <v>4272</v>
      </c>
      <c r="D5024" s="587" t="s">
        <v>3076</v>
      </c>
      <c r="E5024" s="523" t="s">
        <v>1679</v>
      </c>
    </row>
    <row r="5025" spans="2:5">
      <c r="B5025" s="598" t="s">
        <v>7722</v>
      </c>
      <c r="C5025" s="587" t="s">
        <v>4272</v>
      </c>
      <c r="D5025" s="587" t="s">
        <v>3076</v>
      </c>
      <c r="E5025" s="523" t="s">
        <v>1679</v>
      </c>
    </row>
    <row r="5026" spans="2:5">
      <c r="B5026" s="598" t="s">
        <v>7723</v>
      </c>
      <c r="C5026" s="587" t="s">
        <v>4272</v>
      </c>
      <c r="D5026" s="587" t="s">
        <v>3076</v>
      </c>
      <c r="E5026" s="523" t="s">
        <v>1679</v>
      </c>
    </row>
    <row r="5027" spans="2:5">
      <c r="B5027" s="598" t="s">
        <v>7724</v>
      </c>
      <c r="C5027" s="587" t="s">
        <v>4272</v>
      </c>
      <c r="D5027" s="587" t="s">
        <v>3076</v>
      </c>
      <c r="E5027" s="523" t="s">
        <v>1679</v>
      </c>
    </row>
    <row r="5028" spans="2:5">
      <c r="B5028" s="598" t="s">
        <v>7725</v>
      </c>
      <c r="C5028" s="587" t="s">
        <v>4272</v>
      </c>
      <c r="D5028" s="587" t="s">
        <v>3076</v>
      </c>
      <c r="E5028" s="523" t="s">
        <v>1679</v>
      </c>
    </row>
    <row r="5029" spans="2:5">
      <c r="B5029" s="598" t="s">
        <v>7726</v>
      </c>
      <c r="C5029" s="587" t="s">
        <v>4272</v>
      </c>
      <c r="D5029" s="587" t="s">
        <v>3076</v>
      </c>
      <c r="E5029" s="523" t="s">
        <v>1679</v>
      </c>
    </row>
    <row r="5030" spans="2:5">
      <c r="B5030" s="598" t="s">
        <v>7727</v>
      </c>
      <c r="C5030" s="587" t="s">
        <v>4272</v>
      </c>
      <c r="D5030" s="587" t="s">
        <v>3076</v>
      </c>
      <c r="E5030" s="523" t="s">
        <v>1679</v>
      </c>
    </row>
    <row r="5031" spans="2:5">
      <c r="B5031" s="598" t="s">
        <v>7728</v>
      </c>
      <c r="C5031" s="587" t="s">
        <v>4272</v>
      </c>
      <c r="D5031" s="587" t="s">
        <v>3076</v>
      </c>
      <c r="E5031" s="523" t="s">
        <v>1679</v>
      </c>
    </row>
    <row r="5032" spans="2:5">
      <c r="B5032" s="598" t="s">
        <v>7729</v>
      </c>
      <c r="C5032" s="587" t="s">
        <v>4272</v>
      </c>
      <c r="D5032" s="587" t="s">
        <v>3076</v>
      </c>
      <c r="E5032" s="523" t="s">
        <v>1679</v>
      </c>
    </row>
    <row r="5033" spans="2:5">
      <c r="B5033" s="598" t="s">
        <v>7730</v>
      </c>
      <c r="C5033" s="587" t="s">
        <v>4272</v>
      </c>
      <c r="D5033" s="587" t="s">
        <v>3076</v>
      </c>
      <c r="E5033" s="523" t="s">
        <v>1679</v>
      </c>
    </row>
    <row r="5034" spans="2:5">
      <c r="B5034" s="598" t="s">
        <v>7731</v>
      </c>
      <c r="C5034" s="587" t="s">
        <v>4272</v>
      </c>
      <c r="D5034" s="587" t="s">
        <v>3076</v>
      </c>
      <c r="E5034" s="523" t="s">
        <v>1679</v>
      </c>
    </row>
    <row r="5035" spans="2:5">
      <c r="B5035" s="598" t="s">
        <v>7732</v>
      </c>
      <c r="C5035" s="587" t="s">
        <v>4272</v>
      </c>
      <c r="D5035" s="587" t="s">
        <v>3076</v>
      </c>
      <c r="E5035" s="523" t="s">
        <v>1679</v>
      </c>
    </row>
    <row r="5036" spans="2:5">
      <c r="B5036" s="598" t="s">
        <v>7733</v>
      </c>
      <c r="C5036" s="587" t="s">
        <v>4272</v>
      </c>
      <c r="D5036" s="587" t="s">
        <v>3076</v>
      </c>
      <c r="E5036" s="523" t="s">
        <v>1679</v>
      </c>
    </row>
    <row r="5037" spans="2:5">
      <c r="B5037" s="598" t="s">
        <v>7734</v>
      </c>
      <c r="C5037" s="587" t="s">
        <v>4272</v>
      </c>
      <c r="D5037" s="587" t="s">
        <v>3076</v>
      </c>
      <c r="E5037" s="523" t="s">
        <v>1679</v>
      </c>
    </row>
    <row r="5038" spans="2:5">
      <c r="B5038" s="598" t="s">
        <v>7735</v>
      </c>
      <c r="C5038" s="587" t="s">
        <v>4272</v>
      </c>
      <c r="D5038" s="587" t="s">
        <v>3076</v>
      </c>
      <c r="E5038" s="523" t="s">
        <v>1679</v>
      </c>
    </row>
    <row r="5039" spans="2:5">
      <c r="B5039" s="598" t="s">
        <v>7736</v>
      </c>
      <c r="C5039" s="587" t="s">
        <v>4272</v>
      </c>
      <c r="D5039" s="587" t="s">
        <v>3076</v>
      </c>
      <c r="E5039" s="523" t="s">
        <v>1679</v>
      </c>
    </row>
    <row r="5040" spans="2:5">
      <c r="B5040" s="598" t="s">
        <v>7737</v>
      </c>
      <c r="C5040" s="587" t="s">
        <v>4272</v>
      </c>
      <c r="D5040" s="587" t="s">
        <v>3076</v>
      </c>
      <c r="E5040" s="523" t="s">
        <v>1679</v>
      </c>
    </row>
    <row r="5041" spans="2:5">
      <c r="B5041" s="598" t="s">
        <v>7738</v>
      </c>
      <c r="C5041" s="587" t="s">
        <v>4272</v>
      </c>
      <c r="D5041" s="587" t="s">
        <v>3076</v>
      </c>
      <c r="E5041" s="523" t="s">
        <v>1679</v>
      </c>
    </row>
    <row r="5042" spans="2:5">
      <c r="B5042" s="598" t="s">
        <v>7739</v>
      </c>
      <c r="C5042" s="587" t="s">
        <v>4272</v>
      </c>
      <c r="D5042" s="587" t="s">
        <v>3076</v>
      </c>
      <c r="E5042" s="523" t="s">
        <v>1679</v>
      </c>
    </row>
    <row r="5043" spans="2:5">
      <c r="B5043" s="598" t="s">
        <v>7740</v>
      </c>
      <c r="C5043" s="587" t="s">
        <v>4272</v>
      </c>
      <c r="D5043" s="587" t="s">
        <v>3076</v>
      </c>
      <c r="E5043" s="523" t="s">
        <v>1679</v>
      </c>
    </row>
    <row r="5044" spans="2:5">
      <c r="B5044" s="598" t="s">
        <v>7741</v>
      </c>
      <c r="C5044" s="587" t="s">
        <v>4272</v>
      </c>
      <c r="D5044" s="587" t="s">
        <v>3076</v>
      </c>
      <c r="E5044" s="523" t="s">
        <v>1679</v>
      </c>
    </row>
    <row r="5045" spans="2:5">
      <c r="B5045" s="598" t="s">
        <v>7742</v>
      </c>
      <c r="C5045" s="587" t="s">
        <v>4272</v>
      </c>
      <c r="D5045" s="587" t="s">
        <v>3076</v>
      </c>
      <c r="E5045" s="523" t="s">
        <v>1679</v>
      </c>
    </row>
    <row r="5046" spans="2:5">
      <c r="B5046" s="598" t="s">
        <v>7743</v>
      </c>
      <c r="C5046" s="587" t="s">
        <v>4272</v>
      </c>
      <c r="D5046" s="587" t="s">
        <v>3076</v>
      </c>
      <c r="E5046" s="523" t="s">
        <v>1679</v>
      </c>
    </row>
    <row r="5047" spans="2:5">
      <c r="B5047" s="598" t="s">
        <v>7744</v>
      </c>
      <c r="C5047" s="587" t="s">
        <v>4272</v>
      </c>
      <c r="D5047" s="587" t="s">
        <v>3076</v>
      </c>
      <c r="E5047" s="523" t="s">
        <v>1679</v>
      </c>
    </row>
    <row r="5048" spans="2:5">
      <c r="B5048" s="598" t="s">
        <v>7745</v>
      </c>
      <c r="C5048" s="587" t="s">
        <v>4272</v>
      </c>
      <c r="D5048" s="587" t="s">
        <v>3076</v>
      </c>
      <c r="E5048" s="523" t="s">
        <v>1679</v>
      </c>
    </row>
    <row r="5049" spans="2:5">
      <c r="B5049" s="598" t="s">
        <v>7746</v>
      </c>
      <c r="C5049" s="587" t="s">
        <v>4272</v>
      </c>
      <c r="D5049" s="587" t="s">
        <v>3076</v>
      </c>
      <c r="E5049" s="523" t="s">
        <v>1679</v>
      </c>
    </row>
    <row r="5050" spans="2:5">
      <c r="B5050" s="598" t="s">
        <v>7747</v>
      </c>
      <c r="C5050" s="587" t="s">
        <v>4272</v>
      </c>
      <c r="D5050" s="587" t="s">
        <v>3076</v>
      </c>
      <c r="E5050" s="523" t="s">
        <v>1679</v>
      </c>
    </row>
    <row r="5051" spans="2:5">
      <c r="B5051" s="598" t="s">
        <v>7748</v>
      </c>
      <c r="C5051" s="587" t="s">
        <v>4272</v>
      </c>
      <c r="D5051" s="587" t="s">
        <v>3076</v>
      </c>
      <c r="E5051" s="523" t="s">
        <v>1679</v>
      </c>
    </row>
    <row r="5052" spans="2:5">
      <c r="B5052" s="598" t="s">
        <v>7749</v>
      </c>
      <c r="C5052" s="587" t="s">
        <v>4272</v>
      </c>
      <c r="D5052" s="587" t="s">
        <v>3076</v>
      </c>
      <c r="E5052" s="523" t="s">
        <v>1679</v>
      </c>
    </row>
    <row r="5053" spans="2:5">
      <c r="B5053" s="598" t="s">
        <v>7750</v>
      </c>
      <c r="C5053" s="587" t="s">
        <v>4272</v>
      </c>
      <c r="D5053" s="587" t="s">
        <v>3076</v>
      </c>
      <c r="E5053" s="523" t="s">
        <v>1679</v>
      </c>
    </row>
    <row r="5054" spans="2:5">
      <c r="B5054" s="598" t="s">
        <v>7751</v>
      </c>
      <c r="C5054" s="587" t="s">
        <v>4272</v>
      </c>
      <c r="D5054" s="587" t="s">
        <v>3076</v>
      </c>
      <c r="E5054" s="523" t="s">
        <v>1679</v>
      </c>
    </row>
    <row r="5055" spans="2:5">
      <c r="B5055" s="598" t="s">
        <v>7752</v>
      </c>
      <c r="C5055" s="587" t="s">
        <v>4272</v>
      </c>
      <c r="D5055" s="587" t="s">
        <v>3076</v>
      </c>
      <c r="E5055" s="523" t="s">
        <v>1679</v>
      </c>
    </row>
    <row r="5056" spans="2:5">
      <c r="B5056" s="598" t="s">
        <v>7753</v>
      </c>
      <c r="C5056" s="587" t="s">
        <v>4272</v>
      </c>
      <c r="D5056" s="587" t="s">
        <v>3076</v>
      </c>
      <c r="E5056" s="523" t="s">
        <v>1679</v>
      </c>
    </row>
    <row r="5057" spans="2:5">
      <c r="B5057" s="598" t="s">
        <v>7754</v>
      </c>
      <c r="C5057" s="587" t="s">
        <v>4272</v>
      </c>
      <c r="D5057" s="587" t="s">
        <v>3076</v>
      </c>
      <c r="E5057" s="523" t="s">
        <v>1679</v>
      </c>
    </row>
    <row r="5058" spans="2:5">
      <c r="B5058" s="598" t="s">
        <v>7755</v>
      </c>
      <c r="C5058" s="587" t="s">
        <v>4272</v>
      </c>
      <c r="D5058" s="587" t="s">
        <v>3076</v>
      </c>
      <c r="E5058" s="523" t="s">
        <v>1679</v>
      </c>
    </row>
    <row r="5059" spans="2:5">
      <c r="B5059" s="598" t="s">
        <v>7756</v>
      </c>
      <c r="C5059" s="587" t="s">
        <v>4272</v>
      </c>
      <c r="D5059" s="587" t="s">
        <v>3076</v>
      </c>
      <c r="E5059" s="523" t="s">
        <v>1679</v>
      </c>
    </row>
    <row r="5060" spans="2:5">
      <c r="B5060" s="598" t="s">
        <v>7757</v>
      </c>
      <c r="C5060" s="587" t="s">
        <v>4272</v>
      </c>
      <c r="D5060" s="587" t="s">
        <v>3076</v>
      </c>
      <c r="E5060" s="523" t="s">
        <v>1679</v>
      </c>
    </row>
    <row r="5061" spans="2:5">
      <c r="B5061" s="598" t="s">
        <v>7758</v>
      </c>
      <c r="C5061" s="587" t="s">
        <v>4272</v>
      </c>
      <c r="D5061" s="587" t="s">
        <v>3076</v>
      </c>
      <c r="E5061" s="523" t="s">
        <v>1679</v>
      </c>
    </row>
    <row r="5062" spans="2:5">
      <c r="B5062" s="598" t="s">
        <v>7759</v>
      </c>
      <c r="C5062" s="587" t="s">
        <v>4272</v>
      </c>
      <c r="D5062" s="587" t="s">
        <v>3076</v>
      </c>
      <c r="E5062" s="523" t="s">
        <v>1679</v>
      </c>
    </row>
    <row r="5063" spans="2:5">
      <c r="B5063" s="598" t="s">
        <v>7760</v>
      </c>
      <c r="C5063" s="587" t="s">
        <v>4272</v>
      </c>
      <c r="D5063" s="587" t="s">
        <v>3076</v>
      </c>
      <c r="E5063" s="523" t="s">
        <v>1679</v>
      </c>
    </row>
    <row r="5064" spans="2:5">
      <c r="B5064" s="598" t="s">
        <v>7761</v>
      </c>
      <c r="C5064" s="587" t="s">
        <v>4272</v>
      </c>
      <c r="D5064" s="587" t="s">
        <v>3076</v>
      </c>
      <c r="E5064" s="523" t="s">
        <v>1679</v>
      </c>
    </row>
    <row r="5065" spans="2:5">
      <c r="B5065" s="598" t="s">
        <v>7762</v>
      </c>
      <c r="C5065" s="587" t="s">
        <v>4272</v>
      </c>
      <c r="D5065" s="587" t="s">
        <v>3076</v>
      </c>
      <c r="E5065" s="523" t="s">
        <v>1679</v>
      </c>
    </row>
    <row r="5066" spans="2:5">
      <c r="B5066" s="598" t="s">
        <v>7763</v>
      </c>
      <c r="C5066" s="587" t="s">
        <v>4272</v>
      </c>
      <c r="D5066" s="587" t="s">
        <v>3076</v>
      </c>
      <c r="E5066" s="523" t="s">
        <v>1679</v>
      </c>
    </row>
    <row r="5067" spans="2:5">
      <c r="B5067" s="598" t="s">
        <v>7764</v>
      </c>
      <c r="C5067" s="587" t="s">
        <v>4272</v>
      </c>
      <c r="D5067" s="587" t="s">
        <v>3076</v>
      </c>
      <c r="E5067" s="523" t="s">
        <v>1679</v>
      </c>
    </row>
    <row r="5068" spans="2:5">
      <c r="B5068" s="598" t="s">
        <v>7765</v>
      </c>
      <c r="C5068" s="587" t="s">
        <v>4272</v>
      </c>
      <c r="D5068" s="587" t="s">
        <v>3076</v>
      </c>
      <c r="E5068" s="523" t="s">
        <v>1679</v>
      </c>
    </row>
    <row r="5069" spans="2:5">
      <c r="B5069" s="598" t="s">
        <v>7766</v>
      </c>
      <c r="C5069" s="587" t="s">
        <v>4272</v>
      </c>
      <c r="D5069" s="587" t="s">
        <v>3076</v>
      </c>
      <c r="E5069" s="523" t="s">
        <v>1679</v>
      </c>
    </row>
    <row r="5070" spans="2:5">
      <c r="B5070" s="598" t="s">
        <v>7767</v>
      </c>
      <c r="C5070" s="587" t="s">
        <v>4272</v>
      </c>
      <c r="D5070" s="587" t="s">
        <v>3076</v>
      </c>
      <c r="E5070" s="523" t="s">
        <v>1679</v>
      </c>
    </row>
    <row r="5071" spans="2:5">
      <c r="B5071" s="598" t="s">
        <v>7768</v>
      </c>
      <c r="C5071" s="587" t="s">
        <v>4272</v>
      </c>
      <c r="D5071" s="587" t="s">
        <v>3076</v>
      </c>
      <c r="E5071" s="523" t="s">
        <v>1679</v>
      </c>
    </row>
    <row r="5072" spans="2:5">
      <c r="B5072" s="598" t="s">
        <v>7769</v>
      </c>
      <c r="C5072" s="587" t="s">
        <v>4272</v>
      </c>
      <c r="D5072" s="587" t="s">
        <v>3076</v>
      </c>
      <c r="E5072" s="523" t="s">
        <v>1679</v>
      </c>
    </row>
    <row r="5073" spans="2:5">
      <c r="B5073" s="598" t="s">
        <v>7770</v>
      </c>
      <c r="C5073" s="587" t="s">
        <v>4272</v>
      </c>
      <c r="D5073" s="587" t="s">
        <v>3076</v>
      </c>
      <c r="E5073" s="523" t="s">
        <v>1679</v>
      </c>
    </row>
    <row r="5074" spans="2:5">
      <c r="B5074" s="598" t="s">
        <v>7771</v>
      </c>
      <c r="C5074" s="587" t="s">
        <v>4272</v>
      </c>
      <c r="D5074" s="587" t="s">
        <v>3076</v>
      </c>
      <c r="E5074" s="523" t="s">
        <v>1679</v>
      </c>
    </row>
    <row r="5075" spans="2:5">
      <c r="B5075" s="598" t="s">
        <v>7772</v>
      </c>
      <c r="C5075" s="587" t="s">
        <v>4272</v>
      </c>
      <c r="D5075" s="587" t="s">
        <v>3076</v>
      </c>
      <c r="E5075" s="523" t="s">
        <v>1679</v>
      </c>
    </row>
    <row r="5076" spans="2:5">
      <c r="B5076" s="598" t="s">
        <v>7773</v>
      </c>
      <c r="C5076" s="587" t="s">
        <v>4272</v>
      </c>
      <c r="D5076" s="587" t="s">
        <v>3076</v>
      </c>
      <c r="E5076" s="523" t="s">
        <v>1679</v>
      </c>
    </row>
    <row r="5077" spans="2:5">
      <c r="B5077" s="598" t="s">
        <v>7774</v>
      </c>
      <c r="C5077" s="587" t="s">
        <v>4272</v>
      </c>
      <c r="D5077" s="587" t="s">
        <v>3076</v>
      </c>
      <c r="E5077" s="523" t="s">
        <v>1679</v>
      </c>
    </row>
    <row r="5078" spans="2:5">
      <c r="B5078" s="598" t="s">
        <v>7775</v>
      </c>
      <c r="C5078" s="587" t="s">
        <v>4272</v>
      </c>
      <c r="D5078" s="587" t="s">
        <v>3076</v>
      </c>
      <c r="E5078" s="523" t="s">
        <v>1679</v>
      </c>
    </row>
    <row r="5079" spans="2:5">
      <c r="B5079" s="598" t="s">
        <v>7776</v>
      </c>
      <c r="C5079" s="587" t="s">
        <v>4272</v>
      </c>
      <c r="D5079" s="587" t="s">
        <v>3076</v>
      </c>
      <c r="E5079" s="523" t="s">
        <v>1679</v>
      </c>
    </row>
    <row r="5080" spans="2:5">
      <c r="B5080" s="598" t="s">
        <v>7777</v>
      </c>
      <c r="C5080" s="587" t="s">
        <v>4272</v>
      </c>
      <c r="D5080" s="587" t="s">
        <v>3076</v>
      </c>
      <c r="E5080" s="523" t="s">
        <v>1679</v>
      </c>
    </row>
    <row r="5081" spans="2:5">
      <c r="B5081" s="598" t="s">
        <v>7778</v>
      </c>
      <c r="C5081" s="587" t="s">
        <v>4272</v>
      </c>
      <c r="D5081" s="587" t="s">
        <v>3076</v>
      </c>
      <c r="E5081" s="523" t="s">
        <v>1679</v>
      </c>
    </row>
    <row r="5082" spans="2:5">
      <c r="B5082" s="598" t="s">
        <v>7779</v>
      </c>
      <c r="C5082" s="587" t="s">
        <v>4272</v>
      </c>
      <c r="D5082" s="587" t="s">
        <v>3076</v>
      </c>
      <c r="E5082" s="523" t="s">
        <v>1679</v>
      </c>
    </row>
    <row r="5083" spans="2:5">
      <c r="B5083" s="598" t="s">
        <v>7780</v>
      </c>
      <c r="C5083" s="587" t="s">
        <v>4272</v>
      </c>
      <c r="D5083" s="587" t="s">
        <v>3076</v>
      </c>
      <c r="E5083" s="523" t="s">
        <v>1679</v>
      </c>
    </row>
    <row r="5084" spans="2:5">
      <c r="B5084" s="598" t="s">
        <v>7781</v>
      </c>
      <c r="C5084" s="587" t="s">
        <v>4272</v>
      </c>
      <c r="D5084" s="587" t="s">
        <v>3076</v>
      </c>
      <c r="E5084" s="523" t="s">
        <v>1679</v>
      </c>
    </row>
    <row r="5085" spans="2:5">
      <c r="B5085" s="598" t="s">
        <v>7782</v>
      </c>
      <c r="C5085" s="587" t="s">
        <v>4272</v>
      </c>
      <c r="D5085" s="587" t="s">
        <v>3076</v>
      </c>
      <c r="E5085" s="523" t="s">
        <v>1679</v>
      </c>
    </row>
    <row r="5086" spans="2:5">
      <c r="B5086" s="598" t="s">
        <v>7783</v>
      </c>
      <c r="C5086" s="587" t="s">
        <v>4272</v>
      </c>
      <c r="D5086" s="587" t="s">
        <v>3076</v>
      </c>
      <c r="E5086" s="523" t="s">
        <v>1679</v>
      </c>
    </row>
    <row r="5087" spans="2:5">
      <c r="B5087" s="598" t="s">
        <v>7784</v>
      </c>
      <c r="C5087" s="587" t="s">
        <v>4272</v>
      </c>
      <c r="D5087" s="587" t="s">
        <v>3076</v>
      </c>
      <c r="E5087" s="523" t="s">
        <v>1679</v>
      </c>
    </row>
    <row r="5088" spans="2:5">
      <c r="B5088" s="598" t="s">
        <v>7785</v>
      </c>
      <c r="C5088" s="587" t="s">
        <v>4272</v>
      </c>
      <c r="D5088" s="587" t="s">
        <v>3076</v>
      </c>
      <c r="E5088" s="523" t="s">
        <v>1679</v>
      </c>
    </row>
    <row r="5089" spans="2:5">
      <c r="B5089" s="598" t="s">
        <v>7786</v>
      </c>
      <c r="C5089" s="587" t="s">
        <v>4272</v>
      </c>
      <c r="D5089" s="587" t="s">
        <v>3076</v>
      </c>
      <c r="E5089" s="523" t="s">
        <v>1679</v>
      </c>
    </row>
    <row r="5090" spans="2:5">
      <c r="B5090" s="598" t="s">
        <v>7787</v>
      </c>
      <c r="C5090" s="587" t="s">
        <v>4272</v>
      </c>
      <c r="D5090" s="587" t="s">
        <v>3076</v>
      </c>
      <c r="E5090" s="523" t="s">
        <v>1679</v>
      </c>
    </row>
    <row r="5091" spans="2:5">
      <c r="B5091" s="598" t="s">
        <v>7788</v>
      </c>
      <c r="C5091" s="587" t="s">
        <v>4272</v>
      </c>
      <c r="D5091" s="587" t="s">
        <v>3076</v>
      </c>
      <c r="E5091" s="523" t="s">
        <v>1679</v>
      </c>
    </row>
    <row r="5092" spans="2:5">
      <c r="B5092" s="598" t="s">
        <v>7789</v>
      </c>
      <c r="C5092" s="587" t="s">
        <v>4272</v>
      </c>
      <c r="D5092" s="587" t="s">
        <v>3076</v>
      </c>
      <c r="E5092" s="523" t="s">
        <v>1679</v>
      </c>
    </row>
    <row r="5093" spans="2:5">
      <c r="B5093" s="598" t="s">
        <v>7790</v>
      </c>
      <c r="C5093" s="587" t="s">
        <v>4272</v>
      </c>
      <c r="D5093" s="587" t="s">
        <v>3076</v>
      </c>
      <c r="E5093" s="523" t="s">
        <v>1679</v>
      </c>
    </row>
    <row r="5094" spans="2:5">
      <c r="B5094" s="598" t="s">
        <v>7791</v>
      </c>
      <c r="C5094" s="587" t="s">
        <v>4272</v>
      </c>
      <c r="D5094" s="587" t="s">
        <v>3076</v>
      </c>
      <c r="E5094" s="523" t="s">
        <v>1679</v>
      </c>
    </row>
    <row r="5095" spans="2:5">
      <c r="B5095" s="598" t="s">
        <v>7792</v>
      </c>
      <c r="C5095" s="587" t="s">
        <v>4272</v>
      </c>
      <c r="D5095" s="587" t="s">
        <v>3076</v>
      </c>
      <c r="E5095" s="523" t="s">
        <v>1679</v>
      </c>
    </row>
    <row r="5096" spans="2:5">
      <c r="B5096" s="598" t="s">
        <v>7793</v>
      </c>
      <c r="C5096" s="587" t="s">
        <v>4272</v>
      </c>
      <c r="D5096" s="587" t="s">
        <v>3076</v>
      </c>
      <c r="E5096" s="523" t="s">
        <v>1679</v>
      </c>
    </row>
    <row r="5097" spans="2:5">
      <c r="B5097" s="598" t="s">
        <v>7794</v>
      </c>
      <c r="C5097" s="587" t="s">
        <v>4272</v>
      </c>
      <c r="D5097" s="587" t="s">
        <v>3076</v>
      </c>
      <c r="E5097" s="523" t="s">
        <v>1679</v>
      </c>
    </row>
    <row r="5098" spans="2:5">
      <c r="B5098" s="598" t="s">
        <v>7795</v>
      </c>
      <c r="C5098" s="587" t="s">
        <v>4272</v>
      </c>
      <c r="D5098" s="587" t="s">
        <v>3076</v>
      </c>
      <c r="E5098" s="523" t="s">
        <v>1679</v>
      </c>
    </row>
    <row r="5099" spans="2:5">
      <c r="B5099" s="598" t="s">
        <v>7796</v>
      </c>
      <c r="C5099" s="587" t="s">
        <v>4272</v>
      </c>
      <c r="D5099" s="587" t="s">
        <v>3076</v>
      </c>
      <c r="E5099" s="523" t="s">
        <v>1679</v>
      </c>
    </row>
    <row r="5100" spans="2:5">
      <c r="B5100" s="598" t="s">
        <v>7797</v>
      </c>
      <c r="C5100" s="587" t="s">
        <v>4272</v>
      </c>
      <c r="D5100" s="587" t="s">
        <v>3076</v>
      </c>
      <c r="E5100" s="523" t="s">
        <v>1679</v>
      </c>
    </row>
    <row r="5101" spans="2:5">
      <c r="B5101" s="598" t="s">
        <v>7798</v>
      </c>
      <c r="C5101" s="587" t="s">
        <v>4272</v>
      </c>
      <c r="D5101" s="587" t="s">
        <v>3076</v>
      </c>
      <c r="E5101" s="523" t="s">
        <v>1679</v>
      </c>
    </row>
    <row r="5102" spans="2:5">
      <c r="B5102" s="598" t="s">
        <v>7799</v>
      </c>
      <c r="C5102" s="587" t="s">
        <v>4272</v>
      </c>
      <c r="D5102" s="587" t="s">
        <v>3076</v>
      </c>
      <c r="E5102" s="523" t="s">
        <v>1679</v>
      </c>
    </row>
    <row r="5103" spans="2:5">
      <c r="B5103" s="598" t="s">
        <v>7800</v>
      </c>
      <c r="C5103" s="587" t="s">
        <v>4272</v>
      </c>
      <c r="D5103" s="587" t="s">
        <v>3076</v>
      </c>
      <c r="E5103" s="523" t="s">
        <v>1679</v>
      </c>
    </row>
    <row r="5104" spans="2:5">
      <c r="B5104" s="598" t="s">
        <v>7801</v>
      </c>
      <c r="C5104" s="587" t="s">
        <v>4272</v>
      </c>
      <c r="D5104" s="587" t="s">
        <v>3076</v>
      </c>
      <c r="E5104" s="523" t="s">
        <v>1679</v>
      </c>
    </row>
    <row r="5105" spans="2:5">
      <c r="B5105" s="598" t="s">
        <v>7802</v>
      </c>
      <c r="C5105" s="587" t="s">
        <v>4272</v>
      </c>
      <c r="D5105" s="587" t="s">
        <v>3076</v>
      </c>
      <c r="E5105" s="523" t="s">
        <v>1679</v>
      </c>
    </row>
    <row r="5106" spans="2:5">
      <c r="B5106" s="598" t="s">
        <v>7803</v>
      </c>
      <c r="C5106" s="587" t="s">
        <v>4272</v>
      </c>
      <c r="D5106" s="587" t="s">
        <v>3076</v>
      </c>
      <c r="E5106" s="523" t="s">
        <v>1679</v>
      </c>
    </row>
    <row r="5107" spans="2:5">
      <c r="B5107" s="598" t="s">
        <v>7804</v>
      </c>
      <c r="C5107" s="587" t="s">
        <v>4272</v>
      </c>
      <c r="D5107" s="587" t="s">
        <v>3076</v>
      </c>
      <c r="E5107" s="523" t="s">
        <v>1679</v>
      </c>
    </row>
    <row r="5108" spans="2:5">
      <c r="B5108" s="598" t="s">
        <v>7805</v>
      </c>
      <c r="C5108" s="587" t="s">
        <v>4272</v>
      </c>
      <c r="D5108" s="587" t="s">
        <v>3076</v>
      </c>
      <c r="E5108" s="523" t="s">
        <v>1679</v>
      </c>
    </row>
    <row r="5109" spans="2:5">
      <c r="B5109" s="598" t="s">
        <v>7806</v>
      </c>
      <c r="C5109" s="587" t="s">
        <v>4272</v>
      </c>
      <c r="D5109" s="587" t="s">
        <v>3076</v>
      </c>
      <c r="E5109" s="523" t="s">
        <v>1679</v>
      </c>
    </row>
    <row r="5110" spans="2:5">
      <c r="B5110" s="598" t="s">
        <v>7807</v>
      </c>
      <c r="C5110" s="587" t="s">
        <v>4272</v>
      </c>
      <c r="D5110" s="587" t="s">
        <v>3076</v>
      </c>
      <c r="E5110" s="523" t="s">
        <v>1679</v>
      </c>
    </row>
    <row r="5111" spans="2:5">
      <c r="B5111" s="598" t="s">
        <v>7808</v>
      </c>
      <c r="C5111" s="587" t="s">
        <v>4272</v>
      </c>
      <c r="D5111" s="587" t="s">
        <v>3076</v>
      </c>
      <c r="E5111" s="523" t="s">
        <v>1679</v>
      </c>
    </row>
    <row r="5112" spans="2:5">
      <c r="B5112" s="598" t="s">
        <v>7809</v>
      </c>
      <c r="C5112" s="587" t="s">
        <v>4272</v>
      </c>
      <c r="D5112" s="587" t="s">
        <v>3076</v>
      </c>
      <c r="E5112" s="523" t="s">
        <v>1679</v>
      </c>
    </row>
    <row r="5113" spans="2:5">
      <c r="B5113" s="598" t="s">
        <v>7810</v>
      </c>
      <c r="C5113" s="587" t="s">
        <v>4272</v>
      </c>
      <c r="D5113" s="587" t="s">
        <v>3076</v>
      </c>
      <c r="E5113" s="523" t="s">
        <v>1679</v>
      </c>
    </row>
    <row r="5114" spans="2:5">
      <c r="B5114" s="598" t="s">
        <v>7811</v>
      </c>
      <c r="C5114" s="587" t="s">
        <v>4272</v>
      </c>
      <c r="D5114" s="587" t="s">
        <v>3076</v>
      </c>
      <c r="E5114" s="523" t="s">
        <v>1679</v>
      </c>
    </row>
    <row r="5115" spans="2:5">
      <c r="B5115" s="598" t="s">
        <v>7812</v>
      </c>
      <c r="C5115" s="587" t="s">
        <v>4272</v>
      </c>
      <c r="D5115" s="587" t="s">
        <v>3076</v>
      </c>
      <c r="E5115" s="523" t="s">
        <v>1679</v>
      </c>
    </row>
    <row r="5116" spans="2:5">
      <c r="B5116" s="598" t="s">
        <v>7813</v>
      </c>
      <c r="C5116" s="587" t="s">
        <v>4272</v>
      </c>
      <c r="D5116" s="587" t="s">
        <v>3076</v>
      </c>
      <c r="E5116" s="523" t="s">
        <v>1679</v>
      </c>
    </row>
    <row r="5117" spans="2:5">
      <c r="B5117" s="598" t="s">
        <v>7814</v>
      </c>
      <c r="C5117" s="587" t="s">
        <v>4272</v>
      </c>
      <c r="D5117" s="587" t="s">
        <v>3076</v>
      </c>
      <c r="E5117" s="523" t="s">
        <v>1679</v>
      </c>
    </row>
    <row r="5118" spans="2:5">
      <c r="B5118" s="598" t="s">
        <v>7815</v>
      </c>
      <c r="C5118" s="587" t="s">
        <v>4272</v>
      </c>
      <c r="D5118" s="587" t="s">
        <v>3076</v>
      </c>
      <c r="E5118" s="523" t="s">
        <v>1679</v>
      </c>
    </row>
    <row r="5119" spans="2:5">
      <c r="B5119" s="598" t="s">
        <v>7816</v>
      </c>
      <c r="C5119" s="587" t="s">
        <v>4272</v>
      </c>
      <c r="D5119" s="587" t="s">
        <v>3076</v>
      </c>
      <c r="E5119" s="523" t="s">
        <v>1679</v>
      </c>
    </row>
    <row r="5120" spans="2:5">
      <c r="B5120" s="598" t="s">
        <v>7817</v>
      </c>
      <c r="C5120" s="587" t="s">
        <v>4272</v>
      </c>
      <c r="D5120" s="587" t="s">
        <v>3076</v>
      </c>
      <c r="E5120" s="523" t="s">
        <v>1679</v>
      </c>
    </row>
    <row r="5121" spans="2:5">
      <c r="B5121" s="598" t="s">
        <v>7818</v>
      </c>
      <c r="C5121" s="587" t="s">
        <v>4272</v>
      </c>
      <c r="D5121" s="587" t="s">
        <v>3076</v>
      </c>
      <c r="E5121" s="523" t="s">
        <v>1679</v>
      </c>
    </row>
    <row r="5122" spans="2:5">
      <c r="B5122" s="598" t="s">
        <v>7819</v>
      </c>
      <c r="C5122" s="587" t="s">
        <v>4272</v>
      </c>
      <c r="D5122" s="587" t="s">
        <v>3076</v>
      </c>
      <c r="E5122" s="523" t="s">
        <v>1679</v>
      </c>
    </row>
    <row r="5123" spans="2:5">
      <c r="B5123" s="598" t="s">
        <v>7820</v>
      </c>
      <c r="C5123" s="587" t="s">
        <v>4272</v>
      </c>
      <c r="D5123" s="587" t="s">
        <v>3076</v>
      </c>
      <c r="E5123" s="523" t="s">
        <v>1679</v>
      </c>
    </row>
    <row r="5124" spans="2:5">
      <c r="B5124" s="598" t="s">
        <v>7821</v>
      </c>
      <c r="C5124" s="587" t="s">
        <v>4272</v>
      </c>
      <c r="D5124" s="587" t="s">
        <v>3076</v>
      </c>
      <c r="E5124" s="523" t="s">
        <v>1679</v>
      </c>
    </row>
    <row r="5125" spans="2:5">
      <c r="B5125" s="598" t="s">
        <v>7822</v>
      </c>
      <c r="C5125" s="587" t="s">
        <v>4272</v>
      </c>
      <c r="D5125" s="587" t="s">
        <v>3076</v>
      </c>
      <c r="E5125" s="523" t="s">
        <v>1679</v>
      </c>
    </row>
    <row r="5126" spans="2:5">
      <c r="B5126" s="598" t="s">
        <v>7823</v>
      </c>
      <c r="C5126" s="587" t="s">
        <v>4272</v>
      </c>
      <c r="D5126" s="587" t="s">
        <v>3076</v>
      </c>
      <c r="E5126" s="523" t="s">
        <v>1679</v>
      </c>
    </row>
    <row r="5127" spans="2:5">
      <c r="B5127" s="598" t="s">
        <v>7824</v>
      </c>
      <c r="C5127" s="587" t="s">
        <v>4272</v>
      </c>
      <c r="D5127" s="587" t="s">
        <v>3076</v>
      </c>
      <c r="E5127" s="523" t="s">
        <v>1679</v>
      </c>
    </row>
    <row r="5128" spans="2:5">
      <c r="B5128" s="598" t="s">
        <v>7825</v>
      </c>
      <c r="C5128" s="587" t="s">
        <v>4272</v>
      </c>
      <c r="D5128" s="587" t="s">
        <v>3076</v>
      </c>
      <c r="E5128" s="523" t="s">
        <v>1679</v>
      </c>
    </row>
    <row r="5129" spans="2:5">
      <c r="B5129" s="598" t="s">
        <v>7826</v>
      </c>
      <c r="C5129" s="587" t="s">
        <v>4272</v>
      </c>
      <c r="D5129" s="587" t="s">
        <v>3076</v>
      </c>
      <c r="E5129" s="523" t="s">
        <v>1679</v>
      </c>
    </row>
    <row r="5130" spans="2:5">
      <c r="B5130" s="598" t="s">
        <v>7827</v>
      </c>
      <c r="C5130" s="587" t="s">
        <v>4272</v>
      </c>
      <c r="D5130" s="587" t="s">
        <v>3076</v>
      </c>
      <c r="E5130" s="523" t="s">
        <v>1679</v>
      </c>
    </row>
    <row r="5131" spans="2:5">
      <c r="B5131" s="598" t="s">
        <v>7828</v>
      </c>
      <c r="C5131" s="587" t="s">
        <v>4272</v>
      </c>
      <c r="D5131" s="587" t="s">
        <v>3076</v>
      </c>
      <c r="E5131" s="523" t="s">
        <v>1679</v>
      </c>
    </row>
    <row r="5132" spans="2:5">
      <c r="B5132" s="598" t="s">
        <v>7829</v>
      </c>
      <c r="C5132" s="587" t="s">
        <v>4272</v>
      </c>
      <c r="D5132" s="587" t="s">
        <v>3076</v>
      </c>
      <c r="E5132" s="523" t="s">
        <v>1679</v>
      </c>
    </row>
    <row r="5133" spans="2:5">
      <c r="B5133" s="598" t="s">
        <v>7830</v>
      </c>
      <c r="C5133" s="587" t="s">
        <v>4272</v>
      </c>
      <c r="D5133" s="587" t="s">
        <v>3076</v>
      </c>
      <c r="E5133" s="523" t="s">
        <v>1679</v>
      </c>
    </row>
    <row r="5134" spans="2:5">
      <c r="B5134" s="598" t="s">
        <v>7831</v>
      </c>
      <c r="C5134" s="587" t="s">
        <v>4272</v>
      </c>
      <c r="D5134" s="587" t="s">
        <v>3076</v>
      </c>
      <c r="E5134" s="523" t="s">
        <v>1679</v>
      </c>
    </row>
    <row r="5135" spans="2:5">
      <c r="B5135" s="598" t="s">
        <v>7832</v>
      </c>
      <c r="C5135" s="587" t="s">
        <v>4272</v>
      </c>
      <c r="D5135" s="587" t="s">
        <v>3076</v>
      </c>
      <c r="E5135" s="523" t="s">
        <v>1679</v>
      </c>
    </row>
    <row r="5136" spans="2:5">
      <c r="B5136" s="598" t="s">
        <v>7833</v>
      </c>
      <c r="C5136" s="587" t="s">
        <v>4272</v>
      </c>
      <c r="D5136" s="587" t="s">
        <v>3076</v>
      </c>
      <c r="E5136" s="523" t="s">
        <v>1679</v>
      </c>
    </row>
    <row r="5137" spans="2:5">
      <c r="B5137" s="598" t="s">
        <v>7834</v>
      </c>
      <c r="C5137" s="587" t="s">
        <v>4272</v>
      </c>
      <c r="D5137" s="587" t="s">
        <v>3076</v>
      </c>
      <c r="E5137" s="523" t="s">
        <v>1679</v>
      </c>
    </row>
    <row r="5138" spans="2:5">
      <c r="B5138" s="598" t="s">
        <v>7835</v>
      </c>
      <c r="C5138" s="587" t="s">
        <v>4272</v>
      </c>
      <c r="D5138" s="587" t="s">
        <v>3076</v>
      </c>
      <c r="E5138" s="523" t="s">
        <v>1679</v>
      </c>
    </row>
    <row r="5139" spans="2:5">
      <c r="B5139" s="598" t="s">
        <v>7836</v>
      </c>
      <c r="C5139" s="587" t="s">
        <v>4272</v>
      </c>
      <c r="D5139" s="587" t="s">
        <v>3076</v>
      </c>
      <c r="E5139" s="523" t="s">
        <v>1679</v>
      </c>
    </row>
    <row r="5140" spans="2:5">
      <c r="B5140" s="598" t="s">
        <v>7837</v>
      </c>
      <c r="C5140" s="587" t="s">
        <v>4272</v>
      </c>
      <c r="D5140" s="587" t="s">
        <v>3076</v>
      </c>
      <c r="E5140" s="523" t="s">
        <v>1679</v>
      </c>
    </row>
    <row r="5141" spans="2:5">
      <c r="B5141" s="598" t="s">
        <v>7838</v>
      </c>
      <c r="C5141" s="587" t="s">
        <v>4272</v>
      </c>
      <c r="D5141" s="587" t="s">
        <v>3076</v>
      </c>
      <c r="E5141" s="523" t="s">
        <v>1679</v>
      </c>
    </row>
    <row r="5142" spans="2:5">
      <c r="B5142" s="598" t="s">
        <v>7839</v>
      </c>
      <c r="C5142" s="587" t="s">
        <v>4272</v>
      </c>
      <c r="D5142" s="587" t="s">
        <v>3076</v>
      </c>
      <c r="E5142" s="523" t="s">
        <v>1679</v>
      </c>
    </row>
    <row r="5143" spans="2:5">
      <c r="B5143" s="598" t="s">
        <v>7840</v>
      </c>
      <c r="C5143" s="587" t="s">
        <v>4272</v>
      </c>
      <c r="D5143" s="587" t="s">
        <v>3076</v>
      </c>
      <c r="E5143" s="523" t="s">
        <v>1679</v>
      </c>
    </row>
    <row r="5144" spans="2:5">
      <c r="B5144" s="598" t="s">
        <v>7841</v>
      </c>
      <c r="C5144" s="587" t="s">
        <v>4272</v>
      </c>
      <c r="D5144" s="587" t="s">
        <v>3076</v>
      </c>
      <c r="E5144" s="523" t="s">
        <v>1679</v>
      </c>
    </row>
    <row r="5145" spans="2:5">
      <c r="B5145" s="598" t="s">
        <v>7842</v>
      </c>
      <c r="C5145" s="587" t="s">
        <v>4272</v>
      </c>
      <c r="D5145" s="587" t="s">
        <v>3076</v>
      </c>
      <c r="E5145" s="523" t="s">
        <v>1679</v>
      </c>
    </row>
    <row r="5146" spans="2:5">
      <c r="B5146" s="598" t="s">
        <v>7843</v>
      </c>
      <c r="C5146" s="587" t="s">
        <v>4272</v>
      </c>
      <c r="D5146" s="587" t="s">
        <v>3076</v>
      </c>
      <c r="E5146" s="523" t="s">
        <v>1679</v>
      </c>
    </row>
    <row r="5147" spans="2:5">
      <c r="B5147" s="598" t="s">
        <v>7844</v>
      </c>
      <c r="C5147" s="587" t="s">
        <v>4272</v>
      </c>
      <c r="D5147" s="587" t="s">
        <v>3076</v>
      </c>
      <c r="E5147" s="523" t="s">
        <v>1679</v>
      </c>
    </row>
    <row r="5148" spans="2:5">
      <c r="B5148" s="598" t="s">
        <v>7845</v>
      </c>
      <c r="C5148" s="587" t="s">
        <v>4272</v>
      </c>
      <c r="D5148" s="587" t="s">
        <v>3076</v>
      </c>
      <c r="E5148" s="523" t="s">
        <v>1679</v>
      </c>
    </row>
    <row r="5149" spans="2:5">
      <c r="B5149" s="598" t="s">
        <v>7846</v>
      </c>
      <c r="C5149" s="587" t="s">
        <v>4272</v>
      </c>
      <c r="D5149" s="587" t="s">
        <v>3076</v>
      </c>
      <c r="E5149" s="523" t="s">
        <v>1679</v>
      </c>
    </row>
    <row r="5150" spans="2:5">
      <c r="B5150" s="598" t="s">
        <v>7847</v>
      </c>
      <c r="C5150" s="587" t="s">
        <v>4272</v>
      </c>
      <c r="D5150" s="587" t="s">
        <v>3076</v>
      </c>
      <c r="E5150" s="523" t="s">
        <v>1679</v>
      </c>
    </row>
    <row r="5151" spans="2:5">
      <c r="B5151" s="598" t="s">
        <v>7848</v>
      </c>
      <c r="C5151" s="587" t="s">
        <v>4272</v>
      </c>
      <c r="D5151" s="587" t="s">
        <v>3076</v>
      </c>
      <c r="E5151" s="523" t="s">
        <v>1679</v>
      </c>
    </row>
    <row r="5152" spans="2:5">
      <c r="B5152" s="598" t="s">
        <v>7849</v>
      </c>
      <c r="C5152" s="587" t="s">
        <v>4272</v>
      </c>
      <c r="D5152" s="587" t="s">
        <v>3076</v>
      </c>
      <c r="E5152" s="523" t="s">
        <v>1679</v>
      </c>
    </row>
    <row r="5153" spans="2:5">
      <c r="B5153" s="598" t="s">
        <v>7850</v>
      </c>
      <c r="C5153" s="587" t="s">
        <v>4272</v>
      </c>
      <c r="D5153" s="587" t="s">
        <v>3076</v>
      </c>
      <c r="E5153" s="523" t="s">
        <v>1679</v>
      </c>
    </row>
    <row r="5154" spans="2:5">
      <c r="B5154" s="598" t="s">
        <v>7851</v>
      </c>
      <c r="C5154" s="587" t="s">
        <v>4272</v>
      </c>
      <c r="D5154" s="587" t="s">
        <v>3076</v>
      </c>
      <c r="E5154" s="523" t="s">
        <v>1679</v>
      </c>
    </row>
    <row r="5155" spans="2:5">
      <c r="B5155" s="598" t="s">
        <v>7852</v>
      </c>
      <c r="C5155" s="587" t="s">
        <v>4272</v>
      </c>
      <c r="D5155" s="587" t="s">
        <v>3076</v>
      </c>
      <c r="E5155" s="523" t="s">
        <v>1679</v>
      </c>
    </row>
    <row r="5156" spans="2:5">
      <c r="B5156" s="598" t="s">
        <v>7853</v>
      </c>
      <c r="C5156" s="587" t="s">
        <v>4272</v>
      </c>
      <c r="D5156" s="587" t="s">
        <v>3076</v>
      </c>
      <c r="E5156" s="523" t="s">
        <v>1679</v>
      </c>
    </row>
    <row r="5157" spans="2:5">
      <c r="B5157" s="598" t="s">
        <v>7854</v>
      </c>
      <c r="C5157" s="587" t="s">
        <v>4272</v>
      </c>
      <c r="D5157" s="587" t="s">
        <v>3076</v>
      </c>
      <c r="E5157" s="523" t="s">
        <v>1679</v>
      </c>
    </row>
    <row r="5158" spans="2:5">
      <c r="B5158" s="598" t="s">
        <v>7855</v>
      </c>
      <c r="C5158" s="587" t="s">
        <v>4272</v>
      </c>
      <c r="D5158" s="587" t="s">
        <v>3076</v>
      </c>
      <c r="E5158" s="523" t="s">
        <v>1679</v>
      </c>
    </row>
    <row r="5159" spans="2:5">
      <c r="B5159" s="598" t="s">
        <v>7856</v>
      </c>
      <c r="C5159" s="587" t="s">
        <v>4272</v>
      </c>
      <c r="D5159" s="587" t="s">
        <v>3076</v>
      </c>
      <c r="E5159" s="523" t="s">
        <v>1679</v>
      </c>
    </row>
    <row r="5160" spans="2:5">
      <c r="B5160" s="598" t="s">
        <v>7857</v>
      </c>
      <c r="C5160" s="587" t="s">
        <v>4272</v>
      </c>
      <c r="D5160" s="587" t="s">
        <v>3076</v>
      </c>
      <c r="E5160" s="523" t="s">
        <v>1679</v>
      </c>
    </row>
    <row r="5161" spans="2:5">
      <c r="B5161" s="598" t="s">
        <v>7858</v>
      </c>
      <c r="C5161" s="587" t="s">
        <v>4272</v>
      </c>
      <c r="D5161" s="587" t="s">
        <v>3076</v>
      </c>
      <c r="E5161" s="523" t="s">
        <v>1679</v>
      </c>
    </row>
    <row r="5162" spans="2:5">
      <c r="B5162" s="598" t="s">
        <v>7859</v>
      </c>
      <c r="C5162" s="587" t="s">
        <v>4272</v>
      </c>
      <c r="D5162" s="587" t="s">
        <v>3076</v>
      </c>
      <c r="E5162" s="523" t="s">
        <v>1679</v>
      </c>
    </row>
    <row r="5163" spans="2:5">
      <c r="B5163" s="598" t="s">
        <v>7860</v>
      </c>
      <c r="C5163" s="587" t="s">
        <v>4272</v>
      </c>
      <c r="D5163" s="587" t="s">
        <v>3076</v>
      </c>
      <c r="E5163" s="523" t="s">
        <v>1679</v>
      </c>
    </row>
    <row r="5164" spans="2:5">
      <c r="B5164" s="598" t="s">
        <v>7861</v>
      </c>
      <c r="C5164" s="587" t="s">
        <v>4272</v>
      </c>
      <c r="D5164" s="587" t="s">
        <v>3076</v>
      </c>
      <c r="E5164" s="523" t="s">
        <v>1679</v>
      </c>
    </row>
    <row r="5165" spans="2:5">
      <c r="B5165" s="598" t="s">
        <v>7862</v>
      </c>
      <c r="C5165" s="587" t="s">
        <v>4272</v>
      </c>
      <c r="D5165" s="587" t="s">
        <v>3076</v>
      </c>
      <c r="E5165" s="523" t="s">
        <v>1679</v>
      </c>
    </row>
    <row r="5166" spans="2:5">
      <c r="B5166" s="598" t="s">
        <v>7863</v>
      </c>
      <c r="C5166" s="587" t="s">
        <v>4272</v>
      </c>
      <c r="D5166" s="587" t="s">
        <v>3076</v>
      </c>
      <c r="E5166" s="523" t="s">
        <v>1679</v>
      </c>
    </row>
    <row r="5167" spans="2:5">
      <c r="B5167" s="598" t="s">
        <v>7864</v>
      </c>
      <c r="C5167" s="587" t="s">
        <v>4272</v>
      </c>
      <c r="D5167" s="587" t="s">
        <v>3076</v>
      </c>
      <c r="E5167" s="523" t="s">
        <v>1679</v>
      </c>
    </row>
    <row r="5168" spans="2:5">
      <c r="B5168" s="598" t="s">
        <v>7865</v>
      </c>
      <c r="C5168" s="587" t="s">
        <v>4272</v>
      </c>
      <c r="D5168" s="587" t="s">
        <v>3076</v>
      </c>
      <c r="E5168" s="523" t="s">
        <v>1679</v>
      </c>
    </row>
    <row r="5169" spans="2:5">
      <c r="B5169" s="598" t="s">
        <v>7866</v>
      </c>
      <c r="C5169" s="587" t="s">
        <v>4272</v>
      </c>
      <c r="D5169" s="587" t="s">
        <v>3076</v>
      </c>
      <c r="E5169" s="523" t="s">
        <v>1679</v>
      </c>
    </row>
    <row r="5170" spans="2:5">
      <c r="B5170" s="598" t="s">
        <v>7867</v>
      </c>
      <c r="C5170" s="587" t="s">
        <v>4272</v>
      </c>
      <c r="D5170" s="587" t="s">
        <v>3076</v>
      </c>
      <c r="E5170" s="523" t="s">
        <v>1679</v>
      </c>
    </row>
    <row r="5171" spans="2:5">
      <c r="B5171" s="598" t="s">
        <v>7868</v>
      </c>
      <c r="C5171" s="587" t="s">
        <v>4272</v>
      </c>
      <c r="D5171" s="587" t="s">
        <v>3076</v>
      </c>
      <c r="E5171" s="523" t="s">
        <v>1679</v>
      </c>
    </row>
    <row r="5172" spans="2:5">
      <c r="B5172" s="598" t="s">
        <v>7869</v>
      </c>
      <c r="C5172" s="587" t="s">
        <v>4272</v>
      </c>
      <c r="D5172" s="587" t="s">
        <v>3076</v>
      </c>
      <c r="E5172" s="523" t="s">
        <v>1679</v>
      </c>
    </row>
    <row r="5173" spans="2:5">
      <c r="B5173" s="598" t="s">
        <v>7870</v>
      </c>
      <c r="C5173" s="587" t="s">
        <v>4272</v>
      </c>
      <c r="D5173" s="587" t="s">
        <v>3076</v>
      </c>
      <c r="E5173" s="523" t="s">
        <v>1679</v>
      </c>
    </row>
    <row r="5174" spans="2:5">
      <c r="B5174" s="598" t="s">
        <v>7871</v>
      </c>
      <c r="C5174" s="587" t="s">
        <v>4272</v>
      </c>
      <c r="D5174" s="587" t="s">
        <v>3076</v>
      </c>
      <c r="E5174" s="523" t="s">
        <v>1679</v>
      </c>
    </row>
    <row r="5175" spans="2:5">
      <c r="B5175" s="598" t="s">
        <v>7872</v>
      </c>
      <c r="C5175" s="587" t="s">
        <v>4272</v>
      </c>
      <c r="D5175" s="587" t="s">
        <v>3076</v>
      </c>
      <c r="E5175" s="523" t="s">
        <v>1679</v>
      </c>
    </row>
    <row r="5176" spans="2:5">
      <c r="B5176" s="598" t="s">
        <v>7873</v>
      </c>
      <c r="C5176" s="587" t="s">
        <v>4272</v>
      </c>
      <c r="D5176" s="587" t="s">
        <v>3076</v>
      </c>
      <c r="E5176" s="523" t="s">
        <v>1679</v>
      </c>
    </row>
    <row r="5177" spans="2:5">
      <c r="B5177" s="598" t="s">
        <v>7874</v>
      </c>
      <c r="C5177" s="587" t="s">
        <v>4272</v>
      </c>
      <c r="D5177" s="587" t="s">
        <v>3076</v>
      </c>
      <c r="E5177" s="523" t="s">
        <v>1679</v>
      </c>
    </row>
    <row r="5178" spans="2:5">
      <c r="B5178" s="598" t="s">
        <v>7875</v>
      </c>
      <c r="C5178" s="587" t="s">
        <v>4272</v>
      </c>
      <c r="D5178" s="587" t="s">
        <v>3076</v>
      </c>
      <c r="E5178" s="523" t="s">
        <v>1679</v>
      </c>
    </row>
    <row r="5179" spans="2:5">
      <c r="B5179" s="598" t="s">
        <v>7876</v>
      </c>
      <c r="C5179" s="587" t="s">
        <v>4272</v>
      </c>
      <c r="D5179" s="587" t="s">
        <v>3076</v>
      </c>
      <c r="E5179" s="523" t="s">
        <v>1679</v>
      </c>
    </row>
    <row r="5180" spans="2:5">
      <c r="B5180" s="598" t="s">
        <v>7877</v>
      </c>
      <c r="C5180" s="587" t="s">
        <v>4272</v>
      </c>
      <c r="D5180" s="587" t="s">
        <v>3076</v>
      </c>
      <c r="E5180" s="523" t="s">
        <v>1679</v>
      </c>
    </row>
    <row r="5181" spans="2:5">
      <c r="B5181" s="598" t="s">
        <v>7878</v>
      </c>
      <c r="C5181" s="587" t="s">
        <v>4272</v>
      </c>
      <c r="D5181" s="587" t="s">
        <v>3076</v>
      </c>
      <c r="E5181" s="523" t="s">
        <v>1679</v>
      </c>
    </row>
    <row r="5182" spans="2:5">
      <c r="B5182" s="598" t="s">
        <v>7879</v>
      </c>
      <c r="C5182" s="587" t="s">
        <v>4272</v>
      </c>
      <c r="D5182" s="587" t="s">
        <v>3076</v>
      </c>
      <c r="E5182" s="523" t="s">
        <v>1679</v>
      </c>
    </row>
    <row r="5183" spans="2:5">
      <c r="B5183" s="598" t="s">
        <v>7880</v>
      </c>
      <c r="C5183" s="587" t="s">
        <v>4272</v>
      </c>
      <c r="D5183" s="587" t="s">
        <v>3076</v>
      </c>
      <c r="E5183" s="523" t="s">
        <v>1679</v>
      </c>
    </row>
    <row r="5184" spans="2:5">
      <c r="B5184" s="598" t="s">
        <v>7881</v>
      </c>
      <c r="C5184" s="587" t="s">
        <v>4272</v>
      </c>
      <c r="D5184" s="587" t="s">
        <v>3076</v>
      </c>
      <c r="E5184" s="523" t="s">
        <v>1679</v>
      </c>
    </row>
    <row r="5185" spans="2:5">
      <c r="B5185" s="598" t="s">
        <v>7882</v>
      </c>
      <c r="C5185" s="587" t="s">
        <v>4272</v>
      </c>
      <c r="D5185" s="587" t="s">
        <v>3076</v>
      </c>
      <c r="E5185" s="523" t="s">
        <v>1679</v>
      </c>
    </row>
    <row r="5186" spans="2:5">
      <c r="B5186" s="598" t="s">
        <v>7883</v>
      </c>
      <c r="C5186" s="587" t="s">
        <v>4272</v>
      </c>
      <c r="D5186" s="587" t="s">
        <v>3076</v>
      </c>
      <c r="E5186" s="523" t="s">
        <v>1679</v>
      </c>
    </row>
    <row r="5187" spans="2:5">
      <c r="B5187" s="598" t="s">
        <v>7884</v>
      </c>
      <c r="C5187" s="587" t="s">
        <v>4272</v>
      </c>
      <c r="D5187" s="587" t="s">
        <v>3076</v>
      </c>
      <c r="E5187" s="523" t="s">
        <v>1679</v>
      </c>
    </row>
    <row r="5188" spans="2:5">
      <c r="B5188" s="598" t="s">
        <v>7885</v>
      </c>
      <c r="C5188" s="587" t="s">
        <v>4272</v>
      </c>
      <c r="D5188" s="587" t="s">
        <v>3076</v>
      </c>
      <c r="E5188" s="523" t="s">
        <v>1679</v>
      </c>
    </row>
    <row r="5189" spans="2:5">
      <c r="B5189" s="598" t="s">
        <v>7886</v>
      </c>
      <c r="C5189" s="587" t="s">
        <v>4272</v>
      </c>
      <c r="D5189" s="587" t="s">
        <v>3076</v>
      </c>
      <c r="E5189" s="523" t="s">
        <v>1679</v>
      </c>
    </row>
    <row r="5190" spans="2:5">
      <c r="B5190" s="598" t="s">
        <v>7887</v>
      </c>
      <c r="C5190" s="587" t="s">
        <v>4272</v>
      </c>
      <c r="D5190" s="587" t="s">
        <v>3076</v>
      </c>
      <c r="E5190" s="523" t="s">
        <v>1679</v>
      </c>
    </row>
    <row r="5191" spans="2:5">
      <c r="B5191" s="598" t="s">
        <v>7888</v>
      </c>
      <c r="C5191" s="587" t="s">
        <v>4272</v>
      </c>
      <c r="D5191" s="587" t="s">
        <v>3076</v>
      </c>
      <c r="E5191" s="523" t="s">
        <v>1679</v>
      </c>
    </row>
    <row r="5192" spans="2:5">
      <c r="B5192" s="598" t="s">
        <v>7889</v>
      </c>
      <c r="C5192" s="587" t="s">
        <v>4272</v>
      </c>
      <c r="D5192" s="587" t="s">
        <v>3076</v>
      </c>
      <c r="E5192" s="523" t="s">
        <v>1679</v>
      </c>
    </row>
    <row r="5193" spans="2:5">
      <c r="B5193" s="598" t="s">
        <v>7890</v>
      </c>
      <c r="C5193" s="587" t="s">
        <v>4272</v>
      </c>
      <c r="D5193" s="587" t="s">
        <v>3076</v>
      </c>
      <c r="E5193" s="523" t="s">
        <v>1679</v>
      </c>
    </row>
    <row r="5194" spans="2:5">
      <c r="B5194" s="598" t="s">
        <v>7891</v>
      </c>
      <c r="C5194" s="587" t="s">
        <v>4272</v>
      </c>
      <c r="D5194" s="587" t="s">
        <v>3076</v>
      </c>
      <c r="E5194" s="523" t="s">
        <v>1679</v>
      </c>
    </row>
    <row r="5195" spans="2:5">
      <c r="B5195" s="598" t="s">
        <v>7892</v>
      </c>
      <c r="C5195" s="587" t="s">
        <v>4272</v>
      </c>
      <c r="D5195" s="587" t="s">
        <v>3076</v>
      </c>
      <c r="E5195" s="523" t="s">
        <v>1679</v>
      </c>
    </row>
    <row r="5196" spans="2:5">
      <c r="B5196" s="598" t="s">
        <v>7893</v>
      </c>
      <c r="C5196" s="587" t="s">
        <v>4272</v>
      </c>
      <c r="D5196" s="587" t="s">
        <v>3076</v>
      </c>
      <c r="E5196" s="523" t="s">
        <v>1679</v>
      </c>
    </row>
    <row r="5197" spans="2:5">
      <c r="B5197" s="598" t="s">
        <v>7894</v>
      </c>
      <c r="C5197" s="587" t="s">
        <v>4272</v>
      </c>
      <c r="D5197" s="587" t="s">
        <v>3076</v>
      </c>
      <c r="E5197" s="523" t="s">
        <v>1679</v>
      </c>
    </row>
    <row r="5198" spans="2:5">
      <c r="B5198" s="598" t="s">
        <v>7895</v>
      </c>
      <c r="C5198" s="587" t="s">
        <v>4272</v>
      </c>
      <c r="D5198" s="587" t="s">
        <v>3076</v>
      </c>
      <c r="E5198" s="523" t="s">
        <v>1679</v>
      </c>
    </row>
    <row r="5199" spans="2:5">
      <c r="B5199" s="598" t="s">
        <v>7896</v>
      </c>
      <c r="C5199" s="587" t="s">
        <v>4272</v>
      </c>
      <c r="D5199" s="587" t="s">
        <v>3076</v>
      </c>
      <c r="E5199" s="523" t="s">
        <v>1679</v>
      </c>
    </row>
    <row r="5200" spans="2:5">
      <c r="B5200" s="598" t="s">
        <v>7897</v>
      </c>
      <c r="C5200" s="587" t="s">
        <v>4272</v>
      </c>
      <c r="D5200" s="587" t="s">
        <v>3076</v>
      </c>
      <c r="E5200" s="523" t="s">
        <v>1679</v>
      </c>
    </row>
    <row r="5201" spans="2:5">
      <c r="B5201" s="598" t="s">
        <v>7898</v>
      </c>
      <c r="C5201" s="587" t="s">
        <v>4272</v>
      </c>
      <c r="D5201" s="587" t="s">
        <v>3076</v>
      </c>
      <c r="E5201" s="523" t="s">
        <v>1679</v>
      </c>
    </row>
    <row r="5202" spans="2:5">
      <c r="B5202" s="598" t="s">
        <v>7899</v>
      </c>
      <c r="C5202" s="587" t="s">
        <v>4272</v>
      </c>
      <c r="D5202" s="587" t="s">
        <v>3076</v>
      </c>
      <c r="E5202" s="523" t="s">
        <v>1679</v>
      </c>
    </row>
    <row r="5203" spans="2:5">
      <c r="B5203" s="598" t="s">
        <v>7900</v>
      </c>
      <c r="C5203" s="587" t="s">
        <v>4272</v>
      </c>
      <c r="D5203" s="587" t="s">
        <v>3076</v>
      </c>
      <c r="E5203" s="523" t="s">
        <v>1679</v>
      </c>
    </row>
    <row r="5204" spans="2:5">
      <c r="B5204" s="598" t="s">
        <v>7901</v>
      </c>
      <c r="C5204" s="587" t="s">
        <v>4272</v>
      </c>
      <c r="D5204" s="587" t="s">
        <v>3076</v>
      </c>
      <c r="E5204" s="523" t="s">
        <v>1679</v>
      </c>
    </row>
    <row r="5205" spans="2:5">
      <c r="B5205" s="598" t="s">
        <v>7902</v>
      </c>
      <c r="C5205" s="587" t="s">
        <v>4272</v>
      </c>
      <c r="D5205" s="587" t="s">
        <v>3076</v>
      </c>
      <c r="E5205" s="523" t="s">
        <v>1679</v>
      </c>
    </row>
    <row r="5206" spans="2:5">
      <c r="B5206" s="598" t="s">
        <v>7903</v>
      </c>
      <c r="C5206" s="587" t="s">
        <v>4272</v>
      </c>
      <c r="D5206" s="587" t="s">
        <v>3076</v>
      </c>
      <c r="E5206" s="523" t="s">
        <v>1679</v>
      </c>
    </row>
    <row r="5207" spans="2:5">
      <c r="B5207" s="598" t="s">
        <v>7904</v>
      </c>
      <c r="C5207" s="587" t="s">
        <v>4272</v>
      </c>
      <c r="D5207" s="587" t="s">
        <v>3076</v>
      </c>
      <c r="E5207" s="523" t="s">
        <v>1679</v>
      </c>
    </row>
    <row r="5208" spans="2:5">
      <c r="B5208" s="598" t="s">
        <v>7905</v>
      </c>
      <c r="C5208" s="587" t="s">
        <v>4272</v>
      </c>
      <c r="D5208" s="587" t="s">
        <v>3076</v>
      </c>
      <c r="E5208" s="523" t="s">
        <v>1679</v>
      </c>
    </row>
    <row r="5209" spans="2:5">
      <c r="B5209" s="598" t="s">
        <v>7906</v>
      </c>
      <c r="C5209" s="587" t="s">
        <v>4272</v>
      </c>
      <c r="D5209" s="587" t="s">
        <v>3076</v>
      </c>
      <c r="E5209" s="523" t="s">
        <v>1679</v>
      </c>
    </row>
    <row r="5210" spans="2:5">
      <c r="B5210" s="598" t="s">
        <v>7907</v>
      </c>
      <c r="C5210" s="587" t="s">
        <v>4272</v>
      </c>
      <c r="D5210" s="587" t="s">
        <v>3076</v>
      </c>
      <c r="E5210" s="523" t="s">
        <v>1679</v>
      </c>
    </row>
    <row r="5211" spans="2:5">
      <c r="B5211" s="598" t="s">
        <v>7908</v>
      </c>
      <c r="C5211" s="587" t="s">
        <v>4272</v>
      </c>
      <c r="D5211" s="587" t="s">
        <v>3076</v>
      </c>
      <c r="E5211" s="523" t="s">
        <v>1679</v>
      </c>
    </row>
    <row r="5212" spans="2:5">
      <c r="B5212" s="598" t="s">
        <v>7909</v>
      </c>
      <c r="C5212" s="587" t="s">
        <v>4272</v>
      </c>
      <c r="D5212" s="587" t="s">
        <v>3076</v>
      </c>
      <c r="E5212" s="523" t="s">
        <v>1679</v>
      </c>
    </row>
    <row r="5213" spans="2:5">
      <c r="B5213" s="598" t="s">
        <v>7910</v>
      </c>
      <c r="C5213" s="587" t="s">
        <v>4272</v>
      </c>
      <c r="D5213" s="587" t="s">
        <v>3076</v>
      </c>
      <c r="E5213" s="523" t="s">
        <v>1679</v>
      </c>
    </row>
    <row r="5214" spans="2:5">
      <c r="B5214" s="598" t="s">
        <v>7911</v>
      </c>
      <c r="C5214" s="587" t="s">
        <v>4272</v>
      </c>
      <c r="D5214" s="587" t="s">
        <v>3076</v>
      </c>
      <c r="E5214" s="523" t="s">
        <v>1679</v>
      </c>
    </row>
    <row r="5215" spans="2:5">
      <c r="B5215" s="598" t="s">
        <v>7912</v>
      </c>
      <c r="C5215" s="587" t="s">
        <v>4272</v>
      </c>
      <c r="D5215" s="587" t="s">
        <v>3076</v>
      </c>
      <c r="E5215" s="523" t="s">
        <v>1679</v>
      </c>
    </row>
    <row r="5216" spans="2:5">
      <c r="B5216" s="598" t="s">
        <v>7913</v>
      </c>
      <c r="C5216" s="587" t="s">
        <v>4272</v>
      </c>
      <c r="D5216" s="587" t="s">
        <v>3076</v>
      </c>
      <c r="E5216" s="523" t="s">
        <v>1679</v>
      </c>
    </row>
    <row r="5217" spans="2:5">
      <c r="B5217" s="598" t="s">
        <v>7914</v>
      </c>
      <c r="C5217" s="587" t="s">
        <v>4272</v>
      </c>
      <c r="D5217" s="587" t="s">
        <v>3076</v>
      </c>
      <c r="E5217" s="523" t="s">
        <v>1679</v>
      </c>
    </row>
    <row r="5218" spans="2:5">
      <c r="B5218" s="598" t="s">
        <v>7915</v>
      </c>
      <c r="C5218" s="587" t="s">
        <v>4272</v>
      </c>
      <c r="D5218" s="587" t="s">
        <v>3076</v>
      </c>
      <c r="E5218" s="523" t="s">
        <v>1679</v>
      </c>
    </row>
    <row r="5219" spans="2:5">
      <c r="B5219" s="598" t="s">
        <v>7916</v>
      </c>
      <c r="C5219" s="587" t="s">
        <v>4272</v>
      </c>
      <c r="D5219" s="587" t="s">
        <v>3076</v>
      </c>
      <c r="E5219" s="523" t="s">
        <v>1679</v>
      </c>
    </row>
    <row r="5220" spans="2:5">
      <c r="B5220" s="598" t="s">
        <v>7917</v>
      </c>
      <c r="C5220" s="587" t="s">
        <v>4272</v>
      </c>
      <c r="D5220" s="587" t="s">
        <v>3076</v>
      </c>
      <c r="E5220" s="523" t="s">
        <v>1679</v>
      </c>
    </row>
    <row r="5221" spans="2:5">
      <c r="B5221" s="598" t="s">
        <v>7918</v>
      </c>
      <c r="C5221" s="587" t="s">
        <v>4272</v>
      </c>
      <c r="D5221" s="587" t="s">
        <v>3076</v>
      </c>
      <c r="E5221" s="523" t="s">
        <v>1679</v>
      </c>
    </row>
    <row r="5222" spans="2:5">
      <c r="B5222" s="598" t="s">
        <v>7919</v>
      </c>
      <c r="C5222" s="587" t="s">
        <v>4272</v>
      </c>
      <c r="D5222" s="587" t="s">
        <v>3076</v>
      </c>
      <c r="E5222" s="523" t="s">
        <v>1679</v>
      </c>
    </row>
    <row r="5223" spans="2:5">
      <c r="B5223" s="598" t="s">
        <v>7920</v>
      </c>
      <c r="C5223" s="587" t="s">
        <v>4272</v>
      </c>
      <c r="D5223" s="587" t="s">
        <v>3076</v>
      </c>
      <c r="E5223" s="523" t="s">
        <v>1679</v>
      </c>
    </row>
    <row r="5224" spans="2:5">
      <c r="B5224" s="598" t="s">
        <v>7921</v>
      </c>
      <c r="C5224" s="587" t="s">
        <v>4272</v>
      </c>
      <c r="D5224" s="587" t="s">
        <v>3076</v>
      </c>
      <c r="E5224" s="523" t="s">
        <v>1679</v>
      </c>
    </row>
    <row r="5225" spans="2:5">
      <c r="B5225" s="598" t="s">
        <v>7922</v>
      </c>
      <c r="C5225" s="587" t="s">
        <v>4272</v>
      </c>
      <c r="D5225" s="587" t="s">
        <v>3076</v>
      </c>
      <c r="E5225" s="523" t="s">
        <v>1679</v>
      </c>
    </row>
    <row r="5226" spans="2:5">
      <c r="B5226" s="598" t="s">
        <v>7923</v>
      </c>
      <c r="C5226" s="587" t="s">
        <v>4272</v>
      </c>
      <c r="D5226" s="587" t="s">
        <v>3076</v>
      </c>
      <c r="E5226" s="523" t="s">
        <v>1679</v>
      </c>
    </row>
    <row r="5227" spans="2:5">
      <c r="B5227" s="598" t="s">
        <v>7924</v>
      </c>
      <c r="C5227" s="587" t="s">
        <v>4272</v>
      </c>
      <c r="D5227" s="587" t="s">
        <v>3076</v>
      </c>
      <c r="E5227" s="523" t="s">
        <v>1679</v>
      </c>
    </row>
    <row r="5228" spans="2:5">
      <c r="B5228" s="598" t="s">
        <v>7925</v>
      </c>
      <c r="C5228" s="587" t="s">
        <v>4272</v>
      </c>
      <c r="D5228" s="587" t="s">
        <v>3076</v>
      </c>
      <c r="E5228" s="523" t="s">
        <v>1679</v>
      </c>
    </row>
    <row r="5229" spans="2:5">
      <c r="B5229" s="598" t="s">
        <v>7926</v>
      </c>
      <c r="C5229" s="587" t="s">
        <v>4272</v>
      </c>
      <c r="D5229" s="587" t="s">
        <v>3076</v>
      </c>
      <c r="E5229" s="523" t="s">
        <v>1679</v>
      </c>
    </row>
    <row r="5230" spans="2:5">
      <c r="B5230" s="598" t="s">
        <v>7927</v>
      </c>
      <c r="C5230" s="587" t="s">
        <v>4272</v>
      </c>
      <c r="D5230" s="587" t="s">
        <v>3076</v>
      </c>
      <c r="E5230" s="523" t="s">
        <v>1679</v>
      </c>
    </row>
    <row r="5231" spans="2:5">
      <c r="B5231" s="598" t="s">
        <v>7928</v>
      </c>
      <c r="C5231" s="587" t="s">
        <v>4272</v>
      </c>
      <c r="D5231" s="587" t="s">
        <v>3076</v>
      </c>
      <c r="E5231" s="523" t="s">
        <v>1679</v>
      </c>
    </row>
    <row r="5232" spans="2:5">
      <c r="B5232" s="598" t="s">
        <v>7929</v>
      </c>
      <c r="C5232" s="587" t="s">
        <v>4272</v>
      </c>
      <c r="D5232" s="587" t="s">
        <v>3076</v>
      </c>
      <c r="E5232" s="523" t="s">
        <v>1679</v>
      </c>
    </row>
    <row r="5233" spans="2:5">
      <c r="B5233" s="598" t="s">
        <v>7930</v>
      </c>
      <c r="C5233" s="587" t="s">
        <v>4272</v>
      </c>
      <c r="D5233" s="587" t="s">
        <v>3076</v>
      </c>
      <c r="E5233" s="523" t="s">
        <v>1679</v>
      </c>
    </row>
    <row r="5234" spans="2:5">
      <c r="B5234" s="598" t="s">
        <v>7931</v>
      </c>
      <c r="C5234" s="587" t="s">
        <v>4272</v>
      </c>
      <c r="D5234" s="587" t="s">
        <v>3076</v>
      </c>
      <c r="E5234" s="523" t="s">
        <v>1679</v>
      </c>
    </row>
    <row r="5235" spans="2:5">
      <c r="B5235" s="598" t="s">
        <v>7932</v>
      </c>
      <c r="C5235" s="587" t="s">
        <v>4272</v>
      </c>
      <c r="D5235" s="587" t="s">
        <v>3076</v>
      </c>
      <c r="E5235" s="523" t="s">
        <v>1679</v>
      </c>
    </row>
    <row r="5236" spans="2:5">
      <c r="B5236" s="598" t="s">
        <v>7933</v>
      </c>
      <c r="C5236" s="587" t="s">
        <v>4272</v>
      </c>
      <c r="D5236" s="587" t="s">
        <v>3076</v>
      </c>
      <c r="E5236" s="523" t="s">
        <v>1679</v>
      </c>
    </row>
    <row r="5237" spans="2:5">
      <c r="B5237" s="598" t="s">
        <v>7934</v>
      </c>
      <c r="C5237" s="587" t="s">
        <v>4272</v>
      </c>
      <c r="D5237" s="587" t="s">
        <v>3076</v>
      </c>
      <c r="E5237" s="523" t="s">
        <v>1679</v>
      </c>
    </row>
    <row r="5238" spans="2:5">
      <c r="B5238" s="598" t="s">
        <v>7935</v>
      </c>
      <c r="C5238" s="587" t="s">
        <v>4272</v>
      </c>
      <c r="D5238" s="587" t="s">
        <v>3076</v>
      </c>
      <c r="E5238" s="523" t="s">
        <v>1679</v>
      </c>
    </row>
    <row r="5239" spans="2:5">
      <c r="B5239" s="598" t="s">
        <v>7936</v>
      </c>
      <c r="C5239" s="587" t="s">
        <v>4272</v>
      </c>
      <c r="D5239" s="587" t="s">
        <v>3076</v>
      </c>
      <c r="E5239" s="523" t="s">
        <v>1679</v>
      </c>
    </row>
    <row r="5240" spans="2:5">
      <c r="B5240" s="598" t="s">
        <v>7937</v>
      </c>
      <c r="C5240" s="587" t="s">
        <v>4272</v>
      </c>
      <c r="D5240" s="587" t="s">
        <v>3076</v>
      </c>
      <c r="E5240" s="523" t="s">
        <v>1679</v>
      </c>
    </row>
    <row r="5241" spans="2:5">
      <c r="B5241" s="598" t="s">
        <v>7938</v>
      </c>
      <c r="C5241" s="587" t="s">
        <v>4272</v>
      </c>
      <c r="D5241" s="587" t="s">
        <v>3076</v>
      </c>
      <c r="E5241" s="523" t="s">
        <v>1679</v>
      </c>
    </row>
    <row r="5242" spans="2:5">
      <c r="B5242" s="598" t="s">
        <v>7939</v>
      </c>
      <c r="C5242" s="587" t="s">
        <v>4272</v>
      </c>
      <c r="D5242" s="587" t="s">
        <v>3076</v>
      </c>
      <c r="E5242" s="523" t="s">
        <v>1679</v>
      </c>
    </row>
    <row r="5243" spans="2:5">
      <c r="B5243" s="598" t="s">
        <v>7940</v>
      </c>
      <c r="C5243" s="587" t="s">
        <v>4272</v>
      </c>
      <c r="D5243" s="587" t="s">
        <v>3076</v>
      </c>
      <c r="E5243" s="523" t="s">
        <v>1679</v>
      </c>
    </row>
    <row r="5244" spans="2:5">
      <c r="B5244" s="598" t="s">
        <v>7941</v>
      </c>
      <c r="C5244" s="587" t="s">
        <v>4272</v>
      </c>
      <c r="D5244" s="587" t="s">
        <v>3076</v>
      </c>
      <c r="E5244" s="523" t="s">
        <v>1679</v>
      </c>
    </row>
    <row r="5245" spans="2:5">
      <c r="B5245" s="598" t="s">
        <v>7942</v>
      </c>
      <c r="C5245" s="587" t="s">
        <v>4272</v>
      </c>
      <c r="D5245" s="587" t="s">
        <v>3076</v>
      </c>
      <c r="E5245" s="523" t="s">
        <v>1679</v>
      </c>
    </row>
    <row r="5246" spans="2:5">
      <c r="B5246" s="598" t="s">
        <v>7943</v>
      </c>
      <c r="C5246" s="587" t="s">
        <v>4272</v>
      </c>
      <c r="D5246" s="587" t="s">
        <v>3076</v>
      </c>
      <c r="E5246" s="523" t="s">
        <v>1679</v>
      </c>
    </row>
    <row r="5247" spans="2:5">
      <c r="B5247" s="598" t="s">
        <v>7944</v>
      </c>
      <c r="C5247" s="587" t="s">
        <v>4272</v>
      </c>
      <c r="D5247" s="587" t="s">
        <v>3076</v>
      </c>
      <c r="E5247" s="523" t="s">
        <v>1679</v>
      </c>
    </row>
    <row r="5248" spans="2:5">
      <c r="B5248" s="598" t="s">
        <v>7945</v>
      </c>
      <c r="C5248" s="587" t="s">
        <v>4272</v>
      </c>
      <c r="D5248" s="587" t="s">
        <v>3076</v>
      </c>
      <c r="E5248" s="523" t="s">
        <v>1679</v>
      </c>
    </row>
    <row r="5249" spans="2:5">
      <c r="B5249" s="598" t="s">
        <v>7946</v>
      </c>
      <c r="C5249" s="587" t="s">
        <v>4272</v>
      </c>
      <c r="D5249" s="587" t="s">
        <v>3076</v>
      </c>
      <c r="E5249" s="523" t="s">
        <v>1679</v>
      </c>
    </row>
    <row r="5250" spans="2:5">
      <c r="B5250" s="598" t="s">
        <v>7947</v>
      </c>
      <c r="C5250" s="587" t="s">
        <v>4272</v>
      </c>
      <c r="D5250" s="587" t="s">
        <v>3076</v>
      </c>
      <c r="E5250" s="523" t="s">
        <v>1679</v>
      </c>
    </row>
    <row r="5251" spans="2:5">
      <c r="B5251" s="598" t="s">
        <v>7948</v>
      </c>
      <c r="C5251" s="587" t="s">
        <v>4272</v>
      </c>
      <c r="D5251" s="587" t="s">
        <v>3076</v>
      </c>
      <c r="E5251" s="523" t="s">
        <v>1679</v>
      </c>
    </row>
    <row r="5252" spans="2:5">
      <c r="B5252" s="598" t="s">
        <v>7949</v>
      </c>
      <c r="C5252" s="587" t="s">
        <v>4272</v>
      </c>
      <c r="D5252" s="587" t="s">
        <v>3076</v>
      </c>
      <c r="E5252" s="523" t="s">
        <v>1679</v>
      </c>
    </row>
    <row r="5253" spans="2:5">
      <c r="B5253" s="598" t="s">
        <v>7950</v>
      </c>
      <c r="C5253" s="587" t="s">
        <v>4272</v>
      </c>
      <c r="D5253" s="587" t="s">
        <v>3076</v>
      </c>
      <c r="E5253" s="523" t="s">
        <v>1679</v>
      </c>
    </row>
    <row r="5254" spans="2:5">
      <c r="B5254" s="598" t="s">
        <v>7951</v>
      </c>
      <c r="C5254" s="587" t="s">
        <v>4272</v>
      </c>
      <c r="D5254" s="587" t="s">
        <v>3076</v>
      </c>
      <c r="E5254" s="523" t="s">
        <v>1679</v>
      </c>
    </row>
    <row r="5255" spans="2:5">
      <c r="B5255" s="598" t="s">
        <v>7952</v>
      </c>
      <c r="C5255" s="587" t="s">
        <v>4272</v>
      </c>
      <c r="D5255" s="587" t="s">
        <v>3076</v>
      </c>
      <c r="E5255" s="523" t="s">
        <v>1679</v>
      </c>
    </row>
    <row r="5256" spans="2:5">
      <c r="B5256" s="598" t="s">
        <v>7953</v>
      </c>
      <c r="C5256" s="587" t="s">
        <v>4272</v>
      </c>
      <c r="D5256" s="587" t="s">
        <v>3076</v>
      </c>
      <c r="E5256" s="523" t="s">
        <v>1679</v>
      </c>
    </row>
    <row r="5257" spans="2:5">
      <c r="B5257" s="598" t="s">
        <v>7954</v>
      </c>
      <c r="C5257" s="587" t="s">
        <v>4272</v>
      </c>
      <c r="D5257" s="587" t="s">
        <v>3076</v>
      </c>
      <c r="E5257" s="523" t="s">
        <v>1679</v>
      </c>
    </row>
    <row r="5258" spans="2:5">
      <c r="B5258" s="598" t="s">
        <v>7955</v>
      </c>
      <c r="C5258" s="587" t="s">
        <v>4272</v>
      </c>
      <c r="D5258" s="587" t="s">
        <v>3076</v>
      </c>
      <c r="E5258" s="523" t="s">
        <v>1679</v>
      </c>
    </row>
    <row r="5259" spans="2:5">
      <c r="B5259" s="598" t="s">
        <v>7956</v>
      </c>
      <c r="C5259" s="587" t="s">
        <v>4272</v>
      </c>
      <c r="D5259" s="587" t="s">
        <v>3076</v>
      </c>
      <c r="E5259" s="523" t="s">
        <v>1679</v>
      </c>
    </row>
    <row r="5260" spans="2:5">
      <c r="B5260" s="598" t="s">
        <v>7957</v>
      </c>
      <c r="C5260" s="587" t="s">
        <v>4272</v>
      </c>
      <c r="D5260" s="587" t="s">
        <v>3076</v>
      </c>
      <c r="E5260" s="523" t="s">
        <v>1679</v>
      </c>
    </row>
    <row r="5261" spans="2:5">
      <c r="B5261" s="598" t="s">
        <v>7958</v>
      </c>
      <c r="C5261" s="587" t="s">
        <v>4272</v>
      </c>
      <c r="D5261" s="587" t="s">
        <v>3076</v>
      </c>
      <c r="E5261" s="523" t="s">
        <v>1679</v>
      </c>
    </row>
    <row r="5262" spans="2:5">
      <c r="B5262" s="598" t="s">
        <v>7959</v>
      </c>
      <c r="C5262" s="587" t="s">
        <v>4272</v>
      </c>
      <c r="D5262" s="587" t="s">
        <v>3076</v>
      </c>
      <c r="E5262" s="523" t="s">
        <v>1679</v>
      </c>
    </row>
    <row r="5263" spans="2:5">
      <c r="B5263" s="598" t="s">
        <v>7960</v>
      </c>
      <c r="C5263" s="587" t="s">
        <v>4272</v>
      </c>
      <c r="D5263" s="587" t="s">
        <v>3076</v>
      </c>
      <c r="E5263" s="523" t="s">
        <v>1679</v>
      </c>
    </row>
    <row r="5264" spans="2:5">
      <c r="B5264" s="598" t="s">
        <v>7961</v>
      </c>
      <c r="C5264" s="587" t="s">
        <v>4272</v>
      </c>
      <c r="D5264" s="587" t="s">
        <v>3076</v>
      </c>
      <c r="E5264" s="523" t="s">
        <v>1679</v>
      </c>
    </row>
    <row r="5265" spans="2:5">
      <c r="B5265" s="598" t="s">
        <v>7962</v>
      </c>
      <c r="C5265" s="587" t="s">
        <v>4272</v>
      </c>
      <c r="D5265" s="587" t="s">
        <v>3076</v>
      </c>
      <c r="E5265" s="523" t="s">
        <v>1679</v>
      </c>
    </row>
    <row r="5266" spans="2:5">
      <c r="B5266" s="598" t="s">
        <v>7963</v>
      </c>
      <c r="C5266" s="587" t="s">
        <v>4272</v>
      </c>
      <c r="D5266" s="587" t="s">
        <v>3076</v>
      </c>
      <c r="E5266" s="523" t="s">
        <v>1679</v>
      </c>
    </row>
    <row r="5267" spans="2:5">
      <c r="B5267" s="598" t="s">
        <v>7964</v>
      </c>
      <c r="C5267" s="587" t="s">
        <v>4272</v>
      </c>
      <c r="D5267" s="587" t="s">
        <v>3076</v>
      </c>
      <c r="E5267" s="523" t="s">
        <v>1679</v>
      </c>
    </row>
    <row r="5268" spans="2:5">
      <c r="B5268" s="598" t="s">
        <v>7965</v>
      </c>
      <c r="C5268" s="587" t="s">
        <v>4272</v>
      </c>
      <c r="D5268" s="587" t="s">
        <v>3076</v>
      </c>
      <c r="E5268" s="523" t="s">
        <v>1679</v>
      </c>
    </row>
    <row r="5269" spans="2:5">
      <c r="B5269" s="598" t="s">
        <v>7966</v>
      </c>
      <c r="C5269" s="587" t="s">
        <v>4272</v>
      </c>
      <c r="D5269" s="587" t="s">
        <v>3076</v>
      </c>
      <c r="E5269" s="523" t="s">
        <v>1679</v>
      </c>
    </row>
    <row r="5270" spans="2:5">
      <c r="B5270" s="598" t="s">
        <v>7967</v>
      </c>
      <c r="C5270" s="587" t="s">
        <v>4272</v>
      </c>
      <c r="D5270" s="587" t="s">
        <v>3076</v>
      </c>
      <c r="E5270" s="523" t="s">
        <v>1679</v>
      </c>
    </row>
    <row r="5271" spans="2:5">
      <c r="B5271" s="598" t="s">
        <v>7968</v>
      </c>
      <c r="C5271" s="587" t="s">
        <v>4272</v>
      </c>
      <c r="D5271" s="587" t="s">
        <v>3076</v>
      </c>
      <c r="E5271" s="523" t="s">
        <v>1679</v>
      </c>
    </row>
    <row r="5272" spans="2:5">
      <c r="B5272" s="598" t="s">
        <v>7969</v>
      </c>
      <c r="C5272" s="587" t="s">
        <v>4272</v>
      </c>
      <c r="D5272" s="587" t="s">
        <v>3076</v>
      </c>
      <c r="E5272" s="523" t="s">
        <v>1679</v>
      </c>
    </row>
    <row r="5273" spans="2:5">
      <c r="B5273" s="598" t="s">
        <v>7970</v>
      </c>
      <c r="C5273" s="587" t="s">
        <v>4272</v>
      </c>
      <c r="D5273" s="587" t="s">
        <v>3076</v>
      </c>
      <c r="E5273" s="523" t="s">
        <v>1679</v>
      </c>
    </row>
    <row r="5274" spans="2:5">
      <c r="B5274" s="598" t="s">
        <v>7971</v>
      </c>
      <c r="C5274" s="587" t="s">
        <v>4272</v>
      </c>
      <c r="D5274" s="587" t="s">
        <v>3076</v>
      </c>
      <c r="E5274" s="523" t="s">
        <v>1679</v>
      </c>
    </row>
    <row r="5275" spans="2:5">
      <c r="B5275" s="598" t="s">
        <v>7972</v>
      </c>
      <c r="C5275" s="587" t="s">
        <v>4272</v>
      </c>
      <c r="D5275" s="587" t="s">
        <v>3076</v>
      </c>
      <c r="E5275" s="523" t="s">
        <v>1679</v>
      </c>
    </row>
    <row r="5276" spans="2:5">
      <c r="B5276" s="598" t="s">
        <v>7973</v>
      </c>
      <c r="C5276" s="587" t="s">
        <v>4272</v>
      </c>
      <c r="D5276" s="587" t="s">
        <v>3076</v>
      </c>
      <c r="E5276" s="523" t="s">
        <v>1679</v>
      </c>
    </row>
    <row r="5277" spans="2:5">
      <c r="B5277" s="598" t="s">
        <v>7974</v>
      </c>
      <c r="C5277" s="587" t="s">
        <v>4272</v>
      </c>
      <c r="D5277" s="587" t="s">
        <v>3076</v>
      </c>
      <c r="E5277" s="523" t="s">
        <v>1679</v>
      </c>
    </row>
    <row r="5278" spans="2:5">
      <c r="B5278" s="598" t="s">
        <v>7975</v>
      </c>
      <c r="C5278" s="587" t="s">
        <v>4272</v>
      </c>
      <c r="D5278" s="587" t="s">
        <v>3076</v>
      </c>
      <c r="E5278" s="523" t="s">
        <v>1679</v>
      </c>
    </row>
    <row r="5279" spans="2:5">
      <c r="B5279" s="598" t="s">
        <v>7976</v>
      </c>
      <c r="C5279" s="587" t="s">
        <v>4272</v>
      </c>
      <c r="D5279" s="587" t="s">
        <v>3076</v>
      </c>
      <c r="E5279" s="523" t="s">
        <v>1679</v>
      </c>
    </row>
    <row r="5280" spans="2:5">
      <c r="B5280" s="598" t="s">
        <v>7977</v>
      </c>
      <c r="C5280" s="587" t="s">
        <v>4272</v>
      </c>
      <c r="D5280" s="587" t="s">
        <v>3076</v>
      </c>
      <c r="E5280" s="523" t="s">
        <v>1679</v>
      </c>
    </row>
    <row r="5281" spans="2:5">
      <c r="B5281" s="598" t="s">
        <v>7978</v>
      </c>
      <c r="C5281" s="587" t="s">
        <v>4272</v>
      </c>
      <c r="D5281" s="587" t="s">
        <v>3076</v>
      </c>
      <c r="E5281" s="523" t="s">
        <v>1679</v>
      </c>
    </row>
    <row r="5282" spans="2:5">
      <c r="B5282" s="598" t="s">
        <v>7979</v>
      </c>
      <c r="C5282" s="587" t="s">
        <v>4272</v>
      </c>
      <c r="D5282" s="587" t="s">
        <v>3076</v>
      </c>
      <c r="E5282" s="523" t="s">
        <v>1679</v>
      </c>
    </row>
    <row r="5283" spans="2:5">
      <c r="B5283" s="598" t="s">
        <v>7980</v>
      </c>
      <c r="C5283" s="587" t="s">
        <v>4272</v>
      </c>
      <c r="D5283" s="587" t="s">
        <v>3076</v>
      </c>
      <c r="E5283" s="523" t="s">
        <v>1679</v>
      </c>
    </row>
    <row r="5284" spans="2:5">
      <c r="B5284" s="598" t="s">
        <v>7981</v>
      </c>
      <c r="C5284" s="587" t="s">
        <v>4272</v>
      </c>
      <c r="D5284" s="587" t="s">
        <v>3076</v>
      </c>
      <c r="E5284" s="523" t="s">
        <v>1679</v>
      </c>
    </row>
    <row r="5285" spans="2:5">
      <c r="B5285" s="598" t="s">
        <v>7982</v>
      </c>
      <c r="C5285" s="587" t="s">
        <v>4272</v>
      </c>
      <c r="D5285" s="587" t="s">
        <v>3076</v>
      </c>
      <c r="E5285" s="523" t="s">
        <v>1679</v>
      </c>
    </row>
    <row r="5286" spans="2:5">
      <c r="B5286" s="598" t="s">
        <v>7983</v>
      </c>
      <c r="C5286" s="587" t="s">
        <v>4272</v>
      </c>
      <c r="D5286" s="587" t="s">
        <v>3076</v>
      </c>
      <c r="E5286" s="523" t="s">
        <v>1679</v>
      </c>
    </row>
    <row r="5287" spans="2:5">
      <c r="B5287" s="598" t="s">
        <v>7984</v>
      </c>
      <c r="C5287" s="587" t="s">
        <v>4272</v>
      </c>
      <c r="D5287" s="587" t="s">
        <v>3076</v>
      </c>
      <c r="E5287" s="523" t="s">
        <v>1679</v>
      </c>
    </row>
    <row r="5288" spans="2:5">
      <c r="B5288" s="598" t="s">
        <v>7985</v>
      </c>
      <c r="C5288" s="587" t="s">
        <v>4272</v>
      </c>
      <c r="D5288" s="587" t="s">
        <v>3076</v>
      </c>
      <c r="E5288" s="523" t="s">
        <v>1679</v>
      </c>
    </row>
    <row r="5289" spans="2:5">
      <c r="B5289" s="598" t="s">
        <v>7986</v>
      </c>
      <c r="C5289" s="587" t="s">
        <v>4272</v>
      </c>
      <c r="D5289" s="587" t="s">
        <v>3076</v>
      </c>
      <c r="E5289" s="523" t="s">
        <v>1679</v>
      </c>
    </row>
    <row r="5290" spans="2:5">
      <c r="B5290" s="598" t="s">
        <v>7987</v>
      </c>
      <c r="C5290" s="587" t="s">
        <v>4272</v>
      </c>
      <c r="D5290" s="587" t="s">
        <v>3076</v>
      </c>
      <c r="E5290" s="523" t="s">
        <v>1679</v>
      </c>
    </row>
    <row r="5291" spans="2:5">
      <c r="B5291" s="598" t="s">
        <v>7988</v>
      </c>
      <c r="C5291" s="587" t="s">
        <v>4272</v>
      </c>
      <c r="D5291" s="587" t="s">
        <v>3076</v>
      </c>
      <c r="E5291" s="523" t="s">
        <v>1679</v>
      </c>
    </row>
    <row r="5292" spans="2:5">
      <c r="B5292" s="598" t="s">
        <v>7989</v>
      </c>
      <c r="C5292" s="587" t="s">
        <v>4272</v>
      </c>
      <c r="D5292" s="587" t="s">
        <v>3076</v>
      </c>
      <c r="E5292" s="523" t="s">
        <v>1679</v>
      </c>
    </row>
    <row r="5293" spans="2:5">
      <c r="B5293" s="598" t="s">
        <v>7990</v>
      </c>
      <c r="C5293" s="587" t="s">
        <v>4272</v>
      </c>
      <c r="D5293" s="587" t="s">
        <v>3076</v>
      </c>
      <c r="E5293" s="523" t="s">
        <v>1679</v>
      </c>
    </row>
    <row r="5294" spans="2:5">
      <c r="B5294" s="598" t="s">
        <v>7991</v>
      </c>
      <c r="C5294" s="587" t="s">
        <v>4272</v>
      </c>
      <c r="D5294" s="587" t="s">
        <v>3076</v>
      </c>
      <c r="E5294" s="523" t="s">
        <v>1679</v>
      </c>
    </row>
    <row r="5295" spans="2:5">
      <c r="B5295" s="598" t="s">
        <v>7992</v>
      </c>
      <c r="C5295" s="587" t="s">
        <v>4272</v>
      </c>
      <c r="D5295" s="587" t="s">
        <v>3076</v>
      </c>
      <c r="E5295" s="523" t="s">
        <v>1679</v>
      </c>
    </row>
    <row r="5296" spans="2:5">
      <c r="B5296" s="598" t="s">
        <v>7993</v>
      </c>
      <c r="C5296" s="587" t="s">
        <v>4272</v>
      </c>
      <c r="D5296" s="587" t="s">
        <v>3076</v>
      </c>
      <c r="E5296" s="523" t="s">
        <v>1679</v>
      </c>
    </row>
    <row r="5297" spans="2:5">
      <c r="B5297" s="598" t="s">
        <v>7994</v>
      </c>
      <c r="C5297" s="587" t="s">
        <v>4272</v>
      </c>
      <c r="D5297" s="587" t="s">
        <v>3076</v>
      </c>
      <c r="E5297" s="523" t="s">
        <v>1679</v>
      </c>
    </row>
    <row r="5298" spans="2:5">
      <c r="B5298" s="598" t="s">
        <v>7995</v>
      </c>
      <c r="C5298" s="587" t="s">
        <v>4272</v>
      </c>
      <c r="D5298" s="587" t="s">
        <v>3076</v>
      </c>
      <c r="E5298" s="523" t="s">
        <v>1679</v>
      </c>
    </row>
    <row r="5299" spans="2:5">
      <c r="B5299" s="598" t="s">
        <v>7996</v>
      </c>
      <c r="C5299" s="587" t="s">
        <v>4272</v>
      </c>
      <c r="D5299" s="587" t="s">
        <v>3076</v>
      </c>
      <c r="E5299" s="523" t="s">
        <v>1679</v>
      </c>
    </row>
    <row r="5300" spans="2:5">
      <c r="B5300" s="598" t="s">
        <v>7997</v>
      </c>
      <c r="C5300" s="587" t="s">
        <v>4272</v>
      </c>
      <c r="D5300" s="587" t="s">
        <v>3076</v>
      </c>
      <c r="E5300" s="523" t="s">
        <v>1679</v>
      </c>
    </row>
    <row r="5301" spans="2:5">
      <c r="B5301" s="598" t="s">
        <v>7998</v>
      </c>
      <c r="C5301" s="587" t="s">
        <v>4272</v>
      </c>
      <c r="D5301" s="587" t="s">
        <v>3076</v>
      </c>
      <c r="E5301" s="523" t="s">
        <v>1679</v>
      </c>
    </row>
    <row r="5302" spans="2:5">
      <c r="B5302" s="598" t="s">
        <v>7999</v>
      </c>
      <c r="C5302" s="587" t="s">
        <v>4272</v>
      </c>
      <c r="D5302" s="587" t="s">
        <v>3076</v>
      </c>
      <c r="E5302" s="523" t="s">
        <v>1679</v>
      </c>
    </row>
    <row r="5303" spans="2:5">
      <c r="B5303" s="598" t="s">
        <v>8000</v>
      </c>
      <c r="C5303" s="587" t="s">
        <v>4272</v>
      </c>
      <c r="D5303" s="587" t="s">
        <v>3076</v>
      </c>
      <c r="E5303" s="523" t="s">
        <v>1679</v>
      </c>
    </row>
    <row r="5304" spans="2:5">
      <c r="B5304" s="598" t="s">
        <v>8001</v>
      </c>
      <c r="C5304" s="587" t="s">
        <v>4272</v>
      </c>
      <c r="D5304" s="587" t="s">
        <v>3076</v>
      </c>
      <c r="E5304" s="523" t="s">
        <v>1679</v>
      </c>
    </row>
    <row r="5305" spans="2:5">
      <c r="B5305" s="598" t="s">
        <v>8002</v>
      </c>
      <c r="C5305" s="587" t="s">
        <v>4272</v>
      </c>
      <c r="D5305" s="587" t="s">
        <v>3076</v>
      </c>
      <c r="E5305" s="523" t="s">
        <v>1679</v>
      </c>
    </row>
    <row r="5306" spans="2:5">
      <c r="B5306" s="598" t="s">
        <v>8003</v>
      </c>
      <c r="C5306" s="587" t="s">
        <v>4272</v>
      </c>
      <c r="D5306" s="587" t="s">
        <v>3076</v>
      </c>
      <c r="E5306" s="523" t="s">
        <v>1679</v>
      </c>
    </row>
    <row r="5307" spans="2:5">
      <c r="B5307" s="598" t="s">
        <v>8004</v>
      </c>
      <c r="C5307" s="587" t="s">
        <v>4272</v>
      </c>
      <c r="D5307" s="587" t="s">
        <v>3076</v>
      </c>
      <c r="E5307" s="523" t="s">
        <v>1679</v>
      </c>
    </row>
    <row r="5308" spans="2:5">
      <c r="B5308" s="598" t="s">
        <v>8005</v>
      </c>
      <c r="C5308" s="587" t="s">
        <v>4272</v>
      </c>
      <c r="D5308" s="587" t="s">
        <v>3076</v>
      </c>
      <c r="E5308" s="523" t="s">
        <v>1679</v>
      </c>
    </row>
    <row r="5309" spans="2:5">
      <c r="B5309" s="598" t="s">
        <v>8006</v>
      </c>
      <c r="C5309" s="587" t="s">
        <v>4272</v>
      </c>
      <c r="D5309" s="587" t="s">
        <v>3076</v>
      </c>
      <c r="E5309" s="523" t="s">
        <v>1679</v>
      </c>
    </row>
    <row r="5310" spans="2:5">
      <c r="B5310" s="598" t="s">
        <v>8007</v>
      </c>
      <c r="C5310" s="587" t="s">
        <v>4272</v>
      </c>
      <c r="D5310" s="587" t="s">
        <v>3076</v>
      </c>
      <c r="E5310" s="523" t="s">
        <v>1679</v>
      </c>
    </row>
    <row r="5311" spans="2:5">
      <c r="B5311" s="598" t="s">
        <v>8008</v>
      </c>
      <c r="C5311" s="587" t="s">
        <v>4272</v>
      </c>
      <c r="D5311" s="587" t="s">
        <v>3076</v>
      </c>
      <c r="E5311" s="523" t="s">
        <v>1679</v>
      </c>
    </row>
    <row r="5312" spans="2:5">
      <c r="B5312" s="598" t="s">
        <v>8009</v>
      </c>
      <c r="C5312" s="587" t="s">
        <v>4272</v>
      </c>
      <c r="D5312" s="587" t="s">
        <v>3076</v>
      </c>
      <c r="E5312" s="523" t="s">
        <v>1679</v>
      </c>
    </row>
    <row r="5313" spans="2:5">
      <c r="B5313" s="598" t="s">
        <v>8010</v>
      </c>
      <c r="C5313" s="587" t="s">
        <v>4272</v>
      </c>
      <c r="D5313" s="587" t="s">
        <v>3076</v>
      </c>
      <c r="E5313" s="523" t="s">
        <v>1679</v>
      </c>
    </row>
    <row r="5314" spans="2:5">
      <c r="B5314" s="598" t="s">
        <v>8011</v>
      </c>
      <c r="C5314" s="587" t="s">
        <v>4272</v>
      </c>
      <c r="D5314" s="587" t="s">
        <v>3076</v>
      </c>
      <c r="E5314" s="523" t="s">
        <v>1679</v>
      </c>
    </row>
    <row r="5315" spans="2:5">
      <c r="B5315" s="598" t="s">
        <v>8012</v>
      </c>
      <c r="C5315" s="587" t="s">
        <v>4272</v>
      </c>
      <c r="D5315" s="587" t="s">
        <v>3076</v>
      </c>
      <c r="E5315" s="523" t="s">
        <v>1679</v>
      </c>
    </row>
    <row r="5316" spans="2:5">
      <c r="B5316" s="598" t="s">
        <v>8013</v>
      </c>
      <c r="C5316" s="587" t="s">
        <v>4272</v>
      </c>
      <c r="D5316" s="587" t="s">
        <v>3076</v>
      </c>
      <c r="E5316" s="523" t="s">
        <v>1679</v>
      </c>
    </row>
    <row r="5317" spans="2:5">
      <c r="B5317" s="598" t="s">
        <v>8014</v>
      </c>
      <c r="C5317" s="587" t="s">
        <v>4272</v>
      </c>
      <c r="D5317" s="587" t="s">
        <v>3076</v>
      </c>
      <c r="E5317" s="523" t="s">
        <v>1679</v>
      </c>
    </row>
    <row r="5318" spans="2:5">
      <c r="B5318" s="598" t="s">
        <v>8015</v>
      </c>
      <c r="C5318" s="587" t="s">
        <v>4272</v>
      </c>
      <c r="D5318" s="587" t="s">
        <v>3076</v>
      </c>
      <c r="E5318" s="523" t="s">
        <v>1679</v>
      </c>
    </row>
    <row r="5319" spans="2:5">
      <c r="B5319" s="598" t="s">
        <v>8016</v>
      </c>
      <c r="C5319" s="587" t="s">
        <v>4272</v>
      </c>
      <c r="D5319" s="587" t="s">
        <v>3076</v>
      </c>
      <c r="E5319" s="523" t="s">
        <v>1679</v>
      </c>
    </row>
    <row r="5320" spans="2:5">
      <c r="B5320" s="598" t="s">
        <v>8017</v>
      </c>
      <c r="C5320" s="587" t="s">
        <v>4272</v>
      </c>
      <c r="D5320" s="587" t="s">
        <v>3076</v>
      </c>
      <c r="E5320" s="523" t="s">
        <v>1679</v>
      </c>
    </row>
    <row r="5321" spans="2:5">
      <c r="B5321" s="598" t="s">
        <v>8018</v>
      </c>
      <c r="C5321" s="587" t="s">
        <v>4272</v>
      </c>
      <c r="D5321" s="587" t="s">
        <v>3076</v>
      </c>
      <c r="E5321" s="523" t="s">
        <v>1679</v>
      </c>
    </row>
    <row r="5322" spans="2:5">
      <c r="B5322" s="598" t="s">
        <v>8019</v>
      </c>
      <c r="C5322" s="587" t="s">
        <v>4272</v>
      </c>
      <c r="D5322" s="587" t="s">
        <v>3076</v>
      </c>
      <c r="E5322" s="523" t="s">
        <v>1679</v>
      </c>
    </row>
    <row r="5323" spans="2:5">
      <c r="B5323" s="598" t="s">
        <v>8020</v>
      </c>
      <c r="C5323" s="587" t="s">
        <v>4272</v>
      </c>
      <c r="D5323" s="587" t="s">
        <v>3076</v>
      </c>
      <c r="E5323" s="523" t="s">
        <v>1679</v>
      </c>
    </row>
    <row r="5324" spans="2:5">
      <c r="B5324" s="598" t="s">
        <v>8021</v>
      </c>
      <c r="C5324" s="587" t="s">
        <v>4272</v>
      </c>
      <c r="D5324" s="587" t="s">
        <v>3076</v>
      </c>
      <c r="E5324" s="523" t="s">
        <v>1679</v>
      </c>
    </row>
    <row r="5325" spans="2:5">
      <c r="B5325" s="598" t="s">
        <v>8022</v>
      </c>
      <c r="C5325" s="587" t="s">
        <v>4272</v>
      </c>
      <c r="D5325" s="587" t="s">
        <v>3076</v>
      </c>
      <c r="E5325" s="523" t="s">
        <v>1679</v>
      </c>
    </row>
    <row r="5326" spans="2:5">
      <c r="B5326" s="598" t="s">
        <v>8023</v>
      </c>
      <c r="C5326" s="587" t="s">
        <v>4272</v>
      </c>
      <c r="D5326" s="587" t="s">
        <v>3076</v>
      </c>
      <c r="E5326" s="523" t="s">
        <v>1679</v>
      </c>
    </row>
    <row r="5327" spans="2:5">
      <c r="B5327" s="598" t="s">
        <v>8024</v>
      </c>
      <c r="C5327" s="587" t="s">
        <v>4272</v>
      </c>
      <c r="D5327" s="587" t="s">
        <v>3076</v>
      </c>
      <c r="E5327" s="523" t="s">
        <v>1679</v>
      </c>
    </row>
    <row r="5328" spans="2:5">
      <c r="B5328" s="598" t="s">
        <v>8025</v>
      </c>
      <c r="C5328" s="587" t="s">
        <v>4272</v>
      </c>
      <c r="D5328" s="587" t="s">
        <v>3076</v>
      </c>
      <c r="E5328" s="523" t="s">
        <v>1679</v>
      </c>
    </row>
    <row r="5329" spans="2:5">
      <c r="B5329" s="598" t="s">
        <v>8026</v>
      </c>
      <c r="C5329" s="587" t="s">
        <v>4272</v>
      </c>
      <c r="D5329" s="587" t="s">
        <v>3076</v>
      </c>
      <c r="E5329" s="523" t="s">
        <v>1679</v>
      </c>
    </row>
    <row r="5330" spans="2:5">
      <c r="B5330" s="598" t="s">
        <v>8027</v>
      </c>
      <c r="C5330" s="587" t="s">
        <v>4272</v>
      </c>
      <c r="D5330" s="587" t="s">
        <v>3076</v>
      </c>
      <c r="E5330" s="523" t="s">
        <v>1679</v>
      </c>
    </row>
    <row r="5331" spans="2:5">
      <c r="B5331" s="598" t="s">
        <v>8028</v>
      </c>
      <c r="C5331" s="587" t="s">
        <v>4272</v>
      </c>
      <c r="D5331" s="587" t="s">
        <v>3076</v>
      </c>
      <c r="E5331" s="523" t="s">
        <v>1679</v>
      </c>
    </row>
    <row r="5332" spans="2:5">
      <c r="B5332" s="598" t="s">
        <v>8029</v>
      </c>
      <c r="C5332" s="587" t="s">
        <v>4272</v>
      </c>
      <c r="D5332" s="587" t="s">
        <v>3076</v>
      </c>
      <c r="E5332" s="523" t="s">
        <v>1679</v>
      </c>
    </row>
    <row r="5333" spans="2:5">
      <c r="B5333" s="598" t="s">
        <v>8030</v>
      </c>
      <c r="C5333" s="587" t="s">
        <v>8031</v>
      </c>
      <c r="D5333" s="587" t="s">
        <v>3076</v>
      </c>
      <c r="E5333" s="523" t="s">
        <v>1679</v>
      </c>
    </row>
    <row r="5334" spans="2:5">
      <c r="B5334" s="598" t="s">
        <v>8032</v>
      </c>
      <c r="C5334" s="587" t="s">
        <v>8031</v>
      </c>
      <c r="D5334" s="587" t="s">
        <v>3076</v>
      </c>
      <c r="E5334" s="523" t="s">
        <v>1679</v>
      </c>
    </row>
    <row r="5335" spans="2:5">
      <c r="B5335" s="598" t="s">
        <v>8033</v>
      </c>
      <c r="C5335" s="587" t="s">
        <v>8031</v>
      </c>
      <c r="D5335" s="587" t="s">
        <v>3076</v>
      </c>
      <c r="E5335" s="523" t="s">
        <v>1679</v>
      </c>
    </row>
    <row r="5336" spans="2:5">
      <c r="B5336" s="598" t="s">
        <v>8034</v>
      </c>
      <c r="C5336" s="587" t="s">
        <v>8031</v>
      </c>
      <c r="D5336" s="587" t="s">
        <v>3076</v>
      </c>
      <c r="E5336" s="523" t="s">
        <v>1679</v>
      </c>
    </row>
    <row r="5337" spans="2:5">
      <c r="B5337" s="598" t="s">
        <v>8035</v>
      </c>
      <c r="C5337" s="587" t="s">
        <v>8031</v>
      </c>
      <c r="D5337" s="587" t="s">
        <v>3076</v>
      </c>
      <c r="E5337" s="523" t="s">
        <v>1679</v>
      </c>
    </row>
    <row r="5338" spans="2:5">
      <c r="B5338" s="598" t="s">
        <v>8036</v>
      </c>
      <c r="C5338" s="587" t="s">
        <v>8031</v>
      </c>
      <c r="D5338" s="587" t="s">
        <v>3076</v>
      </c>
      <c r="E5338" s="523" t="s">
        <v>1679</v>
      </c>
    </row>
    <row r="5339" spans="2:5">
      <c r="B5339" s="598" t="s">
        <v>8037</v>
      </c>
      <c r="C5339" s="587" t="s">
        <v>8031</v>
      </c>
      <c r="D5339" s="587" t="s">
        <v>3076</v>
      </c>
      <c r="E5339" s="523" t="s">
        <v>1679</v>
      </c>
    </row>
    <row r="5340" spans="2:5">
      <c r="B5340" s="598" t="s">
        <v>8038</v>
      </c>
      <c r="C5340" s="587" t="s">
        <v>8031</v>
      </c>
      <c r="D5340" s="587" t="s">
        <v>3076</v>
      </c>
      <c r="E5340" s="523" t="s">
        <v>1679</v>
      </c>
    </row>
    <row r="5341" spans="2:5">
      <c r="B5341" s="598" t="s">
        <v>8039</v>
      </c>
      <c r="C5341" s="587" t="s">
        <v>8031</v>
      </c>
      <c r="D5341" s="587" t="s">
        <v>3076</v>
      </c>
      <c r="E5341" s="523" t="s">
        <v>1679</v>
      </c>
    </row>
    <row r="5342" spans="2:5">
      <c r="B5342" s="598" t="s">
        <v>8040</v>
      </c>
      <c r="C5342" s="587" t="s">
        <v>8031</v>
      </c>
      <c r="D5342" s="587" t="s">
        <v>3076</v>
      </c>
      <c r="E5342" s="523" t="s">
        <v>1679</v>
      </c>
    </row>
    <row r="5343" spans="2:5">
      <c r="B5343" s="598" t="s">
        <v>8041</v>
      </c>
      <c r="C5343" s="587" t="s">
        <v>8031</v>
      </c>
      <c r="D5343" s="587" t="s">
        <v>3076</v>
      </c>
      <c r="E5343" s="523" t="s">
        <v>1679</v>
      </c>
    </row>
    <row r="5344" spans="2:5">
      <c r="B5344" s="598" t="s">
        <v>8042</v>
      </c>
      <c r="C5344" s="587" t="s">
        <v>8031</v>
      </c>
      <c r="D5344" s="587" t="s">
        <v>3076</v>
      </c>
      <c r="E5344" s="523" t="s">
        <v>1679</v>
      </c>
    </row>
    <row r="5345" spans="2:5">
      <c r="B5345" s="598" t="s">
        <v>8043</v>
      </c>
      <c r="C5345" s="587" t="s">
        <v>8031</v>
      </c>
      <c r="D5345" s="587" t="s">
        <v>3076</v>
      </c>
      <c r="E5345" s="523" t="s">
        <v>1679</v>
      </c>
    </row>
    <row r="5346" spans="2:5">
      <c r="B5346" s="598" t="s">
        <v>8044</v>
      </c>
      <c r="C5346" s="587" t="s">
        <v>8031</v>
      </c>
      <c r="D5346" s="587" t="s">
        <v>3076</v>
      </c>
      <c r="E5346" s="523" t="s">
        <v>1679</v>
      </c>
    </row>
    <row r="5347" spans="2:5">
      <c r="B5347" s="598" t="s">
        <v>8045</v>
      </c>
      <c r="C5347" s="587" t="s">
        <v>8031</v>
      </c>
      <c r="D5347" s="587" t="s">
        <v>3076</v>
      </c>
      <c r="E5347" s="523" t="s">
        <v>1679</v>
      </c>
    </row>
    <row r="5348" spans="2:5">
      <c r="B5348" s="598" t="s">
        <v>8046</v>
      </c>
      <c r="C5348" s="587" t="s">
        <v>8031</v>
      </c>
      <c r="D5348" s="587" t="s">
        <v>3076</v>
      </c>
      <c r="E5348" s="523" t="s">
        <v>1679</v>
      </c>
    </row>
    <row r="5349" spans="2:5">
      <c r="B5349" s="598" t="s">
        <v>8047</v>
      </c>
      <c r="C5349" s="587" t="s">
        <v>8031</v>
      </c>
      <c r="D5349" s="587" t="s">
        <v>3076</v>
      </c>
      <c r="E5349" s="523" t="s">
        <v>1679</v>
      </c>
    </row>
    <row r="5350" spans="2:5">
      <c r="B5350" s="598" t="s">
        <v>8048</v>
      </c>
      <c r="C5350" s="587" t="s">
        <v>8031</v>
      </c>
      <c r="D5350" s="587" t="s">
        <v>3076</v>
      </c>
      <c r="E5350" s="523" t="s">
        <v>1679</v>
      </c>
    </row>
    <row r="5351" spans="2:5">
      <c r="B5351" s="598" t="s">
        <v>8049</v>
      </c>
      <c r="C5351" s="587" t="s">
        <v>8031</v>
      </c>
      <c r="D5351" s="587" t="s">
        <v>3076</v>
      </c>
      <c r="E5351" s="523" t="s">
        <v>1679</v>
      </c>
    </row>
    <row r="5352" spans="2:5">
      <c r="B5352" s="598" t="s">
        <v>8050</v>
      </c>
      <c r="C5352" s="587" t="s">
        <v>8031</v>
      </c>
      <c r="D5352" s="587" t="s">
        <v>3076</v>
      </c>
      <c r="E5352" s="523" t="s">
        <v>1679</v>
      </c>
    </row>
    <row r="5353" spans="2:5">
      <c r="B5353" s="598" t="s">
        <v>8051</v>
      </c>
      <c r="C5353" s="587" t="s">
        <v>8031</v>
      </c>
      <c r="D5353" s="587" t="s">
        <v>3076</v>
      </c>
      <c r="E5353" s="523" t="s">
        <v>1679</v>
      </c>
    </row>
    <row r="5354" spans="2:5">
      <c r="B5354" s="598" t="s">
        <v>8052</v>
      </c>
      <c r="C5354" s="587" t="s">
        <v>8031</v>
      </c>
      <c r="D5354" s="587" t="s">
        <v>3076</v>
      </c>
      <c r="E5354" s="523" t="s">
        <v>1679</v>
      </c>
    </row>
    <row r="5355" spans="2:5">
      <c r="B5355" s="598" t="s">
        <v>8053</v>
      </c>
      <c r="C5355" s="587" t="s">
        <v>8031</v>
      </c>
      <c r="D5355" s="587" t="s">
        <v>3076</v>
      </c>
      <c r="E5355" s="523" t="s">
        <v>1679</v>
      </c>
    </row>
    <row r="5356" spans="2:5">
      <c r="B5356" s="598" t="s">
        <v>8054</v>
      </c>
      <c r="C5356" s="587" t="s">
        <v>8031</v>
      </c>
      <c r="D5356" s="587" t="s">
        <v>3076</v>
      </c>
      <c r="E5356" s="523" t="s">
        <v>1679</v>
      </c>
    </row>
    <row r="5357" spans="2:5">
      <c r="B5357" s="598" t="s">
        <v>8055</v>
      </c>
      <c r="C5357" s="587" t="s">
        <v>8031</v>
      </c>
      <c r="D5357" s="587" t="s">
        <v>3076</v>
      </c>
      <c r="E5357" s="523" t="s">
        <v>1679</v>
      </c>
    </row>
    <row r="5358" spans="2:5">
      <c r="B5358" s="598" t="s">
        <v>8056</v>
      </c>
      <c r="C5358" s="587" t="s">
        <v>8031</v>
      </c>
      <c r="D5358" s="587" t="s">
        <v>3076</v>
      </c>
      <c r="E5358" s="523" t="s">
        <v>1679</v>
      </c>
    </row>
    <row r="5359" spans="2:5">
      <c r="B5359" s="598" t="s">
        <v>8057</v>
      </c>
      <c r="C5359" s="587" t="s">
        <v>8031</v>
      </c>
      <c r="D5359" s="587" t="s">
        <v>3076</v>
      </c>
      <c r="E5359" s="523" t="s">
        <v>1679</v>
      </c>
    </row>
    <row r="5360" spans="2:5">
      <c r="B5360" s="598" t="s">
        <v>8058</v>
      </c>
      <c r="C5360" s="587" t="s">
        <v>8031</v>
      </c>
      <c r="D5360" s="587" t="s">
        <v>3076</v>
      </c>
      <c r="E5360" s="523" t="s">
        <v>1679</v>
      </c>
    </row>
    <row r="5361" spans="2:5">
      <c r="B5361" s="598" t="s">
        <v>8059</v>
      </c>
      <c r="C5361" s="587" t="s">
        <v>8031</v>
      </c>
      <c r="D5361" s="587" t="s">
        <v>3076</v>
      </c>
      <c r="E5361" s="523" t="s">
        <v>1679</v>
      </c>
    </row>
    <row r="5362" spans="2:5">
      <c r="B5362" s="598" t="s">
        <v>8060</v>
      </c>
      <c r="C5362" s="587" t="s">
        <v>8031</v>
      </c>
      <c r="D5362" s="587" t="s">
        <v>3076</v>
      </c>
      <c r="E5362" s="523" t="s">
        <v>1679</v>
      </c>
    </row>
    <row r="5363" spans="2:5">
      <c r="B5363" s="598" t="s">
        <v>8061</v>
      </c>
      <c r="C5363" s="587" t="s">
        <v>8031</v>
      </c>
      <c r="D5363" s="587" t="s">
        <v>3076</v>
      </c>
      <c r="E5363" s="523" t="s">
        <v>1679</v>
      </c>
    </row>
    <row r="5364" spans="2:5">
      <c r="B5364" s="598" t="s">
        <v>8062</v>
      </c>
      <c r="C5364" s="587" t="s">
        <v>8031</v>
      </c>
      <c r="D5364" s="587" t="s">
        <v>3076</v>
      </c>
      <c r="E5364" s="523" t="s">
        <v>1679</v>
      </c>
    </row>
    <row r="5365" spans="2:5">
      <c r="B5365" s="598" t="s">
        <v>8063</v>
      </c>
      <c r="C5365" s="587" t="s">
        <v>8031</v>
      </c>
      <c r="D5365" s="587" t="s">
        <v>3076</v>
      </c>
      <c r="E5365" s="523" t="s">
        <v>1679</v>
      </c>
    </row>
    <row r="5366" spans="2:5">
      <c r="B5366" s="598" t="s">
        <v>8064</v>
      </c>
      <c r="C5366" s="587" t="s">
        <v>8031</v>
      </c>
      <c r="D5366" s="587" t="s">
        <v>3076</v>
      </c>
      <c r="E5366" s="523" t="s">
        <v>1679</v>
      </c>
    </row>
    <row r="5367" spans="2:5">
      <c r="B5367" s="598" t="s">
        <v>8065</v>
      </c>
      <c r="C5367" s="587" t="s">
        <v>8031</v>
      </c>
      <c r="D5367" s="587" t="s">
        <v>3076</v>
      </c>
      <c r="E5367" s="523" t="s">
        <v>1679</v>
      </c>
    </row>
    <row r="5368" spans="2:5">
      <c r="B5368" s="598" t="s">
        <v>8066</v>
      </c>
      <c r="C5368" s="587" t="s">
        <v>8031</v>
      </c>
      <c r="D5368" s="587" t="s">
        <v>3076</v>
      </c>
      <c r="E5368" s="523" t="s">
        <v>1679</v>
      </c>
    </row>
    <row r="5369" spans="2:5">
      <c r="B5369" s="598" t="s">
        <v>8067</v>
      </c>
      <c r="C5369" s="587" t="s">
        <v>8031</v>
      </c>
      <c r="D5369" s="587" t="s">
        <v>3076</v>
      </c>
      <c r="E5369" s="523" t="s">
        <v>1679</v>
      </c>
    </row>
    <row r="5370" spans="2:5">
      <c r="B5370" s="598" t="s">
        <v>8068</v>
      </c>
      <c r="C5370" s="587" t="s">
        <v>8031</v>
      </c>
      <c r="D5370" s="587" t="s">
        <v>3076</v>
      </c>
      <c r="E5370" s="523" t="s">
        <v>1679</v>
      </c>
    </row>
    <row r="5371" spans="2:5">
      <c r="B5371" s="598" t="s">
        <v>8069</v>
      </c>
      <c r="C5371" s="587" t="s">
        <v>8031</v>
      </c>
      <c r="D5371" s="587" t="s">
        <v>3076</v>
      </c>
      <c r="E5371" s="523" t="s">
        <v>1679</v>
      </c>
    </row>
    <row r="5372" spans="2:5">
      <c r="B5372" s="598" t="s">
        <v>8070</v>
      </c>
      <c r="C5372" s="587" t="s">
        <v>8031</v>
      </c>
      <c r="D5372" s="587" t="s">
        <v>3076</v>
      </c>
      <c r="E5372" s="523" t="s">
        <v>1679</v>
      </c>
    </row>
    <row r="5373" spans="2:5">
      <c r="B5373" s="598" t="s">
        <v>8071</v>
      </c>
      <c r="C5373" s="587" t="s">
        <v>8031</v>
      </c>
      <c r="D5373" s="587" t="s">
        <v>3076</v>
      </c>
      <c r="E5373" s="523" t="s">
        <v>1679</v>
      </c>
    </row>
    <row r="5374" spans="2:5">
      <c r="B5374" s="598" t="s">
        <v>8072</v>
      </c>
      <c r="C5374" s="587" t="s">
        <v>8031</v>
      </c>
      <c r="D5374" s="587" t="s">
        <v>3076</v>
      </c>
      <c r="E5374" s="523" t="s">
        <v>1679</v>
      </c>
    </row>
    <row r="5375" spans="2:5">
      <c r="B5375" s="598" t="s">
        <v>8073</v>
      </c>
      <c r="C5375" s="587" t="s">
        <v>8031</v>
      </c>
      <c r="D5375" s="587" t="s">
        <v>3076</v>
      </c>
      <c r="E5375" s="523" t="s">
        <v>1679</v>
      </c>
    </row>
    <row r="5376" spans="2:5">
      <c r="B5376" s="598" t="s">
        <v>8074</v>
      </c>
      <c r="C5376" s="587" t="s">
        <v>8031</v>
      </c>
      <c r="D5376" s="587" t="s">
        <v>3076</v>
      </c>
      <c r="E5376" s="523" t="s">
        <v>1679</v>
      </c>
    </row>
    <row r="5377" spans="2:5">
      <c r="B5377" s="598" t="s">
        <v>8075</v>
      </c>
      <c r="C5377" s="587" t="s">
        <v>8031</v>
      </c>
      <c r="D5377" s="587" t="s">
        <v>3076</v>
      </c>
      <c r="E5377" s="523" t="s">
        <v>1679</v>
      </c>
    </row>
    <row r="5378" spans="2:5">
      <c r="B5378" s="598" t="s">
        <v>8076</v>
      </c>
      <c r="C5378" s="587" t="s">
        <v>8031</v>
      </c>
      <c r="D5378" s="587" t="s">
        <v>3076</v>
      </c>
      <c r="E5378" s="523" t="s">
        <v>1679</v>
      </c>
    </row>
    <row r="5379" spans="2:5">
      <c r="B5379" s="598" t="s">
        <v>8077</v>
      </c>
      <c r="C5379" s="587" t="s">
        <v>8031</v>
      </c>
      <c r="D5379" s="587" t="s">
        <v>3076</v>
      </c>
      <c r="E5379" s="523" t="s">
        <v>1679</v>
      </c>
    </row>
    <row r="5380" spans="2:5">
      <c r="B5380" s="598" t="s">
        <v>8078</v>
      </c>
      <c r="C5380" s="587" t="s">
        <v>8031</v>
      </c>
      <c r="D5380" s="587" t="s">
        <v>3076</v>
      </c>
      <c r="E5380" s="523" t="s">
        <v>1679</v>
      </c>
    </row>
    <row r="5381" spans="2:5">
      <c r="B5381" s="598" t="s">
        <v>8079</v>
      </c>
      <c r="C5381" s="587" t="s">
        <v>8031</v>
      </c>
      <c r="D5381" s="587" t="s">
        <v>3076</v>
      </c>
      <c r="E5381" s="523" t="s">
        <v>1679</v>
      </c>
    </row>
    <row r="5382" spans="2:5">
      <c r="B5382" s="598" t="s">
        <v>8080</v>
      </c>
      <c r="C5382" s="587" t="s">
        <v>8031</v>
      </c>
      <c r="D5382" s="587" t="s">
        <v>3076</v>
      </c>
      <c r="E5382" s="523" t="s">
        <v>1679</v>
      </c>
    </row>
    <row r="5383" spans="2:5">
      <c r="B5383" s="598" t="s">
        <v>8081</v>
      </c>
      <c r="C5383" s="587" t="s">
        <v>8031</v>
      </c>
      <c r="D5383" s="587" t="s">
        <v>3076</v>
      </c>
      <c r="E5383" s="523" t="s">
        <v>1679</v>
      </c>
    </row>
    <row r="5384" spans="2:5">
      <c r="B5384" s="598" t="s">
        <v>8082</v>
      </c>
      <c r="C5384" s="587" t="s">
        <v>8031</v>
      </c>
      <c r="D5384" s="587" t="s">
        <v>3076</v>
      </c>
      <c r="E5384" s="523" t="s">
        <v>1679</v>
      </c>
    </row>
    <row r="5385" spans="2:5">
      <c r="B5385" s="598" t="s">
        <v>8083</v>
      </c>
      <c r="C5385" s="587" t="s">
        <v>8031</v>
      </c>
      <c r="D5385" s="587" t="s">
        <v>3076</v>
      </c>
      <c r="E5385" s="523" t="s">
        <v>1679</v>
      </c>
    </row>
    <row r="5386" spans="2:5">
      <c r="B5386" s="598" t="s">
        <v>8084</v>
      </c>
      <c r="C5386" s="587" t="s">
        <v>8031</v>
      </c>
      <c r="D5386" s="587" t="s">
        <v>3076</v>
      </c>
      <c r="E5386" s="523" t="s">
        <v>1679</v>
      </c>
    </row>
    <row r="5387" spans="2:5">
      <c r="B5387" s="598" t="s">
        <v>8085</v>
      </c>
      <c r="C5387" s="587" t="s">
        <v>8031</v>
      </c>
      <c r="D5387" s="587" t="s">
        <v>3076</v>
      </c>
      <c r="E5387" s="523" t="s">
        <v>1679</v>
      </c>
    </row>
    <row r="5388" spans="2:5">
      <c r="B5388" s="598" t="s">
        <v>8086</v>
      </c>
      <c r="C5388" s="587" t="s">
        <v>8031</v>
      </c>
      <c r="D5388" s="587" t="s">
        <v>3076</v>
      </c>
      <c r="E5388" s="523" t="s">
        <v>1679</v>
      </c>
    </row>
    <row r="5389" spans="2:5">
      <c r="B5389" s="598" t="s">
        <v>8087</v>
      </c>
      <c r="C5389" s="587" t="s">
        <v>8031</v>
      </c>
      <c r="D5389" s="587" t="s">
        <v>3076</v>
      </c>
      <c r="E5389" s="523" t="s">
        <v>1679</v>
      </c>
    </row>
    <row r="5390" spans="2:5">
      <c r="B5390" s="598" t="s">
        <v>8088</v>
      </c>
      <c r="C5390" s="587" t="s">
        <v>8031</v>
      </c>
      <c r="D5390" s="587" t="s">
        <v>3076</v>
      </c>
      <c r="E5390" s="523" t="s">
        <v>1679</v>
      </c>
    </row>
    <row r="5391" spans="2:5">
      <c r="B5391" s="598" t="s">
        <v>8089</v>
      </c>
      <c r="C5391" s="587" t="s">
        <v>8031</v>
      </c>
      <c r="D5391" s="587" t="s">
        <v>3076</v>
      </c>
      <c r="E5391" s="523" t="s">
        <v>1679</v>
      </c>
    </row>
    <row r="5392" spans="2:5">
      <c r="B5392" s="598" t="s">
        <v>8090</v>
      </c>
      <c r="C5392" s="587" t="s">
        <v>8031</v>
      </c>
      <c r="D5392" s="587" t="s">
        <v>3076</v>
      </c>
      <c r="E5392" s="523" t="s">
        <v>1679</v>
      </c>
    </row>
    <row r="5393" spans="2:5">
      <c r="B5393" s="598" t="s">
        <v>8091</v>
      </c>
      <c r="C5393" s="587" t="s">
        <v>8031</v>
      </c>
      <c r="D5393" s="587" t="s">
        <v>3076</v>
      </c>
      <c r="E5393" s="523" t="s">
        <v>1679</v>
      </c>
    </row>
    <row r="5394" spans="2:5">
      <c r="B5394" s="598" t="s">
        <v>8092</v>
      </c>
      <c r="C5394" s="587" t="s">
        <v>8031</v>
      </c>
      <c r="D5394" s="587" t="s">
        <v>3076</v>
      </c>
      <c r="E5394" s="523" t="s">
        <v>1679</v>
      </c>
    </row>
    <row r="5395" spans="2:5">
      <c r="B5395" s="598" t="s">
        <v>8093</v>
      </c>
      <c r="C5395" s="587" t="s">
        <v>8031</v>
      </c>
      <c r="D5395" s="587" t="s">
        <v>3076</v>
      </c>
      <c r="E5395" s="523" t="s">
        <v>1679</v>
      </c>
    </row>
    <row r="5396" spans="2:5">
      <c r="B5396" s="598" t="s">
        <v>8094</v>
      </c>
      <c r="C5396" s="587" t="s">
        <v>8031</v>
      </c>
      <c r="D5396" s="587" t="s">
        <v>3076</v>
      </c>
      <c r="E5396" s="523" t="s">
        <v>1679</v>
      </c>
    </row>
    <row r="5397" spans="2:5">
      <c r="B5397" s="598" t="s">
        <v>8095</v>
      </c>
      <c r="C5397" s="587" t="s">
        <v>8031</v>
      </c>
      <c r="D5397" s="587" t="s">
        <v>3076</v>
      </c>
      <c r="E5397" s="523" t="s">
        <v>1679</v>
      </c>
    </row>
    <row r="5398" spans="2:5">
      <c r="B5398" s="598" t="s">
        <v>8096</v>
      </c>
      <c r="C5398" s="587" t="s">
        <v>8031</v>
      </c>
      <c r="D5398" s="587" t="s">
        <v>3076</v>
      </c>
      <c r="E5398" s="523" t="s">
        <v>1679</v>
      </c>
    </row>
    <row r="5399" spans="2:5">
      <c r="B5399" s="598" t="s">
        <v>8097</v>
      </c>
      <c r="C5399" s="587" t="s">
        <v>8031</v>
      </c>
      <c r="D5399" s="587" t="s">
        <v>3076</v>
      </c>
      <c r="E5399" s="523" t="s">
        <v>1679</v>
      </c>
    </row>
    <row r="5400" spans="2:5">
      <c r="B5400" s="598" t="s">
        <v>8098</v>
      </c>
      <c r="C5400" s="587" t="s">
        <v>8031</v>
      </c>
      <c r="D5400" s="587" t="s">
        <v>3076</v>
      </c>
      <c r="E5400" s="523" t="s">
        <v>1679</v>
      </c>
    </row>
    <row r="5401" spans="2:5">
      <c r="B5401" s="598" t="s">
        <v>8099</v>
      </c>
      <c r="C5401" s="587" t="s">
        <v>8031</v>
      </c>
      <c r="D5401" s="587" t="s">
        <v>3076</v>
      </c>
      <c r="E5401" s="523" t="s">
        <v>1679</v>
      </c>
    </row>
    <row r="5402" spans="2:5">
      <c r="B5402" s="598" t="s">
        <v>8100</v>
      </c>
      <c r="C5402" s="587" t="s">
        <v>8031</v>
      </c>
      <c r="D5402" s="587" t="s">
        <v>3076</v>
      </c>
      <c r="E5402" s="523" t="s">
        <v>1679</v>
      </c>
    </row>
    <row r="5403" spans="2:5">
      <c r="B5403" s="598" t="s">
        <v>8101</v>
      </c>
      <c r="C5403" s="587" t="s">
        <v>8031</v>
      </c>
      <c r="D5403" s="587" t="s">
        <v>3076</v>
      </c>
      <c r="E5403" s="523" t="s">
        <v>1679</v>
      </c>
    </row>
    <row r="5404" spans="2:5">
      <c r="B5404" s="598" t="s">
        <v>8102</v>
      </c>
      <c r="C5404" s="587" t="s">
        <v>8031</v>
      </c>
      <c r="D5404" s="587" t="s">
        <v>3076</v>
      </c>
      <c r="E5404" s="523" t="s">
        <v>1679</v>
      </c>
    </row>
    <row r="5405" spans="2:5">
      <c r="B5405" s="598" t="s">
        <v>8103</v>
      </c>
      <c r="C5405" s="587" t="s">
        <v>8031</v>
      </c>
      <c r="D5405" s="587" t="s">
        <v>3076</v>
      </c>
      <c r="E5405" s="523" t="s">
        <v>1679</v>
      </c>
    </row>
    <row r="5406" spans="2:5">
      <c r="B5406" s="598" t="s">
        <v>8104</v>
      </c>
      <c r="C5406" s="587" t="s">
        <v>8031</v>
      </c>
      <c r="D5406" s="587" t="s">
        <v>3076</v>
      </c>
      <c r="E5406" s="523" t="s">
        <v>1679</v>
      </c>
    </row>
    <row r="5407" spans="2:5">
      <c r="B5407" s="598" t="s">
        <v>8105</v>
      </c>
      <c r="C5407" s="587" t="s">
        <v>8031</v>
      </c>
      <c r="D5407" s="587" t="s">
        <v>3076</v>
      </c>
      <c r="E5407" s="523" t="s">
        <v>1679</v>
      </c>
    </row>
    <row r="5408" spans="2:5">
      <c r="B5408" s="598" t="s">
        <v>8106</v>
      </c>
      <c r="C5408" s="587" t="s">
        <v>8031</v>
      </c>
      <c r="D5408" s="587" t="s">
        <v>3076</v>
      </c>
      <c r="E5408" s="523" t="s">
        <v>1679</v>
      </c>
    </row>
    <row r="5409" spans="2:5">
      <c r="B5409" s="598" t="s">
        <v>8107</v>
      </c>
      <c r="C5409" s="587" t="s">
        <v>8031</v>
      </c>
      <c r="D5409" s="587" t="s">
        <v>3076</v>
      </c>
      <c r="E5409" s="523" t="s">
        <v>1679</v>
      </c>
    </row>
    <row r="5410" spans="2:5">
      <c r="B5410" s="598" t="s">
        <v>8108</v>
      </c>
      <c r="C5410" s="587" t="s">
        <v>8031</v>
      </c>
      <c r="D5410" s="587" t="s">
        <v>3076</v>
      </c>
      <c r="E5410" s="523" t="s">
        <v>1679</v>
      </c>
    </row>
    <row r="5411" spans="2:5">
      <c r="B5411" s="598" t="s">
        <v>8109</v>
      </c>
      <c r="C5411" s="587" t="s">
        <v>8031</v>
      </c>
      <c r="D5411" s="587" t="s">
        <v>3076</v>
      </c>
      <c r="E5411" s="523" t="s">
        <v>1679</v>
      </c>
    </row>
    <row r="5412" spans="2:5">
      <c r="B5412" s="598" t="s">
        <v>8110</v>
      </c>
      <c r="C5412" s="587" t="s">
        <v>8031</v>
      </c>
      <c r="D5412" s="587" t="s">
        <v>3076</v>
      </c>
      <c r="E5412" s="523" t="s">
        <v>1679</v>
      </c>
    </row>
    <row r="5413" spans="2:5">
      <c r="B5413" s="598" t="s">
        <v>8111</v>
      </c>
      <c r="C5413" s="587" t="s">
        <v>8031</v>
      </c>
      <c r="D5413" s="587" t="s">
        <v>3076</v>
      </c>
      <c r="E5413" s="523" t="s">
        <v>1679</v>
      </c>
    </row>
    <row r="5414" spans="2:5">
      <c r="B5414" s="598" t="s">
        <v>8112</v>
      </c>
      <c r="C5414" s="587" t="s">
        <v>8031</v>
      </c>
      <c r="D5414" s="587" t="s">
        <v>3076</v>
      </c>
      <c r="E5414" s="523" t="s">
        <v>1679</v>
      </c>
    </row>
    <row r="5415" spans="2:5">
      <c r="B5415" s="598" t="s">
        <v>8113</v>
      </c>
      <c r="C5415" s="587" t="s">
        <v>8031</v>
      </c>
      <c r="D5415" s="587" t="s">
        <v>3076</v>
      </c>
      <c r="E5415" s="523" t="s">
        <v>1679</v>
      </c>
    </row>
    <row r="5416" spans="2:5">
      <c r="B5416" s="598" t="s">
        <v>8114</v>
      </c>
      <c r="C5416" s="587" t="s">
        <v>8031</v>
      </c>
      <c r="D5416" s="587" t="s">
        <v>3076</v>
      </c>
      <c r="E5416" s="523" t="s">
        <v>1679</v>
      </c>
    </row>
    <row r="5417" spans="2:5">
      <c r="B5417" s="598" t="s">
        <v>8115</v>
      </c>
      <c r="C5417" s="587" t="s">
        <v>8031</v>
      </c>
      <c r="D5417" s="587" t="s">
        <v>3076</v>
      </c>
      <c r="E5417" s="523" t="s">
        <v>1679</v>
      </c>
    </row>
    <row r="5418" spans="2:5">
      <c r="B5418" s="598" t="s">
        <v>8116</v>
      </c>
      <c r="C5418" s="587" t="s">
        <v>8031</v>
      </c>
      <c r="D5418" s="587" t="s">
        <v>3076</v>
      </c>
      <c r="E5418" s="523" t="s">
        <v>1679</v>
      </c>
    </row>
    <row r="5419" spans="2:5">
      <c r="B5419" s="598" t="s">
        <v>8117</v>
      </c>
      <c r="C5419" s="587" t="s">
        <v>8031</v>
      </c>
      <c r="D5419" s="587" t="s">
        <v>3076</v>
      </c>
      <c r="E5419" s="523" t="s">
        <v>1679</v>
      </c>
    </row>
    <row r="5420" spans="2:5">
      <c r="B5420" s="598" t="s">
        <v>8118</v>
      </c>
      <c r="C5420" s="587" t="s">
        <v>8031</v>
      </c>
      <c r="D5420" s="587" t="s">
        <v>3076</v>
      </c>
      <c r="E5420" s="523" t="s">
        <v>1679</v>
      </c>
    </row>
    <row r="5421" spans="2:5">
      <c r="B5421" s="598" t="s">
        <v>8119</v>
      </c>
      <c r="C5421" s="587" t="s">
        <v>8031</v>
      </c>
      <c r="D5421" s="587" t="s">
        <v>3076</v>
      </c>
      <c r="E5421" s="523" t="s">
        <v>1679</v>
      </c>
    </row>
    <row r="5422" spans="2:5">
      <c r="B5422" s="598" t="s">
        <v>8120</v>
      </c>
      <c r="C5422" s="587" t="s">
        <v>8031</v>
      </c>
      <c r="D5422" s="587" t="s">
        <v>3076</v>
      </c>
      <c r="E5422" s="523" t="s">
        <v>1679</v>
      </c>
    </row>
    <row r="5423" spans="2:5">
      <c r="B5423" s="598" t="s">
        <v>8121</v>
      </c>
      <c r="C5423" s="587" t="s">
        <v>8031</v>
      </c>
      <c r="D5423" s="587" t="s">
        <v>3076</v>
      </c>
      <c r="E5423" s="523" t="s">
        <v>1679</v>
      </c>
    </row>
    <row r="5424" spans="2:5">
      <c r="B5424" s="598" t="s">
        <v>8122</v>
      </c>
      <c r="C5424" s="587" t="s">
        <v>8031</v>
      </c>
      <c r="D5424" s="587" t="s">
        <v>3076</v>
      </c>
      <c r="E5424" s="523" t="s">
        <v>1679</v>
      </c>
    </row>
    <row r="5425" spans="2:5">
      <c r="B5425" s="598" t="s">
        <v>8123</v>
      </c>
      <c r="C5425" s="587" t="s">
        <v>8031</v>
      </c>
      <c r="D5425" s="587" t="s">
        <v>3076</v>
      </c>
      <c r="E5425" s="523" t="s">
        <v>1679</v>
      </c>
    </row>
    <row r="5426" spans="2:5">
      <c r="B5426" s="598" t="s">
        <v>8124</v>
      </c>
      <c r="C5426" s="587" t="s">
        <v>8031</v>
      </c>
      <c r="D5426" s="587" t="s">
        <v>3076</v>
      </c>
      <c r="E5426" s="523" t="s">
        <v>1679</v>
      </c>
    </row>
    <row r="5427" spans="2:5">
      <c r="B5427" s="598" t="s">
        <v>8125</v>
      </c>
      <c r="C5427" s="587" t="s">
        <v>8031</v>
      </c>
      <c r="D5427" s="587" t="s">
        <v>3076</v>
      </c>
      <c r="E5427" s="523" t="s">
        <v>1679</v>
      </c>
    </row>
    <row r="5428" spans="2:5">
      <c r="B5428" s="598" t="s">
        <v>8126</v>
      </c>
      <c r="C5428" s="587" t="s">
        <v>8031</v>
      </c>
      <c r="D5428" s="587" t="s">
        <v>3076</v>
      </c>
      <c r="E5428" s="523" t="s">
        <v>1679</v>
      </c>
    </row>
    <row r="5429" spans="2:5">
      <c r="B5429" s="598" t="s">
        <v>8127</v>
      </c>
      <c r="C5429" s="587" t="s">
        <v>8031</v>
      </c>
      <c r="D5429" s="587" t="s">
        <v>3076</v>
      </c>
      <c r="E5429" s="523" t="s">
        <v>1679</v>
      </c>
    </row>
    <row r="5430" spans="2:5">
      <c r="B5430" s="598" t="s">
        <v>8128</v>
      </c>
      <c r="C5430" s="587" t="s">
        <v>8031</v>
      </c>
      <c r="D5430" s="587" t="s">
        <v>3076</v>
      </c>
      <c r="E5430" s="523" t="s">
        <v>1679</v>
      </c>
    </row>
    <row r="5431" spans="2:5">
      <c r="B5431" s="598" t="s">
        <v>8129</v>
      </c>
      <c r="C5431" s="587" t="s">
        <v>8031</v>
      </c>
      <c r="D5431" s="587" t="s">
        <v>3076</v>
      </c>
      <c r="E5431" s="523" t="s">
        <v>1679</v>
      </c>
    </row>
    <row r="5432" spans="2:5">
      <c r="B5432" s="598" t="s">
        <v>8130</v>
      </c>
      <c r="C5432" s="587" t="s">
        <v>8031</v>
      </c>
      <c r="D5432" s="587" t="s">
        <v>3076</v>
      </c>
      <c r="E5432" s="523" t="s">
        <v>1679</v>
      </c>
    </row>
    <row r="5433" spans="2:5">
      <c r="B5433" s="598" t="s">
        <v>8131</v>
      </c>
      <c r="C5433" s="587" t="s">
        <v>8031</v>
      </c>
      <c r="D5433" s="587" t="s">
        <v>3076</v>
      </c>
      <c r="E5433" s="523" t="s">
        <v>1679</v>
      </c>
    </row>
    <row r="5434" spans="2:5">
      <c r="B5434" s="598" t="s">
        <v>8132</v>
      </c>
      <c r="C5434" s="587" t="s">
        <v>8031</v>
      </c>
      <c r="D5434" s="587" t="s">
        <v>3076</v>
      </c>
      <c r="E5434" s="523" t="s">
        <v>1679</v>
      </c>
    </row>
    <row r="5435" spans="2:5">
      <c r="B5435" s="598" t="s">
        <v>8133</v>
      </c>
      <c r="C5435" s="587" t="s">
        <v>8031</v>
      </c>
      <c r="D5435" s="587" t="s">
        <v>3076</v>
      </c>
      <c r="E5435" s="523" t="s">
        <v>1679</v>
      </c>
    </row>
    <row r="5436" spans="2:5">
      <c r="B5436" s="598" t="s">
        <v>8134</v>
      </c>
      <c r="C5436" s="587" t="s">
        <v>8031</v>
      </c>
      <c r="D5436" s="587" t="s">
        <v>3076</v>
      </c>
      <c r="E5436" s="523" t="s">
        <v>1679</v>
      </c>
    </row>
    <row r="5437" spans="2:5">
      <c r="B5437" s="598" t="s">
        <v>8135</v>
      </c>
      <c r="C5437" s="587" t="s">
        <v>8031</v>
      </c>
      <c r="D5437" s="587" t="s">
        <v>3076</v>
      </c>
      <c r="E5437" s="523" t="s">
        <v>1679</v>
      </c>
    </row>
    <row r="5438" spans="2:5">
      <c r="B5438" s="598" t="s">
        <v>8136</v>
      </c>
      <c r="C5438" s="587" t="s">
        <v>8031</v>
      </c>
      <c r="D5438" s="587" t="s">
        <v>3076</v>
      </c>
      <c r="E5438" s="523" t="s">
        <v>1679</v>
      </c>
    </row>
    <row r="5439" spans="2:5">
      <c r="B5439" s="598" t="s">
        <v>8137</v>
      </c>
      <c r="C5439" s="587" t="s">
        <v>8031</v>
      </c>
      <c r="D5439" s="587" t="s">
        <v>3076</v>
      </c>
      <c r="E5439" s="523" t="s">
        <v>1679</v>
      </c>
    </row>
    <row r="5440" spans="2:5">
      <c r="B5440" s="598" t="s">
        <v>8138</v>
      </c>
      <c r="C5440" s="587" t="s">
        <v>8031</v>
      </c>
      <c r="D5440" s="587" t="s">
        <v>3076</v>
      </c>
      <c r="E5440" s="523" t="s">
        <v>1679</v>
      </c>
    </row>
    <row r="5441" spans="2:5">
      <c r="B5441" s="598" t="s">
        <v>8139</v>
      </c>
      <c r="C5441" s="587" t="s">
        <v>8031</v>
      </c>
      <c r="D5441" s="587" t="s">
        <v>3076</v>
      </c>
      <c r="E5441" s="523" t="s">
        <v>1679</v>
      </c>
    </row>
    <row r="5442" spans="2:5">
      <c r="B5442" s="598" t="s">
        <v>8140</v>
      </c>
      <c r="C5442" s="587" t="s">
        <v>8031</v>
      </c>
      <c r="D5442" s="587" t="s">
        <v>3076</v>
      </c>
      <c r="E5442" s="523" t="s">
        <v>1679</v>
      </c>
    </row>
    <row r="5443" spans="2:5">
      <c r="B5443" s="598" t="s">
        <v>8141</v>
      </c>
      <c r="C5443" s="587" t="s">
        <v>8031</v>
      </c>
      <c r="D5443" s="587" t="s">
        <v>3076</v>
      </c>
      <c r="E5443" s="523" t="s">
        <v>1679</v>
      </c>
    </row>
    <row r="5444" spans="2:5">
      <c r="B5444" s="598" t="s">
        <v>8142</v>
      </c>
      <c r="C5444" s="587" t="s">
        <v>8031</v>
      </c>
      <c r="D5444" s="587" t="s">
        <v>3076</v>
      </c>
      <c r="E5444" s="523" t="s">
        <v>1679</v>
      </c>
    </row>
    <row r="5445" spans="2:5">
      <c r="B5445" s="598" t="s">
        <v>8143</v>
      </c>
      <c r="C5445" s="587" t="s">
        <v>8031</v>
      </c>
      <c r="D5445" s="587" t="s">
        <v>3076</v>
      </c>
      <c r="E5445" s="523" t="s">
        <v>1679</v>
      </c>
    </row>
    <row r="5446" spans="2:5">
      <c r="B5446" s="598" t="s">
        <v>8144</v>
      </c>
      <c r="C5446" s="587" t="s">
        <v>8031</v>
      </c>
      <c r="D5446" s="587" t="s">
        <v>3076</v>
      </c>
      <c r="E5446" s="523" t="s">
        <v>1679</v>
      </c>
    </row>
    <row r="5447" spans="2:5">
      <c r="B5447" s="598" t="s">
        <v>8145</v>
      </c>
      <c r="C5447" s="587" t="s">
        <v>8031</v>
      </c>
      <c r="D5447" s="587" t="s">
        <v>3076</v>
      </c>
      <c r="E5447" s="523" t="s">
        <v>1679</v>
      </c>
    </row>
    <row r="5448" spans="2:5">
      <c r="B5448" s="598" t="s">
        <v>8146</v>
      </c>
      <c r="C5448" s="587" t="s">
        <v>8031</v>
      </c>
      <c r="D5448" s="587" t="s">
        <v>3076</v>
      </c>
      <c r="E5448" s="523" t="s">
        <v>1679</v>
      </c>
    </row>
    <row r="5449" spans="2:5">
      <c r="B5449" s="598" t="s">
        <v>8147</v>
      </c>
      <c r="C5449" s="587" t="s">
        <v>8031</v>
      </c>
      <c r="D5449" s="587" t="s">
        <v>3076</v>
      </c>
      <c r="E5449" s="523" t="s">
        <v>1679</v>
      </c>
    </row>
    <row r="5450" spans="2:5">
      <c r="B5450" s="598" t="s">
        <v>8148</v>
      </c>
      <c r="C5450" s="587" t="s">
        <v>8031</v>
      </c>
      <c r="D5450" s="587" t="s">
        <v>3076</v>
      </c>
      <c r="E5450" s="523" t="s">
        <v>1679</v>
      </c>
    </row>
    <row r="5451" spans="2:5">
      <c r="B5451" s="598" t="s">
        <v>8149</v>
      </c>
      <c r="C5451" s="587" t="s">
        <v>8031</v>
      </c>
      <c r="D5451" s="587" t="s">
        <v>3076</v>
      </c>
      <c r="E5451" s="523" t="s">
        <v>1679</v>
      </c>
    </row>
    <row r="5452" spans="2:5">
      <c r="B5452" s="598" t="s">
        <v>8150</v>
      </c>
      <c r="C5452" s="587" t="s">
        <v>8031</v>
      </c>
      <c r="D5452" s="587" t="s">
        <v>3076</v>
      </c>
      <c r="E5452" s="523" t="s">
        <v>1679</v>
      </c>
    </row>
    <row r="5453" spans="2:5">
      <c r="B5453" s="598" t="s">
        <v>8151</v>
      </c>
      <c r="C5453" s="587" t="s">
        <v>8031</v>
      </c>
      <c r="D5453" s="587" t="s">
        <v>3076</v>
      </c>
      <c r="E5453" s="523" t="s">
        <v>1679</v>
      </c>
    </row>
    <row r="5454" spans="2:5">
      <c r="B5454" s="598" t="s">
        <v>8152</v>
      </c>
      <c r="C5454" s="587" t="s">
        <v>8031</v>
      </c>
      <c r="D5454" s="587" t="s">
        <v>3076</v>
      </c>
      <c r="E5454" s="523" t="s">
        <v>1679</v>
      </c>
    </row>
    <row r="5455" spans="2:5">
      <c r="B5455" s="598" t="s">
        <v>8153</v>
      </c>
      <c r="C5455" s="587" t="s">
        <v>8031</v>
      </c>
      <c r="D5455" s="587" t="s">
        <v>3076</v>
      </c>
      <c r="E5455" s="523" t="s">
        <v>1679</v>
      </c>
    </row>
    <row r="5456" spans="2:5">
      <c r="B5456" s="598" t="s">
        <v>8154</v>
      </c>
      <c r="C5456" s="587" t="s">
        <v>8031</v>
      </c>
      <c r="D5456" s="587" t="s">
        <v>3076</v>
      </c>
      <c r="E5456" s="523" t="s">
        <v>1679</v>
      </c>
    </row>
    <row r="5457" spans="2:5">
      <c r="B5457" s="598" t="s">
        <v>8155</v>
      </c>
      <c r="C5457" s="587" t="s">
        <v>8031</v>
      </c>
      <c r="D5457" s="587" t="s">
        <v>3076</v>
      </c>
      <c r="E5457" s="523" t="s">
        <v>1679</v>
      </c>
    </row>
    <row r="5458" spans="2:5">
      <c r="B5458" s="598" t="s">
        <v>8156</v>
      </c>
      <c r="C5458" s="587" t="s">
        <v>8031</v>
      </c>
      <c r="D5458" s="587" t="s">
        <v>3076</v>
      </c>
      <c r="E5458" s="523" t="s">
        <v>1679</v>
      </c>
    </row>
    <row r="5459" spans="2:5">
      <c r="B5459" s="598" t="s">
        <v>8157</v>
      </c>
      <c r="C5459" s="587" t="s">
        <v>8031</v>
      </c>
      <c r="D5459" s="587" t="s">
        <v>3076</v>
      </c>
      <c r="E5459" s="523" t="s">
        <v>1679</v>
      </c>
    </row>
    <row r="5460" spans="2:5">
      <c r="B5460" s="598" t="s">
        <v>8158</v>
      </c>
      <c r="C5460" s="587" t="s">
        <v>8031</v>
      </c>
      <c r="D5460" s="587" t="s">
        <v>3076</v>
      </c>
      <c r="E5460" s="523" t="s">
        <v>1679</v>
      </c>
    </row>
    <row r="5461" spans="2:5">
      <c r="B5461" s="598" t="s">
        <v>8159</v>
      </c>
      <c r="C5461" s="587" t="s">
        <v>8031</v>
      </c>
      <c r="D5461" s="587" t="s">
        <v>3076</v>
      </c>
      <c r="E5461" s="523" t="s">
        <v>1679</v>
      </c>
    </row>
    <row r="5462" spans="2:5">
      <c r="B5462" s="598" t="s">
        <v>8160</v>
      </c>
      <c r="C5462" s="587" t="s">
        <v>8031</v>
      </c>
      <c r="D5462" s="587" t="s">
        <v>3076</v>
      </c>
      <c r="E5462" s="523" t="s">
        <v>1679</v>
      </c>
    </row>
    <row r="5463" spans="2:5">
      <c r="B5463" s="598" t="s">
        <v>8161</v>
      </c>
      <c r="C5463" s="587" t="s">
        <v>8031</v>
      </c>
      <c r="D5463" s="587" t="s">
        <v>3076</v>
      </c>
      <c r="E5463" s="523" t="s">
        <v>1679</v>
      </c>
    </row>
    <row r="5464" spans="2:5">
      <c r="B5464" s="598" t="s">
        <v>8162</v>
      </c>
      <c r="C5464" s="587" t="s">
        <v>8031</v>
      </c>
      <c r="D5464" s="587" t="s">
        <v>3076</v>
      </c>
      <c r="E5464" s="523" t="s">
        <v>1679</v>
      </c>
    </row>
    <row r="5465" spans="2:5">
      <c r="B5465" s="598" t="s">
        <v>8163</v>
      </c>
      <c r="C5465" s="587" t="s">
        <v>8031</v>
      </c>
      <c r="D5465" s="587" t="s">
        <v>3076</v>
      </c>
      <c r="E5465" s="523" t="s">
        <v>1679</v>
      </c>
    </row>
    <row r="5466" spans="2:5">
      <c r="B5466" s="598" t="s">
        <v>8164</v>
      </c>
      <c r="C5466" s="587" t="s">
        <v>8031</v>
      </c>
      <c r="D5466" s="587" t="s">
        <v>3076</v>
      </c>
      <c r="E5466" s="523" t="s">
        <v>1679</v>
      </c>
    </row>
    <row r="5467" spans="2:5">
      <c r="B5467" s="598" t="s">
        <v>8165</v>
      </c>
      <c r="C5467" s="587" t="s">
        <v>8031</v>
      </c>
      <c r="D5467" s="587" t="s">
        <v>3076</v>
      </c>
      <c r="E5467" s="523" t="s">
        <v>1679</v>
      </c>
    </row>
    <row r="5468" spans="2:5">
      <c r="B5468" s="598" t="s">
        <v>8166</v>
      </c>
      <c r="C5468" s="587" t="s">
        <v>8031</v>
      </c>
      <c r="D5468" s="587" t="s">
        <v>3076</v>
      </c>
      <c r="E5468" s="523" t="s">
        <v>1679</v>
      </c>
    </row>
    <row r="5469" spans="2:5">
      <c r="B5469" s="598" t="s">
        <v>8167</v>
      </c>
      <c r="C5469" s="587" t="s">
        <v>8031</v>
      </c>
      <c r="D5469" s="587" t="s">
        <v>3076</v>
      </c>
      <c r="E5469" s="523" t="s">
        <v>1679</v>
      </c>
    </row>
    <row r="5470" spans="2:5">
      <c r="B5470" s="598" t="s">
        <v>8168</v>
      </c>
      <c r="C5470" s="587" t="s">
        <v>8031</v>
      </c>
      <c r="D5470" s="587" t="s">
        <v>3076</v>
      </c>
      <c r="E5470" s="523" t="s">
        <v>1679</v>
      </c>
    </row>
    <row r="5471" spans="2:5">
      <c r="B5471" s="598" t="s">
        <v>8169</v>
      </c>
      <c r="C5471" s="587" t="s">
        <v>8031</v>
      </c>
      <c r="D5471" s="587" t="s">
        <v>3076</v>
      </c>
      <c r="E5471" s="523" t="s">
        <v>1679</v>
      </c>
    </row>
    <row r="5472" spans="2:5">
      <c r="B5472" s="598" t="s">
        <v>8170</v>
      </c>
      <c r="C5472" s="587" t="s">
        <v>8031</v>
      </c>
      <c r="D5472" s="587" t="s">
        <v>3076</v>
      </c>
      <c r="E5472" s="523" t="s">
        <v>1679</v>
      </c>
    </row>
    <row r="5473" spans="2:5">
      <c r="B5473" s="598" t="s">
        <v>8171</v>
      </c>
      <c r="C5473" s="587" t="s">
        <v>8031</v>
      </c>
      <c r="D5473" s="587" t="s">
        <v>3076</v>
      </c>
      <c r="E5473" s="523" t="s">
        <v>1679</v>
      </c>
    </row>
    <row r="5474" spans="2:5">
      <c r="B5474" s="598" t="s">
        <v>8172</v>
      </c>
      <c r="C5474" s="587" t="s">
        <v>8031</v>
      </c>
      <c r="D5474" s="587" t="s">
        <v>3076</v>
      </c>
      <c r="E5474" s="523" t="s">
        <v>1679</v>
      </c>
    </row>
    <row r="5475" spans="2:5">
      <c r="B5475" s="598" t="s">
        <v>8173</v>
      </c>
      <c r="C5475" s="587" t="s">
        <v>8031</v>
      </c>
      <c r="D5475" s="587" t="s">
        <v>3076</v>
      </c>
      <c r="E5475" s="523" t="s">
        <v>1679</v>
      </c>
    </row>
    <row r="5476" spans="2:5">
      <c r="B5476" s="598" t="s">
        <v>8174</v>
      </c>
      <c r="C5476" s="587" t="s">
        <v>8031</v>
      </c>
      <c r="D5476" s="587" t="s">
        <v>3076</v>
      </c>
      <c r="E5476" s="523" t="s">
        <v>1679</v>
      </c>
    </row>
    <row r="5477" spans="2:5">
      <c r="B5477" s="598" t="s">
        <v>8175</v>
      </c>
      <c r="C5477" s="587" t="s">
        <v>8031</v>
      </c>
      <c r="D5477" s="587" t="s">
        <v>3076</v>
      </c>
      <c r="E5477" s="523" t="s">
        <v>1679</v>
      </c>
    </row>
    <row r="5478" spans="2:5">
      <c r="B5478" s="598" t="s">
        <v>8176</v>
      </c>
      <c r="C5478" s="587" t="s">
        <v>8031</v>
      </c>
      <c r="D5478" s="587" t="s">
        <v>3076</v>
      </c>
      <c r="E5478" s="523" t="s">
        <v>1679</v>
      </c>
    </row>
    <row r="5479" spans="2:5">
      <c r="B5479" s="598" t="s">
        <v>8177</v>
      </c>
      <c r="C5479" s="587" t="s">
        <v>8031</v>
      </c>
      <c r="D5479" s="587" t="s">
        <v>3076</v>
      </c>
      <c r="E5479" s="523" t="s">
        <v>1679</v>
      </c>
    </row>
    <row r="5480" spans="2:5">
      <c r="B5480" s="598" t="s">
        <v>8178</v>
      </c>
      <c r="C5480" s="587" t="s">
        <v>8031</v>
      </c>
      <c r="D5480" s="587" t="s">
        <v>3076</v>
      </c>
      <c r="E5480" s="523" t="s">
        <v>1679</v>
      </c>
    </row>
    <row r="5481" spans="2:5">
      <c r="B5481" s="598" t="s">
        <v>8179</v>
      </c>
      <c r="C5481" s="587" t="s">
        <v>8031</v>
      </c>
      <c r="D5481" s="587" t="s">
        <v>3076</v>
      </c>
      <c r="E5481" s="523" t="s">
        <v>1679</v>
      </c>
    </row>
    <row r="5482" spans="2:5">
      <c r="B5482" s="598" t="s">
        <v>8180</v>
      </c>
      <c r="C5482" s="587" t="s">
        <v>8031</v>
      </c>
      <c r="D5482" s="587" t="s">
        <v>3076</v>
      </c>
      <c r="E5482" s="523" t="s">
        <v>1679</v>
      </c>
    </row>
    <row r="5483" spans="2:5">
      <c r="B5483" s="598" t="s">
        <v>8181</v>
      </c>
      <c r="C5483" s="587" t="s">
        <v>8031</v>
      </c>
      <c r="D5483" s="587" t="s">
        <v>3076</v>
      </c>
      <c r="E5483" s="523" t="s">
        <v>1679</v>
      </c>
    </row>
    <row r="5484" spans="2:5">
      <c r="B5484" s="598" t="s">
        <v>8182</v>
      </c>
      <c r="C5484" s="587" t="s">
        <v>8031</v>
      </c>
      <c r="D5484" s="587" t="s">
        <v>3076</v>
      </c>
      <c r="E5484" s="523" t="s">
        <v>1679</v>
      </c>
    </row>
    <row r="5485" spans="2:5">
      <c r="B5485" s="598" t="s">
        <v>8183</v>
      </c>
      <c r="C5485" s="587" t="s">
        <v>8031</v>
      </c>
      <c r="D5485" s="587" t="s">
        <v>3076</v>
      </c>
      <c r="E5485" s="523" t="s">
        <v>1679</v>
      </c>
    </row>
    <row r="5486" spans="2:5">
      <c r="B5486" s="598" t="s">
        <v>8184</v>
      </c>
      <c r="C5486" s="587" t="s">
        <v>8031</v>
      </c>
      <c r="D5486" s="587" t="s">
        <v>3076</v>
      </c>
      <c r="E5486" s="523" t="s">
        <v>1679</v>
      </c>
    </row>
    <row r="5487" spans="2:5">
      <c r="B5487" s="598" t="s">
        <v>8185</v>
      </c>
      <c r="C5487" s="587" t="s">
        <v>8031</v>
      </c>
      <c r="D5487" s="587" t="s">
        <v>3076</v>
      </c>
      <c r="E5487" s="523" t="s">
        <v>1679</v>
      </c>
    </row>
    <row r="5488" spans="2:5">
      <c r="B5488" s="598" t="s">
        <v>8186</v>
      </c>
      <c r="C5488" s="587" t="s">
        <v>8031</v>
      </c>
      <c r="D5488" s="587" t="s">
        <v>3076</v>
      </c>
      <c r="E5488" s="523" t="s">
        <v>1679</v>
      </c>
    </row>
    <row r="5489" spans="2:5">
      <c r="B5489" s="598" t="s">
        <v>8187</v>
      </c>
      <c r="C5489" s="587" t="s">
        <v>8031</v>
      </c>
      <c r="D5489" s="587" t="s">
        <v>3076</v>
      </c>
      <c r="E5489" s="523" t="s">
        <v>1679</v>
      </c>
    </row>
    <row r="5490" spans="2:5">
      <c r="B5490" s="598" t="s">
        <v>8188</v>
      </c>
      <c r="C5490" s="587" t="s">
        <v>8031</v>
      </c>
      <c r="D5490" s="587" t="s">
        <v>3076</v>
      </c>
      <c r="E5490" s="523" t="s">
        <v>1679</v>
      </c>
    </row>
    <row r="5491" spans="2:5">
      <c r="B5491" s="598" t="s">
        <v>8189</v>
      </c>
      <c r="C5491" s="587" t="s">
        <v>8031</v>
      </c>
      <c r="D5491" s="587" t="s">
        <v>3076</v>
      </c>
      <c r="E5491" s="523" t="s">
        <v>1679</v>
      </c>
    </row>
    <row r="5492" spans="2:5">
      <c r="B5492" s="598" t="s">
        <v>8190</v>
      </c>
      <c r="C5492" s="587" t="s">
        <v>8031</v>
      </c>
      <c r="D5492" s="587" t="s">
        <v>3076</v>
      </c>
      <c r="E5492" s="523" t="s">
        <v>1679</v>
      </c>
    </row>
    <row r="5493" spans="2:5">
      <c r="B5493" s="598" t="s">
        <v>8191</v>
      </c>
      <c r="C5493" s="587" t="s">
        <v>8031</v>
      </c>
      <c r="D5493" s="587" t="s">
        <v>3076</v>
      </c>
      <c r="E5493" s="523" t="s">
        <v>1679</v>
      </c>
    </row>
    <row r="5494" spans="2:5">
      <c r="B5494" s="598" t="s">
        <v>8192</v>
      </c>
      <c r="C5494" s="587" t="s">
        <v>8031</v>
      </c>
      <c r="D5494" s="587" t="s">
        <v>3076</v>
      </c>
      <c r="E5494" s="523" t="s">
        <v>1679</v>
      </c>
    </row>
    <row r="5495" spans="2:5">
      <c r="B5495" s="598" t="s">
        <v>8193</v>
      </c>
      <c r="C5495" s="587" t="s">
        <v>8031</v>
      </c>
      <c r="D5495" s="587" t="s">
        <v>3076</v>
      </c>
      <c r="E5495" s="523" t="s">
        <v>1679</v>
      </c>
    </row>
    <row r="5496" spans="2:5">
      <c r="B5496" s="598" t="s">
        <v>8194</v>
      </c>
      <c r="C5496" s="587" t="s">
        <v>8031</v>
      </c>
      <c r="D5496" s="587" t="s">
        <v>3076</v>
      </c>
      <c r="E5496" s="523" t="s">
        <v>1679</v>
      </c>
    </row>
    <row r="5497" spans="2:5">
      <c r="B5497" s="598" t="s">
        <v>8195</v>
      </c>
      <c r="C5497" s="587" t="s">
        <v>8031</v>
      </c>
      <c r="D5497" s="587" t="s">
        <v>3076</v>
      </c>
      <c r="E5497" s="523" t="s">
        <v>1679</v>
      </c>
    </row>
    <row r="5498" spans="2:5">
      <c r="B5498" s="598" t="s">
        <v>8196</v>
      </c>
      <c r="C5498" s="587" t="s">
        <v>8031</v>
      </c>
      <c r="D5498" s="587" t="s">
        <v>3076</v>
      </c>
      <c r="E5498" s="523" t="s">
        <v>1679</v>
      </c>
    </row>
    <row r="5499" spans="2:5">
      <c r="B5499" s="598" t="s">
        <v>8197</v>
      </c>
      <c r="C5499" s="587" t="s">
        <v>8031</v>
      </c>
      <c r="D5499" s="587" t="s">
        <v>3076</v>
      </c>
      <c r="E5499" s="523" t="s">
        <v>1679</v>
      </c>
    </row>
    <row r="5500" spans="2:5">
      <c r="B5500" s="598" t="s">
        <v>8198</v>
      </c>
      <c r="C5500" s="587" t="s">
        <v>8031</v>
      </c>
      <c r="D5500" s="587" t="s">
        <v>3076</v>
      </c>
      <c r="E5500" s="523" t="s">
        <v>1679</v>
      </c>
    </row>
    <row r="5501" spans="2:5">
      <c r="B5501" s="598" t="s">
        <v>8199</v>
      </c>
      <c r="C5501" s="587" t="s">
        <v>8031</v>
      </c>
      <c r="D5501" s="587" t="s">
        <v>3076</v>
      </c>
      <c r="E5501" s="523" t="s">
        <v>1679</v>
      </c>
    </row>
    <row r="5502" spans="2:5">
      <c r="B5502" s="598" t="s">
        <v>8200</v>
      </c>
      <c r="C5502" s="587" t="s">
        <v>8031</v>
      </c>
      <c r="D5502" s="587" t="s">
        <v>3076</v>
      </c>
      <c r="E5502" s="523" t="s">
        <v>1679</v>
      </c>
    </row>
    <row r="5503" spans="2:5">
      <c r="B5503" s="598" t="s">
        <v>8201</v>
      </c>
      <c r="C5503" s="587" t="s">
        <v>8031</v>
      </c>
      <c r="D5503" s="587" t="s">
        <v>3076</v>
      </c>
      <c r="E5503" s="523" t="s">
        <v>1679</v>
      </c>
    </row>
    <row r="5504" spans="2:5">
      <c r="B5504" s="598" t="s">
        <v>8202</v>
      </c>
      <c r="C5504" s="587" t="s">
        <v>8031</v>
      </c>
      <c r="D5504" s="587" t="s">
        <v>3076</v>
      </c>
      <c r="E5504" s="523" t="s">
        <v>1679</v>
      </c>
    </row>
    <row r="5505" spans="2:5">
      <c r="B5505" s="598" t="s">
        <v>8203</v>
      </c>
      <c r="C5505" s="587" t="s">
        <v>8031</v>
      </c>
      <c r="D5505" s="587" t="s">
        <v>3076</v>
      </c>
      <c r="E5505" s="523" t="s">
        <v>1679</v>
      </c>
    </row>
    <row r="5506" spans="2:5">
      <c r="B5506" s="598" t="s">
        <v>8204</v>
      </c>
      <c r="C5506" s="587" t="s">
        <v>8031</v>
      </c>
      <c r="D5506" s="587" t="s">
        <v>3076</v>
      </c>
      <c r="E5506" s="523" t="s">
        <v>1679</v>
      </c>
    </row>
    <row r="5507" spans="2:5">
      <c r="B5507" s="598" t="s">
        <v>8205</v>
      </c>
      <c r="C5507" s="587" t="s">
        <v>8031</v>
      </c>
      <c r="D5507" s="587" t="s">
        <v>3076</v>
      </c>
      <c r="E5507" s="523" t="s">
        <v>1679</v>
      </c>
    </row>
    <row r="5508" spans="2:5">
      <c r="B5508" s="598" t="s">
        <v>8206</v>
      </c>
      <c r="C5508" s="587" t="s">
        <v>8031</v>
      </c>
      <c r="D5508" s="587" t="s">
        <v>3076</v>
      </c>
      <c r="E5508" s="523" t="s">
        <v>1679</v>
      </c>
    </row>
    <row r="5509" spans="2:5">
      <c r="B5509" s="598" t="s">
        <v>8207</v>
      </c>
      <c r="C5509" s="587" t="s">
        <v>8031</v>
      </c>
      <c r="D5509" s="587" t="s">
        <v>3076</v>
      </c>
      <c r="E5509" s="523" t="s">
        <v>1679</v>
      </c>
    </row>
    <row r="5510" spans="2:5">
      <c r="B5510" s="598" t="s">
        <v>8208</v>
      </c>
      <c r="C5510" s="587" t="s">
        <v>8031</v>
      </c>
      <c r="D5510" s="587" t="s">
        <v>3076</v>
      </c>
      <c r="E5510" s="523" t="s">
        <v>1679</v>
      </c>
    </row>
    <row r="5511" spans="2:5">
      <c r="B5511" s="598" t="s">
        <v>8209</v>
      </c>
      <c r="C5511" s="587" t="s">
        <v>8031</v>
      </c>
      <c r="D5511" s="587" t="s">
        <v>3076</v>
      </c>
      <c r="E5511" s="523" t="s">
        <v>1679</v>
      </c>
    </row>
    <row r="5512" spans="2:5">
      <c r="B5512" s="598" t="s">
        <v>8210</v>
      </c>
      <c r="C5512" s="587" t="s">
        <v>8031</v>
      </c>
      <c r="D5512" s="587" t="s">
        <v>3076</v>
      </c>
      <c r="E5512" s="523" t="s">
        <v>1679</v>
      </c>
    </row>
    <row r="5513" spans="2:5">
      <c r="B5513" s="598" t="s">
        <v>8211</v>
      </c>
      <c r="C5513" s="587" t="s">
        <v>8031</v>
      </c>
      <c r="D5513" s="587" t="s">
        <v>3076</v>
      </c>
      <c r="E5513" s="523" t="s">
        <v>1679</v>
      </c>
    </row>
    <row r="5514" spans="2:5">
      <c r="B5514" s="598" t="s">
        <v>8212</v>
      </c>
      <c r="C5514" s="587" t="s">
        <v>8031</v>
      </c>
      <c r="D5514" s="587" t="s">
        <v>3076</v>
      </c>
      <c r="E5514" s="523" t="s">
        <v>1679</v>
      </c>
    </row>
    <row r="5515" spans="2:5">
      <c r="B5515" s="598" t="s">
        <v>8213</v>
      </c>
      <c r="C5515" s="587" t="s">
        <v>8031</v>
      </c>
      <c r="D5515" s="587" t="s">
        <v>3076</v>
      </c>
      <c r="E5515" s="523" t="s">
        <v>1679</v>
      </c>
    </row>
    <row r="5516" spans="2:5">
      <c r="B5516" s="598" t="s">
        <v>8214</v>
      </c>
      <c r="C5516" s="587" t="s">
        <v>8031</v>
      </c>
      <c r="D5516" s="587" t="s">
        <v>3076</v>
      </c>
      <c r="E5516" s="523" t="s">
        <v>1679</v>
      </c>
    </row>
    <row r="5517" spans="2:5">
      <c r="B5517" s="598" t="s">
        <v>8215</v>
      </c>
      <c r="C5517" s="587" t="s">
        <v>8031</v>
      </c>
      <c r="D5517" s="587" t="s">
        <v>3076</v>
      </c>
      <c r="E5517" s="523" t="s">
        <v>1679</v>
      </c>
    </row>
    <row r="5518" spans="2:5">
      <c r="B5518" s="598" t="s">
        <v>8216</v>
      </c>
      <c r="C5518" s="587" t="s">
        <v>8031</v>
      </c>
      <c r="D5518" s="587" t="s">
        <v>3076</v>
      </c>
      <c r="E5518" s="523" t="s">
        <v>1679</v>
      </c>
    </row>
    <row r="5519" spans="2:5">
      <c r="B5519" s="598" t="s">
        <v>8217</v>
      </c>
      <c r="C5519" s="587" t="s">
        <v>8031</v>
      </c>
      <c r="D5519" s="587" t="s">
        <v>3076</v>
      </c>
      <c r="E5519" s="523" t="s">
        <v>1679</v>
      </c>
    </row>
    <row r="5520" spans="2:5">
      <c r="B5520" s="598" t="s">
        <v>8218</v>
      </c>
      <c r="C5520" s="587" t="s">
        <v>8031</v>
      </c>
      <c r="D5520" s="587" t="s">
        <v>3076</v>
      </c>
      <c r="E5520" s="523" t="s">
        <v>1679</v>
      </c>
    </row>
    <row r="5521" spans="2:5">
      <c r="B5521" s="598" t="s">
        <v>8219</v>
      </c>
      <c r="C5521" s="587" t="s">
        <v>8031</v>
      </c>
      <c r="D5521" s="587" t="s">
        <v>3076</v>
      </c>
      <c r="E5521" s="523" t="s">
        <v>1679</v>
      </c>
    </row>
    <row r="5522" spans="2:5">
      <c r="B5522" s="598" t="s">
        <v>8220</v>
      </c>
      <c r="C5522" s="587" t="s">
        <v>8031</v>
      </c>
      <c r="D5522" s="587" t="s">
        <v>3076</v>
      </c>
      <c r="E5522" s="523" t="s">
        <v>1679</v>
      </c>
    </row>
    <row r="5523" spans="2:5">
      <c r="B5523" s="598" t="s">
        <v>8221</v>
      </c>
      <c r="C5523" s="587" t="s">
        <v>8031</v>
      </c>
      <c r="D5523" s="587" t="s">
        <v>3076</v>
      </c>
      <c r="E5523" s="523" t="s">
        <v>1679</v>
      </c>
    </row>
    <row r="5524" spans="2:5">
      <c r="B5524" s="598" t="s">
        <v>8222</v>
      </c>
      <c r="C5524" s="587" t="s">
        <v>8031</v>
      </c>
      <c r="D5524" s="587" t="s">
        <v>3076</v>
      </c>
      <c r="E5524" s="523" t="s">
        <v>1679</v>
      </c>
    </row>
    <row r="5525" spans="2:5">
      <c r="B5525" s="598" t="s">
        <v>8223</v>
      </c>
      <c r="C5525" s="587" t="s">
        <v>8031</v>
      </c>
      <c r="D5525" s="587" t="s">
        <v>3076</v>
      </c>
      <c r="E5525" s="523" t="s">
        <v>1679</v>
      </c>
    </row>
    <row r="5526" spans="2:5">
      <c r="B5526" s="598" t="s">
        <v>8224</v>
      </c>
      <c r="C5526" s="587" t="s">
        <v>8031</v>
      </c>
      <c r="D5526" s="587" t="s">
        <v>3076</v>
      </c>
      <c r="E5526" s="523" t="s">
        <v>1679</v>
      </c>
    </row>
    <row r="5527" spans="2:5">
      <c r="B5527" s="598" t="s">
        <v>8225</v>
      </c>
      <c r="C5527" s="587" t="s">
        <v>8031</v>
      </c>
      <c r="D5527" s="587" t="s">
        <v>3076</v>
      </c>
      <c r="E5527" s="523" t="s">
        <v>1679</v>
      </c>
    </row>
    <row r="5528" spans="2:5">
      <c r="B5528" s="598" t="s">
        <v>8226</v>
      </c>
      <c r="C5528" s="587" t="s">
        <v>8031</v>
      </c>
      <c r="D5528" s="587" t="s">
        <v>3076</v>
      </c>
      <c r="E5528" s="523" t="s">
        <v>1679</v>
      </c>
    </row>
    <row r="5529" spans="2:5">
      <c r="B5529" s="598" t="s">
        <v>8227</v>
      </c>
      <c r="C5529" s="587" t="s">
        <v>8031</v>
      </c>
      <c r="D5529" s="587" t="s">
        <v>3076</v>
      </c>
      <c r="E5529" s="523" t="s">
        <v>1679</v>
      </c>
    </row>
    <row r="5530" spans="2:5">
      <c r="B5530" s="598" t="s">
        <v>8228</v>
      </c>
      <c r="C5530" s="587" t="s">
        <v>8031</v>
      </c>
      <c r="D5530" s="587" t="s">
        <v>3076</v>
      </c>
      <c r="E5530" s="523" t="s">
        <v>1679</v>
      </c>
    </row>
    <row r="5531" spans="2:5">
      <c r="B5531" s="598" t="s">
        <v>8229</v>
      </c>
      <c r="C5531" s="587" t="s">
        <v>8031</v>
      </c>
      <c r="D5531" s="587" t="s">
        <v>3076</v>
      </c>
      <c r="E5531" s="523" t="s">
        <v>1679</v>
      </c>
    </row>
    <row r="5532" spans="2:5">
      <c r="B5532" s="598" t="s">
        <v>8230</v>
      </c>
      <c r="C5532" s="587" t="s">
        <v>8031</v>
      </c>
      <c r="D5532" s="587" t="s">
        <v>3076</v>
      </c>
      <c r="E5532" s="523" t="s">
        <v>1679</v>
      </c>
    </row>
    <row r="5533" spans="2:5">
      <c r="B5533" s="598" t="s">
        <v>8231</v>
      </c>
      <c r="C5533" s="587" t="s">
        <v>8031</v>
      </c>
      <c r="D5533" s="587" t="s">
        <v>3076</v>
      </c>
      <c r="E5533" s="523" t="s">
        <v>1679</v>
      </c>
    </row>
    <row r="5534" spans="2:5">
      <c r="B5534" s="598" t="s">
        <v>8232</v>
      </c>
      <c r="C5534" s="587" t="s">
        <v>8031</v>
      </c>
      <c r="D5534" s="587" t="s">
        <v>3076</v>
      </c>
      <c r="E5534" s="523" t="s">
        <v>1679</v>
      </c>
    </row>
    <row r="5535" spans="2:5">
      <c r="B5535" s="598" t="s">
        <v>8233</v>
      </c>
      <c r="C5535" s="587" t="s">
        <v>8031</v>
      </c>
      <c r="D5535" s="587" t="s">
        <v>3076</v>
      </c>
      <c r="E5535" s="523" t="s">
        <v>1679</v>
      </c>
    </row>
    <row r="5536" spans="2:5">
      <c r="B5536" s="598" t="s">
        <v>8234</v>
      </c>
      <c r="C5536" s="587" t="s">
        <v>8031</v>
      </c>
      <c r="D5536" s="587" t="s">
        <v>3076</v>
      </c>
      <c r="E5536" s="523" t="s">
        <v>1679</v>
      </c>
    </row>
    <row r="5537" spans="2:5">
      <c r="B5537" s="598" t="s">
        <v>8235</v>
      </c>
      <c r="C5537" s="587" t="s">
        <v>8031</v>
      </c>
      <c r="D5537" s="587" t="s">
        <v>3076</v>
      </c>
      <c r="E5537" s="523" t="s">
        <v>1679</v>
      </c>
    </row>
    <row r="5538" spans="2:5">
      <c r="B5538" s="598" t="s">
        <v>8236</v>
      </c>
      <c r="C5538" s="587" t="s">
        <v>8031</v>
      </c>
      <c r="D5538" s="587" t="s">
        <v>3076</v>
      </c>
      <c r="E5538" s="523" t="s">
        <v>1679</v>
      </c>
    </row>
    <row r="5539" spans="2:5">
      <c r="B5539" s="598" t="s">
        <v>8237</v>
      </c>
      <c r="C5539" s="587" t="s">
        <v>8031</v>
      </c>
      <c r="D5539" s="587" t="s">
        <v>3076</v>
      </c>
      <c r="E5539" s="523" t="s">
        <v>1679</v>
      </c>
    </row>
    <row r="5540" spans="2:5">
      <c r="B5540" s="598" t="s">
        <v>8238</v>
      </c>
      <c r="C5540" s="587" t="s">
        <v>8031</v>
      </c>
      <c r="D5540" s="587" t="s">
        <v>3076</v>
      </c>
      <c r="E5540" s="523" t="s">
        <v>1679</v>
      </c>
    </row>
    <row r="5541" spans="2:5">
      <c r="B5541" s="598" t="s">
        <v>8239</v>
      </c>
      <c r="C5541" s="587" t="s">
        <v>8031</v>
      </c>
      <c r="D5541" s="587" t="s">
        <v>3076</v>
      </c>
      <c r="E5541" s="523" t="s">
        <v>1679</v>
      </c>
    </row>
    <row r="5542" spans="2:5">
      <c r="B5542" s="598" t="s">
        <v>8240</v>
      </c>
      <c r="C5542" s="587" t="s">
        <v>8031</v>
      </c>
      <c r="D5542" s="587" t="s">
        <v>3076</v>
      </c>
      <c r="E5542" s="523" t="s">
        <v>1679</v>
      </c>
    </row>
    <row r="5543" spans="2:5">
      <c r="B5543" s="598" t="s">
        <v>8241</v>
      </c>
      <c r="C5543" s="587" t="s">
        <v>8031</v>
      </c>
      <c r="D5543" s="587" t="s">
        <v>3076</v>
      </c>
      <c r="E5543" s="523" t="s">
        <v>1679</v>
      </c>
    </row>
    <row r="5544" spans="2:5">
      <c r="B5544" s="598" t="s">
        <v>8242</v>
      </c>
      <c r="C5544" s="587" t="s">
        <v>8031</v>
      </c>
      <c r="D5544" s="587" t="s">
        <v>3076</v>
      </c>
      <c r="E5544" s="523" t="s">
        <v>1679</v>
      </c>
    </row>
    <row r="5545" spans="2:5">
      <c r="B5545" s="598" t="s">
        <v>8243</v>
      </c>
      <c r="C5545" s="587" t="s">
        <v>8031</v>
      </c>
      <c r="D5545" s="587" t="s">
        <v>3076</v>
      </c>
      <c r="E5545" s="523" t="s">
        <v>1679</v>
      </c>
    </row>
    <row r="5546" spans="2:5">
      <c r="B5546" s="598" t="s">
        <v>8244</v>
      </c>
      <c r="C5546" s="587" t="s">
        <v>8031</v>
      </c>
      <c r="D5546" s="587" t="s">
        <v>3076</v>
      </c>
      <c r="E5546" s="523" t="s">
        <v>1679</v>
      </c>
    </row>
    <row r="5547" spans="2:5">
      <c r="B5547" s="598" t="s">
        <v>8245</v>
      </c>
      <c r="C5547" s="587" t="s">
        <v>8031</v>
      </c>
      <c r="D5547" s="587" t="s">
        <v>3076</v>
      </c>
      <c r="E5547" s="523" t="s">
        <v>1679</v>
      </c>
    </row>
    <row r="5548" spans="2:5">
      <c r="B5548" s="598" t="s">
        <v>8246</v>
      </c>
      <c r="C5548" s="587" t="s">
        <v>8031</v>
      </c>
      <c r="D5548" s="587" t="s">
        <v>3076</v>
      </c>
      <c r="E5548" s="523" t="s">
        <v>1679</v>
      </c>
    </row>
    <row r="5549" spans="2:5">
      <c r="B5549" s="598" t="s">
        <v>8247</v>
      </c>
      <c r="C5549" s="587" t="s">
        <v>8031</v>
      </c>
      <c r="D5549" s="587" t="s">
        <v>3076</v>
      </c>
      <c r="E5549" s="523" t="s">
        <v>1679</v>
      </c>
    </row>
    <row r="5550" spans="2:5">
      <c r="B5550" s="598" t="s">
        <v>8248</v>
      </c>
      <c r="C5550" s="587" t="s">
        <v>8031</v>
      </c>
      <c r="D5550" s="587" t="s">
        <v>3076</v>
      </c>
      <c r="E5550" s="523" t="s">
        <v>1679</v>
      </c>
    </row>
    <row r="5551" spans="2:5">
      <c r="B5551" s="598" t="s">
        <v>8249</v>
      </c>
      <c r="C5551" s="587" t="s">
        <v>8031</v>
      </c>
      <c r="D5551" s="587" t="s">
        <v>3076</v>
      </c>
      <c r="E5551" s="523" t="s">
        <v>1679</v>
      </c>
    </row>
    <row r="5552" spans="2:5">
      <c r="B5552" s="598" t="s">
        <v>8250</v>
      </c>
      <c r="C5552" s="587" t="s">
        <v>8031</v>
      </c>
      <c r="D5552" s="587" t="s">
        <v>3076</v>
      </c>
      <c r="E5552" s="523" t="s">
        <v>1679</v>
      </c>
    </row>
    <row r="5553" spans="2:5">
      <c r="B5553" s="598" t="s">
        <v>8251</v>
      </c>
      <c r="C5553" s="587" t="s">
        <v>8031</v>
      </c>
      <c r="D5553" s="587" t="s">
        <v>3076</v>
      </c>
      <c r="E5553" s="523" t="s">
        <v>1679</v>
      </c>
    </row>
    <row r="5554" spans="2:5">
      <c r="B5554" s="598" t="s">
        <v>8252</v>
      </c>
      <c r="C5554" s="587" t="s">
        <v>8031</v>
      </c>
      <c r="D5554" s="587" t="s">
        <v>3076</v>
      </c>
      <c r="E5554" s="523" t="s">
        <v>1679</v>
      </c>
    </row>
    <row r="5555" spans="2:5">
      <c r="B5555" s="598" t="s">
        <v>8253</v>
      </c>
      <c r="C5555" s="587" t="s">
        <v>8031</v>
      </c>
      <c r="D5555" s="587" t="s">
        <v>3076</v>
      </c>
      <c r="E5555" s="523" t="s">
        <v>1679</v>
      </c>
    </row>
    <row r="5556" spans="2:5">
      <c r="B5556" s="598" t="s">
        <v>8254</v>
      </c>
      <c r="C5556" s="587" t="s">
        <v>8031</v>
      </c>
      <c r="D5556" s="587" t="s">
        <v>3076</v>
      </c>
      <c r="E5556" s="523" t="s">
        <v>1679</v>
      </c>
    </row>
    <row r="5557" spans="2:5">
      <c r="B5557" s="598" t="s">
        <v>8255</v>
      </c>
      <c r="C5557" s="587" t="s">
        <v>8031</v>
      </c>
      <c r="D5557" s="587" t="s">
        <v>3076</v>
      </c>
      <c r="E5557" s="523" t="s">
        <v>1679</v>
      </c>
    </row>
    <row r="5558" spans="2:5">
      <c r="B5558" s="598" t="s">
        <v>8256</v>
      </c>
      <c r="C5558" s="587" t="s">
        <v>8031</v>
      </c>
      <c r="D5558" s="587" t="s">
        <v>3076</v>
      </c>
      <c r="E5558" s="523" t="s">
        <v>1679</v>
      </c>
    </row>
    <row r="5559" spans="2:5">
      <c r="B5559" s="598" t="s">
        <v>8257</v>
      </c>
      <c r="C5559" s="587" t="s">
        <v>8031</v>
      </c>
      <c r="D5559" s="587" t="s">
        <v>3076</v>
      </c>
      <c r="E5559" s="523" t="s">
        <v>1679</v>
      </c>
    </row>
    <row r="5560" spans="2:5">
      <c r="B5560" s="598" t="s">
        <v>8258</v>
      </c>
      <c r="C5560" s="587" t="s">
        <v>8031</v>
      </c>
      <c r="D5560" s="587" t="s">
        <v>3076</v>
      </c>
      <c r="E5560" s="523" t="s">
        <v>1679</v>
      </c>
    </row>
    <row r="5561" spans="2:5">
      <c r="B5561" s="598" t="s">
        <v>8259</v>
      </c>
      <c r="C5561" s="587" t="s">
        <v>8031</v>
      </c>
      <c r="D5561" s="587" t="s">
        <v>3076</v>
      </c>
      <c r="E5561" s="523" t="s">
        <v>1679</v>
      </c>
    </row>
    <row r="5562" spans="2:5">
      <c r="B5562" s="598" t="s">
        <v>8260</v>
      </c>
      <c r="C5562" s="587" t="s">
        <v>8031</v>
      </c>
      <c r="D5562" s="587" t="s">
        <v>3076</v>
      </c>
      <c r="E5562" s="523" t="s">
        <v>1679</v>
      </c>
    </row>
    <row r="5563" spans="2:5">
      <c r="B5563" s="598" t="s">
        <v>8261</v>
      </c>
      <c r="C5563" s="587" t="s">
        <v>8031</v>
      </c>
      <c r="D5563" s="587" t="s">
        <v>3076</v>
      </c>
      <c r="E5563" s="523" t="s">
        <v>1679</v>
      </c>
    </row>
    <row r="5564" spans="2:5">
      <c r="B5564" s="598" t="s">
        <v>8262</v>
      </c>
      <c r="C5564" s="587" t="s">
        <v>8031</v>
      </c>
      <c r="D5564" s="587" t="s">
        <v>3076</v>
      </c>
      <c r="E5564" s="523" t="s">
        <v>1679</v>
      </c>
    </row>
    <row r="5565" spans="2:5">
      <c r="B5565" s="598" t="s">
        <v>8263</v>
      </c>
      <c r="C5565" s="587" t="s">
        <v>8031</v>
      </c>
      <c r="D5565" s="587" t="s">
        <v>3076</v>
      </c>
      <c r="E5565" s="523" t="s">
        <v>1679</v>
      </c>
    </row>
    <row r="5566" spans="2:5">
      <c r="B5566" s="598" t="s">
        <v>8264</v>
      </c>
      <c r="C5566" s="587" t="s">
        <v>8031</v>
      </c>
      <c r="D5566" s="587" t="s">
        <v>3076</v>
      </c>
      <c r="E5566" s="523" t="s">
        <v>1679</v>
      </c>
    </row>
    <row r="5567" spans="2:5">
      <c r="B5567" s="598" t="s">
        <v>8265</v>
      </c>
      <c r="C5567" s="587" t="s">
        <v>8031</v>
      </c>
      <c r="D5567" s="587" t="s">
        <v>3076</v>
      </c>
      <c r="E5567" s="523" t="s">
        <v>1679</v>
      </c>
    </row>
    <row r="5568" spans="2:5">
      <c r="B5568" s="598" t="s">
        <v>8266</v>
      </c>
      <c r="C5568" s="587" t="s">
        <v>8031</v>
      </c>
      <c r="D5568" s="587" t="s">
        <v>3076</v>
      </c>
      <c r="E5568" s="523" t="s">
        <v>1679</v>
      </c>
    </row>
    <row r="5569" spans="2:5">
      <c r="B5569" s="598" t="s">
        <v>8267</v>
      </c>
      <c r="C5569" s="587" t="s">
        <v>8031</v>
      </c>
      <c r="D5569" s="587" t="s">
        <v>3076</v>
      </c>
      <c r="E5569" s="523" t="s">
        <v>1679</v>
      </c>
    </row>
    <row r="5570" spans="2:5">
      <c r="B5570" s="598" t="s">
        <v>8268</v>
      </c>
      <c r="C5570" s="587" t="s">
        <v>8031</v>
      </c>
      <c r="D5570" s="587" t="s">
        <v>3076</v>
      </c>
      <c r="E5570" s="523" t="s">
        <v>1679</v>
      </c>
    </row>
    <row r="5571" spans="2:5">
      <c r="B5571" s="598" t="s">
        <v>8269</v>
      </c>
      <c r="C5571" s="587" t="s">
        <v>8031</v>
      </c>
      <c r="D5571" s="587" t="s">
        <v>3076</v>
      </c>
      <c r="E5571" s="523" t="s">
        <v>1679</v>
      </c>
    </row>
    <row r="5572" spans="2:5">
      <c r="B5572" s="598" t="s">
        <v>8270</v>
      </c>
      <c r="C5572" s="587" t="s">
        <v>8031</v>
      </c>
      <c r="D5572" s="587" t="s">
        <v>3076</v>
      </c>
      <c r="E5572" s="523" t="s">
        <v>1679</v>
      </c>
    </row>
    <row r="5573" spans="2:5">
      <c r="B5573" s="598" t="s">
        <v>8271</v>
      </c>
      <c r="C5573" s="587" t="s">
        <v>8031</v>
      </c>
      <c r="D5573" s="587" t="s">
        <v>3076</v>
      </c>
      <c r="E5573" s="523" t="s">
        <v>1679</v>
      </c>
    </row>
    <row r="5574" spans="2:5">
      <c r="B5574" s="598" t="s">
        <v>8272</v>
      </c>
      <c r="C5574" s="587" t="s">
        <v>8031</v>
      </c>
      <c r="D5574" s="587" t="s">
        <v>3076</v>
      </c>
      <c r="E5574" s="523" t="s">
        <v>1679</v>
      </c>
    </row>
    <row r="5575" spans="2:5">
      <c r="B5575" s="598" t="s">
        <v>8273</v>
      </c>
      <c r="C5575" s="587" t="s">
        <v>8031</v>
      </c>
      <c r="D5575" s="587" t="s">
        <v>3076</v>
      </c>
      <c r="E5575" s="523" t="s">
        <v>1679</v>
      </c>
    </row>
    <row r="5576" spans="2:5">
      <c r="B5576" s="598" t="s">
        <v>8274</v>
      </c>
      <c r="C5576" s="587" t="s">
        <v>8031</v>
      </c>
      <c r="D5576" s="587" t="s">
        <v>3076</v>
      </c>
      <c r="E5576" s="523" t="s">
        <v>1679</v>
      </c>
    </row>
    <row r="5577" spans="2:5">
      <c r="B5577" s="598" t="s">
        <v>8275</v>
      </c>
      <c r="C5577" s="587" t="s">
        <v>8031</v>
      </c>
      <c r="D5577" s="587" t="s">
        <v>3076</v>
      </c>
      <c r="E5577" s="523" t="s">
        <v>1679</v>
      </c>
    </row>
    <row r="5578" spans="2:5">
      <c r="B5578" s="598" t="s">
        <v>8276</v>
      </c>
      <c r="C5578" s="587" t="s">
        <v>8031</v>
      </c>
      <c r="D5578" s="587" t="s">
        <v>3076</v>
      </c>
      <c r="E5578" s="523" t="s">
        <v>1679</v>
      </c>
    </row>
    <row r="5579" spans="2:5">
      <c r="B5579" s="598" t="s">
        <v>8277</v>
      </c>
      <c r="C5579" s="587" t="s">
        <v>8031</v>
      </c>
      <c r="D5579" s="587" t="s">
        <v>3076</v>
      </c>
      <c r="E5579" s="523" t="s">
        <v>1679</v>
      </c>
    </row>
    <row r="5580" spans="2:5">
      <c r="B5580" s="598" t="s">
        <v>8278</v>
      </c>
      <c r="C5580" s="587" t="s">
        <v>8031</v>
      </c>
      <c r="D5580" s="587" t="s">
        <v>3076</v>
      </c>
      <c r="E5580" s="523" t="s">
        <v>1679</v>
      </c>
    </row>
    <row r="5581" spans="2:5">
      <c r="B5581" s="598" t="s">
        <v>8279</v>
      </c>
      <c r="C5581" s="587" t="s">
        <v>8031</v>
      </c>
      <c r="D5581" s="587" t="s">
        <v>3076</v>
      </c>
      <c r="E5581" s="523" t="s">
        <v>1679</v>
      </c>
    </row>
    <row r="5582" spans="2:5">
      <c r="B5582" s="598" t="s">
        <v>8280</v>
      </c>
      <c r="C5582" s="587" t="s">
        <v>8031</v>
      </c>
      <c r="D5582" s="587" t="s">
        <v>3076</v>
      </c>
      <c r="E5582" s="523" t="s">
        <v>1679</v>
      </c>
    </row>
    <row r="5583" spans="2:5">
      <c r="B5583" s="598" t="s">
        <v>8281</v>
      </c>
      <c r="C5583" s="587" t="s">
        <v>8031</v>
      </c>
      <c r="D5583" s="587" t="s">
        <v>3076</v>
      </c>
      <c r="E5583" s="523" t="s">
        <v>1679</v>
      </c>
    </row>
    <row r="5584" spans="2:5">
      <c r="B5584" s="598" t="s">
        <v>8282</v>
      </c>
      <c r="C5584" s="587" t="s">
        <v>8031</v>
      </c>
      <c r="D5584" s="587" t="s">
        <v>3076</v>
      </c>
      <c r="E5584" s="523" t="s">
        <v>1679</v>
      </c>
    </row>
    <row r="5585" spans="2:5">
      <c r="B5585" s="598" t="s">
        <v>8283</v>
      </c>
      <c r="C5585" s="587" t="s">
        <v>8031</v>
      </c>
      <c r="D5585" s="587" t="s">
        <v>3076</v>
      </c>
      <c r="E5585" s="523" t="s">
        <v>1679</v>
      </c>
    </row>
    <row r="5586" spans="2:5">
      <c r="B5586" s="598" t="s">
        <v>8284</v>
      </c>
      <c r="C5586" s="587" t="s">
        <v>8031</v>
      </c>
      <c r="D5586" s="587" t="s">
        <v>3076</v>
      </c>
      <c r="E5586" s="523" t="s">
        <v>1679</v>
      </c>
    </row>
    <row r="5587" spans="2:5">
      <c r="B5587" s="598" t="s">
        <v>8285</v>
      </c>
      <c r="C5587" s="587" t="s">
        <v>8286</v>
      </c>
      <c r="D5587" s="587" t="s">
        <v>3076</v>
      </c>
      <c r="E5587" s="523" t="s">
        <v>1679</v>
      </c>
    </row>
    <row r="5588" spans="2:5">
      <c r="B5588" s="598" t="s">
        <v>8287</v>
      </c>
      <c r="C5588" s="587" t="s">
        <v>8286</v>
      </c>
      <c r="D5588" s="587" t="s">
        <v>3076</v>
      </c>
      <c r="E5588" s="523" t="s">
        <v>1679</v>
      </c>
    </row>
    <row r="5589" spans="2:5">
      <c r="B5589" s="598" t="s">
        <v>8288</v>
      </c>
      <c r="C5589" s="587" t="s">
        <v>8286</v>
      </c>
      <c r="D5589" s="587" t="s">
        <v>3076</v>
      </c>
      <c r="E5589" s="523" t="s">
        <v>1679</v>
      </c>
    </row>
    <row r="5590" spans="2:5">
      <c r="B5590" s="598" t="s">
        <v>8289</v>
      </c>
      <c r="C5590" s="587" t="s">
        <v>8286</v>
      </c>
      <c r="D5590" s="587" t="s">
        <v>3076</v>
      </c>
      <c r="E5590" s="523" t="s">
        <v>1679</v>
      </c>
    </row>
    <row r="5591" spans="2:5">
      <c r="B5591" s="598" t="s">
        <v>8290</v>
      </c>
      <c r="C5591" s="587" t="s">
        <v>8286</v>
      </c>
      <c r="D5591" s="587" t="s">
        <v>3076</v>
      </c>
      <c r="E5591" s="523" t="s">
        <v>1679</v>
      </c>
    </row>
    <row r="5592" spans="2:5">
      <c r="B5592" s="598" t="s">
        <v>8291</v>
      </c>
      <c r="C5592" s="587" t="s">
        <v>8286</v>
      </c>
      <c r="D5592" s="587" t="s">
        <v>3076</v>
      </c>
      <c r="E5592" s="523" t="s">
        <v>1679</v>
      </c>
    </row>
    <row r="5593" spans="2:5">
      <c r="B5593" s="598" t="s">
        <v>8292</v>
      </c>
      <c r="C5593" s="587" t="s">
        <v>8286</v>
      </c>
      <c r="D5593" s="587" t="s">
        <v>3076</v>
      </c>
      <c r="E5593" s="523" t="s">
        <v>1679</v>
      </c>
    </row>
    <row r="5594" spans="2:5">
      <c r="B5594" s="598" t="s">
        <v>8293</v>
      </c>
      <c r="C5594" s="587" t="s">
        <v>8286</v>
      </c>
      <c r="D5594" s="587" t="s">
        <v>3076</v>
      </c>
      <c r="E5594" s="523" t="s">
        <v>1679</v>
      </c>
    </row>
    <row r="5595" spans="2:5">
      <c r="B5595" s="598" t="s">
        <v>8294</v>
      </c>
      <c r="C5595" s="587" t="s">
        <v>8286</v>
      </c>
      <c r="D5595" s="587" t="s">
        <v>3076</v>
      </c>
      <c r="E5595" s="523" t="s">
        <v>1679</v>
      </c>
    </row>
    <row r="5596" spans="2:5">
      <c r="B5596" s="598" t="s">
        <v>8295</v>
      </c>
      <c r="C5596" s="587" t="s">
        <v>8286</v>
      </c>
      <c r="D5596" s="587" t="s">
        <v>3076</v>
      </c>
      <c r="E5596" s="523" t="s">
        <v>1679</v>
      </c>
    </row>
    <row r="5597" spans="2:5">
      <c r="B5597" s="598" t="s">
        <v>8296</v>
      </c>
      <c r="C5597" s="587" t="s">
        <v>8286</v>
      </c>
      <c r="D5597" s="587" t="s">
        <v>3076</v>
      </c>
      <c r="E5597" s="523" t="s">
        <v>1679</v>
      </c>
    </row>
    <row r="5598" spans="2:5">
      <c r="B5598" s="598" t="s">
        <v>8297</v>
      </c>
      <c r="C5598" s="587" t="s">
        <v>8286</v>
      </c>
      <c r="D5598" s="587" t="s">
        <v>3076</v>
      </c>
      <c r="E5598" s="523" t="s">
        <v>1679</v>
      </c>
    </row>
    <row r="5599" spans="2:5">
      <c r="B5599" s="598" t="s">
        <v>8298</v>
      </c>
      <c r="C5599" s="587" t="s">
        <v>8286</v>
      </c>
      <c r="D5599" s="587" t="s">
        <v>3076</v>
      </c>
      <c r="E5599" s="523" t="s">
        <v>1679</v>
      </c>
    </row>
    <row r="5600" spans="2:5">
      <c r="B5600" s="598" t="s">
        <v>8299</v>
      </c>
      <c r="C5600" s="587" t="s">
        <v>8286</v>
      </c>
      <c r="D5600" s="587" t="s">
        <v>3076</v>
      </c>
      <c r="E5600" s="523" t="s">
        <v>1679</v>
      </c>
    </row>
    <row r="5601" spans="2:5">
      <c r="B5601" s="598" t="s">
        <v>8300</v>
      </c>
      <c r="C5601" s="587" t="s">
        <v>8286</v>
      </c>
      <c r="D5601" s="587" t="s">
        <v>3076</v>
      </c>
      <c r="E5601" s="523" t="s">
        <v>1679</v>
      </c>
    </row>
    <row r="5602" spans="2:5">
      <c r="B5602" s="598" t="s">
        <v>8301</v>
      </c>
      <c r="C5602" s="587" t="s">
        <v>8286</v>
      </c>
      <c r="D5602" s="587" t="s">
        <v>3076</v>
      </c>
      <c r="E5602" s="523" t="s">
        <v>1679</v>
      </c>
    </row>
    <row r="5603" spans="2:5">
      <c r="B5603" s="598" t="s">
        <v>8302</v>
      </c>
      <c r="C5603" s="587" t="s">
        <v>8286</v>
      </c>
      <c r="D5603" s="587" t="s">
        <v>3076</v>
      </c>
      <c r="E5603" s="523" t="s">
        <v>1679</v>
      </c>
    </row>
    <row r="5604" spans="2:5">
      <c r="B5604" s="598" t="s">
        <v>8303</v>
      </c>
      <c r="C5604" s="587" t="s">
        <v>8286</v>
      </c>
      <c r="D5604" s="587" t="s">
        <v>3076</v>
      </c>
      <c r="E5604" s="523" t="s">
        <v>1679</v>
      </c>
    </row>
    <row r="5605" spans="2:5">
      <c r="B5605" s="598" t="s">
        <v>8304</v>
      </c>
      <c r="C5605" s="587" t="s">
        <v>8286</v>
      </c>
      <c r="D5605" s="587" t="s">
        <v>3076</v>
      </c>
      <c r="E5605" s="523" t="s">
        <v>1679</v>
      </c>
    </row>
    <row r="5606" spans="2:5">
      <c r="B5606" s="598" t="s">
        <v>8305</v>
      </c>
      <c r="C5606" s="587" t="s">
        <v>8286</v>
      </c>
      <c r="D5606" s="587" t="s">
        <v>3076</v>
      </c>
      <c r="E5606" s="523" t="s">
        <v>1679</v>
      </c>
    </row>
    <row r="5607" spans="2:5">
      <c r="B5607" s="598" t="s">
        <v>8306</v>
      </c>
      <c r="C5607" s="587" t="s">
        <v>8286</v>
      </c>
      <c r="D5607" s="587" t="s">
        <v>3076</v>
      </c>
      <c r="E5607" s="523" t="s">
        <v>1679</v>
      </c>
    </row>
    <row r="5608" spans="2:5">
      <c r="B5608" s="598" t="s">
        <v>8307</v>
      </c>
      <c r="C5608" s="587" t="s">
        <v>8286</v>
      </c>
      <c r="D5608" s="587" t="s">
        <v>3076</v>
      </c>
      <c r="E5608" s="523" t="s">
        <v>1679</v>
      </c>
    </row>
    <row r="5609" spans="2:5">
      <c r="B5609" s="598" t="s">
        <v>8308</v>
      </c>
      <c r="C5609" s="587" t="s">
        <v>8286</v>
      </c>
      <c r="D5609" s="587" t="s">
        <v>3076</v>
      </c>
      <c r="E5609" s="523" t="s">
        <v>1679</v>
      </c>
    </row>
    <row r="5610" spans="2:5">
      <c r="B5610" s="598" t="s">
        <v>8309</v>
      </c>
      <c r="C5610" s="587" t="s">
        <v>8286</v>
      </c>
      <c r="D5610" s="587" t="s">
        <v>3076</v>
      </c>
      <c r="E5610" s="523" t="s">
        <v>1679</v>
      </c>
    </row>
    <row r="5611" spans="2:5">
      <c r="B5611" s="598" t="s">
        <v>8310</v>
      </c>
      <c r="C5611" s="587" t="s">
        <v>8286</v>
      </c>
      <c r="D5611" s="587" t="s">
        <v>3076</v>
      </c>
      <c r="E5611" s="523" t="s">
        <v>1679</v>
      </c>
    </row>
    <row r="5612" spans="2:5">
      <c r="B5612" s="598" t="s">
        <v>8311</v>
      </c>
      <c r="C5612" s="587" t="s">
        <v>8286</v>
      </c>
      <c r="D5612" s="587" t="s">
        <v>3076</v>
      </c>
      <c r="E5612" s="523" t="s">
        <v>1679</v>
      </c>
    </row>
    <row r="5613" spans="2:5">
      <c r="B5613" s="598" t="s">
        <v>8312</v>
      </c>
      <c r="C5613" s="587" t="s">
        <v>8286</v>
      </c>
      <c r="D5613" s="587" t="s">
        <v>3076</v>
      </c>
      <c r="E5613" s="523" t="s">
        <v>1679</v>
      </c>
    </row>
    <row r="5614" spans="2:5">
      <c r="B5614" s="598" t="s">
        <v>8313</v>
      </c>
      <c r="C5614" s="587" t="s">
        <v>8286</v>
      </c>
      <c r="D5614" s="587" t="s">
        <v>3076</v>
      </c>
      <c r="E5614" s="523" t="s">
        <v>1679</v>
      </c>
    </row>
    <row r="5615" spans="2:5">
      <c r="B5615" s="598" t="s">
        <v>8314</v>
      </c>
      <c r="C5615" s="587" t="s">
        <v>8286</v>
      </c>
      <c r="D5615" s="587" t="s">
        <v>3076</v>
      </c>
      <c r="E5615" s="523" t="s">
        <v>1679</v>
      </c>
    </row>
    <row r="5616" spans="2:5">
      <c r="B5616" s="598" t="s">
        <v>8315</v>
      </c>
      <c r="C5616" s="587" t="s">
        <v>8286</v>
      </c>
      <c r="D5616" s="587" t="s">
        <v>3076</v>
      </c>
      <c r="E5616" s="523" t="s">
        <v>1679</v>
      </c>
    </row>
    <row r="5617" spans="2:5">
      <c r="B5617" s="598" t="s">
        <v>8316</v>
      </c>
      <c r="C5617" s="587" t="s">
        <v>8286</v>
      </c>
      <c r="D5617" s="587" t="s">
        <v>3076</v>
      </c>
      <c r="E5617" s="523" t="s">
        <v>1679</v>
      </c>
    </row>
    <row r="5618" spans="2:5">
      <c r="B5618" s="598" t="s">
        <v>8317</v>
      </c>
      <c r="C5618" s="587" t="s">
        <v>8286</v>
      </c>
      <c r="D5618" s="587" t="s">
        <v>3076</v>
      </c>
      <c r="E5618" s="523" t="s">
        <v>1679</v>
      </c>
    </row>
    <row r="5619" spans="2:5">
      <c r="B5619" s="598" t="s">
        <v>8318</v>
      </c>
      <c r="C5619" s="587" t="s">
        <v>8286</v>
      </c>
      <c r="D5619" s="587" t="s">
        <v>3076</v>
      </c>
      <c r="E5619" s="523" t="s">
        <v>1679</v>
      </c>
    </row>
    <row r="5620" spans="2:5">
      <c r="B5620" s="598" t="s">
        <v>8319</v>
      </c>
      <c r="C5620" s="587" t="s">
        <v>8286</v>
      </c>
      <c r="D5620" s="587" t="s">
        <v>3076</v>
      </c>
      <c r="E5620" s="523" t="s">
        <v>1679</v>
      </c>
    </row>
    <row r="5621" spans="2:5">
      <c r="B5621" s="598" t="s">
        <v>8320</v>
      </c>
      <c r="C5621" s="587" t="s">
        <v>8286</v>
      </c>
      <c r="D5621" s="587" t="s">
        <v>3076</v>
      </c>
      <c r="E5621" s="523" t="s">
        <v>1679</v>
      </c>
    </row>
    <row r="5622" spans="2:5">
      <c r="B5622" s="598" t="s">
        <v>8321</v>
      </c>
      <c r="C5622" s="587" t="s">
        <v>8286</v>
      </c>
      <c r="D5622" s="587" t="s">
        <v>3076</v>
      </c>
      <c r="E5622" s="523" t="s">
        <v>1679</v>
      </c>
    </row>
    <row r="5623" spans="2:5">
      <c r="B5623" s="598" t="s">
        <v>8322</v>
      </c>
      <c r="C5623" s="587" t="s">
        <v>8286</v>
      </c>
      <c r="D5623" s="587" t="s">
        <v>3076</v>
      </c>
      <c r="E5623" s="523" t="s">
        <v>1679</v>
      </c>
    </row>
    <row r="5624" spans="2:5">
      <c r="B5624" s="598" t="s">
        <v>8323</v>
      </c>
      <c r="C5624" s="587" t="s">
        <v>8286</v>
      </c>
      <c r="D5624" s="587" t="s">
        <v>3076</v>
      </c>
      <c r="E5624" s="523" t="s">
        <v>1679</v>
      </c>
    </row>
    <row r="5625" spans="2:5">
      <c r="B5625" s="598" t="s">
        <v>8324</v>
      </c>
      <c r="C5625" s="587" t="s">
        <v>8286</v>
      </c>
      <c r="D5625" s="587" t="s">
        <v>3076</v>
      </c>
      <c r="E5625" s="523" t="s">
        <v>1679</v>
      </c>
    </row>
    <row r="5626" spans="2:5">
      <c r="B5626" s="598" t="s">
        <v>8325</v>
      </c>
      <c r="C5626" s="587" t="s">
        <v>8286</v>
      </c>
      <c r="D5626" s="587" t="s">
        <v>3076</v>
      </c>
      <c r="E5626" s="523" t="s">
        <v>1679</v>
      </c>
    </row>
    <row r="5627" spans="2:5">
      <c r="B5627" s="598" t="s">
        <v>8326</v>
      </c>
      <c r="C5627" s="587" t="s">
        <v>8286</v>
      </c>
      <c r="D5627" s="587" t="s">
        <v>3076</v>
      </c>
      <c r="E5627" s="523" t="s">
        <v>1679</v>
      </c>
    </row>
    <row r="5628" spans="2:5">
      <c r="B5628" s="598" t="s">
        <v>8327</v>
      </c>
      <c r="C5628" s="587" t="s">
        <v>8286</v>
      </c>
      <c r="D5628" s="587" t="s">
        <v>3076</v>
      </c>
      <c r="E5628" s="523" t="s">
        <v>1679</v>
      </c>
    </row>
    <row r="5629" spans="2:5">
      <c r="B5629" s="598" t="s">
        <v>8328</v>
      </c>
      <c r="C5629" s="587" t="s">
        <v>8286</v>
      </c>
      <c r="D5629" s="587" t="s">
        <v>3076</v>
      </c>
      <c r="E5629" s="523" t="s">
        <v>1679</v>
      </c>
    </row>
    <row r="5630" spans="2:5">
      <c r="B5630" s="598" t="s">
        <v>8329</v>
      </c>
      <c r="C5630" s="587" t="s">
        <v>8286</v>
      </c>
      <c r="D5630" s="587" t="s">
        <v>3076</v>
      </c>
      <c r="E5630" s="523" t="s">
        <v>1679</v>
      </c>
    </row>
    <row r="5631" spans="2:5">
      <c r="B5631" s="598" t="s">
        <v>8330</v>
      </c>
      <c r="C5631" s="587" t="s">
        <v>8286</v>
      </c>
      <c r="D5631" s="587" t="s">
        <v>3076</v>
      </c>
      <c r="E5631" s="523" t="s">
        <v>1679</v>
      </c>
    </row>
    <row r="5632" spans="2:5">
      <c r="B5632" s="598" t="s">
        <v>8331</v>
      </c>
      <c r="C5632" s="587" t="s">
        <v>8286</v>
      </c>
      <c r="D5632" s="587" t="s">
        <v>3076</v>
      </c>
      <c r="E5632" s="523" t="s">
        <v>1679</v>
      </c>
    </row>
    <row r="5633" spans="2:5">
      <c r="B5633" s="598" t="s">
        <v>8332</v>
      </c>
      <c r="C5633" s="587" t="s">
        <v>8286</v>
      </c>
      <c r="D5633" s="587" t="s">
        <v>3076</v>
      </c>
      <c r="E5633" s="523" t="s">
        <v>1679</v>
      </c>
    </row>
    <row r="5634" spans="2:5">
      <c r="B5634" s="598" t="s">
        <v>8333</v>
      </c>
      <c r="C5634" s="587" t="s">
        <v>8286</v>
      </c>
      <c r="D5634" s="587" t="s">
        <v>3076</v>
      </c>
      <c r="E5634" s="523" t="s">
        <v>1679</v>
      </c>
    </row>
    <row r="5635" spans="2:5">
      <c r="B5635" s="598" t="s">
        <v>8334</v>
      </c>
      <c r="C5635" s="587" t="s">
        <v>8286</v>
      </c>
      <c r="D5635" s="587" t="s">
        <v>3076</v>
      </c>
      <c r="E5635" s="523" t="s">
        <v>1679</v>
      </c>
    </row>
    <row r="5636" spans="2:5">
      <c r="B5636" s="598" t="s">
        <v>8335</v>
      </c>
      <c r="C5636" s="587" t="s">
        <v>8286</v>
      </c>
      <c r="D5636" s="587" t="s">
        <v>3076</v>
      </c>
      <c r="E5636" s="523" t="s">
        <v>1679</v>
      </c>
    </row>
    <row r="5637" spans="2:5">
      <c r="B5637" s="598" t="s">
        <v>8336</v>
      </c>
      <c r="C5637" s="587" t="s">
        <v>8286</v>
      </c>
      <c r="D5637" s="587" t="s">
        <v>3076</v>
      </c>
      <c r="E5637" s="523" t="s">
        <v>1679</v>
      </c>
    </row>
    <row r="5638" spans="2:5">
      <c r="B5638" s="598" t="s">
        <v>8337</v>
      </c>
      <c r="C5638" s="587" t="s">
        <v>8286</v>
      </c>
      <c r="D5638" s="587" t="s">
        <v>3076</v>
      </c>
      <c r="E5638" s="523" t="s">
        <v>1679</v>
      </c>
    </row>
    <row r="5639" spans="2:5">
      <c r="B5639" s="598" t="s">
        <v>8338</v>
      </c>
      <c r="C5639" s="587" t="s">
        <v>8286</v>
      </c>
      <c r="D5639" s="587" t="s">
        <v>3076</v>
      </c>
      <c r="E5639" s="523" t="s">
        <v>1679</v>
      </c>
    </row>
    <row r="5640" spans="2:5">
      <c r="B5640" s="598" t="s">
        <v>8339</v>
      </c>
      <c r="C5640" s="587" t="s">
        <v>8286</v>
      </c>
      <c r="D5640" s="587" t="s">
        <v>3076</v>
      </c>
      <c r="E5640" s="523" t="s">
        <v>1679</v>
      </c>
    </row>
    <row r="5641" spans="2:5">
      <c r="B5641" s="598" t="s">
        <v>8340</v>
      </c>
      <c r="C5641" s="587" t="s">
        <v>8286</v>
      </c>
      <c r="D5641" s="587" t="s">
        <v>3076</v>
      </c>
      <c r="E5641" s="523" t="s">
        <v>1679</v>
      </c>
    </row>
    <row r="5642" spans="2:5">
      <c r="B5642" s="598" t="s">
        <v>8341</v>
      </c>
      <c r="C5642" s="587" t="s">
        <v>8286</v>
      </c>
      <c r="D5642" s="587" t="s">
        <v>3076</v>
      </c>
      <c r="E5642" s="523" t="s">
        <v>1679</v>
      </c>
    </row>
    <row r="5643" spans="2:5">
      <c r="B5643" s="598" t="s">
        <v>8342</v>
      </c>
      <c r="C5643" s="587" t="s">
        <v>8286</v>
      </c>
      <c r="D5643" s="587" t="s">
        <v>3076</v>
      </c>
      <c r="E5643" s="523" t="s">
        <v>1679</v>
      </c>
    </row>
    <row r="5644" spans="2:5">
      <c r="B5644" s="598" t="s">
        <v>8343</v>
      </c>
      <c r="C5644" s="587" t="s">
        <v>8286</v>
      </c>
      <c r="D5644" s="587" t="s">
        <v>3076</v>
      </c>
      <c r="E5644" s="523" t="s">
        <v>1679</v>
      </c>
    </row>
    <row r="5645" spans="2:5">
      <c r="B5645" s="598" t="s">
        <v>8344</v>
      </c>
      <c r="C5645" s="587" t="s">
        <v>8286</v>
      </c>
      <c r="D5645" s="587" t="s">
        <v>3076</v>
      </c>
      <c r="E5645" s="523" t="s">
        <v>1679</v>
      </c>
    </row>
    <row r="5646" spans="2:5">
      <c r="B5646" s="598" t="s">
        <v>8345</v>
      </c>
      <c r="C5646" s="587" t="s">
        <v>8286</v>
      </c>
      <c r="D5646" s="587" t="s">
        <v>3076</v>
      </c>
      <c r="E5646" s="523" t="s">
        <v>1679</v>
      </c>
    </row>
    <row r="5647" spans="2:5">
      <c r="B5647" s="598" t="s">
        <v>8346</v>
      </c>
      <c r="C5647" s="587" t="s">
        <v>8286</v>
      </c>
      <c r="D5647" s="587" t="s">
        <v>3076</v>
      </c>
      <c r="E5647" s="523" t="s">
        <v>1679</v>
      </c>
    </row>
    <row r="5648" spans="2:5">
      <c r="B5648" s="598" t="s">
        <v>8347</v>
      </c>
      <c r="C5648" s="587" t="s">
        <v>8286</v>
      </c>
      <c r="D5648" s="587" t="s">
        <v>3076</v>
      </c>
      <c r="E5648" s="523" t="s">
        <v>1679</v>
      </c>
    </row>
    <row r="5649" spans="2:5">
      <c r="B5649" s="598" t="s">
        <v>8348</v>
      </c>
      <c r="C5649" s="587" t="s">
        <v>8286</v>
      </c>
      <c r="D5649" s="587" t="s">
        <v>3076</v>
      </c>
      <c r="E5649" s="523" t="s">
        <v>1679</v>
      </c>
    </row>
    <row r="5650" spans="2:5">
      <c r="B5650" s="598" t="s">
        <v>8349</v>
      </c>
      <c r="C5650" s="587" t="s">
        <v>8286</v>
      </c>
      <c r="D5650" s="587" t="s">
        <v>3076</v>
      </c>
      <c r="E5650" s="523" t="s">
        <v>1679</v>
      </c>
    </row>
    <row r="5651" spans="2:5">
      <c r="B5651" s="598" t="s">
        <v>8350</v>
      </c>
      <c r="C5651" s="587" t="s">
        <v>8286</v>
      </c>
      <c r="D5651" s="587" t="s">
        <v>3076</v>
      </c>
      <c r="E5651" s="523" t="s">
        <v>1679</v>
      </c>
    </row>
    <row r="5652" spans="2:5">
      <c r="B5652" s="598" t="s">
        <v>8351</v>
      </c>
      <c r="C5652" s="587" t="s">
        <v>8286</v>
      </c>
      <c r="D5652" s="587" t="s">
        <v>3076</v>
      </c>
      <c r="E5652" s="523" t="s">
        <v>1679</v>
      </c>
    </row>
    <row r="5653" spans="2:5">
      <c r="B5653" s="598" t="s">
        <v>8352</v>
      </c>
      <c r="C5653" s="587" t="s">
        <v>8286</v>
      </c>
      <c r="D5653" s="587" t="s">
        <v>3076</v>
      </c>
      <c r="E5653" s="523" t="s">
        <v>1679</v>
      </c>
    </row>
    <row r="5654" spans="2:5">
      <c r="B5654" s="598" t="s">
        <v>8353</v>
      </c>
      <c r="C5654" s="587" t="s">
        <v>8286</v>
      </c>
      <c r="D5654" s="587" t="s">
        <v>3076</v>
      </c>
      <c r="E5654" s="523" t="s">
        <v>1679</v>
      </c>
    </row>
    <row r="5655" spans="2:5">
      <c r="B5655" s="598" t="s">
        <v>8354</v>
      </c>
      <c r="C5655" s="587" t="s">
        <v>8286</v>
      </c>
      <c r="D5655" s="587" t="s">
        <v>3076</v>
      </c>
      <c r="E5655" s="523" t="s">
        <v>1679</v>
      </c>
    </row>
    <row r="5656" spans="2:5">
      <c r="B5656" s="598" t="s">
        <v>8355</v>
      </c>
      <c r="C5656" s="587" t="s">
        <v>8286</v>
      </c>
      <c r="D5656" s="587" t="s">
        <v>3076</v>
      </c>
      <c r="E5656" s="523" t="s">
        <v>1679</v>
      </c>
    </row>
    <row r="5657" spans="2:5">
      <c r="B5657" s="598" t="s">
        <v>8356</v>
      </c>
      <c r="C5657" s="587" t="s">
        <v>8286</v>
      </c>
      <c r="D5657" s="587" t="s">
        <v>3076</v>
      </c>
      <c r="E5657" s="523" t="s">
        <v>1679</v>
      </c>
    </row>
    <row r="5658" spans="2:5">
      <c r="B5658" s="598" t="s">
        <v>8357</v>
      </c>
      <c r="C5658" s="587" t="s">
        <v>8286</v>
      </c>
      <c r="D5658" s="587" t="s">
        <v>3076</v>
      </c>
      <c r="E5658" s="523" t="s">
        <v>1679</v>
      </c>
    </row>
    <row r="5659" spans="2:5">
      <c r="B5659" s="598" t="s">
        <v>8358</v>
      </c>
      <c r="C5659" s="587" t="s">
        <v>8286</v>
      </c>
      <c r="D5659" s="587" t="s">
        <v>3076</v>
      </c>
      <c r="E5659" s="523" t="s">
        <v>1679</v>
      </c>
    </row>
    <row r="5660" spans="2:5">
      <c r="B5660" s="598" t="s">
        <v>8359</v>
      </c>
      <c r="C5660" s="587" t="s">
        <v>8286</v>
      </c>
      <c r="D5660" s="587" t="s">
        <v>3076</v>
      </c>
      <c r="E5660" s="523" t="s">
        <v>1679</v>
      </c>
    </row>
    <row r="5661" spans="2:5">
      <c r="B5661" s="598" t="s">
        <v>8360</v>
      </c>
      <c r="C5661" s="587" t="s">
        <v>8286</v>
      </c>
      <c r="D5661" s="587" t="s">
        <v>3076</v>
      </c>
      <c r="E5661" s="523" t="s">
        <v>1679</v>
      </c>
    </row>
    <row r="5662" spans="2:5">
      <c r="B5662" s="598" t="s">
        <v>8361</v>
      </c>
      <c r="C5662" s="587" t="s">
        <v>8286</v>
      </c>
      <c r="D5662" s="587" t="s">
        <v>3076</v>
      </c>
      <c r="E5662" s="523" t="s">
        <v>1679</v>
      </c>
    </row>
    <row r="5663" spans="2:5">
      <c r="B5663" s="598" t="s">
        <v>8362</v>
      </c>
      <c r="C5663" s="587" t="s">
        <v>8286</v>
      </c>
      <c r="D5663" s="587" t="s">
        <v>3076</v>
      </c>
      <c r="E5663" s="523" t="s">
        <v>1679</v>
      </c>
    </row>
    <row r="5664" spans="2:5">
      <c r="B5664" s="598" t="s">
        <v>8363</v>
      </c>
      <c r="C5664" s="587" t="s">
        <v>8286</v>
      </c>
      <c r="D5664" s="587" t="s">
        <v>3076</v>
      </c>
      <c r="E5664" s="523" t="s">
        <v>1679</v>
      </c>
    </row>
    <row r="5665" spans="2:5">
      <c r="B5665" s="598" t="s">
        <v>8364</v>
      </c>
      <c r="C5665" s="587" t="s">
        <v>8286</v>
      </c>
      <c r="D5665" s="587" t="s">
        <v>3076</v>
      </c>
      <c r="E5665" s="523" t="s">
        <v>1679</v>
      </c>
    </row>
    <row r="5666" spans="2:5">
      <c r="B5666" s="598" t="s">
        <v>8365</v>
      </c>
      <c r="C5666" s="587" t="s">
        <v>8286</v>
      </c>
      <c r="D5666" s="587" t="s">
        <v>3076</v>
      </c>
      <c r="E5666" s="523" t="s">
        <v>1679</v>
      </c>
    </row>
    <row r="5667" spans="2:5">
      <c r="B5667" s="598" t="s">
        <v>8366</v>
      </c>
      <c r="C5667" s="587" t="s">
        <v>8286</v>
      </c>
      <c r="D5667" s="587" t="s">
        <v>3076</v>
      </c>
      <c r="E5667" s="523" t="s">
        <v>1679</v>
      </c>
    </row>
    <row r="5668" spans="2:5">
      <c r="B5668" s="598" t="s">
        <v>8367</v>
      </c>
      <c r="C5668" s="587" t="s">
        <v>8286</v>
      </c>
      <c r="D5668" s="587" t="s">
        <v>3076</v>
      </c>
      <c r="E5668" s="523" t="s">
        <v>1679</v>
      </c>
    </row>
    <row r="5669" spans="2:5">
      <c r="B5669" s="598" t="s">
        <v>8368</v>
      </c>
      <c r="C5669" s="587" t="s">
        <v>8286</v>
      </c>
      <c r="D5669" s="587" t="s">
        <v>3076</v>
      </c>
      <c r="E5669" s="523" t="s">
        <v>1679</v>
      </c>
    </row>
    <row r="5670" spans="2:5">
      <c r="B5670" s="598" t="s">
        <v>8369</v>
      </c>
      <c r="C5670" s="587" t="s">
        <v>8286</v>
      </c>
      <c r="D5670" s="587" t="s">
        <v>3076</v>
      </c>
      <c r="E5670" s="523" t="s">
        <v>1679</v>
      </c>
    </row>
    <row r="5671" spans="2:5">
      <c r="B5671" s="598" t="s">
        <v>8370</v>
      </c>
      <c r="C5671" s="587" t="s">
        <v>8286</v>
      </c>
      <c r="D5671" s="587" t="s">
        <v>3076</v>
      </c>
      <c r="E5671" s="523" t="s">
        <v>1679</v>
      </c>
    </row>
    <row r="5672" spans="2:5">
      <c r="B5672" s="598" t="s">
        <v>8371</v>
      </c>
      <c r="C5672" s="587" t="s">
        <v>8286</v>
      </c>
      <c r="D5672" s="587" t="s">
        <v>3076</v>
      </c>
      <c r="E5672" s="523" t="s">
        <v>1679</v>
      </c>
    </row>
    <row r="5673" spans="2:5">
      <c r="B5673" s="598" t="s">
        <v>8372</v>
      </c>
      <c r="C5673" s="587" t="s">
        <v>8286</v>
      </c>
      <c r="D5673" s="587" t="s">
        <v>3076</v>
      </c>
      <c r="E5673" s="523" t="s">
        <v>1679</v>
      </c>
    </row>
    <row r="5674" spans="2:5">
      <c r="B5674" s="598" t="s">
        <v>8373</v>
      </c>
      <c r="C5674" s="587" t="s">
        <v>8286</v>
      </c>
      <c r="D5674" s="587" t="s">
        <v>3076</v>
      </c>
      <c r="E5674" s="523" t="s">
        <v>1679</v>
      </c>
    </row>
    <row r="5675" spans="2:5">
      <c r="B5675" s="598" t="s">
        <v>8374</v>
      </c>
      <c r="C5675" s="587" t="s">
        <v>8286</v>
      </c>
      <c r="D5675" s="587" t="s">
        <v>3076</v>
      </c>
      <c r="E5675" s="523" t="s">
        <v>1679</v>
      </c>
    </row>
    <row r="5676" spans="2:5">
      <c r="B5676" s="598" t="s">
        <v>8375</v>
      </c>
      <c r="C5676" s="587" t="s">
        <v>8286</v>
      </c>
      <c r="D5676" s="587" t="s">
        <v>3076</v>
      </c>
      <c r="E5676" s="523" t="s">
        <v>1679</v>
      </c>
    </row>
    <row r="5677" spans="2:5">
      <c r="B5677" s="598" t="s">
        <v>8376</v>
      </c>
      <c r="C5677" s="587" t="s">
        <v>8286</v>
      </c>
      <c r="D5677" s="587" t="s">
        <v>3076</v>
      </c>
      <c r="E5677" s="523" t="s">
        <v>1679</v>
      </c>
    </row>
    <row r="5678" spans="2:5">
      <c r="B5678" s="598" t="s">
        <v>8377</v>
      </c>
      <c r="C5678" s="587" t="s">
        <v>8286</v>
      </c>
      <c r="D5678" s="587" t="s">
        <v>3076</v>
      </c>
      <c r="E5678" s="523" t="s">
        <v>1679</v>
      </c>
    </row>
    <row r="5679" spans="2:5">
      <c r="B5679" s="598" t="s">
        <v>8378</v>
      </c>
      <c r="C5679" s="587" t="s">
        <v>8286</v>
      </c>
      <c r="D5679" s="587" t="s">
        <v>3076</v>
      </c>
      <c r="E5679" s="523" t="s">
        <v>1679</v>
      </c>
    </row>
    <row r="5680" spans="2:5">
      <c r="B5680" s="598" t="s">
        <v>8379</v>
      </c>
      <c r="C5680" s="587" t="s">
        <v>8286</v>
      </c>
      <c r="D5680" s="587" t="s">
        <v>3076</v>
      </c>
      <c r="E5680" s="523" t="s">
        <v>1679</v>
      </c>
    </row>
    <row r="5681" spans="2:5">
      <c r="B5681" s="598" t="s">
        <v>8380</v>
      </c>
      <c r="C5681" s="587" t="s">
        <v>8286</v>
      </c>
      <c r="D5681" s="587" t="s">
        <v>3076</v>
      </c>
      <c r="E5681" s="523" t="s">
        <v>1679</v>
      </c>
    </row>
    <row r="5682" spans="2:5">
      <c r="B5682" s="598" t="s">
        <v>8381</v>
      </c>
      <c r="C5682" s="587" t="s">
        <v>8286</v>
      </c>
      <c r="D5682" s="587" t="s">
        <v>3076</v>
      </c>
      <c r="E5682" s="523" t="s">
        <v>1679</v>
      </c>
    </row>
    <row r="5683" spans="2:5">
      <c r="B5683" s="598" t="s">
        <v>8382</v>
      </c>
      <c r="C5683" s="587" t="s">
        <v>8286</v>
      </c>
      <c r="D5683" s="587" t="s">
        <v>3076</v>
      </c>
      <c r="E5683" s="523" t="s">
        <v>1679</v>
      </c>
    </row>
    <row r="5684" spans="2:5">
      <c r="B5684" s="598" t="s">
        <v>8383</v>
      </c>
      <c r="C5684" s="587" t="s">
        <v>8286</v>
      </c>
      <c r="D5684" s="587" t="s">
        <v>3076</v>
      </c>
      <c r="E5684" s="523" t="s">
        <v>1679</v>
      </c>
    </row>
    <row r="5685" spans="2:5">
      <c r="B5685" s="598" t="s">
        <v>8384</v>
      </c>
      <c r="C5685" s="587" t="s">
        <v>8286</v>
      </c>
      <c r="D5685" s="587" t="s">
        <v>3076</v>
      </c>
      <c r="E5685" s="523" t="s">
        <v>1679</v>
      </c>
    </row>
    <row r="5686" spans="2:5">
      <c r="B5686" s="598" t="s">
        <v>8385</v>
      </c>
      <c r="C5686" s="587" t="s">
        <v>8286</v>
      </c>
      <c r="D5686" s="587" t="s">
        <v>3076</v>
      </c>
      <c r="E5686" s="523" t="s">
        <v>1679</v>
      </c>
    </row>
    <row r="5687" spans="2:5">
      <c r="B5687" s="598" t="s">
        <v>8386</v>
      </c>
      <c r="C5687" s="587" t="s">
        <v>8286</v>
      </c>
      <c r="D5687" s="587" t="s">
        <v>3076</v>
      </c>
      <c r="E5687" s="523" t="s">
        <v>1679</v>
      </c>
    </row>
    <row r="5688" spans="2:5">
      <c r="B5688" s="598" t="s">
        <v>8387</v>
      </c>
      <c r="C5688" s="587" t="s">
        <v>8286</v>
      </c>
      <c r="D5688" s="587" t="s">
        <v>3076</v>
      </c>
      <c r="E5688" s="523" t="s">
        <v>1679</v>
      </c>
    </row>
    <row r="5689" spans="2:5">
      <c r="B5689" s="598" t="s">
        <v>8388</v>
      </c>
      <c r="C5689" s="587" t="s">
        <v>8286</v>
      </c>
      <c r="D5689" s="587" t="s">
        <v>3076</v>
      </c>
      <c r="E5689" s="523" t="s">
        <v>1679</v>
      </c>
    </row>
    <row r="5690" spans="2:5">
      <c r="B5690" s="598" t="s">
        <v>8389</v>
      </c>
      <c r="C5690" s="587" t="s">
        <v>8286</v>
      </c>
      <c r="D5690" s="587" t="s">
        <v>3076</v>
      </c>
      <c r="E5690" s="523" t="s">
        <v>1679</v>
      </c>
    </row>
    <row r="5691" spans="2:5">
      <c r="B5691" s="598" t="s">
        <v>8390</v>
      </c>
      <c r="C5691" s="587" t="s">
        <v>8286</v>
      </c>
      <c r="D5691" s="587" t="s">
        <v>3076</v>
      </c>
      <c r="E5691" s="523" t="s">
        <v>1679</v>
      </c>
    </row>
    <row r="5692" spans="2:5">
      <c r="B5692" s="598" t="s">
        <v>8391</v>
      </c>
      <c r="C5692" s="587" t="s">
        <v>8286</v>
      </c>
      <c r="D5692" s="587" t="s">
        <v>3076</v>
      </c>
      <c r="E5692" s="523" t="s">
        <v>1679</v>
      </c>
    </row>
    <row r="5693" spans="2:5">
      <c r="B5693" s="598" t="s">
        <v>8392</v>
      </c>
      <c r="C5693" s="587" t="s">
        <v>8286</v>
      </c>
      <c r="D5693" s="587" t="s">
        <v>3076</v>
      </c>
      <c r="E5693" s="523" t="s">
        <v>1679</v>
      </c>
    </row>
    <row r="5694" spans="2:5">
      <c r="B5694" s="598" t="s">
        <v>8393</v>
      </c>
      <c r="C5694" s="587" t="s">
        <v>8286</v>
      </c>
      <c r="D5694" s="587" t="s">
        <v>3076</v>
      </c>
      <c r="E5694" s="523" t="s">
        <v>1679</v>
      </c>
    </row>
    <row r="5695" spans="2:5">
      <c r="B5695" s="598" t="s">
        <v>8394</v>
      </c>
      <c r="C5695" s="587" t="s">
        <v>8286</v>
      </c>
      <c r="D5695" s="587" t="s">
        <v>3076</v>
      </c>
      <c r="E5695" s="523" t="s">
        <v>1679</v>
      </c>
    </row>
    <row r="5696" spans="2:5">
      <c r="B5696" s="598" t="s">
        <v>8395</v>
      </c>
      <c r="C5696" s="587" t="s">
        <v>8286</v>
      </c>
      <c r="D5696" s="587" t="s">
        <v>3076</v>
      </c>
      <c r="E5696" s="523" t="s">
        <v>1679</v>
      </c>
    </row>
    <row r="5697" spans="2:5">
      <c r="B5697" s="598" t="s">
        <v>8396</v>
      </c>
      <c r="C5697" s="587" t="s">
        <v>8286</v>
      </c>
      <c r="D5697" s="587" t="s">
        <v>3076</v>
      </c>
      <c r="E5697" s="523" t="s">
        <v>1679</v>
      </c>
    </row>
    <row r="5698" spans="2:5">
      <c r="B5698" s="598" t="s">
        <v>8397</v>
      </c>
      <c r="C5698" s="587" t="s">
        <v>8286</v>
      </c>
      <c r="D5698" s="587" t="s">
        <v>3076</v>
      </c>
      <c r="E5698" s="523" t="s">
        <v>1679</v>
      </c>
    </row>
    <row r="5699" spans="2:5">
      <c r="B5699" s="598" t="s">
        <v>8398</v>
      </c>
      <c r="C5699" s="587" t="s">
        <v>8286</v>
      </c>
      <c r="D5699" s="587" t="s">
        <v>3076</v>
      </c>
      <c r="E5699" s="523" t="s">
        <v>1679</v>
      </c>
    </row>
    <row r="5700" spans="2:5">
      <c r="B5700" s="598" t="s">
        <v>8399</v>
      </c>
      <c r="C5700" s="587" t="s">
        <v>8286</v>
      </c>
      <c r="D5700" s="587" t="s">
        <v>3076</v>
      </c>
      <c r="E5700" s="523" t="s">
        <v>1679</v>
      </c>
    </row>
    <row r="5701" spans="2:5">
      <c r="B5701" s="598" t="s">
        <v>8400</v>
      </c>
      <c r="C5701" s="587" t="s">
        <v>8286</v>
      </c>
      <c r="D5701" s="587" t="s">
        <v>3076</v>
      </c>
      <c r="E5701" s="523" t="s">
        <v>1679</v>
      </c>
    </row>
    <row r="5702" spans="2:5">
      <c r="B5702" s="598" t="s">
        <v>8401</v>
      </c>
      <c r="C5702" s="587" t="s">
        <v>8286</v>
      </c>
      <c r="D5702" s="587" t="s">
        <v>3076</v>
      </c>
      <c r="E5702" s="523" t="s">
        <v>1679</v>
      </c>
    </row>
    <row r="5703" spans="2:5">
      <c r="B5703" s="598" t="s">
        <v>8402</v>
      </c>
      <c r="C5703" s="587" t="s">
        <v>8286</v>
      </c>
      <c r="D5703" s="587" t="s">
        <v>3076</v>
      </c>
      <c r="E5703" s="523" t="s">
        <v>1679</v>
      </c>
    </row>
    <row r="5704" spans="2:5">
      <c r="B5704" s="598" t="s">
        <v>8403</v>
      </c>
      <c r="C5704" s="587" t="s">
        <v>8286</v>
      </c>
      <c r="D5704" s="587" t="s">
        <v>3076</v>
      </c>
      <c r="E5704" s="523" t="s">
        <v>1679</v>
      </c>
    </row>
    <row r="5705" spans="2:5">
      <c r="B5705" s="598" t="s">
        <v>8404</v>
      </c>
      <c r="C5705" s="587" t="s">
        <v>8286</v>
      </c>
      <c r="D5705" s="587" t="s">
        <v>3076</v>
      </c>
      <c r="E5705" s="523" t="s">
        <v>1679</v>
      </c>
    </row>
    <row r="5706" spans="2:5">
      <c r="B5706" s="598" t="s">
        <v>8405</v>
      </c>
      <c r="C5706" s="587" t="s">
        <v>8286</v>
      </c>
      <c r="D5706" s="587" t="s">
        <v>3076</v>
      </c>
      <c r="E5706" s="523" t="s">
        <v>1679</v>
      </c>
    </row>
    <row r="5707" spans="2:5">
      <c r="B5707" s="598" t="s">
        <v>8406</v>
      </c>
      <c r="C5707" s="587" t="s">
        <v>8286</v>
      </c>
      <c r="D5707" s="587" t="s">
        <v>3076</v>
      </c>
      <c r="E5707" s="523" t="s">
        <v>1679</v>
      </c>
    </row>
    <row r="5708" spans="2:5">
      <c r="B5708" s="598" t="s">
        <v>8407</v>
      </c>
      <c r="C5708" s="587" t="s">
        <v>8286</v>
      </c>
      <c r="D5708" s="587" t="s">
        <v>3076</v>
      </c>
      <c r="E5708" s="523" t="s">
        <v>1679</v>
      </c>
    </row>
    <row r="5709" spans="2:5">
      <c r="B5709" s="598" t="s">
        <v>8408</v>
      </c>
      <c r="C5709" s="587" t="s">
        <v>8286</v>
      </c>
      <c r="D5709" s="587" t="s">
        <v>3076</v>
      </c>
      <c r="E5709" s="523" t="s">
        <v>1679</v>
      </c>
    </row>
    <row r="5710" spans="2:5">
      <c r="B5710" s="598" t="s">
        <v>8409</v>
      </c>
      <c r="C5710" s="587" t="s">
        <v>8286</v>
      </c>
      <c r="D5710" s="587" t="s">
        <v>3076</v>
      </c>
      <c r="E5710" s="523" t="s">
        <v>1679</v>
      </c>
    </row>
    <row r="5711" spans="2:5">
      <c r="B5711" s="598" t="s">
        <v>8410</v>
      </c>
      <c r="C5711" s="587" t="s">
        <v>8286</v>
      </c>
      <c r="D5711" s="587" t="s">
        <v>3076</v>
      </c>
      <c r="E5711" s="523" t="s">
        <v>1679</v>
      </c>
    </row>
    <row r="5712" spans="2:5">
      <c r="B5712" s="598" t="s">
        <v>8411</v>
      </c>
      <c r="C5712" s="587" t="s">
        <v>8286</v>
      </c>
      <c r="D5712" s="587" t="s">
        <v>3076</v>
      </c>
      <c r="E5712" s="523" t="s">
        <v>1679</v>
      </c>
    </row>
    <row r="5713" spans="2:5">
      <c r="B5713" s="598" t="s">
        <v>8412</v>
      </c>
      <c r="C5713" s="587" t="s">
        <v>8286</v>
      </c>
      <c r="D5713" s="587" t="s">
        <v>3076</v>
      </c>
      <c r="E5713" s="523" t="s">
        <v>1679</v>
      </c>
    </row>
    <row r="5714" spans="2:5">
      <c r="B5714" s="598" t="s">
        <v>8413</v>
      </c>
      <c r="C5714" s="587" t="s">
        <v>8286</v>
      </c>
      <c r="D5714" s="587" t="s">
        <v>3076</v>
      </c>
      <c r="E5714" s="523" t="s">
        <v>1679</v>
      </c>
    </row>
    <row r="5715" spans="2:5">
      <c r="B5715" s="598" t="s">
        <v>8414</v>
      </c>
      <c r="C5715" s="587" t="s">
        <v>8286</v>
      </c>
      <c r="D5715" s="587" t="s">
        <v>3076</v>
      </c>
      <c r="E5715" s="523" t="s">
        <v>1679</v>
      </c>
    </row>
    <row r="5716" spans="2:5">
      <c r="B5716" s="598" t="s">
        <v>8415</v>
      </c>
      <c r="C5716" s="587" t="s">
        <v>8286</v>
      </c>
      <c r="D5716" s="587" t="s">
        <v>3076</v>
      </c>
      <c r="E5716" s="523" t="s">
        <v>1679</v>
      </c>
    </row>
    <row r="5717" spans="2:5">
      <c r="B5717" s="598" t="s">
        <v>8416</v>
      </c>
      <c r="C5717" s="587" t="s">
        <v>8286</v>
      </c>
      <c r="D5717" s="587" t="s">
        <v>3076</v>
      </c>
      <c r="E5717" s="523" t="s">
        <v>1679</v>
      </c>
    </row>
    <row r="5718" spans="2:5">
      <c r="B5718" s="598" t="s">
        <v>8417</v>
      </c>
      <c r="C5718" s="587" t="s">
        <v>8286</v>
      </c>
      <c r="D5718" s="587" t="s">
        <v>3076</v>
      </c>
      <c r="E5718" s="523" t="s">
        <v>1679</v>
      </c>
    </row>
    <row r="5719" spans="2:5">
      <c r="B5719" s="598" t="s">
        <v>8418</v>
      </c>
      <c r="C5719" s="587" t="s">
        <v>8286</v>
      </c>
      <c r="D5719" s="587" t="s">
        <v>3076</v>
      </c>
      <c r="E5719" s="523" t="s">
        <v>1679</v>
      </c>
    </row>
    <row r="5720" spans="2:5">
      <c r="B5720" s="598" t="s">
        <v>8419</v>
      </c>
      <c r="C5720" s="587" t="s">
        <v>8286</v>
      </c>
      <c r="D5720" s="587" t="s">
        <v>3076</v>
      </c>
      <c r="E5720" s="523" t="s">
        <v>1679</v>
      </c>
    </row>
    <row r="5721" spans="2:5">
      <c r="B5721" s="598" t="s">
        <v>8420</v>
      </c>
      <c r="C5721" s="587" t="s">
        <v>8286</v>
      </c>
      <c r="D5721" s="587" t="s">
        <v>3076</v>
      </c>
      <c r="E5721" s="523" t="s">
        <v>1679</v>
      </c>
    </row>
    <row r="5722" spans="2:5">
      <c r="B5722" s="598" t="s">
        <v>8421</v>
      </c>
      <c r="C5722" s="587" t="s">
        <v>8286</v>
      </c>
      <c r="D5722" s="587" t="s">
        <v>3076</v>
      </c>
      <c r="E5722" s="523" t="s">
        <v>1679</v>
      </c>
    </row>
    <row r="5723" spans="2:5">
      <c r="B5723" s="598" t="s">
        <v>8422</v>
      </c>
      <c r="C5723" s="587" t="s">
        <v>8286</v>
      </c>
      <c r="D5723" s="587" t="s">
        <v>3076</v>
      </c>
      <c r="E5723" s="523" t="s">
        <v>1679</v>
      </c>
    </row>
    <row r="5724" spans="2:5">
      <c r="B5724" s="598" t="s">
        <v>8423</v>
      </c>
      <c r="C5724" s="587" t="s">
        <v>8286</v>
      </c>
      <c r="D5724" s="587" t="s">
        <v>3076</v>
      </c>
      <c r="E5724" s="523" t="s">
        <v>1679</v>
      </c>
    </row>
    <row r="5725" spans="2:5">
      <c r="B5725" s="598" t="s">
        <v>8424</v>
      </c>
      <c r="C5725" s="587" t="s">
        <v>8286</v>
      </c>
      <c r="D5725" s="587" t="s">
        <v>3076</v>
      </c>
      <c r="E5725" s="523" t="s">
        <v>1679</v>
      </c>
    </row>
    <row r="5726" spans="2:5">
      <c r="B5726" s="598" t="s">
        <v>8425</v>
      </c>
      <c r="C5726" s="587" t="s">
        <v>8286</v>
      </c>
      <c r="D5726" s="587" t="s">
        <v>3076</v>
      </c>
      <c r="E5726" s="523" t="s">
        <v>1679</v>
      </c>
    </row>
    <row r="5727" spans="2:5">
      <c r="B5727" s="598" t="s">
        <v>8426</v>
      </c>
      <c r="C5727" s="587" t="s">
        <v>8286</v>
      </c>
      <c r="D5727" s="587" t="s">
        <v>3076</v>
      </c>
      <c r="E5727" s="523" t="s">
        <v>1679</v>
      </c>
    </row>
    <row r="5728" spans="2:5">
      <c r="B5728" s="598" t="s">
        <v>8427</v>
      </c>
      <c r="C5728" s="587" t="s">
        <v>8286</v>
      </c>
      <c r="D5728" s="587" t="s">
        <v>3076</v>
      </c>
      <c r="E5728" s="523" t="s">
        <v>1679</v>
      </c>
    </row>
    <row r="5729" spans="2:5">
      <c r="B5729" s="598" t="s">
        <v>8428</v>
      </c>
      <c r="C5729" s="587" t="s">
        <v>8286</v>
      </c>
      <c r="D5729" s="587" t="s">
        <v>3076</v>
      </c>
      <c r="E5729" s="523" t="s">
        <v>1679</v>
      </c>
    </row>
    <row r="5730" spans="2:5">
      <c r="B5730" s="598" t="s">
        <v>8429</v>
      </c>
      <c r="C5730" s="587" t="s">
        <v>8286</v>
      </c>
      <c r="D5730" s="587" t="s">
        <v>3076</v>
      </c>
      <c r="E5730" s="523" t="s">
        <v>1679</v>
      </c>
    </row>
    <row r="5731" spans="2:5">
      <c r="B5731" s="598" t="s">
        <v>8430</v>
      </c>
      <c r="C5731" s="587" t="s">
        <v>8286</v>
      </c>
      <c r="D5731" s="587" t="s">
        <v>3076</v>
      </c>
      <c r="E5731" s="523" t="s">
        <v>1679</v>
      </c>
    </row>
    <row r="5732" spans="2:5">
      <c r="B5732" s="598" t="s">
        <v>8431</v>
      </c>
      <c r="C5732" s="587" t="s">
        <v>8286</v>
      </c>
      <c r="D5732" s="587" t="s">
        <v>3076</v>
      </c>
      <c r="E5732" s="523" t="s">
        <v>1679</v>
      </c>
    </row>
    <row r="5733" spans="2:5">
      <c r="B5733" s="598" t="s">
        <v>8432</v>
      </c>
      <c r="C5733" s="587" t="s">
        <v>8286</v>
      </c>
      <c r="D5733" s="587" t="s">
        <v>3076</v>
      </c>
      <c r="E5733" s="523" t="s">
        <v>1679</v>
      </c>
    </row>
    <row r="5734" spans="2:5">
      <c r="B5734" s="598" t="s">
        <v>8433</v>
      </c>
      <c r="C5734" s="587" t="s">
        <v>8286</v>
      </c>
      <c r="D5734" s="587" t="s">
        <v>3076</v>
      </c>
      <c r="E5734" s="523" t="s">
        <v>1679</v>
      </c>
    </row>
    <row r="5735" spans="2:5">
      <c r="B5735" s="598" t="s">
        <v>8434</v>
      </c>
      <c r="C5735" s="587" t="s">
        <v>8286</v>
      </c>
      <c r="D5735" s="587" t="s">
        <v>3076</v>
      </c>
      <c r="E5735" s="523" t="s">
        <v>1679</v>
      </c>
    </row>
    <row r="5736" spans="2:5">
      <c r="B5736" s="598" t="s">
        <v>8435</v>
      </c>
      <c r="C5736" s="587" t="s">
        <v>8286</v>
      </c>
      <c r="D5736" s="587" t="s">
        <v>3076</v>
      </c>
      <c r="E5736" s="523" t="s">
        <v>1679</v>
      </c>
    </row>
    <row r="5737" spans="2:5">
      <c r="B5737" s="598" t="s">
        <v>8436</v>
      </c>
      <c r="C5737" s="587" t="s">
        <v>8286</v>
      </c>
      <c r="D5737" s="587" t="s">
        <v>3076</v>
      </c>
      <c r="E5737" s="523" t="s">
        <v>1679</v>
      </c>
    </row>
    <row r="5738" spans="2:5">
      <c r="B5738" s="598" t="s">
        <v>8437</v>
      </c>
      <c r="C5738" s="587" t="s">
        <v>8286</v>
      </c>
      <c r="D5738" s="587" t="s">
        <v>3076</v>
      </c>
      <c r="E5738" s="523" t="s">
        <v>1679</v>
      </c>
    </row>
    <row r="5739" spans="2:5">
      <c r="B5739" s="598" t="s">
        <v>8438</v>
      </c>
      <c r="C5739" s="587" t="s">
        <v>8286</v>
      </c>
      <c r="D5739" s="587" t="s">
        <v>3076</v>
      </c>
      <c r="E5739" s="523" t="s">
        <v>1679</v>
      </c>
    </row>
    <row r="5740" spans="2:5">
      <c r="B5740" s="598" t="s">
        <v>8439</v>
      </c>
      <c r="C5740" s="587" t="s">
        <v>8286</v>
      </c>
      <c r="D5740" s="587" t="s">
        <v>3076</v>
      </c>
      <c r="E5740" s="523" t="s">
        <v>1679</v>
      </c>
    </row>
    <row r="5741" spans="2:5">
      <c r="B5741" s="598" t="s">
        <v>8440</v>
      </c>
      <c r="C5741" s="587" t="s">
        <v>8286</v>
      </c>
      <c r="D5741" s="587" t="s">
        <v>3076</v>
      </c>
      <c r="E5741" s="523" t="s">
        <v>1679</v>
      </c>
    </row>
    <row r="5742" spans="2:5">
      <c r="B5742" s="598" t="s">
        <v>8441</v>
      </c>
      <c r="C5742" s="587" t="s">
        <v>8286</v>
      </c>
      <c r="D5742" s="587" t="s">
        <v>3076</v>
      </c>
      <c r="E5742" s="523" t="s">
        <v>1679</v>
      </c>
    </row>
    <row r="5743" spans="2:5">
      <c r="B5743" s="598" t="s">
        <v>8442</v>
      </c>
      <c r="C5743" s="587" t="s">
        <v>8286</v>
      </c>
      <c r="D5743" s="587" t="s">
        <v>3076</v>
      </c>
      <c r="E5743" s="523" t="s">
        <v>1679</v>
      </c>
    </row>
    <row r="5744" spans="2:5">
      <c r="B5744" s="598" t="s">
        <v>8443</v>
      </c>
      <c r="C5744" s="587" t="s">
        <v>8286</v>
      </c>
      <c r="D5744" s="587" t="s">
        <v>3076</v>
      </c>
      <c r="E5744" s="523" t="s">
        <v>1679</v>
      </c>
    </row>
    <row r="5745" spans="2:5">
      <c r="B5745" s="598" t="s">
        <v>8444</v>
      </c>
      <c r="C5745" s="587" t="s">
        <v>8286</v>
      </c>
      <c r="D5745" s="587" t="s">
        <v>3076</v>
      </c>
      <c r="E5745" s="523" t="s">
        <v>1679</v>
      </c>
    </row>
    <row r="5746" spans="2:5">
      <c r="B5746" s="598" t="s">
        <v>8445</v>
      </c>
      <c r="C5746" s="587" t="s">
        <v>8286</v>
      </c>
      <c r="D5746" s="587" t="s">
        <v>3076</v>
      </c>
      <c r="E5746" s="523" t="s">
        <v>1679</v>
      </c>
    </row>
    <row r="5747" spans="2:5">
      <c r="B5747" s="598" t="s">
        <v>8446</v>
      </c>
      <c r="C5747" s="587" t="s">
        <v>8286</v>
      </c>
      <c r="D5747" s="587" t="s">
        <v>3076</v>
      </c>
      <c r="E5747" s="523" t="s">
        <v>1679</v>
      </c>
    </row>
    <row r="5748" spans="2:5">
      <c r="B5748" s="598" t="s">
        <v>8447</v>
      </c>
      <c r="C5748" s="587" t="s">
        <v>8286</v>
      </c>
      <c r="D5748" s="587" t="s">
        <v>3076</v>
      </c>
      <c r="E5748" s="523" t="s">
        <v>1679</v>
      </c>
    </row>
    <row r="5749" spans="2:5">
      <c r="B5749" s="598" t="s">
        <v>8448</v>
      </c>
      <c r="C5749" s="587" t="s">
        <v>8286</v>
      </c>
      <c r="D5749" s="587" t="s">
        <v>3076</v>
      </c>
      <c r="E5749" s="523" t="s">
        <v>1679</v>
      </c>
    </row>
    <row r="5750" spans="2:5">
      <c r="B5750" s="598" t="s">
        <v>8449</v>
      </c>
      <c r="C5750" s="587" t="s">
        <v>8286</v>
      </c>
      <c r="D5750" s="587" t="s">
        <v>3076</v>
      </c>
      <c r="E5750" s="523" t="s">
        <v>1679</v>
      </c>
    </row>
    <row r="5751" spans="2:5">
      <c r="B5751" s="598" t="s">
        <v>8450</v>
      </c>
      <c r="C5751" s="587" t="s">
        <v>8286</v>
      </c>
      <c r="D5751" s="587" t="s">
        <v>3076</v>
      </c>
      <c r="E5751" s="523" t="s">
        <v>1679</v>
      </c>
    </row>
    <row r="5752" spans="2:5">
      <c r="B5752" s="598" t="s">
        <v>8451</v>
      </c>
      <c r="C5752" s="587" t="s">
        <v>8286</v>
      </c>
      <c r="D5752" s="587" t="s">
        <v>3076</v>
      </c>
      <c r="E5752" s="523" t="s">
        <v>1679</v>
      </c>
    </row>
    <row r="5753" spans="2:5">
      <c r="B5753" s="598" t="s">
        <v>8452</v>
      </c>
      <c r="C5753" s="587" t="s">
        <v>8286</v>
      </c>
      <c r="D5753" s="587" t="s">
        <v>3076</v>
      </c>
      <c r="E5753" s="523" t="s">
        <v>1679</v>
      </c>
    </row>
    <row r="5754" spans="2:5">
      <c r="B5754" s="598" t="s">
        <v>8453</v>
      </c>
      <c r="C5754" s="587" t="s">
        <v>8286</v>
      </c>
      <c r="D5754" s="587" t="s">
        <v>3076</v>
      </c>
      <c r="E5754" s="523" t="s">
        <v>1679</v>
      </c>
    </row>
    <row r="5755" spans="2:5">
      <c r="B5755" s="598" t="s">
        <v>8454</v>
      </c>
      <c r="C5755" s="587" t="s">
        <v>8286</v>
      </c>
      <c r="D5755" s="587" t="s">
        <v>3076</v>
      </c>
      <c r="E5755" s="523" t="s">
        <v>1679</v>
      </c>
    </row>
    <row r="5756" spans="2:5">
      <c r="B5756" s="598" t="s">
        <v>8455</v>
      </c>
      <c r="C5756" s="587" t="s">
        <v>8286</v>
      </c>
      <c r="D5756" s="587" t="s">
        <v>3076</v>
      </c>
      <c r="E5756" s="523" t="s">
        <v>1679</v>
      </c>
    </row>
    <row r="5757" spans="2:5">
      <c r="B5757" s="598" t="s">
        <v>8456</v>
      </c>
      <c r="C5757" s="587" t="s">
        <v>8286</v>
      </c>
      <c r="D5757" s="587" t="s">
        <v>3076</v>
      </c>
      <c r="E5757" s="523" t="s">
        <v>1679</v>
      </c>
    </row>
    <row r="5758" spans="2:5">
      <c r="B5758" s="598" t="s">
        <v>8457</v>
      </c>
      <c r="C5758" s="587" t="s">
        <v>8286</v>
      </c>
      <c r="D5758" s="587" t="s">
        <v>3076</v>
      </c>
      <c r="E5758" s="523" t="s">
        <v>1679</v>
      </c>
    </row>
    <row r="5759" spans="2:5">
      <c r="B5759" s="598" t="s">
        <v>8458</v>
      </c>
      <c r="C5759" s="587" t="s">
        <v>8286</v>
      </c>
      <c r="D5759" s="587" t="s">
        <v>3076</v>
      </c>
      <c r="E5759" s="523" t="s">
        <v>1679</v>
      </c>
    </row>
    <row r="5760" spans="2:5">
      <c r="B5760" s="598" t="s">
        <v>8459</v>
      </c>
      <c r="C5760" s="587" t="s">
        <v>8286</v>
      </c>
      <c r="D5760" s="587" t="s">
        <v>3076</v>
      </c>
      <c r="E5760" s="523" t="s">
        <v>1679</v>
      </c>
    </row>
    <row r="5761" spans="2:5">
      <c r="B5761" s="598" t="s">
        <v>8460</v>
      </c>
      <c r="C5761" s="587" t="s">
        <v>8286</v>
      </c>
      <c r="D5761" s="587" t="s">
        <v>3076</v>
      </c>
      <c r="E5761" s="523" t="s">
        <v>1679</v>
      </c>
    </row>
    <row r="5762" spans="2:5">
      <c r="B5762" s="598" t="s">
        <v>8461</v>
      </c>
      <c r="C5762" s="587" t="s">
        <v>8286</v>
      </c>
      <c r="D5762" s="587" t="s">
        <v>3076</v>
      </c>
      <c r="E5762" s="523" t="s">
        <v>1679</v>
      </c>
    </row>
    <row r="5763" spans="2:5">
      <c r="B5763" s="598" t="s">
        <v>8462</v>
      </c>
      <c r="C5763" s="587" t="s">
        <v>8286</v>
      </c>
      <c r="D5763" s="587" t="s">
        <v>3076</v>
      </c>
      <c r="E5763" s="523" t="s">
        <v>1679</v>
      </c>
    </row>
    <row r="5764" spans="2:5">
      <c r="B5764" s="598" t="s">
        <v>8463</v>
      </c>
      <c r="C5764" s="587" t="s">
        <v>8286</v>
      </c>
      <c r="D5764" s="587" t="s">
        <v>3076</v>
      </c>
      <c r="E5764" s="523" t="s">
        <v>1679</v>
      </c>
    </row>
    <row r="5765" spans="2:5">
      <c r="B5765" s="598" t="s">
        <v>8464</v>
      </c>
      <c r="C5765" s="587" t="s">
        <v>8286</v>
      </c>
      <c r="D5765" s="587" t="s">
        <v>3076</v>
      </c>
      <c r="E5765" s="523" t="s">
        <v>1679</v>
      </c>
    </row>
    <row r="5766" spans="2:5">
      <c r="B5766" s="598" t="s">
        <v>8465</v>
      </c>
      <c r="C5766" s="587" t="s">
        <v>8286</v>
      </c>
      <c r="D5766" s="587" t="s">
        <v>3076</v>
      </c>
      <c r="E5766" s="523" t="s">
        <v>1679</v>
      </c>
    </row>
    <row r="5767" spans="2:5">
      <c r="B5767" s="598" t="s">
        <v>8466</v>
      </c>
      <c r="C5767" s="587" t="s">
        <v>8286</v>
      </c>
      <c r="D5767" s="587" t="s">
        <v>3076</v>
      </c>
      <c r="E5767" s="523" t="s">
        <v>1679</v>
      </c>
    </row>
    <row r="5768" spans="2:5">
      <c r="B5768" s="598" t="s">
        <v>8467</v>
      </c>
      <c r="C5768" s="587" t="s">
        <v>8286</v>
      </c>
      <c r="D5768" s="587" t="s">
        <v>3076</v>
      </c>
      <c r="E5768" s="523" t="s">
        <v>1679</v>
      </c>
    </row>
    <row r="5769" spans="2:5">
      <c r="B5769" s="598" t="s">
        <v>8468</v>
      </c>
      <c r="C5769" s="587" t="s">
        <v>8286</v>
      </c>
      <c r="D5769" s="587" t="s">
        <v>3076</v>
      </c>
      <c r="E5769" s="523" t="s">
        <v>1679</v>
      </c>
    </row>
    <row r="5770" spans="2:5">
      <c r="B5770" s="598" t="s">
        <v>8469</v>
      </c>
      <c r="C5770" s="587" t="s">
        <v>8286</v>
      </c>
      <c r="D5770" s="587" t="s">
        <v>3076</v>
      </c>
      <c r="E5770" s="523" t="s">
        <v>1679</v>
      </c>
    </row>
    <row r="5771" spans="2:5">
      <c r="B5771" s="598" t="s">
        <v>8470</v>
      </c>
      <c r="C5771" s="587" t="s">
        <v>8286</v>
      </c>
      <c r="D5771" s="587" t="s">
        <v>3076</v>
      </c>
      <c r="E5771" s="523" t="s">
        <v>1679</v>
      </c>
    </row>
    <row r="5772" spans="2:5">
      <c r="B5772" s="598" t="s">
        <v>8471</v>
      </c>
      <c r="C5772" s="587" t="s">
        <v>8286</v>
      </c>
      <c r="D5772" s="587" t="s">
        <v>3076</v>
      </c>
      <c r="E5772" s="523" t="s">
        <v>1679</v>
      </c>
    </row>
    <row r="5773" spans="2:5">
      <c r="B5773" s="598" t="s">
        <v>8472</v>
      </c>
      <c r="C5773" s="587" t="s">
        <v>8286</v>
      </c>
      <c r="D5773" s="587" t="s">
        <v>3076</v>
      </c>
      <c r="E5773" s="523" t="s">
        <v>1679</v>
      </c>
    </row>
    <row r="5774" spans="2:5">
      <c r="B5774" s="598" t="s">
        <v>8473</v>
      </c>
      <c r="C5774" s="587" t="s">
        <v>8286</v>
      </c>
      <c r="D5774" s="587" t="s">
        <v>3076</v>
      </c>
      <c r="E5774" s="523" t="s">
        <v>1679</v>
      </c>
    </row>
    <row r="5775" spans="2:5">
      <c r="B5775" s="598" t="s">
        <v>8474</v>
      </c>
      <c r="C5775" s="587" t="s">
        <v>8286</v>
      </c>
      <c r="D5775" s="587" t="s">
        <v>3076</v>
      </c>
      <c r="E5775" s="523" t="s">
        <v>1679</v>
      </c>
    </row>
    <row r="5776" spans="2:5">
      <c r="B5776" s="598" t="s">
        <v>8475</v>
      </c>
      <c r="C5776" s="587" t="s">
        <v>8286</v>
      </c>
      <c r="D5776" s="587" t="s">
        <v>3076</v>
      </c>
      <c r="E5776" s="523" t="s">
        <v>1679</v>
      </c>
    </row>
    <row r="5777" spans="2:5">
      <c r="B5777" s="598" t="s">
        <v>8476</v>
      </c>
      <c r="C5777" s="587" t="s">
        <v>8286</v>
      </c>
      <c r="D5777" s="587" t="s">
        <v>3076</v>
      </c>
      <c r="E5777" s="523" t="s">
        <v>1679</v>
      </c>
    </row>
    <row r="5778" spans="2:5">
      <c r="B5778" s="598" t="s">
        <v>8477</v>
      </c>
      <c r="C5778" s="587" t="s">
        <v>8286</v>
      </c>
      <c r="D5778" s="587" t="s">
        <v>3076</v>
      </c>
      <c r="E5778" s="523" t="s">
        <v>1679</v>
      </c>
    </row>
    <row r="5779" spans="2:5">
      <c r="B5779" s="598" t="s">
        <v>8478</v>
      </c>
      <c r="C5779" s="587" t="s">
        <v>8286</v>
      </c>
      <c r="D5779" s="587" t="s">
        <v>3076</v>
      </c>
      <c r="E5779" s="523" t="s">
        <v>1679</v>
      </c>
    </row>
    <row r="5780" spans="2:5">
      <c r="B5780" s="598" t="s">
        <v>8479</v>
      </c>
      <c r="C5780" s="587" t="s">
        <v>8286</v>
      </c>
      <c r="D5780" s="587" t="s">
        <v>3076</v>
      </c>
      <c r="E5780" s="523" t="s">
        <v>1679</v>
      </c>
    </row>
    <row r="5781" spans="2:5">
      <c r="B5781" s="598" t="s">
        <v>8480</v>
      </c>
      <c r="C5781" s="587" t="s">
        <v>8286</v>
      </c>
      <c r="D5781" s="587" t="s">
        <v>3076</v>
      </c>
      <c r="E5781" s="523" t="s">
        <v>1679</v>
      </c>
    </row>
    <row r="5782" spans="2:5">
      <c r="B5782" s="598" t="s">
        <v>8481</v>
      </c>
      <c r="C5782" s="587" t="s">
        <v>8286</v>
      </c>
      <c r="D5782" s="587" t="s">
        <v>3076</v>
      </c>
      <c r="E5782" s="523" t="s">
        <v>1679</v>
      </c>
    </row>
    <row r="5783" spans="2:5">
      <c r="B5783" s="598" t="s">
        <v>8482</v>
      </c>
      <c r="C5783" s="587" t="s">
        <v>8286</v>
      </c>
      <c r="D5783" s="587" t="s">
        <v>3076</v>
      </c>
      <c r="E5783" s="523" t="s">
        <v>1679</v>
      </c>
    </row>
    <row r="5784" spans="2:5">
      <c r="B5784" s="598" t="s">
        <v>8483</v>
      </c>
      <c r="C5784" s="587" t="s">
        <v>8286</v>
      </c>
      <c r="D5784" s="587" t="s">
        <v>3076</v>
      </c>
      <c r="E5784" s="523" t="s">
        <v>1679</v>
      </c>
    </row>
    <row r="5785" spans="2:5">
      <c r="B5785" s="598" t="s">
        <v>8484</v>
      </c>
      <c r="C5785" s="587" t="s">
        <v>8286</v>
      </c>
      <c r="D5785" s="587" t="s">
        <v>3076</v>
      </c>
      <c r="E5785" s="523" t="s">
        <v>1679</v>
      </c>
    </row>
    <row r="5786" spans="2:5">
      <c r="B5786" s="598" t="s">
        <v>8485</v>
      </c>
      <c r="C5786" s="587" t="s">
        <v>8286</v>
      </c>
      <c r="D5786" s="587" t="s">
        <v>3076</v>
      </c>
      <c r="E5786" s="523" t="s">
        <v>1679</v>
      </c>
    </row>
    <row r="5787" spans="2:5">
      <c r="B5787" s="598" t="s">
        <v>8486</v>
      </c>
      <c r="C5787" s="587" t="s">
        <v>8286</v>
      </c>
      <c r="D5787" s="587" t="s">
        <v>3076</v>
      </c>
      <c r="E5787" s="523" t="s">
        <v>1679</v>
      </c>
    </row>
    <row r="5788" spans="2:5">
      <c r="B5788" s="598" t="s">
        <v>8487</v>
      </c>
      <c r="C5788" s="587" t="s">
        <v>8286</v>
      </c>
      <c r="D5788" s="587" t="s">
        <v>3076</v>
      </c>
      <c r="E5788" s="523" t="s">
        <v>1679</v>
      </c>
    </row>
    <row r="5789" spans="2:5">
      <c r="B5789" s="598" t="s">
        <v>8488</v>
      </c>
      <c r="C5789" s="587" t="s">
        <v>8286</v>
      </c>
      <c r="D5789" s="587" t="s">
        <v>3076</v>
      </c>
      <c r="E5789" s="523" t="s">
        <v>1679</v>
      </c>
    </row>
    <row r="5790" spans="2:5">
      <c r="B5790" s="598" t="s">
        <v>8489</v>
      </c>
      <c r="C5790" s="587" t="s">
        <v>8286</v>
      </c>
      <c r="D5790" s="587" t="s">
        <v>3076</v>
      </c>
      <c r="E5790" s="523" t="s">
        <v>1679</v>
      </c>
    </row>
    <row r="5791" spans="2:5">
      <c r="B5791" s="598" t="s">
        <v>8490</v>
      </c>
      <c r="C5791" s="587" t="s">
        <v>8286</v>
      </c>
      <c r="D5791" s="587" t="s">
        <v>3076</v>
      </c>
      <c r="E5791" s="523" t="s">
        <v>1679</v>
      </c>
    </row>
    <row r="5792" spans="2:5">
      <c r="B5792" s="598" t="s">
        <v>8491</v>
      </c>
      <c r="C5792" s="587" t="s">
        <v>8286</v>
      </c>
      <c r="D5792" s="587" t="s">
        <v>3076</v>
      </c>
      <c r="E5792" s="523" t="s">
        <v>1679</v>
      </c>
    </row>
    <row r="5793" spans="2:5">
      <c r="B5793" s="598" t="s">
        <v>8492</v>
      </c>
      <c r="C5793" s="587" t="s">
        <v>8286</v>
      </c>
      <c r="D5793" s="587" t="s">
        <v>3076</v>
      </c>
      <c r="E5793" s="523" t="s">
        <v>1679</v>
      </c>
    </row>
    <row r="5794" spans="2:5">
      <c r="B5794" s="598" t="s">
        <v>8493</v>
      </c>
      <c r="C5794" s="587" t="s">
        <v>8286</v>
      </c>
      <c r="D5794" s="587" t="s">
        <v>3076</v>
      </c>
      <c r="E5794" s="523" t="s">
        <v>1679</v>
      </c>
    </row>
    <row r="5795" spans="2:5">
      <c r="B5795" s="598" t="s">
        <v>8494</v>
      </c>
      <c r="C5795" s="587" t="s">
        <v>8286</v>
      </c>
      <c r="D5795" s="587" t="s">
        <v>3076</v>
      </c>
      <c r="E5795" s="523" t="s">
        <v>1679</v>
      </c>
    </row>
    <row r="5796" spans="2:5">
      <c r="B5796" s="598" t="s">
        <v>8495</v>
      </c>
      <c r="C5796" s="587" t="s">
        <v>8286</v>
      </c>
      <c r="D5796" s="587" t="s">
        <v>3076</v>
      </c>
      <c r="E5796" s="523" t="s">
        <v>1679</v>
      </c>
    </row>
    <row r="5797" spans="2:5">
      <c r="B5797" s="598" t="s">
        <v>8496</v>
      </c>
      <c r="C5797" s="587" t="s">
        <v>8286</v>
      </c>
      <c r="D5797" s="587" t="s">
        <v>3076</v>
      </c>
      <c r="E5797" s="523" t="s">
        <v>1679</v>
      </c>
    </row>
    <row r="5798" spans="2:5">
      <c r="B5798" s="598" t="s">
        <v>8497</v>
      </c>
      <c r="C5798" s="587" t="s">
        <v>8286</v>
      </c>
      <c r="D5798" s="587" t="s">
        <v>3076</v>
      </c>
      <c r="E5798" s="523" t="s">
        <v>1679</v>
      </c>
    </row>
    <row r="5799" spans="2:5">
      <c r="B5799" s="598" t="s">
        <v>8498</v>
      </c>
      <c r="C5799" s="587" t="s">
        <v>8286</v>
      </c>
      <c r="D5799" s="587" t="s">
        <v>3076</v>
      </c>
      <c r="E5799" s="523" t="s">
        <v>1679</v>
      </c>
    </row>
    <row r="5800" spans="2:5">
      <c r="B5800" s="598" t="s">
        <v>8499</v>
      </c>
      <c r="C5800" s="587" t="s">
        <v>8286</v>
      </c>
      <c r="D5800" s="587" t="s">
        <v>3076</v>
      </c>
      <c r="E5800" s="523" t="s">
        <v>1679</v>
      </c>
    </row>
    <row r="5801" spans="2:5">
      <c r="B5801" s="598" t="s">
        <v>8500</v>
      </c>
      <c r="C5801" s="587" t="s">
        <v>8286</v>
      </c>
      <c r="D5801" s="587" t="s">
        <v>3076</v>
      </c>
      <c r="E5801" s="523" t="s">
        <v>1679</v>
      </c>
    </row>
    <row r="5802" spans="2:5">
      <c r="B5802" s="598" t="s">
        <v>8501</v>
      </c>
      <c r="C5802" s="587" t="s">
        <v>8286</v>
      </c>
      <c r="D5802" s="587" t="s">
        <v>3076</v>
      </c>
      <c r="E5802" s="523" t="s">
        <v>1679</v>
      </c>
    </row>
    <row r="5803" spans="2:5">
      <c r="B5803" s="598" t="s">
        <v>8502</v>
      </c>
      <c r="C5803" s="587" t="s">
        <v>8286</v>
      </c>
      <c r="D5803" s="587" t="s">
        <v>3076</v>
      </c>
      <c r="E5803" s="523" t="s">
        <v>1679</v>
      </c>
    </row>
    <row r="5804" spans="2:5">
      <c r="B5804" s="598" t="s">
        <v>8503</v>
      </c>
      <c r="C5804" s="587" t="s">
        <v>8286</v>
      </c>
      <c r="D5804" s="587" t="s">
        <v>3076</v>
      </c>
      <c r="E5804" s="523" t="s">
        <v>1679</v>
      </c>
    </row>
    <row r="5805" spans="2:5">
      <c r="B5805" s="598" t="s">
        <v>8504</v>
      </c>
      <c r="C5805" s="587" t="s">
        <v>8286</v>
      </c>
      <c r="D5805" s="587" t="s">
        <v>3076</v>
      </c>
      <c r="E5805" s="523" t="s">
        <v>1679</v>
      </c>
    </row>
    <row r="5806" spans="2:5">
      <c r="B5806" s="598" t="s">
        <v>8505</v>
      </c>
      <c r="C5806" s="587" t="s">
        <v>8286</v>
      </c>
      <c r="D5806" s="587" t="s">
        <v>3076</v>
      </c>
      <c r="E5806" s="523" t="s">
        <v>1679</v>
      </c>
    </row>
    <row r="5807" spans="2:5">
      <c r="B5807" s="598" t="s">
        <v>8506</v>
      </c>
      <c r="C5807" s="587" t="s">
        <v>8286</v>
      </c>
      <c r="D5807" s="587" t="s">
        <v>3076</v>
      </c>
      <c r="E5807" s="523" t="s">
        <v>1679</v>
      </c>
    </row>
    <row r="5808" spans="2:5">
      <c r="B5808" s="598" t="s">
        <v>8507</v>
      </c>
      <c r="C5808" s="587" t="s">
        <v>8286</v>
      </c>
      <c r="D5808" s="587" t="s">
        <v>3076</v>
      </c>
      <c r="E5808" s="523" t="s">
        <v>1679</v>
      </c>
    </row>
    <row r="5809" spans="2:5">
      <c r="B5809" s="598" t="s">
        <v>8508</v>
      </c>
      <c r="C5809" s="587" t="s">
        <v>8286</v>
      </c>
      <c r="D5809" s="587" t="s">
        <v>3076</v>
      </c>
      <c r="E5809" s="523" t="s">
        <v>1679</v>
      </c>
    </row>
    <row r="5810" spans="2:5">
      <c r="B5810" s="598" t="s">
        <v>8509</v>
      </c>
      <c r="C5810" s="587" t="s">
        <v>8286</v>
      </c>
      <c r="D5810" s="587" t="s">
        <v>3076</v>
      </c>
      <c r="E5810" s="523" t="s">
        <v>1679</v>
      </c>
    </row>
    <row r="5811" spans="2:5">
      <c r="B5811" s="598" t="s">
        <v>8510</v>
      </c>
      <c r="C5811" s="587" t="s">
        <v>8286</v>
      </c>
      <c r="D5811" s="587" t="s">
        <v>3076</v>
      </c>
      <c r="E5811" s="523" t="s">
        <v>1679</v>
      </c>
    </row>
    <row r="5812" spans="2:5">
      <c r="B5812" s="598" t="s">
        <v>8511</v>
      </c>
      <c r="C5812" s="587" t="s">
        <v>8286</v>
      </c>
      <c r="D5812" s="587" t="s">
        <v>3076</v>
      </c>
      <c r="E5812" s="523" t="s">
        <v>1679</v>
      </c>
    </row>
    <row r="5813" spans="2:5">
      <c r="B5813" s="598" t="s">
        <v>8512</v>
      </c>
      <c r="C5813" s="587" t="s">
        <v>8286</v>
      </c>
      <c r="D5813" s="587" t="s">
        <v>3076</v>
      </c>
      <c r="E5813" s="523" t="s">
        <v>1679</v>
      </c>
    </row>
    <row r="5814" spans="2:5">
      <c r="B5814" s="598" t="s">
        <v>8513</v>
      </c>
      <c r="C5814" s="587" t="s">
        <v>8286</v>
      </c>
      <c r="D5814" s="587" t="s">
        <v>3076</v>
      </c>
      <c r="E5814" s="523" t="s">
        <v>1679</v>
      </c>
    </row>
    <row r="5815" spans="2:5">
      <c r="B5815" s="598" t="s">
        <v>8514</v>
      </c>
      <c r="C5815" s="587" t="s">
        <v>8286</v>
      </c>
      <c r="D5815" s="587" t="s">
        <v>3076</v>
      </c>
      <c r="E5815" s="523" t="s">
        <v>1679</v>
      </c>
    </row>
    <row r="5816" spans="2:5">
      <c r="B5816" s="598" t="s">
        <v>8515</v>
      </c>
      <c r="C5816" s="587" t="s">
        <v>8286</v>
      </c>
      <c r="D5816" s="587" t="s">
        <v>3076</v>
      </c>
      <c r="E5816" s="523" t="s">
        <v>1679</v>
      </c>
    </row>
    <row r="5817" spans="2:5">
      <c r="B5817" s="598" t="s">
        <v>8516</v>
      </c>
      <c r="C5817" s="587" t="s">
        <v>8286</v>
      </c>
      <c r="D5817" s="587" t="s">
        <v>3076</v>
      </c>
      <c r="E5817" s="523" t="s">
        <v>1679</v>
      </c>
    </row>
    <row r="5818" spans="2:5">
      <c r="B5818" s="598" t="s">
        <v>8517</v>
      </c>
      <c r="C5818" s="587" t="s">
        <v>8286</v>
      </c>
      <c r="D5818" s="587" t="s">
        <v>3076</v>
      </c>
      <c r="E5818" s="523" t="s">
        <v>1679</v>
      </c>
    </row>
    <row r="5819" spans="2:5">
      <c r="B5819" s="598" t="s">
        <v>8518</v>
      </c>
      <c r="C5819" s="587" t="s">
        <v>8286</v>
      </c>
      <c r="D5819" s="587" t="s">
        <v>3076</v>
      </c>
      <c r="E5819" s="523" t="s">
        <v>1679</v>
      </c>
    </row>
    <row r="5820" spans="2:5">
      <c r="B5820" s="598" t="s">
        <v>8519</v>
      </c>
      <c r="C5820" s="587" t="s">
        <v>8286</v>
      </c>
      <c r="D5820" s="587" t="s">
        <v>3076</v>
      </c>
      <c r="E5820" s="523" t="s">
        <v>1679</v>
      </c>
    </row>
    <row r="5821" spans="2:5">
      <c r="B5821" s="598" t="s">
        <v>8520</v>
      </c>
      <c r="C5821" s="587" t="s">
        <v>8286</v>
      </c>
      <c r="D5821" s="587" t="s">
        <v>3076</v>
      </c>
      <c r="E5821" s="523" t="s">
        <v>1679</v>
      </c>
    </row>
    <row r="5822" spans="2:5">
      <c r="B5822" s="598" t="s">
        <v>8521</v>
      </c>
      <c r="C5822" s="587" t="s">
        <v>8286</v>
      </c>
      <c r="D5822" s="587" t="s">
        <v>3076</v>
      </c>
      <c r="E5822" s="523" t="s">
        <v>1679</v>
      </c>
    </row>
    <row r="5823" spans="2:5">
      <c r="B5823" s="598" t="s">
        <v>8522</v>
      </c>
      <c r="C5823" s="587" t="s">
        <v>8286</v>
      </c>
      <c r="D5823" s="587" t="s">
        <v>3076</v>
      </c>
      <c r="E5823" s="523" t="s">
        <v>1679</v>
      </c>
    </row>
    <row r="5824" spans="2:5">
      <c r="B5824" s="598" t="s">
        <v>8523</v>
      </c>
      <c r="C5824" s="587" t="s">
        <v>8286</v>
      </c>
      <c r="D5824" s="587" t="s">
        <v>3076</v>
      </c>
      <c r="E5824" s="523" t="s">
        <v>1679</v>
      </c>
    </row>
    <row r="5825" spans="2:5">
      <c r="B5825" s="598" t="s">
        <v>8524</v>
      </c>
      <c r="C5825" s="587" t="s">
        <v>8286</v>
      </c>
      <c r="D5825" s="587" t="s">
        <v>3076</v>
      </c>
      <c r="E5825" s="523" t="s">
        <v>1679</v>
      </c>
    </row>
    <row r="5826" spans="2:5">
      <c r="B5826" s="598" t="s">
        <v>8525</v>
      </c>
      <c r="C5826" s="587" t="s">
        <v>8286</v>
      </c>
      <c r="D5826" s="587" t="s">
        <v>3076</v>
      </c>
      <c r="E5826" s="523" t="s">
        <v>1679</v>
      </c>
    </row>
    <row r="5827" spans="2:5">
      <c r="B5827" s="598" t="s">
        <v>8526</v>
      </c>
      <c r="C5827" s="587" t="s">
        <v>8286</v>
      </c>
      <c r="D5827" s="587" t="s">
        <v>3076</v>
      </c>
      <c r="E5827" s="523" t="s">
        <v>1679</v>
      </c>
    </row>
    <row r="5828" spans="2:5">
      <c r="B5828" s="598" t="s">
        <v>8527</v>
      </c>
      <c r="C5828" s="587" t="s">
        <v>8286</v>
      </c>
      <c r="D5828" s="587" t="s">
        <v>3076</v>
      </c>
      <c r="E5828" s="523" t="s">
        <v>1679</v>
      </c>
    </row>
    <row r="5829" spans="2:5">
      <c r="B5829" s="598" t="s">
        <v>8528</v>
      </c>
      <c r="C5829" s="587" t="s">
        <v>8286</v>
      </c>
      <c r="D5829" s="587" t="s">
        <v>3076</v>
      </c>
      <c r="E5829" s="523" t="s">
        <v>1679</v>
      </c>
    </row>
    <row r="5830" spans="2:5">
      <c r="B5830" s="598" t="s">
        <v>8529</v>
      </c>
      <c r="C5830" s="587" t="s">
        <v>8286</v>
      </c>
      <c r="D5830" s="587" t="s">
        <v>3076</v>
      </c>
      <c r="E5830" s="523" t="s">
        <v>1679</v>
      </c>
    </row>
    <row r="5831" spans="2:5">
      <c r="B5831" s="598" t="s">
        <v>8530</v>
      </c>
      <c r="C5831" s="587" t="s">
        <v>8286</v>
      </c>
      <c r="D5831" s="587" t="s">
        <v>3076</v>
      </c>
      <c r="E5831" s="523" t="s">
        <v>1679</v>
      </c>
    </row>
    <row r="5832" spans="2:5">
      <c r="B5832" s="598" t="s">
        <v>8531</v>
      </c>
      <c r="C5832" s="587" t="s">
        <v>8286</v>
      </c>
      <c r="D5832" s="587" t="s">
        <v>3076</v>
      </c>
      <c r="E5832" s="523" t="s">
        <v>1679</v>
      </c>
    </row>
    <row r="5833" spans="2:5">
      <c r="B5833" s="598" t="s">
        <v>8532</v>
      </c>
      <c r="C5833" s="587" t="s">
        <v>8286</v>
      </c>
      <c r="D5833" s="587" t="s">
        <v>3076</v>
      </c>
      <c r="E5833" s="523" t="s">
        <v>1679</v>
      </c>
    </row>
    <row r="5834" spans="2:5">
      <c r="B5834" s="598" t="s">
        <v>8533</v>
      </c>
      <c r="C5834" s="587" t="s">
        <v>8286</v>
      </c>
      <c r="D5834" s="587" t="s">
        <v>3076</v>
      </c>
      <c r="E5834" s="523" t="s">
        <v>1679</v>
      </c>
    </row>
    <row r="5835" spans="2:5">
      <c r="B5835" s="598" t="s">
        <v>8534</v>
      </c>
      <c r="C5835" s="587" t="s">
        <v>8286</v>
      </c>
      <c r="D5835" s="587" t="s">
        <v>3076</v>
      </c>
      <c r="E5835" s="523" t="s">
        <v>1679</v>
      </c>
    </row>
    <row r="5836" spans="2:5">
      <c r="B5836" s="598" t="s">
        <v>8535</v>
      </c>
      <c r="C5836" s="587" t="s">
        <v>8286</v>
      </c>
      <c r="D5836" s="587" t="s">
        <v>3076</v>
      </c>
      <c r="E5836" s="523" t="s">
        <v>1679</v>
      </c>
    </row>
    <row r="5837" spans="2:5">
      <c r="B5837" s="598" t="s">
        <v>8536</v>
      </c>
      <c r="C5837" s="587" t="s">
        <v>8286</v>
      </c>
      <c r="D5837" s="587" t="s">
        <v>3076</v>
      </c>
      <c r="E5837" s="523" t="s">
        <v>1679</v>
      </c>
    </row>
    <row r="5838" spans="2:5">
      <c r="B5838" s="598" t="s">
        <v>8537</v>
      </c>
      <c r="C5838" s="587" t="s">
        <v>8286</v>
      </c>
      <c r="D5838" s="587" t="s">
        <v>3076</v>
      </c>
      <c r="E5838" s="523" t="s">
        <v>1679</v>
      </c>
    </row>
    <row r="5839" spans="2:5">
      <c r="B5839" s="598" t="s">
        <v>8538</v>
      </c>
      <c r="C5839" s="587" t="s">
        <v>8286</v>
      </c>
      <c r="D5839" s="587" t="s">
        <v>3076</v>
      </c>
      <c r="E5839" s="523" t="s">
        <v>1679</v>
      </c>
    </row>
    <row r="5840" spans="2:5">
      <c r="B5840" s="598" t="s">
        <v>8539</v>
      </c>
      <c r="C5840" s="587" t="s">
        <v>8286</v>
      </c>
      <c r="D5840" s="587" t="s">
        <v>3076</v>
      </c>
      <c r="E5840" s="523" t="s">
        <v>1679</v>
      </c>
    </row>
    <row r="5841" spans="2:5">
      <c r="B5841" s="598" t="s">
        <v>8540</v>
      </c>
      <c r="C5841" s="587" t="s">
        <v>8286</v>
      </c>
      <c r="D5841" s="587" t="s">
        <v>3076</v>
      </c>
      <c r="E5841" s="523" t="s">
        <v>1679</v>
      </c>
    </row>
    <row r="5842" spans="2:5">
      <c r="B5842" s="598" t="s">
        <v>8541</v>
      </c>
      <c r="C5842" s="587" t="s">
        <v>8286</v>
      </c>
      <c r="D5842" s="587" t="s">
        <v>3076</v>
      </c>
      <c r="E5842" s="523" t="s">
        <v>1679</v>
      </c>
    </row>
    <row r="5843" spans="2:5">
      <c r="B5843" s="598" t="s">
        <v>8542</v>
      </c>
      <c r="C5843" s="587" t="s">
        <v>8286</v>
      </c>
      <c r="D5843" s="587" t="s">
        <v>3076</v>
      </c>
      <c r="E5843" s="523" t="s">
        <v>1679</v>
      </c>
    </row>
    <row r="5844" spans="2:5">
      <c r="B5844" s="598" t="s">
        <v>8543</v>
      </c>
      <c r="C5844" s="587" t="s">
        <v>8286</v>
      </c>
      <c r="D5844" s="587" t="s">
        <v>3076</v>
      </c>
      <c r="E5844" s="523" t="s">
        <v>1679</v>
      </c>
    </row>
    <row r="5845" spans="2:5">
      <c r="B5845" s="598" t="s">
        <v>8544</v>
      </c>
      <c r="C5845" s="587" t="s">
        <v>8286</v>
      </c>
      <c r="D5845" s="587" t="s">
        <v>3076</v>
      </c>
      <c r="E5845" s="523" t="s">
        <v>1679</v>
      </c>
    </row>
    <row r="5846" spans="2:5">
      <c r="B5846" s="598" t="s">
        <v>8545</v>
      </c>
      <c r="C5846" s="587" t="s">
        <v>8286</v>
      </c>
      <c r="D5846" s="587" t="s">
        <v>3076</v>
      </c>
      <c r="E5846" s="523" t="s">
        <v>1679</v>
      </c>
    </row>
    <row r="5847" spans="2:5">
      <c r="B5847" s="598" t="s">
        <v>8546</v>
      </c>
      <c r="C5847" s="587" t="s">
        <v>8286</v>
      </c>
      <c r="D5847" s="587" t="s">
        <v>3076</v>
      </c>
      <c r="E5847" s="523" t="s">
        <v>1679</v>
      </c>
    </row>
    <row r="5848" spans="2:5">
      <c r="B5848" s="598" t="s">
        <v>8547</v>
      </c>
      <c r="C5848" s="587" t="s">
        <v>8286</v>
      </c>
      <c r="D5848" s="587" t="s">
        <v>3076</v>
      </c>
      <c r="E5848" s="523" t="s">
        <v>1679</v>
      </c>
    </row>
    <row r="5849" spans="2:5">
      <c r="B5849" s="598" t="s">
        <v>8548</v>
      </c>
      <c r="C5849" s="587" t="s">
        <v>8286</v>
      </c>
      <c r="D5849" s="587" t="s">
        <v>3076</v>
      </c>
      <c r="E5849" s="523" t="s">
        <v>1679</v>
      </c>
    </row>
    <row r="5850" spans="2:5">
      <c r="B5850" s="598" t="s">
        <v>8549</v>
      </c>
      <c r="C5850" s="587" t="s">
        <v>8286</v>
      </c>
      <c r="D5850" s="587" t="s">
        <v>3076</v>
      </c>
      <c r="E5850" s="523" t="s">
        <v>1679</v>
      </c>
    </row>
    <row r="5851" spans="2:5">
      <c r="B5851" s="598" t="s">
        <v>8550</v>
      </c>
      <c r="C5851" s="587" t="s">
        <v>8286</v>
      </c>
      <c r="D5851" s="587" t="s">
        <v>3076</v>
      </c>
      <c r="E5851" s="523" t="s">
        <v>1679</v>
      </c>
    </row>
    <row r="5852" spans="2:5">
      <c r="B5852" s="598" t="s">
        <v>8551</v>
      </c>
      <c r="C5852" s="587" t="s">
        <v>8286</v>
      </c>
      <c r="D5852" s="587" t="s">
        <v>3076</v>
      </c>
      <c r="E5852" s="523" t="s">
        <v>1679</v>
      </c>
    </row>
    <row r="5853" spans="2:5">
      <c r="B5853" s="598" t="s">
        <v>8552</v>
      </c>
      <c r="C5853" s="587" t="s">
        <v>8286</v>
      </c>
      <c r="D5853" s="587" t="s">
        <v>3076</v>
      </c>
      <c r="E5853" s="523" t="s">
        <v>1679</v>
      </c>
    </row>
    <row r="5854" spans="2:5">
      <c r="B5854" s="598" t="s">
        <v>8553</v>
      </c>
      <c r="C5854" s="587" t="s">
        <v>8286</v>
      </c>
      <c r="D5854" s="587" t="s">
        <v>3076</v>
      </c>
      <c r="E5854" s="523" t="s">
        <v>1679</v>
      </c>
    </row>
    <row r="5855" spans="2:5">
      <c r="B5855" s="598" t="s">
        <v>8554</v>
      </c>
      <c r="C5855" s="587" t="s">
        <v>8286</v>
      </c>
      <c r="D5855" s="587" t="s">
        <v>3076</v>
      </c>
      <c r="E5855" s="523" t="s">
        <v>1679</v>
      </c>
    </row>
    <row r="5856" spans="2:5">
      <c r="B5856" s="598" t="s">
        <v>8555</v>
      </c>
      <c r="C5856" s="587" t="s">
        <v>8286</v>
      </c>
      <c r="D5856" s="587" t="s">
        <v>3076</v>
      </c>
      <c r="E5856" s="523" t="s">
        <v>1679</v>
      </c>
    </row>
    <row r="5857" spans="2:5">
      <c r="B5857" s="598" t="s">
        <v>8556</v>
      </c>
      <c r="C5857" s="587" t="s">
        <v>8286</v>
      </c>
      <c r="D5857" s="587" t="s">
        <v>3076</v>
      </c>
      <c r="E5857" s="523" t="s">
        <v>1679</v>
      </c>
    </row>
    <row r="5858" spans="2:5">
      <c r="B5858" s="598" t="s">
        <v>8557</v>
      </c>
      <c r="C5858" s="587" t="s">
        <v>8286</v>
      </c>
      <c r="D5858" s="587" t="s">
        <v>3076</v>
      </c>
      <c r="E5858" s="523" t="s">
        <v>1679</v>
      </c>
    </row>
    <row r="5859" spans="2:5">
      <c r="B5859" s="598" t="s">
        <v>8558</v>
      </c>
      <c r="C5859" s="587" t="s">
        <v>8286</v>
      </c>
      <c r="D5859" s="587" t="s">
        <v>3076</v>
      </c>
      <c r="E5859" s="523" t="s">
        <v>1679</v>
      </c>
    </row>
    <row r="5860" spans="2:5">
      <c r="B5860" s="598" t="s">
        <v>8559</v>
      </c>
      <c r="C5860" s="587" t="s">
        <v>8286</v>
      </c>
      <c r="D5860" s="587" t="s">
        <v>3076</v>
      </c>
      <c r="E5860" s="523" t="s">
        <v>1679</v>
      </c>
    </row>
    <row r="5861" spans="2:5">
      <c r="B5861" s="598" t="s">
        <v>8560</v>
      </c>
      <c r="C5861" s="587" t="s">
        <v>8286</v>
      </c>
      <c r="D5861" s="587" t="s">
        <v>3076</v>
      </c>
      <c r="E5861" s="523" t="s">
        <v>1679</v>
      </c>
    </row>
    <row r="5862" spans="2:5">
      <c r="B5862" s="598" t="s">
        <v>8561</v>
      </c>
      <c r="C5862" s="587" t="s">
        <v>8286</v>
      </c>
      <c r="D5862" s="587" t="s">
        <v>3076</v>
      </c>
      <c r="E5862" s="523" t="s">
        <v>1679</v>
      </c>
    </row>
    <row r="5863" spans="2:5">
      <c r="B5863" s="598" t="s">
        <v>8562</v>
      </c>
      <c r="C5863" s="587" t="s">
        <v>8286</v>
      </c>
      <c r="D5863" s="587" t="s">
        <v>3076</v>
      </c>
      <c r="E5863" s="523" t="s">
        <v>1679</v>
      </c>
    </row>
    <row r="5864" spans="2:5">
      <c r="B5864" s="598" t="s">
        <v>8563</v>
      </c>
      <c r="C5864" s="587" t="s">
        <v>8286</v>
      </c>
      <c r="D5864" s="587" t="s">
        <v>3076</v>
      </c>
      <c r="E5864" s="523" t="s">
        <v>1679</v>
      </c>
    </row>
    <row r="5865" spans="2:5">
      <c r="B5865" s="598" t="s">
        <v>8564</v>
      </c>
      <c r="C5865" s="587" t="s">
        <v>8286</v>
      </c>
      <c r="D5865" s="587" t="s">
        <v>3076</v>
      </c>
      <c r="E5865" s="523" t="s">
        <v>1679</v>
      </c>
    </row>
    <row r="5866" spans="2:5">
      <c r="B5866" s="598" t="s">
        <v>8565</v>
      </c>
      <c r="C5866" s="587" t="s">
        <v>8286</v>
      </c>
      <c r="D5866" s="587" t="s">
        <v>3076</v>
      </c>
      <c r="E5866" s="523" t="s">
        <v>1679</v>
      </c>
    </row>
    <row r="5867" spans="2:5">
      <c r="B5867" s="598" t="s">
        <v>8566</v>
      </c>
      <c r="C5867" s="587" t="s">
        <v>8286</v>
      </c>
      <c r="D5867" s="587" t="s">
        <v>3076</v>
      </c>
      <c r="E5867" s="523" t="s">
        <v>1679</v>
      </c>
    </row>
    <row r="5868" spans="2:5">
      <c r="B5868" s="598" t="s">
        <v>8567</v>
      </c>
      <c r="C5868" s="587" t="s">
        <v>8286</v>
      </c>
      <c r="D5868" s="587" t="s">
        <v>3076</v>
      </c>
      <c r="E5868" s="523" t="s">
        <v>1679</v>
      </c>
    </row>
    <row r="5869" spans="2:5">
      <c r="B5869" s="598" t="s">
        <v>8568</v>
      </c>
      <c r="C5869" s="587" t="s">
        <v>8286</v>
      </c>
      <c r="D5869" s="587" t="s">
        <v>3076</v>
      </c>
      <c r="E5869" s="523" t="s">
        <v>1679</v>
      </c>
    </row>
    <row r="5870" spans="2:5">
      <c r="B5870" s="598" t="s">
        <v>8569</v>
      </c>
      <c r="C5870" s="587" t="s">
        <v>8286</v>
      </c>
      <c r="D5870" s="587" t="s">
        <v>3076</v>
      </c>
      <c r="E5870" s="523" t="s">
        <v>1679</v>
      </c>
    </row>
    <row r="5871" spans="2:5">
      <c r="B5871" s="598" t="s">
        <v>8570</v>
      </c>
      <c r="C5871" s="587" t="s">
        <v>8286</v>
      </c>
      <c r="D5871" s="587" t="s">
        <v>3076</v>
      </c>
      <c r="E5871" s="523" t="s">
        <v>1679</v>
      </c>
    </row>
    <row r="5872" spans="2:5">
      <c r="B5872" s="598" t="s">
        <v>8571</v>
      </c>
      <c r="C5872" s="587" t="s">
        <v>8286</v>
      </c>
      <c r="D5872" s="587" t="s">
        <v>3076</v>
      </c>
      <c r="E5872" s="523" t="s">
        <v>1679</v>
      </c>
    </row>
    <row r="5873" spans="2:5">
      <c r="B5873" s="598" t="s">
        <v>8572</v>
      </c>
      <c r="C5873" s="587" t="s">
        <v>8286</v>
      </c>
      <c r="D5873" s="587" t="s">
        <v>3076</v>
      </c>
      <c r="E5873" s="523" t="s">
        <v>1679</v>
      </c>
    </row>
    <row r="5874" spans="2:5">
      <c r="B5874" s="598" t="s">
        <v>8573</v>
      </c>
      <c r="C5874" s="587" t="s">
        <v>8286</v>
      </c>
      <c r="D5874" s="587" t="s">
        <v>3076</v>
      </c>
      <c r="E5874" s="523" t="s">
        <v>1679</v>
      </c>
    </row>
    <row r="5875" spans="2:5">
      <c r="B5875" s="598" t="s">
        <v>8574</v>
      </c>
      <c r="C5875" s="587" t="s">
        <v>8286</v>
      </c>
      <c r="D5875" s="587" t="s">
        <v>3076</v>
      </c>
      <c r="E5875" s="523" t="s">
        <v>1679</v>
      </c>
    </row>
    <row r="5876" spans="2:5">
      <c r="B5876" s="598" t="s">
        <v>8575</v>
      </c>
      <c r="C5876" s="587" t="s">
        <v>8286</v>
      </c>
      <c r="D5876" s="587" t="s">
        <v>3076</v>
      </c>
      <c r="E5876" s="523" t="s">
        <v>1679</v>
      </c>
    </row>
    <row r="5877" spans="2:5">
      <c r="B5877" s="598" t="s">
        <v>8576</v>
      </c>
      <c r="C5877" s="587" t="s">
        <v>8286</v>
      </c>
      <c r="D5877" s="587" t="s">
        <v>3076</v>
      </c>
      <c r="E5877" s="523" t="s">
        <v>1679</v>
      </c>
    </row>
    <row r="5878" spans="2:5">
      <c r="B5878" s="598" t="s">
        <v>8577</v>
      </c>
      <c r="C5878" s="587" t="s">
        <v>8286</v>
      </c>
      <c r="D5878" s="587" t="s">
        <v>3076</v>
      </c>
      <c r="E5878" s="523" t="s">
        <v>1679</v>
      </c>
    </row>
    <row r="5879" spans="2:5">
      <c r="B5879" s="598" t="s">
        <v>8578</v>
      </c>
      <c r="C5879" s="587" t="s">
        <v>8286</v>
      </c>
      <c r="D5879" s="587" t="s">
        <v>3076</v>
      </c>
      <c r="E5879" s="523" t="s">
        <v>1679</v>
      </c>
    </row>
    <row r="5880" spans="2:5">
      <c r="B5880" s="598" t="s">
        <v>8579</v>
      </c>
      <c r="C5880" s="587" t="s">
        <v>8286</v>
      </c>
      <c r="D5880" s="587" t="s">
        <v>3076</v>
      </c>
      <c r="E5880" s="523" t="s">
        <v>1679</v>
      </c>
    </row>
    <row r="5881" spans="2:5">
      <c r="B5881" s="598" t="s">
        <v>8580</v>
      </c>
      <c r="C5881" s="587" t="s">
        <v>8286</v>
      </c>
      <c r="D5881" s="587" t="s">
        <v>3076</v>
      </c>
      <c r="E5881" s="523" t="s">
        <v>1679</v>
      </c>
    </row>
    <row r="5882" spans="2:5">
      <c r="B5882" s="598" t="s">
        <v>8581</v>
      </c>
      <c r="C5882" s="587" t="s">
        <v>8286</v>
      </c>
      <c r="D5882" s="587" t="s">
        <v>3076</v>
      </c>
      <c r="E5882" s="523" t="s">
        <v>1679</v>
      </c>
    </row>
    <row r="5883" spans="2:5">
      <c r="B5883" s="598" t="s">
        <v>8582</v>
      </c>
      <c r="C5883" s="587" t="s">
        <v>8286</v>
      </c>
      <c r="D5883" s="587" t="s">
        <v>3076</v>
      </c>
      <c r="E5883" s="523" t="s">
        <v>1679</v>
      </c>
    </row>
    <row r="5884" spans="2:5">
      <c r="B5884" s="598" t="s">
        <v>8583</v>
      </c>
      <c r="C5884" s="587" t="s">
        <v>8286</v>
      </c>
      <c r="D5884" s="587" t="s">
        <v>3076</v>
      </c>
      <c r="E5884" s="523" t="s">
        <v>1679</v>
      </c>
    </row>
    <row r="5885" spans="2:5">
      <c r="B5885" s="598" t="s">
        <v>8584</v>
      </c>
      <c r="C5885" s="587" t="s">
        <v>8286</v>
      </c>
      <c r="D5885" s="587" t="s">
        <v>3076</v>
      </c>
      <c r="E5885" s="523" t="s">
        <v>1679</v>
      </c>
    </row>
    <row r="5886" spans="2:5">
      <c r="B5886" s="598" t="s">
        <v>8585</v>
      </c>
      <c r="C5886" s="587" t="s">
        <v>8286</v>
      </c>
      <c r="D5886" s="587" t="s">
        <v>3076</v>
      </c>
      <c r="E5886" s="523" t="s">
        <v>1679</v>
      </c>
    </row>
    <row r="5887" spans="2:5">
      <c r="B5887" s="598" t="s">
        <v>8586</v>
      </c>
      <c r="C5887" s="587" t="s">
        <v>8286</v>
      </c>
      <c r="D5887" s="587" t="s">
        <v>3076</v>
      </c>
      <c r="E5887" s="523" t="s">
        <v>1679</v>
      </c>
    </row>
    <row r="5888" spans="2:5">
      <c r="B5888" s="598" t="s">
        <v>8587</v>
      </c>
      <c r="C5888" s="587" t="s">
        <v>8286</v>
      </c>
      <c r="D5888" s="587" t="s">
        <v>3076</v>
      </c>
      <c r="E5888" s="523" t="s">
        <v>1679</v>
      </c>
    </row>
    <row r="5889" spans="2:5">
      <c r="B5889" s="598" t="s">
        <v>8588</v>
      </c>
      <c r="C5889" s="587" t="s">
        <v>8286</v>
      </c>
      <c r="D5889" s="587" t="s">
        <v>3076</v>
      </c>
      <c r="E5889" s="523" t="s">
        <v>1679</v>
      </c>
    </row>
    <row r="5890" spans="2:5">
      <c r="B5890" s="598" t="s">
        <v>8589</v>
      </c>
      <c r="C5890" s="587" t="s">
        <v>8286</v>
      </c>
      <c r="D5890" s="587" t="s">
        <v>3076</v>
      </c>
      <c r="E5890" s="523" t="s">
        <v>1679</v>
      </c>
    </row>
    <row r="5891" spans="2:5">
      <c r="B5891" s="598" t="s">
        <v>8590</v>
      </c>
      <c r="C5891" s="587" t="s">
        <v>8286</v>
      </c>
      <c r="D5891" s="587" t="s">
        <v>3076</v>
      </c>
      <c r="E5891" s="523" t="s">
        <v>1679</v>
      </c>
    </row>
    <row r="5892" spans="2:5">
      <c r="B5892" s="598" t="s">
        <v>8591</v>
      </c>
      <c r="C5892" s="587" t="s">
        <v>8286</v>
      </c>
      <c r="D5892" s="587" t="s">
        <v>3076</v>
      </c>
      <c r="E5892" s="523" t="s">
        <v>1679</v>
      </c>
    </row>
    <row r="5893" spans="2:5">
      <c r="B5893" s="598" t="s">
        <v>8592</v>
      </c>
      <c r="C5893" s="587" t="s">
        <v>8286</v>
      </c>
      <c r="D5893" s="587" t="s">
        <v>3076</v>
      </c>
      <c r="E5893" s="523" t="s">
        <v>1679</v>
      </c>
    </row>
    <row r="5894" spans="2:5">
      <c r="B5894" s="598" t="s">
        <v>8593</v>
      </c>
      <c r="C5894" s="587" t="s">
        <v>8286</v>
      </c>
      <c r="D5894" s="587" t="s">
        <v>3076</v>
      </c>
      <c r="E5894" s="523" t="s">
        <v>1679</v>
      </c>
    </row>
    <row r="5895" spans="2:5">
      <c r="B5895" s="598" t="s">
        <v>8594</v>
      </c>
      <c r="C5895" s="587" t="s">
        <v>8286</v>
      </c>
      <c r="D5895" s="587" t="s">
        <v>3076</v>
      </c>
      <c r="E5895" s="523" t="s">
        <v>1679</v>
      </c>
    </row>
    <row r="5896" spans="2:5">
      <c r="B5896" s="598" t="s">
        <v>8595</v>
      </c>
      <c r="C5896" s="587" t="s">
        <v>8286</v>
      </c>
      <c r="D5896" s="587" t="s">
        <v>3076</v>
      </c>
      <c r="E5896" s="523" t="s">
        <v>1679</v>
      </c>
    </row>
    <row r="5897" spans="2:5">
      <c r="B5897" s="598" t="s">
        <v>8596</v>
      </c>
      <c r="C5897" s="587" t="s">
        <v>8286</v>
      </c>
      <c r="D5897" s="587" t="s">
        <v>3076</v>
      </c>
      <c r="E5897" s="523" t="s">
        <v>1679</v>
      </c>
    </row>
    <row r="5898" spans="2:5">
      <c r="B5898" s="598" t="s">
        <v>8597</v>
      </c>
      <c r="C5898" s="587" t="s">
        <v>8286</v>
      </c>
      <c r="D5898" s="587" t="s">
        <v>3076</v>
      </c>
      <c r="E5898" s="523" t="s">
        <v>1679</v>
      </c>
    </row>
    <row r="5899" spans="2:5">
      <c r="B5899" s="598" t="s">
        <v>8598</v>
      </c>
      <c r="C5899" s="587" t="s">
        <v>8286</v>
      </c>
      <c r="D5899" s="587" t="s">
        <v>3076</v>
      </c>
      <c r="E5899" s="523" t="s">
        <v>1679</v>
      </c>
    </row>
    <row r="5900" spans="2:5">
      <c r="B5900" s="598" t="s">
        <v>8599</v>
      </c>
      <c r="C5900" s="587" t="s">
        <v>8286</v>
      </c>
      <c r="D5900" s="587" t="s">
        <v>3076</v>
      </c>
      <c r="E5900" s="523" t="s">
        <v>1679</v>
      </c>
    </row>
    <row r="5901" spans="2:5">
      <c r="B5901" s="598" t="s">
        <v>8600</v>
      </c>
      <c r="C5901" s="587" t="s">
        <v>8286</v>
      </c>
      <c r="D5901" s="587" t="s">
        <v>3076</v>
      </c>
      <c r="E5901" s="523" t="s">
        <v>1679</v>
      </c>
    </row>
    <row r="5902" spans="2:5">
      <c r="B5902" s="598" t="s">
        <v>8601</v>
      </c>
      <c r="C5902" s="587" t="s">
        <v>8286</v>
      </c>
      <c r="D5902" s="587" t="s">
        <v>3076</v>
      </c>
      <c r="E5902" s="523" t="s">
        <v>1679</v>
      </c>
    </row>
    <row r="5903" spans="2:5">
      <c r="B5903" s="598" t="s">
        <v>8602</v>
      </c>
      <c r="C5903" s="587" t="s">
        <v>8286</v>
      </c>
      <c r="D5903" s="587" t="s">
        <v>3076</v>
      </c>
      <c r="E5903" s="523" t="s">
        <v>1679</v>
      </c>
    </row>
    <row r="5904" spans="2:5">
      <c r="B5904" s="598" t="s">
        <v>8603</v>
      </c>
      <c r="C5904" s="587" t="s">
        <v>8286</v>
      </c>
      <c r="D5904" s="587" t="s">
        <v>3076</v>
      </c>
      <c r="E5904" s="523" t="s">
        <v>1679</v>
      </c>
    </row>
    <row r="5905" spans="2:5">
      <c r="B5905" s="598" t="s">
        <v>8604</v>
      </c>
      <c r="C5905" s="587" t="s">
        <v>8286</v>
      </c>
      <c r="D5905" s="587" t="s">
        <v>3076</v>
      </c>
      <c r="E5905" s="523" t="s">
        <v>1679</v>
      </c>
    </row>
    <row r="5906" spans="2:5">
      <c r="B5906" s="598" t="s">
        <v>8605</v>
      </c>
      <c r="C5906" s="587" t="s">
        <v>8286</v>
      </c>
      <c r="D5906" s="587" t="s">
        <v>3076</v>
      </c>
      <c r="E5906" s="523" t="s">
        <v>1679</v>
      </c>
    </row>
    <row r="5907" spans="2:5">
      <c r="B5907" s="598" t="s">
        <v>8606</v>
      </c>
      <c r="C5907" s="587" t="s">
        <v>8286</v>
      </c>
      <c r="D5907" s="587" t="s">
        <v>3076</v>
      </c>
      <c r="E5907" s="523" t="s">
        <v>1679</v>
      </c>
    </row>
    <row r="5908" spans="2:5">
      <c r="B5908" s="598" t="s">
        <v>8607</v>
      </c>
      <c r="C5908" s="587" t="s">
        <v>8286</v>
      </c>
      <c r="D5908" s="587" t="s">
        <v>3076</v>
      </c>
      <c r="E5908" s="523" t="s">
        <v>1679</v>
      </c>
    </row>
    <row r="5909" spans="2:5">
      <c r="B5909" s="598" t="s">
        <v>8608</v>
      </c>
      <c r="C5909" s="587" t="s">
        <v>8286</v>
      </c>
      <c r="D5909" s="587" t="s">
        <v>3076</v>
      </c>
      <c r="E5909" s="523" t="s">
        <v>1679</v>
      </c>
    </row>
    <row r="5910" spans="2:5">
      <c r="B5910" s="598" t="s">
        <v>8609</v>
      </c>
      <c r="C5910" s="587" t="s">
        <v>8286</v>
      </c>
      <c r="D5910" s="587" t="s">
        <v>3076</v>
      </c>
      <c r="E5910" s="523" t="s">
        <v>1679</v>
      </c>
    </row>
    <row r="5911" spans="2:5">
      <c r="B5911" s="598" t="s">
        <v>8610</v>
      </c>
      <c r="C5911" s="587" t="s">
        <v>8286</v>
      </c>
      <c r="D5911" s="587" t="s">
        <v>3076</v>
      </c>
      <c r="E5911" s="523" t="s">
        <v>1679</v>
      </c>
    </row>
    <row r="5912" spans="2:5">
      <c r="B5912" s="598" t="s">
        <v>8611</v>
      </c>
      <c r="C5912" s="587" t="s">
        <v>8286</v>
      </c>
      <c r="D5912" s="587" t="s">
        <v>3076</v>
      </c>
      <c r="E5912" s="523" t="s">
        <v>1679</v>
      </c>
    </row>
    <row r="5913" spans="2:5">
      <c r="B5913" s="598" t="s">
        <v>8612</v>
      </c>
      <c r="C5913" s="587" t="s">
        <v>8286</v>
      </c>
      <c r="D5913" s="587" t="s">
        <v>3076</v>
      </c>
      <c r="E5913" s="523" t="s">
        <v>1679</v>
      </c>
    </row>
    <row r="5914" spans="2:5">
      <c r="B5914" s="598" t="s">
        <v>8613</v>
      </c>
      <c r="C5914" s="587" t="s">
        <v>8286</v>
      </c>
      <c r="D5914" s="587" t="s">
        <v>3076</v>
      </c>
      <c r="E5914" s="523" t="s">
        <v>1679</v>
      </c>
    </row>
    <row r="5915" spans="2:5">
      <c r="B5915" s="598" t="s">
        <v>8614</v>
      </c>
      <c r="C5915" s="587" t="s">
        <v>8286</v>
      </c>
      <c r="D5915" s="587" t="s">
        <v>3076</v>
      </c>
      <c r="E5915" s="523" t="s">
        <v>1679</v>
      </c>
    </row>
    <row r="5916" spans="2:5">
      <c r="B5916" s="598" t="s">
        <v>8615</v>
      </c>
      <c r="C5916" s="587" t="s">
        <v>8286</v>
      </c>
      <c r="D5916" s="587" t="s">
        <v>3076</v>
      </c>
      <c r="E5916" s="523" t="s">
        <v>1679</v>
      </c>
    </row>
    <row r="5917" spans="2:5">
      <c r="B5917" s="598" t="s">
        <v>8616</v>
      </c>
      <c r="C5917" s="587" t="s">
        <v>8286</v>
      </c>
      <c r="D5917" s="587" t="s">
        <v>3076</v>
      </c>
      <c r="E5917" s="523" t="s">
        <v>1679</v>
      </c>
    </row>
    <row r="5918" spans="2:5">
      <c r="B5918" s="598" t="s">
        <v>8617</v>
      </c>
      <c r="C5918" s="587" t="s">
        <v>8286</v>
      </c>
      <c r="D5918" s="587" t="s">
        <v>3076</v>
      </c>
      <c r="E5918" s="523" t="s">
        <v>1679</v>
      </c>
    </row>
    <row r="5919" spans="2:5">
      <c r="B5919" s="598" t="s">
        <v>8618</v>
      </c>
      <c r="C5919" s="587" t="s">
        <v>8286</v>
      </c>
      <c r="D5919" s="587" t="s">
        <v>3076</v>
      </c>
      <c r="E5919" s="523" t="s">
        <v>1679</v>
      </c>
    </row>
    <row r="5920" spans="2:5">
      <c r="B5920" s="598" t="s">
        <v>8619</v>
      </c>
      <c r="C5920" s="587" t="s">
        <v>8286</v>
      </c>
      <c r="D5920" s="587" t="s">
        <v>3076</v>
      </c>
      <c r="E5920" s="523" t="s">
        <v>1679</v>
      </c>
    </row>
    <row r="5921" spans="2:5">
      <c r="B5921" s="598" t="s">
        <v>8620</v>
      </c>
      <c r="C5921" s="587" t="s">
        <v>8286</v>
      </c>
      <c r="D5921" s="587" t="s">
        <v>3076</v>
      </c>
      <c r="E5921" s="523" t="s">
        <v>1679</v>
      </c>
    </row>
    <row r="5922" spans="2:5">
      <c r="B5922" s="598" t="s">
        <v>8621</v>
      </c>
      <c r="C5922" s="587" t="s">
        <v>8286</v>
      </c>
      <c r="D5922" s="587" t="s">
        <v>3076</v>
      </c>
      <c r="E5922" s="523" t="s">
        <v>1679</v>
      </c>
    </row>
    <row r="5923" spans="2:5">
      <c r="B5923" s="598" t="s">
        <v>8622</v>
      </c>
      <c r="C5923" s="587" t="s">
        <v>8286</v>
      </c>
      <c r="D5923" s="587" t="s">
        <v>3076</v>
      </c>
      <c r="E5923" s="523" t="s">
        <v>1679</v>
      </c>
    </row>
    <row r="5924" spans="2:5">
      <c r="B5924" s="598" t="s">
        <v>8623</v>
      </c>
      <c r="C5924" s="587" t="s">
        <v>8286</v>
      </c>
      <c r="D5924" s="587" t="s">
        <v>3076</v>
      </c>
      <c r="E5924" s="523" t="s">
        <v>1679</v>
      </c>
    </row>
    <row r="5925" spans="2:5">
      <c r="B5925" s="598" t="s">
        <v>8624</v>
      </c>
      <c r="C5925" s="587" t="s">
        <v>8286</v>
      </c>
      <c r="D5925" s="587" t="s">
        <v>3076</v>
      </c>
      <c r="E5925" s="523" t="s">
        <v>1679</v>
      </c>
    </row>
    <row r="5926" spans="2:5">
      <c r="B5926" s="598" t="s">
        <v>8625</v>
      </c>
      <c r="C5926" s="587" t="s">
        <v>8286</v>
      </c>
      <c r="D5926" s="587" t="s">
        <v>3076</v>
      </c>
      <c r="E5926" s="523" t="s">
        <v>1679</v>
      </c>
    </row>
    <row r="5927" spans="2:5">
      <c r="B5927" s="598" t="s">
        <v>8626</v>
      </c>
      <c r="C5927" s="587" t="s">
        <v>8286</v>
      </c>
      <c r="D5927" s="587" t="s">
        <v>3076</v>
      </c>
      <c r="E5927" s="523" t="s">
        <v>1679</v>
      </c>
    </row>
    <row r="5928" spans="2:5">
      <c r="B5928" s="598" t="s">
        <v>8627</v>
      </c>
      <c r="C5928" s="587" t="s">
        <v>8286</v>
      </c>
      <c r="D5928" s="587" t="s">
        <v>3076</v>
      </c>
      <c r="E5928" s="523" t="s">
        <v>1679</v>
      </c>
    </row>
    <row r="5929" spans="2:5">
      <c r="B5929" s="598" t="s">
        <v>8628</v>
      </c>
      <c r="C5929" s="587" t="s">
        <v>8286</v>
      </c>
      <c r="D5929" s="587" t="s">
        <v>3076</v>
      </c>
      <c r="E5929" s="523" t="s">
        <v>1679</v>
      </c>
    </row>
    <row r="5930" spans="2:5">
      <c r="B5930" s="598" t="s">
        <v>8629</v>
      </c>
      <c r="C5930" s="587" t="s">
        <v>8286</v>
      </c>
      <c r="D5930" s="587" t="s">
        <v>3076</v>
      </c>
      <c r="E5930" s="523" t="s">
        <v>1679</v>
      </c>
    </row>
    <row r="5931" spans="2:5">
      <c r="B5931" s="598" t="s">
        <v>8630</v>
      </c>
      <c r="C5931" s="587" t="s">
        <v>8286</v>
      </c>
      <c r="D5931" s="587" t="s">
        <v>3076</v>
      </c>
      <c r="E5931" s="523" t="s">
        <v>1679</v>
      </c>
    </row>
    <row r="5932" spans="2:5">
      <c r="B5932" s="598" t="s">
        <v>8631</v>
      </c>
      <c r="C5932" s="587" t="s">
        <v>8286</v>
      </c>
      <c r="D5932" s="587" t="s">
        <v>3076</v>
      </c>
      <c r="E5932" s="523" t="s">
        <v>1679</v>
      </c>
    </row>
    <row r="5933" spans="2:5">
      <c r="B5933" s="598" t="s">
        <v>8632</v>
      </c>
      <c r="C5933" s="587" t="s">
        <v>8286</v>
      </c>
      <c r="D5933" s="587" t="s">
        <v>3076</v>
      </c>
      <c r="E5933" s="523" t="s">
        <v>1679</v>
      </c>
    </row>
    <row r="5934" spans="2:5">
      <c r="B5934" s="598" t="s">
        <v>8633</v>
      </c>
      <c r="C5934" s="587" t="s">
        <v>8286</v>
      </c>
      <c r="D5934" s="587" t="s">
        <v>3076</v>
      </c>
      <c r="E5934" s="523" t="s">
        <v>1679</v>
      </c>
    </row>
    <row r="5935" spans="2:5">
      <c r="B5935" s="598" t="s">
        <v>8634</v>
      </c>
      <c r="C5935" s="587" t="s">
        <v>8286</v>
      </c>
      <c r="D5935" s="587" t="s">
        <v>3076</v>
      </c>
      <c r="E5935" s="523" t="s">
        <v>1679</v>
      </c>
    </row>
    <row r="5936" spans="2:5">
      <c r="B5936" s="598" t="s">
        <v>8635</v>
      </c>
      <c r="C5936" s="587" t="s">
        <v>8286</v>
      </c>
      <c r="D5936" s="587" t="s">
        <v>3076</v>
      </c>
      <c r="E5936" s="523" t="s">
        <v>1679</v>
      </c>
    </row>
    <row r="5937" spans="2:5">
      <c r="B5937" s="598" t="s">
        <v>8636</v>
      </c>
      <c r="C5937" s="587" t="s">
        <v>8286</v>
      </c>
      <c r="D5937" s="587" t="s">
        <v>3076</v>
      </c>
      <c r="E5937" s="523" t="s">
        <v>1679</v>
      </c>
    </row>
    <row r="5938" spans="2:5">
      <c r="B5938" s="598" t="s">
        <v>8637</v>
      </c>
      <c r="C5938" s="587" t="s">
        <v>8286</v>
      </c>
      <c r="D5938" s="587" t="s">
        <v>3076</v>
      </c>
      <c r="E5938" s="523" t="s">
        <v>1679</v>
      </c>
    </row>
    <row r="5939" spans="2:5">
      <c r="B5939" s="598" t="s">
        <v>8638</v>
      </c>
      <c r="C5939" s="587" t="s">
        <v>8286</v>
      </c>
      <c r="D5939" s="587" t="s">
        <v>3076</v>
      </c>
      <c r="E5939" s="523" t="s">
        <v>1679</v>
      </c>
    </row>
    <row r="5940" spans="2:5">
      <c r="B5940" s="598" t="s">
        <v>8639</v>
      </c>
      <c r="C5940" s="587" t="s">
        <v>8286</v>
      </c>
      <c r="D5940" s="587" t="s">
        <v>3076</v>
      </c>
      <c r="E5940" s="523" t="s">
        <v>1679</v>
      </c>
    </row>
    <row r="5941" spans="2:5">
      <c r="B5941" s="598" t="s">
        <v>8640</v>
      </c>
      <c r="C5941" s="587" t="s">
        <v>8286</v>
      </c>
      <c r="D5941" s="587" t="s">
        <v>3076</v>
      </c>
      <c r="E5941" s="523" t="s">
        <v>1679</v>
      </c>
    </row>
    <row r="5942" spans="2:5">
      <c r="B5942" s="598" t="s">
        <v>8641</v>
      </c>
      <c r="C5942" s="587" t="s">
        <v>8286</v>
      </c>
      <c r="D5942" s="587" t="s">
        <v>3076</v>
      </c>
      <c r="E5942" s="523" t="s">
        <v>1679</v>
      </c>
    </row>
    <row r="5943" spans="2:5">
      <c r="B5943" s="598" t="s">
        <v>8642</v>
      </c>
      <c r="C5943" s="587" t="s">
        <v>8286</v>
      </c>
      <c r="D5943" s="587" t="s">
        <v>3076</v>
      </c>
      <c r="E5943" s="523" t="s">
        <v>1679</v>
      </c>
    </row>
    <row r="5944" spans="2:5">
      <c r="B5944" s="598" t="s">
        <v>8643</v>
      </c>
      <c r="C5944" s="587" t="s">
        <v>8286</v>
      </c>
      <c r="D5944" s="587" t="s">
        <v>3076</v>
      </c>
      <c r="E5944" s="523" t="s">
        <v>1679</v>
      </c>
    </row>
    <row r="5945" spans="2:5">
      <c r="B5945" s="598" t="s">
        <v>8644</v>
      </c>
      <c r="C5945" s="587" t="s">
        <v>8286</v>
      </c>
      <c r="D5945" s="587" t="s">
        <v>3076</v>
      </c>
      <c r="E5945" s="523" t="s">
        <v>1679</v>
      </c>
    </row>
    <row r="5946" spans="2:5">
      <c r="B5946" s="598" t="s">
        <v>8645</v>
      </c>
      <c r="C5946" s="587" t="s">
        <v>8286</v>
      </c>
      <c r="D5946" s="587" t="s">
        <v>3076</v>
      </c>
      <c r="E5946" s="523" t="s">
        <v>1679</v>
      </c>
    </row>
    <row r="5947" spans="2:5">
      <c r="B5947" s="598" t="s">
        <v>8646</v>
      </c>
      <c r="C5947" s="587" t="s">
        <v>8286</v>
      </c>
      <c r="D5947" s="587" t="s">
        <v>3076</v>
      </c>
      <c r="E5947" s="523" t="s">
        <v>1679</v>
      </c>
    </row>
    <row r="5948" spans="2:5">
      <c r="B5948" s="598" t="s">
        <v>8647</v>
      </c>
      <c r="C5948" s="587" t="s">
        <v>8286</v>
      </c>
      <c r="D5948" s="587" t="s">
        <v>3076</v>
      </c>
      <c r="E5948" s="523" t="s">
        <v>1679</v>
      </c>
    </row>
    <row r="5949" spans="2:5">
      <c r="B5949" s="598" t="s">
        <v>8648</v>
      </c>
      <c r="C5949" s="587" t="s">
        <v>8286</v>
      </c>
      <c r="D5949" s="587" t="s">
        <v>3076</v>
      </c>
      <c r="E5949" s="523" t="s">
        <v>1679</v>
      </c>
    </row>
    <row r="5950" spans="2:5">
      <c r="B5950" s="598" t="s">
        <v>8649</v>
      </c>
      <c r="C5950" s="587" t="s">
        <v>8286</v>
      </c>
      <c r="D5950" s="587" t="s">
        <v>3076</v>
      </c>
      <c r="E5950" s="523" t="s">
        <v>1679</v>
      </c>
    </row>
    <row r="5951" spans="2:5">
      <c r="B5951" s="598" t="s">
        <v>8650</v>
      </c>
      <c r="C5951" s="587" t="s">
        <v>8286</v>
      </c>
      <c r="D5951" s="587" t="s">
        <v>3076</v>
      </c>
      <c r="E5951" s="523" t="s">
        <v>1679</v>
      </c>
    </row>
    <row r="5952" spans="2:5">
      <c r="B5952" s="598" t="s">
        <v>8651</v>
      </c>
      <c r="C5952" s="587" t="s">
        <v>8286</v>
      </c>
      <c r="D5952" s="587" t="s">
        <v>3076</v>
      </c>
      <c r="E5952" s="523" t="s">
        <v>1679</v>
      </c>
    </row>
    <row r="5953" spans="2:5">
      <c r="B5953" s="598" t="s">
        <v>8652</v>
      </c>
      <c r="C5953" s="587" t="s">
        <v>8286</v>
      </c>
      <c r="D5953" s="587" t="s">
        <v>3076</v>
      </c>
      <c r="E5953" s="523" t="s">
        <v>1679</v>
      </c>
    </row>
    <row r="5954" spans="2:5">
      <c r="B5954" s="598" t="s">
        <v>8653</v>
      </c>
      <c r="C5954" s="587" t="s">
        <v>8286</v>
      </c>
      <c r="D5954" s="587" t="s">
        <v>3076</v>
      </c>
      <c r="E5954" s="523" t="s">
        <v>1679</v>
      </c>
    </row>
    <row r="5955" spans="2:5">
      <c r="B5955" s="598" t="s">
        <v>8654</v>
      </c>
      <c r="C5955" s="587" t="s">
        <v>8286</v>
      </c>
      <c r="D5955" s="587" t="s">
        <v>3076</v>
      </c>
      <c r="E5955" s="523" t="s">
        <v>1679</v>
      </c>
    </row>
    <row r="5956" spans="2:5">
      <c r="B5956" s="598" t="s">
        <v>8655</v>
      </c>
      <c r="C5956" s="587" t="s">
        <v>8286</v>
      </c>
      <c r="D5956" s="587" t="s">
        <v>3076</v>
      </c>
      <c r="E5956" s="523" t="s">
        <v>1679</v>
      </c>
    </row>
    <row r="5957" spans="2:5">
      <c r="B5957" s="598" t="s">
        <v>8656</v>
      </c>
      <c r="C5957" s="587" t="s">
        <v>8286</v>
      </c>
      <c r="D5957" s="587" t="s">
        <v>3076</v>
      </c>
      <c r="E5957" s="523" t="s">
        <v>1679</v>
      </c>
    </row>
    <row r="5958" spans="2:5">
      <c r="B5958" s="598" t="s">
        <v>8657</v>
      </c>
      <c r="C5958" s="587" t="s">
        <v>8286</v>
      </c>
      <c r="D5958" s="587" t="s">
        <v>3076</v>
      </c>
      <c r="E5958" s="523" t="s">
        <v>1679</v>
      </c>
    </row>
    <row r="5959" spans="2:5">
      <c r="B5959" s="598" t="s">
        <v>8658</v>
      </c>
      <c r="C5959" s="587" t="s">
        <v>8286</v>
      </c>
      <c r="D5959" s="587" t="s">
        <v>3076</v>
      </c>
      <c r="E5959" s="523" t="s">
        <v>1679</v>
      </c>
    </row>
    <row r="5960" spans="2:5">
      <c r="B5960" s="598" t="s">
        <v>8659</v>
      </c>
      <c r="C5960" s="587" t="s">
        <v>8286</v>
      </c>
      <c r="D5960" s="587" t="s">
        <v>3076</v>
      </c>
      <c r="E5960" s="523" t="s">
        <v>1679</v>
      </c>
    </row>
    <row r="5961" spans="2:5">
      <c r="B5961" s="598" t="s">
        <v>8660</v>
      </c>
      <c r="C5961" s="587" t="s">
        <v>8286</v>
      </c>
      <c r="D5961" s="587" t="s">
        <v>3076</v>
      </c>
      <c r="E5961" s="523" t="s">
        <v>1679</v>
      </c>
    </row>
    <row r="5962" spans="2:5">
      <c r="B5962" s="598" t="s">
        <v>8661</v>
      </c>
      <c r="C5962" s="587" t="s">
        <v>8286</v>
      </c>
      <c r="D5962" s="587" t="s">
        <v>3076</v>
      </c>
      <c r="E5962" s="523" t="s">
        <v>1679</v>
      </c>
    </row>
    <row r="5963" spans="2:5">
      <c r="B5963" s="598" t="s">
        <v>8662</v>
      </c>
      <c r="C5963" s="587" t="s">
        <v>8286</v>
      </c>
      <c r="D5963" s="587" t="s">
        <v>3076</v>
      </c>
      <c r="E5963" s="523" t="s">
        <v>1679</v>
      </c>
    </row>
    <row r="5964" spans="2:5">
      <c r="B5964" s="598" t="s">
        <v>8663</v>
      </c>
      <c r="C5964" s="587" t="s">
        <v>8286</v>
      </c>
      <c r="D5964" s="587" t="s">
        <v>3076</v>
      </c>
      <c r="E5964" s="523" t="s">
        <v>1679</v>
      </c>
    </row>
    <row r="5965" spans="2:5">
      <c r="B5965" s="598" t="s">
        <v>8664</v>
      </c>
      <c r="C5965" s="587" t="s">
        <v>8286</v>
      </c>
      <c r="D5965" s="587" t="s">
        <v>3076</v>
      </c>
      <c r="E5965" s="523" t="s">
        <v>1679</v>
      </c>
    </row>
    <row r="5966" spans="2:5">
      <c r="B5966" s="598" t="s">
        <v>8665</v>
      </c>
      <c r="C5966" s="587" t="s">
        <v>8286</v>
      </c>
      <c r="D5966" s="587" t="s">
        <v>3076</v>
      </c>
      <c r="E5966" s="523" t="s">
        <v>1679</v>
      </c>
    </row>
    <row r="5967" spans="2:5">
      <c r="B5967" s="598" t="s">
        <v>8666</v>
      </c>
      <c r="C5967" s="587" t="s">
        <v>8286</v>
      </c>
      <c r="D5967" s="587" t="s">
        <v>3076</v>
      </c>
      <c r="E5967" s="523" t="s">
        <v>1679</v>
      </c>
    </row>
    <row r="5968" spans="2:5">
      <c r="B5968" s="598" t="s">
        <v>8667</v>
      </c>
      <c r="C5968" s="587" t="s">
        <v>8286</v>
      </c>
      <c r="D5968" s="587" t="s">
        <v>3076</v>
      </c>
      <c r="E5968" s="523" t="s">
        <v>1679</v>
      </c>
    </row>
    <row r="5969" spans="2:5">
      <c r="B5969" s="598" t="s">
        <v>8668</v>
      </c>
      <c r="C5969" s="587" t="s">
        <v>8286</v>
      </c>
      <c r="D5969" s="587" t="s">
        <v>3076</v>
      </c>
      <c r="E5969" s="523" t="s">
        <v>1679</v>
      </c>
    </row>
    <row r="5970" spans="2:5">
      <c r="B5970" s="598" t="s">
        <v>8669</v>
      </c>
      <c r="C5970" s="587" t="s">
        <v>8286</v>
      </c>
      <c r="D5970" s="587" t="s">
        <v>3076</v>
      </c>
      <c r="E5970" s="523" t="s">
        <v>1679</v>
      </c>
    </row>
    <row r="5971" spans="2:5">
      <c r="B5971" s="598" t="s">
        <v>8670</v>
      </c>
      <c r="C5971" s="587" t="s">
        <v>8286</v>
      </c>
      <c r="D5971" s="587" t="s">
        <v>3076</v>
      </c>
      <c r="E5971" s="523" t="s">
        <v>1679</v>
      </c>
    </row>
    <row r="5972" spans="2:5">
      <c r="B5972" s="598" t="s">
        <v>8671</v>
      </c>
      <c r="C5972" s="587" t="s">
        <v>8286</v>
      </c>
      <c r="D5972" s="587" t="s">
        <v>3076</v>
      </c>
      <c r="E5972" s="523" t="s">
        <v>1679</v>
      </c>
    </row>
    <row r="5973" spans="2:5">
      <c r="B5973" s="598" t="s">
        <v>8672</v>
      </c>
      <c r="C5973" s="587" t="s">
        <v>8286</v>
      </c>
      <c r="D5973" s="587" t="s">
        <v>3076</v>
      </c>
      <c r="E5973" s="523" t="s">
        <v>1679</v>
      </c>
    </row>
    <row r="5974" spans="2:5">
      <c r="B5974" s="598" t="s">
        <v>8673</v>
      </c>
      <c r="C5974" s="587" t="s">
        <v>8286</v>
      </c>
      <c r="D5974" s="587" t="s">
        <v>3076</v>
      </c>
      <c r="E5974" s="523" t="s">
        <v>1679</v>
      </c>
    </row>
    <row r="5975" spans="2:5">
      <c r="B5975" s="598" t="s">
        <v>8674</v>
      </c>
      <c r="C5975" s="587" t="s">
        <v>8286</v>
      </c>
      <c r="D5975" s="587" t="s">
        <v>3076</v>
      </c>
      <c r="E5975" s="523" t="s">
        <v>1679</v>
      </c>
    </row>
    <row r="5976" spans="2:5">
      <c r="B5976" s="598" t="s">
        <v>8675</v>
      </c>
      <c r="C5976" s="587" t="s">
        <v>8286</v>
      </c>
      <c r="D5976" s="587" t="s">
        <v>3076</v>
      </c>
      <c r="E5976" s="523" t="s">
        <v>1679</v>
      </c>
    </row>
    <row r="5977" spans="2:5">
      <c r="B5977" s="598" t="s">
        <v>8676</v>
      </c>
      <c r="C5977" s="587" t="s">
        <v>8286</v>
      </c>
      <c r="D5977" s="587" t="s">
        <v>3076</v>
      </c>
      <c r="E5977" s="523" t="s">
        <v>1679</v>
      </c>
    </row>
    <row r="5978" spans="2:5">
      <c r="B5978" s="598" t="s">
        <v>8677</v>
      </c>
      <c r="C5978" s="587" t="s">
        <v>8286</v>
      </c>
      <c r="D5978" s="587" t="s">
        <v>3076</v>
      </c>
      <c r="E5978" s="523" t="s">
        <v>1679</v>
      </c>
    </row>
    <row r="5979" spans="2:5">
      <c r="B5979" s="598" t="s">
        <v>8678</v>
      </c>
      <c r="C5979" s="587" t="s">
        <v>8286</v>
      </c>
      <c r="D5979" s="587" t="s">
        <v>3076</v>
      </c>
      <c r="E5979" s="523" t="s">
        <v>1679</v>
      </c>
    </row>
    <row r="5980" spans="2:5">
      <c r="B5980" s="598" t="s">
        <v>8679</v>
      </c>
      <c r="C5980" s="587" t="s">
        <v>8286</v>
      </c>
      <c r="D5980" s="587" t="s">
        <v>3076</v>
      </c>
      <c r="E5980" s="523" t="s">
        <v>1679</v>
      </c>
    </row>
    <row r="5981" spans="2:5">
      <c r="B5981" s="598" t="s">
        <v>8680</v>
      </c>
      <c r="C5981" s="587" t="s">
        <v>8286</v>
      </c>
      <c r="D5981" s="587" t="s">
        <v>3076</v>
      </c>
      <c r="E5981" s="523" t="s">
        <v>1679</v>
      </c>
    </row>
    <row r="5982" spans="2:5">
      <c r="B5982" s="598" t="s">
        <v>8681</v>
      </c>
      <c r="C5982" s="587" t="s">
        <v>8286</v>
      </c>
      <c r="D5982" s="587" t="s">
        <v>3076</v>
      </c>
      <c r="E5982" s="523" t="s">
        <v>1679</v>
      </c>
    </row>
    <row r="5983" spans="2:5">
      <c r="B5983" s="598" t="s">
        <v>8682</v>
      </c>
      <c r="C5983" s="587" t="s">
        <v>8286</v>
      </c>
      <c r="D5983" s="587" t="s">
        <v>3076</v>
      </c>
      <c r="E5983" s="523" t="s">
        <v>1679</v>
      </c>
    </row>
    <row r="5984" spans="2:5">
      <c r="B5984" s="598" t="s">
        <v>8683</v>
      </c>
      <c r="C5984" s="587" t="s">
        <v>8286</v>
      </c>
      <c r="D5984" s="587" t="s">
        <v>3076</v>
      </c>
      <c r="E5984" s="523" t="s">
        <v>1679</v>
      </c>
    </row>
    <row r="5985" spans="2:5">
      <c r="B5985" s="598" t="s">
        <v>8684</v>
      </c>
      <c r="C5985" s="587" t="s">
        <v>8286</v>
      </c>
      <c r="D5985" s="587" t="s">
        <v>3076</v>
      </c>
      <c r="E5985" s="523" t="s">
        <v>1679</v>
      </c>
    </row>
    <row r="5986" spans="2:5">
      <c r="B5986" s="598" t="s">
        <v>8685</v>
      </c>
      <c r="C5986" s="587" t="s">
        <v>8286</v>
      </c>
      <c r="D5986" s="587" t="s">
        <v>3076</v>
      </c>
      <c r="E5986" s="523" t="s">
        <v>1679</v>
      </c>
    </row>
    <row r="5987" spans="2:5">
      <c r="B5987" s="598" t="s">
        <v>8686</v>
      </c>
      <c r="C5987" s="587" t="s">
        <v>8286</v>
      </c>
      <c r="D5987" s="587" t="s">
        <v>3076</v>
      </c>
      <c r="E5987" s="523" t="s">
        <v>1679</v>
      </c>
    </row>
    <row r="5988" spans="2:5">
      <c r="B5988" s="598" t="s">
        <v>8687</v>
      </c>
      <c r="C5988" s="587" t="s">
        <v>8286</v>
      </c>
      <c r="D5988" s="587" t="s">
        <v>3076</v>
      </c>
      <c r="E5988" s="523" t="s">
        <v>1679</v>
      </c>
    </row>
    <row r="5989" spans="2:5">
      <c r="B5989" s="598" t="s">
        <v>8688</v>
      </c>
      <c r="C5989" s="587" t="s">
        <v>8286</v>
      </c>
      <c r="D5989" s="587" t="s">
        <v>3076</v>
      </c>
      <c r="E5989" s="523" t="s">
        <v>1679</v>
      </c>
    </row>
    <row r="5990" spans="2:5">
      <c r="B5990" s="598" t="s">
        <v>8689</v>
      </c>
      <c r="C5990" s="587" t="s">
        <v>8286</v>
      </c>
      <c r="D5990" s="587" t="s">
        <v>3076</v>
      </c>
      <c r="E5990" s="523" t="s">
        <v>1679</v>
      </c>
    </row>
    <row r="5991" spans="2:5">
      <c r="B5991" s="598" t="s">
        <v>8690</v>
      </c>
      <c r="C5991" s="587" t="s">
        <v>8286</v>
      </c>
      <c r="D5991" s="587" t="s">
        <v>3076</v>
      </c>
      <c r="E5991" s="523" t="s">
        <v>1679</v>
      </c>
    </row>
    <row r="5992" spans="2:5">
      <c r="B5992" s="598" t="s">
        <v>8691</v>
      </c>
      <c r="C5992" s="587" t="s">
        <v>8286</v>
      </c>
      <c r="D5992" s="587" t="s">
        <v>3076</v>
      </c>
      <c r="E5992" s="523" t="s">
        <v>1679</v>
      </c>
    </row>
    <row r="5993" spans="2:5">
      <c r="B5993" s="598" t="s">
        <v>8692</v>
      </c>
      <c r="C5993" s="587" t="s">
        <v>8286</v>
      </c>
      <c r="D5993" s="587" t="s">
        <v>3076</v>
      </c>
      <c r="E5993" s="523" t="s">
        <v>1679</v>
      </c>
    </row>
    <row r="5994" spans="2:5">
      <c r="B5994" s="598" t="s">
        <v>8693</v>
      </c>
      <c r="C5994" s="587" t="s">
        <v>8286</v>
      </c>
      <c r="D5994" s="587" t="s">
        <v>3076</v>
      </c>
      <c r="E5994" s="523" t="s">
        <v>1679</v>
      </c>
    </row>
    <row r="5995" spans="2:5">
      <c r="B5995" s="598" t="s">
        <v>8694</v>
      </c>
      <c r="C5995" s="587" t="s">
        <v>8286</v>
      </c>
      <c r="D5995" s="587" t="s">
        <v>3076</v>
      </c>
      <c r="E5995" s="523" t="s">
        <v>1679</v>
      </c>
    </row>
    <row r="5996" spans="2:5">
      <c r="B5996" s="598" t="s">
        <v>8695</v>
      </c>
      <c r="C5996" s="587" t="s">
        <v>8286</v>
      </c>
      <c r="D5996" s="587" t="s">
        <v>3076</v>
      </c>
      <c r="E5996" s="523" t="s">
        <v>1679</v>
      </c>
    </row>
    <row r="5997" spans="2:5">
      <c r="B5997" s="598" t="s">
        <v>8696</v>
      </c>
      <c r="C5997" s="587" t="s">
        <v>8286</v>
      </c>
      <c r="D5997" s="587" t="s">
        <v>3076</v>
      </c>
      <c r="E5997" s="523" t="s">
        <v>1679</v>
      </c>
    </row>
    <row r="5998" spans="2:5">
      <c r="B5998" s="598" t="s">
        <v>8697</v>
      </c>
      <c r="C5998" s="587" t="s">
        <v>8286</v>
      </c>
      <c r="D5998" s="587" t="s">
        <v>3076</v>
      </c>
      <c r="E5998" s="523" t="s">
        <v>1679</v>
      </c>
    </row>
    <row r="5999" spans="2:5">
      <c r="B5999" s="598" t="s">
        <v>8698</v>
      </c>
      <c r="C5999" s="587" t="s">
        <v>8286</v>
      </c>
      <c r="D5999" s="587" t="s">
        <v>3076</v>
      </c>
      <c r="E5999" s="523" t="s">
        <v>1679</v>
      </c>
    </row>
    <row r="6000" spans="2:5">
      <c r="B6000" s="598" t="s">
        <v>8699</v>
      </c>
      <c r="C6000" s="587" t="s">
        <v>8286</v>
      </c>
      <c r="D6000" s="587" t="s">
        <v>3076</v>
      </c>
      <c r="E6000" s="523" t="s">
        <v>1679</v>
      </c>
    </row>
    <row r="6001" spans="2:5">
      <c r="B6001" s="598" t="s">
        <v>8700</v>
      </c>
      <c r="C6001" s="587" t="s">
        <v>8286</v>
      </c>
      <c r="D6001" s="587" t="s">
        <v>3076</v>
      </c>
      <c r="E6001" s="523" t="s">
        <v>1679</v>
      </c>
    </row>
    <row r="6002" spans="2:5">
      <c r="B6002" s="598" t="s">
        <v>8701</v>
      </c>
      <c r="C6002" s="587" t="s">
        <v>8286</v>
      </c>
      <c r="D6002" s="587" t="s">
        <v>3076</v>
      </c>
      <c r="E6002" s="523" t="s">
        <v>1679</v>
      </c>
    </row>
    <row r="6003" spans="2:5">
      <c r="B6003" s="598" t="s">
        <v>8702</v>
      </c>
      <c r="C6003" s="587" t="s">
        <v>8286</v>
      </c>
      <c r="D6003" s="587" t="s">
        <v>3076</v>
      </c>
      <c r="E6003" s="523" t="s">
        <v>1679</v>
      </c>
    </row>
    <row r="6004" spans="2:5">
      <c r="B6004" s="598" t="s">
        <v>8703</v>
      </c>
      <c r="C6004" s="587" t="s">
        <v>8286</v>
      </c>
      <c r="D6004" s="587" t="s">
        <v>3076</v>
      </c>
      <c r="E6004" s="523" t="s">
        <v>1679</v>
      </c>
    </row>
    <row r="6005" spans="2:5">
      <c r="B6005" s="598" t="s">
        <v>8704</v>
      </c>
      <c r="C6005" s="587" t="s">
        <v>8286</v>
      </c>
      <c r="D6005" s="587" t="s">
        <v>3076</v>
      </c>
      <c r="E6005" s="523" t="s">
        <v>1679</v>
      </c>
    </row>
    <row r="6006" spans="2:5">
      <c r="B6006" s="598" t="s">
        <v>8705</v>
      </c>
      <c r="C6006" s="587" t="s">
        <v>8286</v>
      </c>
      <c r="D6006" s="587" t="s">
        <v>3076</v>
      </c>
      <c r="E6006" s="523" t="s">
        <v>1679</v>
      </c>
    </row>
    <row r="6007" spans="2:5">
      <c r="B6007" s="598" t="s">
        <v>8706</v>
      </c>
      <c r="C6007" s="587" t="s">
        <v>8286</v>
      </c>
      <c r="D6007" s="587" t="s">
        <v>3076</v>
      </c>
      <c r="E6007" s="523" t="s">
        <v>1679</v>
      </c>
    </row>
    <row r="6008" spans="2:5">
      <c r="B6008" s="598" t="s">
        <v>8707</v>
      </c>
      <c r="C6008" s="587" t="s">
        <v>8286</v>
      </c>
      <c r="D6008" s="587" t="s">
        <v>3076</v>
      </c>
      <c r="E6008" s="523" t="s">
        <v>1679</v>
      </c>
    </row>
    <row r="6009" spans="2:5">
      <c r="B6009" s="598" t="s">
        <v>8708</v>
      </c>
      <c r="C6009" s="587" t="s">
        <v>8286</v>
      </c>
      <c r="D6009" s="587" t="s">
        <v>3076</v>
      </c>
      <c r="E6009" s="523" t="s">
        <v>1679</v>
      </c>
    </row>
    <row r="6010" spans="2:5">
      <c r="B6010" s="598" t="s">
        <v>8709</v>
      </c>
      <c r="C6010" s="587" t="s">
        <v>8286</v>
      </c>
      <c r="D6010" s="587" t="s">
        <v>3076</v>
      </c>
      <c r="E6010" s="523" t="s">
        <v>1679</v>
      </c>
    </row>
    <row r="6011" spans="2:5">
      <c r="B6011" s="598" t="s">
        <v>8710</v>
      </c>
      <c r="C6011" s="587" t="s">
        <v>8286</v>
      </c>
      <c r="D6011" s="587" t="s">
        <v>3076</v>
      </c>
      <c r="E6011" s="523" t="s">
        <v>1679</v>
      </c>
    </row>
    <row r="6012" spans="2:5">
      <c r="B6012" s="598" t="s">
        <v>8711</v>
      </c>
      <c r="C6012" s="587" t="s">
        <v>8286</v>
      </c>
      <c r="D6012" s="587" t="s">
        <v>3076</v>
      </c>
      <c r="E6012" s="523" t="s">
        <v>1679</v>
      </c>
    </row>
    <row r="6013" spans="2:5">
      <c r="B6013" s="598" t="s">
        <v>8712</v>
      </c>
      <c r="C6013" s="587" t="s">
        <v>8286</v>
      </c>
      <c r="D6013" s="587" t="s">
        <v>3076</v>
      </c>
      <c r="E6013" s="523" t="s">
        <v>1679</v>
      </c>
    </row>
    <row r="6014" spans="2:5">
      <c r="B6014" s="598" t="s">
        <v>8713</v>
      </c>
      <c r="C6014" s="587" t="s">
        <v>8286</v>
      </c>
      <c r="D6014" s="587" t="s">
        <v>3076</v>
      </c>
      <c r="E6014" s="523" t="s">
        <v>1679</v>
      </c>
    </row>
    <row r="6015" spans="2:5">
      <c r="B6015" s="598" t="s">
        <v>8714</v>
      </c>
      <c r="C6015" s="587" t="s">
        <v>8286</v>
      </c>
      <c r="D6015" s="587" t="s">
        <v>3076</v>
      </c>
      <c r="E6015" s="523" t="s">
        <v>1679</v>
      </c>
    </row>
    <row r="6016" spans="2:5">
      <c r="B6016" s="598" t="s">
        <v>8715</v>
      </c>
      <c r="C6016" s="587" t="s">
        <v>8286</v>
      </c>
      <c r="D6016" s="587" t="s">
        <v>3076</v>
      </c>
      <c r="E6016" s="523" t="s">
        <v>1679</v>
      </c>
    </row>
    <row r="6017" spans="2:5">
      <c r="B6017" s="598" t="s">
        <v>8716</v>
      </c>
      <c r="C6017" s="587" t="s">
        <v>8286</v>
      </c>
      <c r="D6017" s="587" t="s">
        <v>3076</v>
      </c>
      <c r="E6017" s="523" t="s">
        <v>1679</v>
      </c>
    </row>
    <row r="6018" spans="2:5">
      <c r="B6018" s="598" t="s">
        <v>8717</v>
      </c>
      <c r="C6018" s="587" t="s">
        <v>8286</v>
      </c>
      <c r="D6018" s="587" t="s">
        <v>3076</v>
      </c>
      <c r="E6018" s="523" t="s">
        <v>1679</v>
      </c>
    </row>
    <row r="6019" spans="2:5">
      <c r="B6019" s="598" t="s">
        <v>8718</v>
      </c>
      <c r="C6019" s="587" t="s">
        <v>8286</v>
      </c>
      <c r="D6019" s="587" t="s">
        <v>3076</v>
      </c>
      <c r="E6019" s="523" t="s">
        <v>1679</v>
      </c>
    </row>
    <row r="6020" spans="2:5">
      <c r="B6020" s="598" t="s">
        <v>8719</v>
      </c>
      <c r="C6020" s="587" t="s">
        <v>8286</v>
      </c>
      <c r="D6020" s="587" t="s">
        <v>3076</v>
      </c>
      <c r="E6020" s="523" t="s">
        <v>1679</v>
      </c>
    </row>
    <row r="6021" spans="2:5">
      <c r="B6021" s="598" t="s">
        <v>8720</v>
      </c>
      <c r="C6021" s="587" t="s">
        <v>8286</v>
      </c>
      <c r="D6021" s="587" t="s">
        <v>3076</v>
      </c>
      <c r="E6021" s="523" t="s">
        <v>1679</v>
      </c>
    </row>
    <row r="6022" spans="2:5">
      <c r="B6022" s="598" t="s">
        <v>8721</v>
      </c>
      <c r="C6022" s="587" t="s">
        <v>8286</v>
      </c>
      <c r="D6022" s="587" t="s">
        <v>3076</v>
      </c>
      <c r="E6022" s="523" t="s">
        <v>1679</v>
      </c>
    </row>
    <row r="6023" spans="2:5">
      <c r="B6023" s="598" t="s">
        <v>8722</v>
      </c>
      <c r="C6023" s="587" t="s">
        <v>8286</v>
      </c>
      <c r="D6023" s="587" t="s">
        <v>3076</v>
      </c>
      <c r="E6023" s="523" t="s">
        <v>1679</v>
      </c>
    </row>
    <row r="6024" spans="2:5">
      <c r="B6024" s="598" t="s">
        <v>8723</v>
      </c>
      <c r="C6024" s="587" t="s">
        <v>8286</v>
      </c>
      <c r="D6024" s="587" t="s">
        <v>3076</v>
      </c>
      <c r="E6024" s="523" t="s">
        <v>1679</v>
      </c>
    </row>
    <row r="6025" spans="2:5">
      <c r="B6025" s="598" t="s">
        <v>8724</v>
      </c>
      <c r="C6025" s="587" t="s">
        <v>8286</v>
      </c>
      <c r="D6025" s="587" t="s">
        <v>3076</v>
      </c>
      <c r="E6025" s="523" t="s">
        <v>1679</v>
      </c>
    </row>
    <row r="6026" spans="2:5">
      <c r="B6026" s="598" t="s">
        <v>8725</v>
      </c>
      <c r="C6026" s="587" t="s">
        <v>8286</v>
      </c>
      <c r="D6026" s="587" t="s">
        <v>3076</v>
      </c>
      <c r="E6026" s="523" t="s">
        <v>1679</v>
      </c>
    </row>
    <row r="6027" spans="2:5">
      <c r="B6027" s="598" t="s">
        <v>8726</v>
      </c>
      <c r="C6027" s="587" t="s">
        <v>8286</v>
      </c>
      <c r="D6027" s="587" t="s">
        <v>3076</v>
      </c>
      <c r="E6027" s="523" t="s">
        <v>1679</v>
      </c>
    </row>
    <row r="6028" spans="2:5">
      <c r="B6028" s="598" t="s">
        <v>8727</v>
      </c>
      <c r="C6028" s="587" t="s">
        <v>8286</v>
      </c>
      <c r="D6028" s="587" t="s">
        <v>3076</v>
      </c>
      <c r="E6028" s="523" t="s">
        <v>1679</v>
      </c>
    </row>
    <row r="6029" spans="2:5">
      <c r="B6029" s="598" t="s">
        <v>8728</v>
      </c>
      <c r="C6029" s="587" t="s">
        <v>8286</v>
      </c>
      <c r="D6029" s="587" t="s">
        <v>3076</v>
      </c>
      <c r="E6029" s="523" t="s">
        <v>1679</v>
      </c>
    </row>
    <row r="6030" spans="2:5">
      <c r="B6030" s="598" t="s">
        <v>8729</v>
      </c>
      <c r="C6030" s="587" t="s">
        <v>8286</v>
      </c>
      <c r="D6030" s="587" t="s">
        <v>3076</v>
      </c>
      <c r="E6030" s="523" t="s">
        <v>1679</v>
      </c>
    </row>
    <row r="6031" spans="2:5">
      <c r="B6031" s="598" t="s">
        <v>8730</v>
      </c>
      <c r="C6031" s="587" t="s">
        <v>8286</v>
      </c>
      <c r="D6031" s="587" t="s">
        <v>3076</v>
      </c>
      <c r="E6031" s="523" t="s">
        <v>1679</v>
      </c>
    </row>
    <row r="6032" spans="2:5">
      <c r="B6032" s="598" t="s">
        <v>8731</v>
      </c>
      <c r="C6032" s="587" t="s">
        <v>8286</v>
      </c>
      <c r="D6032" s="587" t="s">
        <v>3076</v>
      </c>
      <c r="E6032" s="523" t="s">
        <v>1679</v>
      </c>
    </row>
    <row r="6033" spans="2:5">
      <c r="B6033" s="598" t="s">
        <v>8732</v>
      </c>
      <c r="C6033" s="587" t="s">
        <v>8286</v>
      </c>
      <c r="D6033" s="587" t="s">
        <v>3076</v>
      </c>
      <c r="E6033" s="523" t="s">
        <v>1679</v>
      </c>
    </row>
    <row r="6034" spans="2:5">
      <c r="B6034" s="598" t="s">
        <v>8733</v>
      </c>
      <c r="C6034" s="587" t="s">
        <v>8286</v>
      </c>
      <c r="D6034" s="587" t="s">
        <v>3076</v>
      </c>
      <c r="E6034" s="523" t="s">
        <v>1679</v>
      </c>
    </row>
    <row r="6035" spans="2:5">
      <c r="B6035" s="598" t="s">
        <v>8734</v>
      </c>
      <c r="C6035" s="587" t="s">
        <v>8286</v>
      </c>
      <c r="D6035" s="587" t="s">
        <v>3076</v>
      </c>
      <c r="E6035" s="523" t="s">
        <v>1679</v>
      </c>
    </row>
    <row r="6036" spans="2:5">
      <c r="B6036" s="598" t="s">
        <v>8735</v>
      </c>
      <c r="C6036" s="587" t="s">
        <v>8286</v>
      </c>
      <c r="D6036" s="587" t="s">
        <v>3076</v>
      </c>
      <c r="E6036" s="523" t="s">
        <v>1679</v>
      </c>
    </row>
    <row r="6037" spans="2:5">
      <c r="B6037" s="598" t="s">
        <v>8736</v>
      </c>
      <c r="C6037" s="587" t="s">
        <v>8286</v>
      </c>
      <c r="D6037" s="587" t="s">
        <v>3076</v>
      </c>
      <c r="E6037" s="523" t="s">
        <v>1679</v>
      </c>
    </row>
    <row r="6038" spans="2:5">
      <c r="B6038" s="598" t="s">
        <v>8737</v>
      </c>
      <c r="C6038" s="587" t="s">
        <v>8286</v>
      </c>
      <c r="D6038" s="587" t="s">
        <v>3076</v>
      </c>
      <c r="E6038" s="523" t="s">
        <v>1679</v>
      </c>
    </row>
    <row r="6039" spans="2:5">
      <c r="B6039" s="598" t="s">
        <v>8738</v>
      </c>
      <c r="C6039" s="587" t="s">
        <v>8286</v>
      </c>
      <c r="D6039" s="587" t="s">
        <v>3076</v>
      </c>
      <c r="E6039" s="523" t="s">
        <v>1679</v>
      </c>
    </row>
    <row r="6040" spans="2:5">
      <c r="B6040" s="598" t="s">
        <v>8739</v>
      </c>
      <c r="C6040" s="587" t="s">
        <v>8286</v>
      </c>
      <c r="D6040" s="587" t="s">
        <v>3076</v>
      </c>
      <c r="E6040" s="523" t="s">
        <v>1679</v>
      </c>
    </row>
    <row r="6041" spans="2:5">
      <c r="B6041" s="598" t="s">
        <v>8740</v>
      </c>
      <c r="C6041" s="587" t="s">
        <v>8286</v>
      </c>
      <c r="D6041" s="587" t="s">
        <v>3076</v>
      </c>
      <c r="E6041" s="523" t="s">
        <v>1679</v>
      </c>
    </row>
    <row r="6042" spans="2:5">
      <c r="B6042" s="598" t="s">
        <v>8741</v>
      </c>
      <c r="C6042" s="587" t="s">
        <v>8286</v>
      </c>
      <c r="D6042" s="587" t="s">
        <v>3076</v>
      </c>
      <c r="E6042" s="523" t="s">
        <v>1679</v>
      </c>
    </row>
    <row r="6043" spans="2:5">
      <c r="B6043" s="598" t="s">
        <v>8742</v>
      </c>
      <c r="C6043" s="587" t="s">
        <v>8286</v>
      </c>
      <c r="D6043" s="587" t="s">
        <v>3076</v>
      </c>
      <c r="E6043" s="523" t="s">
        <v>1679</v>
      </c>
    </row>
    <row r="6044" spans="2:5">
      <c r="B6044" s="598" t="s">
        <v>8743</v>
      </c>
      <c r="C6044" s="587" t="s">
        <v>8286</v>
      </c>
      <c r="D6044" s="587" t="s">
        <v>3076</v>
      </c>
      <c r="E6044" s="523" t="s">
        <v>1679</v>
      </c>
    </row>
    <row r="6045" spans="2:5">
      <c r="B6045" s="598" t="s">
        <v>8744</v>
      </c>
      <c r="C6045" s="587" t="s">
        <v>8286</v>
      </c>
      <c r="D6045" s="587" t="s">
        <v>3076</v>
      </c>
      <c r="E6045" s="523" t="s">
        <v>1679</v>
      </c>
    </row>
    <row r="6046" spans="2:5">
      <c r="B6046" s="598" t="s">
        <v>8745</v>
      </c>
      <c r="C6046" s="587" t="s">
        <v>8286</v>
      </c>
      <c r="D6046" s="587" t="s">
        <v>3076</v>
      </c>
      <c r="E6046" s="523" t="s">
        <v>1679</v>
      </c>
    </row>
    <row r="6047" spans="2:5">
      <c r="B6047" s="598" t="s">
        <v>8746</v>
      </c>
      <c r="C6047" s="587" t="s">
        <v>8286</v>
      </c>
      <c r="D6047" s="587" t="s">
        <v>3076</v>
      </c>
      <c r="E6047" s="523" t="s">
        <v>1679</v>
      </c>
    </row>
    <row r="6048" spans="2:5">
      <c r="B6048" s="598" t="s">
        <v>8747</v>
      </c>
      <c r="C6048" s="587" t="s">
        <v>8286</v>
      </c>
      <c r="D6048" s="587" t="s">
        <v>3076</v>
      </c>
      <c r="E6048" s="523" t="s">
        <v>1679</v>
      </c>
    </row>
    <row r="6049" spans="2:5">
      <c r="B6049" s="598" t="s">
        <v>8748</v>
      </c>
      <c r="C6049" s="587" t="s">
        <v>8286</v>
      </c>
      <c r="D6049" s="587" t="s">
        <v>3076</v>
      </c>
      <c r="E6049" s="523" t="s">
        <v>1679</v>
      </c>
    </row>
    <row r="6050" spans="2:5">
      <c r="B6050" s="598" t="s">
        <v>8749</v>
      </c>
      <c r="C6050" s="587" t="s">
        <v>8286</v>
      </c>
      <c r="D6050" s="587" t="s">
        <v>3076</v>
      </c>
      <c r="E6050" s="523" t="s">
        <v>1679</v>
      </c>
    </row>
    <row r="6051" spans="2:5">
      <c r="B6051" s="598" t="s">
        <v>8750</v>
      </c>
      <c r="C6051" s="587" t="s">
        <v>8286</v>
      </c>
      <c r="D6051" s="587" t="s">
        <v>3076</v>
      </c>
      <c r="E6051" s="523" t="s">
        <v>1679</v>
      </c>
    </row>
    <row r="6052" spans="2:5">
      <c r="B6052" s="598" t="s">
        <v>8751</v>
      </c>
      <c r="C6052" s="587" t="s">
        <v>8286</v>
      </c>
      <c r="D6052" s="587" t="s">
        <v>3076</v>
      </c>
      <c r="E6052" s="523" t="s">
        <v>1679</v>
      </c>
    </row>
    <row r="6053" spans="2:5">
      <c r="B6053" s="598" t="s">
        <v>8752</v>
      </c>
      <c r="C6053" s="587" t="s">
        <v>8286</v>
      </c>
      <c r="D6053" s="587" t="s">
        <v>3076</v>
      </c>
      <c r="E6053" s="523" t="s">
        <v>1679</v>
      </c>
    </row>
    <row r="6054" spans="2:5">
      <c r="B6054" s="598" t="s">
        <v>8753</v>
      </c>
      <c r="C6054" s="587" t="s">
        <v>8286</v>
      </c>
      <c r="D6054" s="587" t="s">
        <v>3076</v>
      </c>
      <c r="E6054" s="523" t="s">
        <v>1679</v>
      </c>
    </row>
    <row r="6055" spans="2:5">
      <c r="B6055" s="598" t="s">
        <v>8754</v>
      </c>
      <c r="C6055" s="587" t="s">
        <v>8286</v>
      </c>
      <c r="D6055" s="587" t="s">
        <v>3076</v>
      </c>
      <c r="E6055" s="523" t="s">
        <v>1679</v>
      </c>
    </row>
    <row r="6056" spans="2:5">
      <c r="B6056" s="598" t="s">
        <v>8755</v>
      </c>
      <c r="C6056" s="587" t="s">
        <v>8286</v>
      </c>
      <c r="D6056" s="587" t="s">
        <v>3076</v>
      </c>
      <c r="E6056" s="523" t="s">
        <v>1679</v>
      </c>
    </row>
    <row r="6057" spans="2:5">
      <c r="B6057" s="598" t="s">
        <v>8756</v>
      </c>
      <c r="C6057" s="587" t="s">
        <v>8286</v>
      </c>
      <c r="D6057" s="587" t="s">
        <v>3076</v>
      </c>
      <c r="E6057" s="523" t="s">
        <v>1679</v>
      </c>
    </row>
    <row r="6058" spans="2:5">
      <c r="B6058" s="598" t="s">
        <v>8757</v>
      </c>
      <c r="C6058" s="587" t="s">
        <v>8286</v>
      </c>
      <c r="D6058" s="587" t="s">
        <v>3076</v>
      </c>
      <c r="E6058" s="523" t="s">
        <v>1679</v>
      </c>
    </row>
    <row r="6059" spans="2:5">
      <c r="B6059" s="598" t="s">
        <v>8758</v>
      </c>
      <c r="C6059" s="587" t="s">
        <v>8286</v>
      </c>
      <c r="D6059" s="587" t="s">
        <v>3076</v>
      </c>
      <c r="E6059" s="523" t="s">
        <v>1679</v>
      </c>
    </row>
    <row r="6060" spans="2:5">
      <c r="B6060" s="598" t="s">
        <v>8759</v>
      </c>
      <c r="C6060" s="587" t="s">
        <v>8286</v>
      </c>
      <c r="D6060" s="587" t="s">
        <v>3076</v>
      </c>
      <c r="E6060" s="523" t="s">
        <v>1679</v>
      </c>
    </row>
    <row r="6061" spans="2:5">
      <c r="B6061" s="598" t="s">
        <v>8760</v>
      </c>
      <c r="C6061" s="587" t="s">
        <v>8286</v>
      </c>
      <c r="D6061" s="587" t="s">
        <v>3076</v>
      </c>
      <c r="E6061" s="523" t="s">
        <v>1679</v>
      </c>
    </row>
    <row r="6062" spans="2:5">
      <c r="B6062" s="598" t="s">
        <v>8761</v>
      </c>
      <c r="C6062" s="587" t="s">
        <v>8286</v>
      </c>
      <c r="D6062" s="587" t="s">
        <v>3076</v>
      </c>
      <c r="E6062" s="523" t="s">
        <v>1679</v>
      </c>
    </row>
    <row r="6063" spans="2:5">
      <c r="B6063" s="598" t="s">
        <v>8762</v>
      </c>
      <c r="C6063" s="587" t="s">
        <v>8286</v>
      </c>
      <c r="D6063" s="587" t="s">
        <v>3076</v>
      </c>
      <c r="E6063" s="523" t="s">
        <v>1679</v>
      </c>
    </row>
    <row r="6064" spans="2:5">
      <c r="B6064" s="598" t="s">
        <v>8763</v>
      </c>
      <c r="C6064" s="587" t="s">
        <v>8286</v>
      </c>
      <c r="D6064" s="587" t="s">
        <v>3076</v>
      </c>
      <c r="E6064" s="523" t="s">
        <v>1679</v>
      </c>
    </row>
    <row r="6065" spans="2:5">
      <c r="B6065" s="598" t="s">
        <v>8764</v>
      </c>
      <c r="C6065" s="587" t="s">
        <v>8286</v>
      </c>
      <c r="D6065" s="587" t="s">
        <v>3076</v>
      </c>
      <c r="E6065" s="523" t="s">
        <v>1679</v>
      </c>
    </row>
    <row r="6066" spans="2:5">
      <c r="B6066" s="598" t="s">
        <v>8765</v>
      </c>
      <c r="C6066" s="587" t="s">
        <v>8286</v>
      </c>
      <c r="D6066" s="587" t="s">
        <v>3076</v>
      </c>
      <c r="E6066" s="523" t="s">
        <v>1679</v>
      </c>
    </row>
    <row r="6067" spans="2:5">
      <c r="B6067" s="598" t="s">
        <v>8766</v>
      </c>
      <c r="C6067" s="587" t="s">
        <v>8286</v>
      </c>
      <c r="D6067" s="587" t="s">
        <v>3076</v>
      </c>
      <c r="E6067" s="523" t="s">
        <v>1679</v>
      </c>
    </row>
    <row r="6068" spans="2:5">
      <c r="B6068" s="598" t="s">
        <v>8767</v>
      </c>
      <c r="C6068" s="587" t="s">
        <v>8286</v>
      </c>
      <c r="D6068" s="587" t="s">
        <v>3076</v>
      </c>
      <c r="E6068" s="523" t="s">
        <v>1679</v>
      </c>
    </row>
    <row r="6069" spans="2:5">
      <c r="B6069" s="598" t="s">
        <v>8768</v>
      </c>
      <c r="C6069" s="587" t="s">
        <v>8286</v>
      </c>
      <c r="D6069" s="587" t="s">
        <v>3076</v>
      </c>
      <c r="E6069" s="523" t="s">
        <v>1679</v>
      </c>
    </row>
    <row r="6070" spans="2:5">
      <c r="B6070" s="598" t="s">
        <v>8769</v>
      </c>
      <c r="C6070" s="587" t="s">
        <v>8286</v>
      </c>
      <c r="D6070" s="587" t="s">
        <v>3076</v>
      </c>
      <c r="E6070" s="523" t="s">
        <v>1679</v>
      </c>
    </row>
    <row r="6071" spans="2:5">
      <c r="B6071" s="598" t="s">
        <v>8770</v>
      </c>
      <c r="C6071" s="587" t="s">
        <v>8286</v>
      </c>
      <c r="D6071" s="587" t="s">
        <v>3076</v>
      </c>
      <c r="E6071" s="523" t="s">
        <v>1679</v>
      </c>
    </row>
    <row r="6072" spans="2:5">
      <c r="B6072" s="598" t="s">
        <v>8771</v>
      </c>
      <c r="C6072" s="587" t="s">
        <v>8286</v>
      </c>
      <c r="D6072" s="587" t="s">
        <v>3076</v>
      </c>
      <c r="E6072" s="523" t="s">
        <v>1679</v>
      </c>
    </row>
    <row r="6073" spans="2:5">
      <c r="B6073" s="598" t="s">
        <v>8772</v>
      </c>
      <c r="C6073" s="587" t="s">
        <v>8286</v>
      </c>
      <c r="D6073" s="587" t="s">
        <v>3076</v>
      </c>
      <c r="E6073" s="523" t="s">
        <v>1679</v>
      </c>
    </row>
    <row r="6074" spans="2:5">
      <c r="B6074" s="598" t="s">
        <v>8773</v>
      </c>
      <c r="C6074" s="587" t="s">
        <v>8286</v>
      </c>
      <c r="D6074" s="587" t="s">
        <v>3076</v>
      </c>
      <c r="E6074" s="523" t="s">
        <v>1679</v>
      </c>
    </row>
    <row r="6075" spans="2:5">
      <c r="B6075" s="598" t="s">
        <v>8774</v>
      </c>
      <c r="C6075" s="587" t="s">
        <v>8286</v>
      </c>
      <c r="D6075" s="587" t="s">
        <v>3076</v>
      </c>
      <c r="E6075" s="523" t="s">
        <v>1679</v>
      </c>
    </row>
    <row r="6076" spans="2:5">
      <c r="B6076" s="598" t="s">
        <v>8775</v>
      </c>
      <c r="C6076" s="587" t="s">
        <v>8286</v>
      </c>
      <c r="D6076" s="587" t="s">
        <v>3076</v>
      </c>
      <c r="E6076" s="523" t="s">
        <v>1679</v>
      </c>
    </row>
    <row r="6077" spans="2:5">
      <c r="B6077" s="598" t="s">
        <v>8776</v>
      </c>
      <c r="C6077" s="587" t="s">
        <v>8286</v>
      </c>
      <c r="D6077" s="587" t="s">
        <v>3076</v>
      </c>
      <c r="E6077" s="523" t="s">
        <v>1679</v>
      </c>
    </row>
    <row r="6078" spans="2:5">
      <c r="B6078" s="598" t="s">
        <v>8777</v>
      </c>
      <c r="C6078" s="587" t="s">
        <v>8286</v>
      </c>
      <c r="D6078" s="587" t="s">
        <v>3076</v>
      </c>
      <c r="E6078" s="523" t="s">
        <v>1679</v>
      </c>
    </row>
    <row r="6079" spans="2:5">
      <c r="B6079" s="598" t="s">
        <v>8778</v>
      </c>
      <c r="C6079" s="587" t="s">
        <v>8286</v>
      </c>
      <c r="D6079" s="587" t="s">
        <v>3076</v>
      </c>
      <c r="E6079" s="523" t="s">
        <v>1679</v>
      </c>
    </row>
    <row r="6080" spans="2:5">
      <c r="B6080" s="598" t="s">
        <v>8779</v>
      </c>
      <c r="C6080" s="587" t="s">
        <v>8286</v>
      </c>
      <c r="D6080" s="587" t="s">
        <v>3076</v>
      </c>
      <c r="E6080" s="523" t="s">
        <v>1679</v>
      </c>
    </row>
    <row r="6081" spans="2:5">
      <c r="B6081" s="598" t="s">
        <v>8780</v>
      </c>
      <c r="C6081" s="587" t="s">
        <v>8286</v>
      </c>
      <c r="D6081" s="587" t="s">
        <v>3076</v>
      </c>
      <c r="E6081" s="523" t="s">
        <v>1679</v>
      </c>
    </row>
    <row r="6082" spans="2:5">
      <c r="B6082" s="598" t="s">
        <v>8781</v>
      </c>
      <c r="C6082" s="587" t="s">
        <v>8286</v>
      </c>
      <c r="D6082" s="587" t="s">
        <v>3076</v>
      </c>
      <c r="E6082" s="523" t="s">
        <v>1679</v>
      </c>
    </row>
    <row r="6083" spans="2:5">
      <c r="B6083" s="598" t="s">
        <v>8782</v>
      </c>
      <c r="C6083" s="587" t="s">
        <v>8286</v>
      </c>
      <c r="D6083" s="587" t="s">
        <v>3076</v>
      </c>
      <c r="E6083" s="523" t="s">
        <v>1679</v>
      </c>
    </row>
    <row r="6084" spans="2:5">
      <c r="B6084" s="598" t="s">
        <v>8783</v>
      </c>
      <c r="C6084" s="587" t="s">
        <v>8286</v>
      </c>
      <c r="D6084" s="587" t="s">
        <v>3076</v>
      </c>
      <c r="E6084" s="523" t="s">
        <v>1679</v>
      </c>
    </row>
    <row r="6085" spans="2:5">
      <c r="B6085" s="598" t="s">
        <v>8784</v>
      </c>
      <c r="C6085" s="587" t="s">
        <v>8286</v>
      </c>
      <c r="D6085" s="587" t="s">
        <v>3076</v>
      </c>
      <c r="E6085" s="523" t="s">
        <v>1679</v>
      </c>
    </row>
    <row r="6086" spans="2:5">
      <c r="B6086" s="598" t="s">
        <v>8785</v>
      </c>
      <c r="C6086" s="587" t="s">
        <v>8286</v>
      </c>
      <c r="D6086" s="587" t="s">
        <v>3076</v>
      </c>
      <c r="E6086" s="523" t="s">
        <v>1679</v>
      </c>
    </row>
    <row r="6087" spans="2:5">
      <c r="B6087" s="598" t="s">
        <v>8786</v>
      </c>
      <c r="C6087" s="587" t="s">
        <v>8286</v>
      </c>
      <c r="D6087" s="587" t="s">
        <v>3076</v>
      </c>
      <c r="E6087" s="523" t="s">
        <v>1679</v>
      </c>
    </row>
    <row r="6088" spans="2:5">
      <c r="B6088" s="598" t="s">
        <v>8787</v>
      </c>
      <c r="C6088" s="587" t="s">
        <v>8286</v>
      </c>
      <c r="D6088" s="587" t="s">
        <v>3076</v>
      </c>
      <c r="E6088" s="523" t="s">
        <v>1679</v>
      </c>
    </row>
    <row r="6089" spans="2:5">
      <c r="B6089" s="598" t="s">
        <v>8788</v>
      </c>
      <c r="C6089" s="587" t="s">
        <v>8286</v>
      </c>
      <c r="D6089" s="587" t="s">
        <v>3076</v>
      </c>
      <c r="E6089" s="523" t="s">
        <v>1679</v>
      </c>
    </row>
    <row r="6090" spans="2:5">
      <c r="B6090" s="598" t="s">
        <v>8789</v>
      </c>
      <c r="C6090" s="587" t="s">
        <v>8286</v>
      </c>
      <c r="D6090" s="587" t="s">
        <v>3076</v>
      </c>
      <c r="E6090" s="523" t="s">
        <v>1679</v>
      </c>
    </row>
    <row r="6091" spans="2:5">
      <c r="B6091" s="598" t="s">
        <v>8790</v>
      </c>
      <c r="C6091" s="587" t="s">
        <v>8286</v>
      </c>
      <c r="D6091" s="587" t="s">
        <v>3076</v>
      </c>
      <c r="E6091" s="523" t="s">
        <v>1679</v>
      </c>
    </row>
    <row r="6092" spans="2:5">
      <c r="B6092" s="598" t="s">
        <v>8791</v>
      </c>
      <c r="C6092" s="587" t="s">
        <v>8286</v>
      </c>
      <c r="D6092" s="587" t="s">
        <v>3076</v>
      </c>
      <c r="E6092" s="523" t="s">
        <v>1679</v>
      </c>
    </row>
    <row r="6093" spans="2:5">
      <c r="B6093" s="598" t="s">
        <v>8792</v>
      </c>
      <c r="C6093" s="587" t="s">
        <v>8286</v>
      </c>
      <c r="D6093" s="587" t="s">
        <v>3076</v>
      </c>
      <c r="E6093" s="523" t="s">
        <v>1679</v>
      </c>
    </row>
    <row r="6094" spans="2:5">
      <c r="B6094" s="598" t="s">
        <v>8793</v>
      </c>
      <c r="C6094" s="587" t="s">
        <v>8286</v>
      </c>
      <c r="D6094" s="587" t="s">
        <v>3076</v>
      </c>
      <c r="E6094" s="523" t="s">
        <v>1679</v>
      </c>
    </row>
    <row r="6095" spans="2:5">
      <c r="B6095" s="598" t="s">
        <v>8794</v>
      </c>
      <c r="C6095" s="587" t="s">
        <v>8286</v>
      </c>
      <c r="D6095" s="587" t="s">
        <v>3076</v>
      </c>
      <c r="E6095" s="523" t="s">
        <v>1679</v>
      </c>
    </row>
    <row r="6096" spans="2:5">
      <c r="B6096" s="598" t="s">
        <v>8795</v>
      </c>
      <c r="C6096" s="587" t="s">
        <v>8286</v>
      </c>
      <c r="D6096" s="587" t="s">
        <v>3076</v>
      </c>
      <c r="E6096" s="523" t="s">
        <v>1679</v>
      </c>
    </row>
    <row r="6097" spans="2:5">
      <c r="B6097" s="598" t="s">
        <v>8796</v>
      </c>
      <c r="C6097" s="587" t="s">
        <v>8286</v>
      </c>
      <c r="D6097" s="587" t="s">
        <v>3076</v>
      </c>
      <c r="E6097" s="523" t="s">
        <v>1679</v>
      </c>
    </row>
    <row r="6098" spans="2:5">
      <c r="B6098" s="598" t="s">
        <v>8797</v>
      </c>
      <c r="C6098" s="587" t="s">
        <v>8286</v>
      </c>
      <c r="D6098" s="587" t="s">
        <v>3076</v>
      </c>
      <c r="E6098" s="523" t="s">
        <v>1679</v>
      </c>
    </row>
    <row r="6099" spans="2:5">
      <c r="B6099" s="598" t="s">
        <v>8798</v>
      </c>
      <c r="C6099" s="587" t="s">
        <v>8286</v>
      </c>
      <c r="D6099" s="587" t="s">
        <v>3076</v>
      </c>
      <c r="E6099" s="523" t="s">
        <v>1679</v>
      </c>
    </row>
    <row r="6100" spans="2:5">
      <c r="B6100" s="598" t="s">
        <v>8799</v>
      </c>
      <c r="C6100" s="587" t="s">
        <v>8286</v>
      </c>
      <c r="D6100" s="587" t="s">
        <v>3076</v>
      </c>
      <c r="E6100" s="523" t="s">
        <v>1679</v>
      </c>
    </row>
    <row r="6101" spans="2:5">
      <c r="B6101" s="598" t="s">
        <v>8800</v>
      </c>
      <c r="C6101" s="587" t="s">
        <v>8286</v>
      </c>
      <c r="D6101" s="587" t="s">
        <v>3076</v>
      </c>
      <c r="E6101" s="523" t="s">
        <v>1679</v>
      </c>
    </row>
    <row r="6102" spans="2:5">
      <c r="B6102" s="598" t="s">
        <v>8801</v>
      </c>
      <c r="C6102" s="587" t="s">
        <v>8286</v>
      </c>
      <c r="D6102" s="587" t="s">
        <v>3076</v>
      </c>
      <c r="E6102" s="523" t="s">
        <v>1679</v>
      </c>
    </row>
    <row r="6103" spans="2:5">
      <c r="B6103" s="598" t="s">
        <v>8802</v>
      </c>
      <c r="C6103" s="587" t="s">
        <v>8286</v>
      </c>
      <c r="D6103" s="587" t="s">
        <v>3076</v>
      </c>
      <c r="E6103" s="523" t="s">
        <v>1679</v>
      </c>
    </row>
    <row r="6104" spans="2:5">
      <c r="B6104" s="598" t="s">
        <v>8803</v>
      </c>
      <c r="C6104" s="587" t="s">
        <v>8286</v>
      </c>
      <c r="D6104" s="587" t="s">
        <v>3076</v>
      </c>
      <c r="E6104" s="523" t="s">
        <v>1679</v>
      </c>
    </row>
    <row r="6105" spans="2:5">
      <c r="B6105" s="598" t="s">
        <v>8804</v>
      </c>
      <c r="C6105" s="587" t="s">
        <v>8286</v>
      </c>
      <c r="D6105" s="587" t="s">
        <v>3076</v>
      </c>
      <c r="E6105" s="523" t="s">
        <v>1679</v>
      </c>
    </row>
    <row r="6106" spans="2:5">
      <c r="B6106" s="598" t="s">
        <v>8805</v>
      </c>
      <c r="C6106" s="587" t="s">
        <v>8286</v>
      </c>
      <c r="D6106" s="587" t="s">
        <v>3076</v>
      </c>
      <c r="E6106" s="523" t="s">
        <v>1679</v>
      </c>
    </row>
    <row r="6107" spans="2:5">
      <c r="B6107" s="598" t="s">
        <v>8806</v>
      </c>
      <c r="C6107" s="587" t="s">
        <v>8286</v>
      </c>
      <c r="D6107" s="587" t="s">
        <v>3076</v>
      </c>
      <c r="E6107" s="523" t="s">
        <v>1679</v>
      </c>
    </row>
    <row r="6108" spans="2:5">
      <c r="B6108" s="598" t="s">
        <v>8807</v>
      </c>
      <c r="C6108" s="587" t="s">
        <v>8286</v>
      </c>
      <c r="D6108" s="587" t="s">
        <v>3076</v>
      </c>
      <c r="E6108" s="523" t="s">
        <v>1679</v>
      </c>
    </row>
    <row r="6109" spans="2:5">
      <c r="B6109" s="598" t="s">
        <v>8808</v>
      </c>
      <c r="C6109" s="587" t="s">
        <v>8286</v>
      </c>
      <c r="D6109" s="587" t="s">
        <v>3076</v>
      </c>
      <c r="E6109" s="523" t="s">
        <v>1679</v>
      </c>
    </row>
    <row r="6110" spans="2:5">
      <c r="B6110" s="598" t="s">
        <v>8809</v>
      </c>
      <c r="C6110" s="587" t="s">
        <v>8286</v>
      </c>
      <c r="D6110" s="587" t="s">
        <v>3076</v>
      </c>
      <c r="E6110" s="523" t="s">
        <v>1679</v>
      </c>
    </row>
    <row r="6111" spans="2:5">
      <c r="B6111" s="598" t="s">
        <v>8810</v>
      </c>
      <c r="C6111" s="587" t="s">
        <v>8286</v>
      </c>
      <c r="D6111" s="587" t="s">
        <v>3076</v>
      </c>
      <c r="E6111" s="523" t="s">
        <v>1679</v>
      </c>
    </row>
    <row r="6112" spans="2:5">
      <c r="B6112" s="598" t="s">
        <v>8811</v>
      </c>
      <c r="C6112" s="587" t="s">
        <v>8286</v>
      </c>
      <c r="D6112" s="587" t="s">
        <v>3076</v>
      </c>
      <c r="E6112" s="523" t="s">
        <v>1679</v>
      </c>
    </row>
    <row r="6113" spans="2:5">
      <c r="B6113" s="598" t="s">
        <v>8812</v>
      </c>
      <c r="C6113" s="587" t="s">
        <v>8286</v>
      </c>
      <c r="D6113" s="587" t="s">
        <v>3076</v>
      </c>
      <c r="E6113" s="523" t="s">
        <v>1679</v>
      </c>
    </row>
    <row r="6114" spans="2:5">
      <c r="B6114" s="598" t="s">
        <v>8813</v>
      </c>
      <c r="C6114" s="587" t="s">
        <v>8286</v>
      </c>
      <c r="D6114" s="587" t="s">
        <v>3076</v>
      </c>
      <c r="E6114" s="523" t="s">
        <v>1679</v>
      </c>
    </row>
    <row r="6115" spans="2:5">
      <c r="B6115" s="598" t="s">
        <v>8814</v>
      </c>
      <c r="C6115" s="587" t="s">
        <v>8286</v>
      </c>
      <c r="D6115" s="587" t="s">
        <v>3076</v>
      </c>
      <c r="E6115" s="523" t="s">
        <v>1679</v>
      </c>
    </row>
    <row r="6116" spans="2:5">
      <c r="B6116" s="598" t="s">
        <v>8815</v>
      </c>
      <c r="C6116" s="587" t="s">
        <v>8286</v>
      </c>
      <c r="D6116" s="587" t="s">
        <v>3076</v>
      </c>
      <c r="E6116" s="523" t="s">
        <v>1679</v>
      </c>
    </row>
    <row r="6117" spans="2:5">
      <c r="B6117" s="598" t="s">
        <v>8816</v>
      </c>
      <c r="C6117" s="587" t="s">
        <v>8286</v>
      </c>
      <c r="D6117" s="587" t="s">
        <v>3076</v>
      </c>
      <c r="E6117" s="523" t="s">
        <v>1679</v>
      </c>
    </row>
    <row r="6118" spans="2:5">
      <c r="B6118" s="598" t="s">
        <v>8817</v>
      </c>
      <c r="C6118" s="587" t="s">
        <v>8286</v>
      </c>
      <c r="D6118" s="587" t="s">
        <v>3076</v>
      </c>
      <c r="E6118" s="523" t="s">
        <v>1679</v>
      </c>
    </row>
    <row r="6119" spans="2:5">
      <c r="B6119" s="598" t="s">
        <v>8818</v>
      </c>
      <c r="C6119" s="587" t="s">
        <v>8286</v>
      </c>
      <c r="D6119" s="587" t="s">
        <v>3076</v>
      </c>
      <c r="E6119" s="523" t="s">
        <v>1679</v>
      </c>
    </row>
    <row r="6120" spans="2:5">
      <c r="B6120" s="598" t="s">
        <v>8819</v>
      </c>
      <c r="C6120" s="587" t="s">
        <v>8286</v>
      </c>
      <c r="D6120" s="587" t="s">
        <v>3076</v>
      </c>
      <c r="E6120" s="523" t="s">
        <v>1679</v>
      </c>
    </row>
    <row r="6121" spans="2:5">
      <c r="B6121" s="598" t="s">
        <v>8820</v>
      </c>
      <c r="C6121" s="587" t="s">
        <v>8286</v>
      </c>
      <c r="D6121" s="587" t="s">
        <v>3076</v>
      </c>
      <c r="E6121" s="523" t="s">
        <v>1679</v>
      </c>
    </row>
    <row r="6122" spans="2:5">
      <c r="B6122" s="598" t="s">
        <v>8821</v>
      </c>
      <c r="C6122" s="587" t="s">
        <v>8286</v>
      </c>
      <c r="D6122" s="587" t="s">
        <v>3076</v>
      </c>
      <c r="E6122" s="523" t="s">
        <v>1679</v>
      </c>
    </row>
    <row r="6123" spans="2:5">
      <c r="B6123" s="598" t="s">
        <v>8822</v>
      </c>
      <c r="C6123" s="587" t="s">
        <v>8286</v>
      </c>
      <c r="D6123" s="587" t="s">
        <v>3076</v>
      </c>
      <c r="E6123" s="523" t="s">
        <v>1679</v>
      </c>
    </row>
    <row r="6124" spans="2:5">
      <c r="B6124" s="598" t="s">
        <v>8823</v>
      </c>
      <c r="C6124" s="587" t="s">
        <v>8286</v>
      </c>
      <c r="D6124" s="587" t="s">
        <v>3076</v>
      </c>
      <c r="E6124" s="523" t="s">
        <v>1679</v>
      </c>
    </row>
    <row r="6125" spans="2:5">
      <c r="B6125" s="598" t="s">
        <v>8824</v>
      </c>
      <c r="C6125" s="587" t="s">
        <v>8286</v>
      </c>
      <c r="D6125" s="587" t="s">
        <v>3076</v>
      </c>
      <c r="E6125" s="523" t="s">
        <v>1679</v>
      </c>
    </row>
    <row r="6126" spans="2:5">
      <c r="B6126" s="598" t="s">
        <v>8825</v>
      </c>
      <c r="C6126" s="587" t="s">
        <v>8286</v>
      </c>
      <c r="D6126" s="587" t="s">
        <v>3076</v>
      </c>
      <c r="E6126" s="523" t="s">
        <v>1679</v>
      </c>
    </row>
    <row r="6127" spans="2:5">
      <c r="B6127" s="598" t="s">
        <v>8826</v>
      </c>
      <c r="C6127" s="587" t="s">
        <v>8286</v>
      </c>
      <c r="D6127" s="587" t="s">
        <v>3076</v>
      </c>
      <c r="E6127" s="523" t="s">
        <v>1679</v>
      </c>
    </row>
    <row r="6128" spans="2:5">
      <c r="B6128" s="598" t="s">
        <v>8827</v>
      </c>
      <c r="C6128" s="587" t="s">
        <v>8286</v>
      </c>
      <c r="D6128" s="587" t="s">
        <v>3076</v>
      </c>
      <c r="E6128" s="523" t="s">
        <v>1679</v>
      </c>
    </row>
    <row r="6129" spans="2:5">
      <c r="B6129" s="598" t="s">
        <v>8828</v>
      </c>
      <c r="C6129" s="587" t="s">
        <v>8286</v>
      </c>
      <c r="D6129" s="587" t="s">
        <v>3076</v>
      </c>
      <c r="E6129" s="523" t="s">
        <v>1679</v>
      </c>
    </row>
    <row r="6130" spans="2:5">
      <c r="B6130" s="598" t="s">
        <v>8829</v>
      </c>
      <c r="C6130" s="587" t="s">
        <v>8286</v>
      </c>
      <c r="D6130" s="587" t="s">
        <v>3076</v>
      </c>
      <c r="E6130" s="523" t="s">
        <v>1679</v>
      </c>
    </row>
    <row r="6131" spans="2:5">
      <c r="B6131" s="598" t="s">
        <v>8830</v>
      </c>
      <c r="C6131" s="587" t="s">
        <v>8286</v>
      </c>
      <c r="D6131" s="587" t="s">
        <v>3076</v>
      </c>
      <c r="E6131" s="523" t="s">
        <v>1679</v>
      </c>
    </row>
    <row r="6132" spans="2:5">
      <c r="B6132" s="598" t="s">
        <v>8831</v>
      </c>
      <c r="C6132" s="587" t="s">
        <v>8286</v>
      </c>
      <c r="D6132" s="587" t="s">
        <v>3076</v>
      </c>
      <c r="E6132" s="523" t="s">
        <v>1679</v>
      </c>
    </row>
    <row r="6133" spans="2:5">
      <c r="B6133" s="598" t="s">
        <v>8832</v>
      </c>
      <c r="C6133" s="587" t="s">
        <v>8286</v>
      </c>
      <c r="D6133" s="587" t="s">
        <v>3076</v>
      </c>
      <c r="E6133" s="523" t="s">
        <v>1679</v>
      </c>
    </row>
    <row r="6134" spans="2:5">
      <c r="B6134" s="598" t="s">
        <v>8833</v>
      </c>
      <c r="C6134" s="587" t="s">
        <v>8286</v>
      </c>
      <c r="D6134" s="587" t="s">
        <v>3076</v>
      </c>
      <c r="E6134" s="523" t="s">
        <v>1679</v>
      </c>
    </row>
    <row r="6135" spans="2:5">
      <c r="B6135" s="598" t="s">
        <v>8834</v>
      </c>
      <c r="C6135" s="587" t="s">
        <v>8286</v>
      </c>
      <c r="D6135" s="587" t="s">
        <v>3076</v>
      </c>
      <c r="E6135" s="523" t="s">
        <v>1679</v>
      </c>
    </row>
    <row r="6136" spans="2:5">
      <c r="B6136" s="598" t="s">
        <v>8835</v>
      </c>
      <c r="C6136" s="587" t="s">
        <v>8286</v>
      </c>
      <c r="D6136" s="587" t="s">
        <v>3076</v>
      </c>
      <c r="E6136" s="523" t="s">
        <v>1679</v>
      </c>
    </row>
    <row r="6137" spans="2:5">
      <c r="B6137" s="598" t="s">
        <v>8836</v>
      </c>
      <c r="C6137" s="587" t="s">
        <v>8286</v>
      </c>
      <c r="D6137" s="587" t="s">
        <v>3076</v>
      </c>
      <c r="E6137" s="523" t="s">
        <v>1679</v>
      </c>
    </row>
    <row r="6138" spans="2:5">
      <c r="B6138" s="598" t="s">
        <v>8837</v>
      </c>
      <c r="C6138" s="587" t="s">
        <v>8286</v>
      </c>
      <c r="D6138" s="587" t="s">
        <v>3076</v>
      </c>
      <c r="E6138" s="523" t="s">
        <v>1679</v>
      </c>
    </row>
    <row r="6139" spans="2:5">
      <c r="B6139" s="598" t="s">
        <v>8838</v>
      </c>
      <c r="C6139" s="587" t="s">
        <v>8286</v>
      </c>
      <c r="D6139" s="587" t="s">
        <v>3076</v>
      </c>
      <c r="E6139" s="523" t="s">
        <v>1679</v>
      </c>
    </row>
    <row r="6140" spans="2:5">
      <c r="B6140" s="598" t="s">
        <v>8839</v>
      </c>
      <c r="C6140" s="587" t="s">
        <v>8286</v>
      </c>
      <c r="D6140" s="587" t="s">
        <v>3076</v>
      </c>
      <c r="E6140" s="523" t="s">
        <v>1679</v>
      </c>
    </row>
    <row r="6141" spans="2:5">
      <c r="B6141" s="598" t="s">
        <v>8840</v>
      </c>
      <c r="C6141" s="587" t="s">
        <v>8286</v>
      </c>
      <c r="D6141" s="587" t="s">
        <v>3076</v>
      </c>
      <c r="E6141" s="523" t="s">
        <v>1679</v>
      </c>
    </row>
    <row r="6142" spans="2:5">
      <c r="B6142" s="598" t="s">
        <v>8841</v>
      </c>
      <c r="C6142" s="587" t="s">
        <v>8286</v>
      </c>
      <c r="D6142" s="587" t="s">
        <v>3076</v>
      </c>
      <c r="E6142" s="523" t="s">
        <v>1679</v>
      </c>
    </row>
    <row r="6143" spans="2:5">
      <c r="B6143" s="598" t="s">
        <v>8842</v>
      </c>
      <c r="C6143" s="587" t="s">
        <v>8286</v>
      </c>
      <c r="D6143" s="587" t="s">
        <v>3076</v>
      </c>
      <c r="E6143" s="523" t="s">
        <v>1679</v>
      </c>
    </row>
    <row r="6144" spans="2:5">
      <c r="B6144" s="598" t="s">
        <v>8843</v>
      </c>
      <c r="C6144" s="587" t="s">
        <v>8286</v>
      </c>
      <c r="D6144" s="587" t="s">
        <v>3076</v>
      </c>
      <c r="E6144" s="523" t="s">
        <v>1679</v>
      </c>
    </row>
    <row r="6145" spans="2:5">
      <c r="B6145" s="598" t="s">
        <v>8844</v>
      </c>
      <c r="C6145" s="587" t="s">
        <v>8286</v>
      </c>
      <c r="D6145" s="587" t="s">
        <v>3076</v>
      </c>
      <c r="E6145" s="523" t="s">
        <v>1679</v>
      </c>
    </row>
    <row r="6146" spans="2:5">
      <c r="B6146" s="598" t="s">
        <v>8845</v>
      </c>
      <c r="C6146" s="587" t="s">
        <v>8286</v>
      </c>
      <c r="D6146" s="587" t="s">
        <v>3076</v>
      </c>
      <c r="E6146" s="523" t="s">
        <v>1679</v>
      </c>
    </row>
    <row r="6147" spans="2:5">
      <c r="B6147" s="598" t="s">
        <v>8846</v>
      </c>
      <c r="C6147" s="587" t="s">
        <v>8286</v>
      </c>
      <c r="D6147" s="587" t="s">
        <v>3076</v>
      </c>
      <c r="E6147" s="523" t="s">
        <v>1679</v>
      </c>
    </row>
    <row r="6148" spans="2:5">
      <c r="B6148" s="598" t="s">
        <v>8847</v>
      </c>
      <c r="C6148" s="587" t="s">
        <v>8286</v>
      </c>
      <c r="D6148" s="587" t="s">
        <v>3076</v>
      </c>
      <c r="E6148" s="523" t="s">
        <v>1679</v>
      </c>
    </row>
    <row r="6149" spans="2:5">
      <c r="B6149" s="598" t="s">
        <v>8848</v>
      </c>
      <c r="C6149" s="587" t="s">
        <v>8286</v>
      </c>
      <c r="D6149" s="587" t="s">
        <v>3076</v>
      </c>
      <c r="E6149" s="523" t="s">
        <v>1679</v>
      </c>
    </row>
    <row r="6150" spans="2:5">
      <c r="B6150" s="598" t="s">
        <v>8849</v>
      </c>
      <c r="C6150" s="587" t="s">
        <v>8286</v>
      </c>
      <c r="D6150" s="587" t="s">
        <v>3076</v>
      </c>
      <c r="E6150" s="523" t="s">
        <v>1679</v>
      </c>
    </row>
    <row r="6151" spans="2:5">
      <c r="B6151" s="598" t="s">
        <v>8850</v>
      </c>
      <c r="C6151" s="587" t="s">
        <v>8286</v>
      </c>
      <c r="D6151" s="587" t="s">
        <v>3076</v>
      </c>
      <c r="E6151" s="523" t="s">
        <v>1679</v>
      </c>
    </row>
    <row r="6152" spans="2:5">
      <c r="B6152" s="598" t="s">
        <v>8851</v>
      </c>
      <c r="C6152" s="587" t="s">
        <v>8286</v>
      </c>
      <c r="D6152" s="587" t="s">
        <v>3076</v>
      </c>
      <c r="E6152" s="523" t="s">
        <v>1679</v>
      </c>
    </row>
    <row r="6153" spans="2:5">
      <c r="B6153" s="598" t="s">
        <v>8852</v>
      </c>
      <c r="C6153" s="587" t="s">
        <v>8286</v>
      </c>
      <c r="D6153" s="587" t="s">
        <v>3076</v>
      </c>
      <c r="E6153" s="523" t="s">
        <v>1679</v>
      </c>
    </row>
    <row r="6154" spans="2:5">
      <c r="B6154" s="598" t="s">
        <v>8853</v>
      </c>
      <c r="C6154" s="587" t="s">
        <v>8286</v>
      </c>
      <c r="D6154" s="587" t="s">
        <v>3076</v>
      </c>
      <c r="E6154" s="523" t="s">
        <v>1679</v>
      </c>
    </row>
    <row r="6155" spans="2:5">
      <c r="B6155" s="598" t="s">
        <v>8854</v>
      </c>
      <c r="C6155" s="587" t="s">
        <v>8286</v>
      </c>
      <c r="D6155" s="587" t="s">
        <v>3076</v>
      </c>
      <c r="E6155" s="523" t="s">
        <v>1679</v>
      </c>
    </row>
    <row r="6156" spans="2:5">
      <c r="B6156" s="598" t="s">
        <v>8855</v>
      </c>
      <c r="C6156" s="587" t="s">
        <v>8286</v>
      </c>
      <c r="D6156" s="587" t="s">
        <v>3076</v>
      </c>
      <c r="E6156" s="523" t="s">
        <v>1679</v>
      </c>
    </row>
    <row r="6157" spans="2:5">
      <c r="B6157" s="598" t="s">
        <v>8856</v>
      </c>
      <c r="C6157" s="587" t="s">
        <v>8286</v>
      </c>
      <c r="D6157" s="587" t="s">
        <v>3076</v>
      </c>
      <c r="E6157" s="523" t="s">
        <v>1679</v>
      </c>
    </row>
    <row r="6158" spans="2:5">
      <c r="B6158" s="598" t="s">
        <v>8857</v>
      </c>
      <c r="C6158" s="587" t="s">
        <v>8286</v>
      </c>
      <c r="D6158" s="587" t="s">
        <v>3076</v>
      </c>
      <c r="E6158" s="523" t="s">
        <v>1679</v>
      </c>
    </row>
    <row r="6159" spans="2:5">
      <c r="B6159" s="598" t="s">
        <v>8858</v>
      </c>
      <c r="C6159" s="587" t="s">
        <v>8286</v>
      </c>
      <c r="D6159" s="587" t="s">
        <v>3076</v>
      </c>
      <c r="E6159" s="523" t="s">
        <v>1679</v>
      </c>
    </row>
    <row r="6160" spans="2:5">
      <c r="B6160" s="598" t="s">
        <v>8859</v>
      </c>
      <c r="C6160" s="587" t="s">
        <v>8286</v>
      </c>
      <c r="D6160" s="587" t="s">
        <v>3076</v>
      </c>
      <c r="E6160" s="523" t="s">
        <v>1679</v>
      </c>
    </row>
    <row r="6161" spans="2:5">
      <c r="B6161" s="598" t="s">
        <v>8860</v>
      </c>
      <c r="C6161" s="587" t="s">
        <v>8286</v>
      </c>
      <c r="D6161" s="587" t="s">
        <v>3076</v>
      </c>
      <c r="E6161" s="523" t="s">
        <v>1679</v>
      </c>
    </row>
    <row r="6162" spans="2:5">
      <c r="B6162" s="598" t="s">
        <v>8861</v>
      </c>
      <c r="C6162" s="587" t="s">
        <v>8286</v>
      </c>
      <c r="D6162" s="587" t="s">
        <v>3076</v>
      </c>
      <c r="E6162" s="523" t="s">
        <v>1679</v>
      </c>
    </row>
    <row r="6163" spans="2:5">
      <c r="B6163" s="598" t="s">
        <v>8862</v>
      </c>
      <c r="C6163" s="587" t="s">
        <v>8286</v>
      </c>
      <c r="D6163" s="587" t="s">
        <v>3076</v>
      </c>
      <c r="E6163" s="523" t="s">
        <v>1679</v>
      </c>
    </row>
    <row r="6164" spans="2:5">
      <c r="B6164" s="598" t="s">
        <v>8863</v>
      </c>
      <c r="C6164" s="587" t="s">
        <v>8286</v>
      </c>
      <c r="D6164" s="587" t="s">
        <v>3076</v>
      </c>
      <c r="E6164" s="523" t="s">
        <v>1679</v>
      </c>
    </row>
    <row r="6165" spans="2:5">
      <c r="B6165" s="598" t="s">
        <v>8864</v>
      </c>
      <c r="C6165" s="587" t="s">
        <v>8286</v>
      </c>
      <c r="D6165" s="587" t="s">
        <v>3076</v>
      </c>
      <c r="E6165" s="523" t="s">
        <v>1679</v>
      </c>
    </row>
    <row r="6166" spans="2:5">
      <c r="B6166" s="598" t="s">
        <v>8865</v>
      </c>
      <c r="C6166" s="587" t="s">
        <v>8286</v>
      </c>
      <c r="D6166" s="587" t="s">
        <v>3076</v>
      </c>
      <c r="E6166" s="523" t="s">
        <v>1679</v>
      </c>
    </row>
    <row r="6167" spans="2:5">
      <c r="B6167" s="598" t="s">
        <v>8866</v>
      </c>
      <c r="C6167" s="587" t="s">
        <v>8286</v>
      </c>
      <c r="D6167" s="587" t="s">
        <v>3076</v>
      </c>
      <c r="E6167" s="523" t="s">
        <v>1679</v>
      </c>
    </row>
    <row r="6168" spans="2:5">
      <c r="B6168" s="598" t="s">
        <v>8867</v>
      </c>
      <c r="C6168" s="587" t="s">
        <v>8286</v>
      </c>
      <c r="D6168" s="587" t="s">
        <v>3076</v>
      </c>
      <c r="E6168" s="523" t="s">
        <v>1679</v>
      </c>
    </row>
    <row r="6169" spans="2:5">
      <c r="B6169" s="598" t="s">
        <v>8868</v>
      </c>
      <c r="C6169" s="587" t="s">
        <v>8286</v>
      </c>
      <c r="D6169" s="587" t="s">
        <v>3076</v>
      </c>
      <c r="E6169" s="523" t="s">
        <v>1679</v>
      </c>
    </row>
    <row r="6170" spans="2:5">
      <c r="B6170" s="598" t="s">
        <v>8869</v>
      </c>
      <c r="C6170" s="587" t="s">
        <v>8286</v>
      </c>
      <c r="D6170" s="587" t="s">
        <v>3076</v>
      </c>
      <c r="E6170" s="523" t="s">
        <v>1679</v>
      </c>
    </row>
    <row r="6171" spans="2:5">
      <c r="B6171" s="598" t="s">
        <v>8870</v>
      </c>
      <c r="C6171" s="587" t="s">
        <v>8286</v>
      </c>
      <c r="D6171" s="587" t="s">
        <v>3076</v>
      </c>
      <c r="E6171" s="523" t="s">
        <v>1679</v>
      </c>
    </row>
    <row r="6172" spans="2:5">
      <c r="B6172" s="598" t="s">
        <v>8871</v>
      </c>
      <c r="C6172" s="587" t="s">
        <v>8286</v>
      </c>
      <c r="D6172" s="587" t="s">
        <v>3076</v>
      </c>
      <c r="E6172" s="523" t="s">
        <v>1679</v>
      </c>
    </row>
    <row r="6173" spans="2:5">
      <c r="B6173" s="598" t="s">
        <v>8872</v>
      </c>
      <c r="C6173" s="587" t="s">
        <v>8286</v>
      </c>
      <c r="D6173" s="587" t="s">
        <v>3076</v>
      </c>
      <c r="E6173" s="523" t="s">
        <v>1679</v>
      </c>
    </row>
    <row r="6174" spans="2:5">
      <c r="B6174" s="598" t="s">
        <v>8873</v>
      </c>
      <c r="C6174" s="587" t="s">
        <v>8286</v>
      </c>
      <c r="D6174" s="587" t="s">
        <v>3076</v>
      </c>
      <c r="E6174" s="523" t="s">
        <v>1679</v>
      </c>
    </row>
    <row r="6175" spans="2:5">
      <c r="B6175" s="598" t="s">
        <v>8874</v>
      </c>
      <c r="C6175" s="587" t="s">
        <v>8286</v>
      </c>
      <c r="D6175" s="587" t="s">
        <v>3076</v>
      </c>
      <c r="E6175" s="523" t="s">
        <v>1679</v>
      </c>
    </row>
    <row r="6176" spans="2:5">
      <c r="B6176" s="598" t="s">
        <v>8875</v>
      </c>
      <c r="C6176" s="587" t="s">
        <v>8286</v>
      </c>
      <c r="D6176" s="587" t="s">
        <v>3076</v>
      </c>
      <c r="E6176" s="523" t="s">
        <v>1679</v>
      </c>
    </row>
    <row r="6177" spans="2:5">
      <c r="B6177" s="598" t="s">
        <v>8876</v>
      </c>
      <c r="C6177" s="587" t="s">
        <v>8286</v>
      </c>
      <c r="D6177" s="587" t="s">
        <v>3076</v>
      </c>
      <c r="E6177" s="523" t="s">
        <v>1679</v>
      </c>
    </row>
    <row r="6178" spans="2:5">
      <c r="B6178" s="598" t="s">
        <v>8877</v>
      </c>
      <c r="C6178" s="587" t="s">
        <v>8286</v>
      </c>
      <c r="D6178" s="587" t="s">
        <v>3076</v>
      </c>
      <c r="E6178" s="523" t="s">
        <v>1679</v>
      </c>
    </row>
    <row r="6179" spans="2:5">
      <c r="B6179" s="598" t="s">
        <v>8878</v>
      </c>
      <c r="C6179" s="587" t="s">
        <v>8286</v>
      </c>
      <c r="D6179" s="587" t="s">
        <v>3076</v>
      </c>
      <c r="E6179" s="523" t="s">
        <v>1679</v>
      </c>
    </row>
    <row r="6180" spans="2:5">
      <c r="B6180" s="598" t="s">
        <v>8879</v>
      </c>
      <c r="C6180" s="587" t="s">
        <v>8286</v>
      </c>
      <c r="D6180" s="587" t="s">
        <v>3076</v>
      </c>
      <c r="E6180" s="523" t="s">
        <v>1679</v>
      </c>
    </row>
    <row r="6181" spans="2:5">
      <c r="B6181" s="598" t="s">
        <v>8880</v>
      </c>
      <c r="C6181" s="587" t="s">
        <v>8286</v>
      </c>
      <c r="D6181" s="587" t="s">
        <v>3076</v>
      </c>
      <c r="E6181" s="523" t="s">
        <v>1679</v>
      </c>
    </row>
    <row r="6182" spans="2:5">
      <c r="B6182" s="598" t="s">
        <v>8881</v>
      </c>
      <c r="C6182" s="587" t="s">
        <v>8286</v>
      </c>
      <c r="D6182" s="587" t="s">
        <v>3076</v>
      </c>
      <c r="E6182" s="523" t="s">
        <v>1679</v>
      </c>
    </row>
    <row r="6183" spans="2:5">
      <c r="B6183" s="598" t="s">
        <v>8882</v>
      </c>
      <c r="C6183" s="587" t="s">
        <v>8286</v>
      </c>
      <c r="D6183" s="587" t="s">
        <v>3076</v>
      </c>
      <c r="E6183" s="523" t="s">
        <v>1679</v>
      </c>
    </row>
    <row r="6184" spans="2:5">
      <c r="B6184" s="598" t="s">
        <v>8883</v>
      </c>
      <c r="C6184" s="587" t="s">
        <v>8286</v>
      </c>
      <c r="D6184" s="587" t="s">
        <v>3076</v>
      </c>
      <c r="E6184" s="523" t="s">
        <v>1679</v>
      </c>
    </row>
    <row r="6185" spans="2:5">
      <c r="B6185" s="598" t="s">
        <v>8884</v>
      </c>
      <c r="C6185" s="587" t="s">
        <v>8286</v>
      </c>
      <c r="D6185" s="587" t="s">
        <v>3076</v>
      </c>
      <c r="E6185" s="523" t="s">
        <v>1679</v>
      </c>
    </row>
    <row r="6186" spans="2:5">
      <c r="B6186" s="598" t="s">
        <v>8885</v>
      </c>
      <c r="C6186" s="587" t="s">
        <v>8286</v>
      </c>
      <c r="D6186" s="587" t="s">
        <v>3076</v>
      </c>
      <c r="E6186" s="523" t="s">
        <v>1679</v>
      </c>
    </row>
    <row r="6187" spans="2:5">
      <c r="B6187" s="598" t="s">
        <v>8886</v>
      </c>
      <c r="C6187" s="587" t="s">
        <v>8286</v>
      </c>
      <c r="D6187" s="587" t="s">
        <v>3076</v>
      </c>
      <c r="E6187" s="523" t="s">
        <v>1679</v>
      </c>
    </row>
    <row r="6188" spans="2:5">
      <c r="B6188" s="598" t="s">
        <v>8887</v>
      </c>
      <c r="C6188" s="587" t="s">
        <v>8286</v>
      </c>
      <c r="D6188" s="587" t="s">
        <v>3076</v>
      </c>
      <c r="E6188" s="523" t="s">
        <v>1679</v>
      </c>
    </row>
    <row r="6189" spans="2:5">
      <c r="B6189" s="598" t="s">
        <v>8888</v>
      </c>
      <c r="C6189" s="587" t="s">
        <v>8286</v>
      </c>
      <c r="D6189" s="587" t="s">
        <v>3076</v>
      </c>
      <c r="E6189" s="523" t="s">
        <v>1679</v>
      </c>
    </row>
    <row r="6190" spans="2:5">
      <c r="B6190" s="598" t="s">
        <v>8889</v>
      </c>
      <c r="C6190" s="587" t="s">
        <v>8286</v>
      </c>
      <c r="D6190" s="587" t="s">
        <v>3076</v>
      </c>
      <c r="E6190" s="523" t="s">
        <v>1679</v>
      </c>
    </row>
    <row r="6191" spans="2:5">
      <c r="B6191" s="598" t="s">
        <v>8890</v>
      </c>
      <c r="C6191" s="587" t="s">
        <v>8286</v>
      </c>
      <c r="D6191" s="587" t="s">
        <v>3076</v>
      </c>
      <c r="E6191" s="523" t="s">
        <v>1679</v>
      </c>
    </row>
    <row r="6192" spans="2:5">
      <c r="B6192" s="598" t="s">
        <v>8891</v>
      </c>
      <c r="C6192" s="587" t="s">
        <v>8892</v>
      </c>
      <c r="D6192" s="587" t="s">
        <v>3076</v>
      </c>
      <c r="E6192" s="523" t="s">
        <v>1679</v>
      </c>
    </row>
    <row r="6193" spans="2:5">
      <c r="B6193" s="598" t="s">
        <v>8893</v>
      </c>
      <c r="C6193" s="587" t="s">
        <v>8892</v>
      </c>
      <c r="D6193" s="587" t="s">
        <v>3076</v>
      </c>
      <c r="E6193" s="523" t="s">
        <v>1679</v>
      </c>
    </row>
    <row r="6194" spans="2:5">
      <c r="B6194" s="598" t="s">
        <v>8894</v>
      </c>
      <c r="C6194" s="587" t="s">
        <v>8892</v>
      </c>
      <c r="D6194" s="587" t="s">
        <v>3076</v>
      </c>
      <c r="E6194" s="523" t="s">
        <v>1679</v>
      </c>
    </row>
    <row r="6195" spans="2:5">
      <c r="B6195" s="598" t="s">
        <v>8895</v>
      </c>
      <c r="C6195" s="587" t="s">
        <v>8892</v>
      </c>
      <c r="D6195" s="587" t="s">
        <v>3076</v>
      </c>
      <c r="E6195" s="523" t="s">
        <v>1679</v>
      </c>
    </row>
    <row r="6196" spans="2:5">
      <c r="B6196" s="598" t="s">
        <v>8896</v>
      </c>
      <c r="C6196" s="587" t="s">
        <v>8892</v>
      </c>
      <c r="D6196" s="587" t="s">
        <v>3076</v>
      </c>
      <c r="E6196" s="523" t="s">
        <v>1679</v>
      </c>
    </row>
    <row r="6197" spans="2:5">
      <c r="B6197" s="598" t="s">
        <v>8897</v>
      </c>
      <c r="C6197" s="587" t="s">
        <v>8892</v>
      </c>
      <c r="D6197" s="587" t="s">
        <v>3076</v>
      </c>
      <c r="E6197" s="523" t="s">
        <v>1679</v>
      </c>
    </row>
    <row r="6198" spans="2:5">
      <c r="B6198" s="598" t="s">
        <v>8898</v>
      </c>
      <c r="C6198" s="587" t="s">
        <v>8892</v>
      </c>
      <c r="D6198" s="587" t="s">
        <v>3076</v>
      </c>
      <c r="E6198" s="523" t="s">
        <v>1679</v>
      </c>
    </row>
    <row r="6199" spans="2:5">
      <c r="B6199" s="598" t="s">
        <v>8899</v>
      </c>
      <c r="C6199" s="587" t="s">
        <v>8892</v>
      </c>
      <c r="D6199" s="587" t="s">
        <v>3076</v>
      </c>
      <c r="E6199" s="523" t="s">
        <v>1679</v>
      </c>
    </row>
    <row r="6200" spans="2:5">
      <c r="B6200" s="598" t="s">
        <v>8900</v>
      </c>
      <c r="C6200" s="587" t="s">
        <v>8892</v>
      </c>
      <c r="D6200" s="587" t="s">
        <v>3076</v>
      </c>
      <c r="E6200" s="523" t="s">
        <v>1679</v>
      </c>
    </row>
    <row r="6201" spans="2:5">
      <c r="B6201" s="598" t="s">
        <v>8901</v>
      </c>
      <c r="C6201" s="587" t="s">
        <v>8892</v>
      </c>
      <c r="D6201" s="587" t="s">
        <v>3076</v>
      </c>
      <c r="E6201" s="523" t="s">
        <v>1679</v>
      </c>
    </row>
    <row r="6202" spans="2:5">
      <c r="B6202" s="598" t="s">
        <v>8902</v>
      </c>
      <c r="C6202" s="587" t="s">
        <v>8892</v>
      </c>
      <c r="D6202" s="587" t="s">
        <v>3076</v>
      </c>
      <c r="E6202" s="523" t="s">
        <v>1679</v>
      </c>
    </row>
    <row r="6203" spans="2:5">
      <c r="B6203" s="598" t="s">
        <v>8903</v>
      </c>
      <c r="C6203" s="587" t="s">
        <v>8892</v>
      </c>
      <c r="D6203" s="587" t="s">
        <v>3076</v>
      </c>
      <c r="E6203" s="523" t="s">
        <v>1679</v>
      </c>
    </row>
    <row r="6204" spans="2:5">
      <c r="B6204" s="598" t="s">
        <v>8904</v>
      </c>
      <c r="C6204" s="587" t="s">
        <v>8892</v>
      </c>
      <c r="D6204" s="587" t="s">
        <v>3076</v>
      </c>
      <c r="E6204" s="523" t="s">
        <v>1679</v>
      </c>
    </row>
    <row r="6205" spans="2:5">
      <c r="B6205" s="598" t="s">
        <v>8905</v>
      </c>
      <c r="C6205" s="587" t="s">
        <v>8892</v>
      </c>
      <c r="D6205" s="587" t="s">
        <v>3076</v>
      </c>
      <c r="E6205" s="523" t="s">
        <v>1679</v>
      </c>
    </row>
    <row r="6206" spans="2:5">
      <c r="B6206" s="598" t="s">
        <v>8906</v>
      </c>
      <c r="C6206" s="587" t="s">
        <v>8892</v>
      </c>
      <c r="D6206" s="587" t="s">
        <v>3076</v>
      </c>
      <c r="E6206" s="523" t="s">
        <v>1679</v>
      </c>
    </row>
    <row r="6207" spans="2:5">
      <c r="B6207" s="598" t="s">
        <v>8907</v>
      </c>
      <c r="C6207" s="587" t="s">
        <v>8892</v>
      </c>
      <c r="D6207" s="587" t="s">
        <v>3076</v>
      </c>
      <c r="E6207" s="523" t="s">
        <v>1679</v>
      </c>
    </row>
    <row r="6208" spans="2:5">
      <c r="B6208" s="598" t="s">
        <v>8908</v>
      </c>
      <c r="C6208" s="587" t="s">
        <v>8892</v>
      </c>
      <c r="D6208" s="587" t="s">
        <v>3076</v>
      </c>
      <c r="E6208" s="523" t="s">
        <v>1679</v>
      </c>
    </row>
    <row r="6209" spans="2:5">
      <c r="B6209" s="598" t="s">
        <v>8909</v>
      </c>
      <c r="C6209" s="587" t="s">
        <v>8892</v>
      </c>
      <c r="D6209" s="587" t="s">
        <v>3076</v>
      </c>
      <c r="E6209" s="523" t="s">
        <v>1679</v>
      </c>
    </row>
    <row r="6210" spans="2:5">
      <c r="B6210" s="598" t="s">
        <v>8910</v>
      </c>
      <c r="C6210" s="587" t="s">
        <v>8892</v>
      </c>
      <c r="D6210" s="587" t="s">
        <v>3076</v>
      </c>
      <c r="E6210" s="523" t="s">
        <v>1679</v>
      </c>
    </row>
    <row r="6211" spans="2:5">
      <c r="B6211" s="598" t="s">
        <v>8911</v>
      </c>
      <c r="C6211" s="587" t="s">
        <v>8892</v>
      </c>
      <c r="D6211" s="587" t="s">
        <v>3076</v>
      </c>
      <c r="E6211" s="523" t="s">
        <v>1679</v>
      </c>
    </row>
    <row r="6212" spans="2:5">
      <c r="B6212" s="598" t="s">
        <v>8912</v>
      </c>
      <c r="C6212" s="587" t="s">
        <v>8892</v>
      </c>
      <c r="D6212" s="587" t="s">
        <v>3076</v>
      </c>
      <c r="E6212" s="523" t="s">
        <v>1679</v>
      </c>
    </row>
    <row r="6213" spans="2:5">
      <c r="B6213" s="598" t="s">
        <v>8913</v>
      </c>
      <c r="C6213" s="587" t="s">
        <v>8892</v>
      </c>
      <c r="D6213" s="587" t="s">
        <v>3076</v>
      </c>
      <c r="E6213" s="523" t="s">
        <v>1679</v>
      </c>
    </row>
    <row r="6214" spans="2:5">
      <c r="B6214" s="598" t="s">
        <v>8914</v>
      </c>
      <c r="C6214" s="587" t="s">
        <v>8892</v>
      </c>
      <c r="D6214" s="587" t="s">
        <v>3076</v>
      </c>
      <c r="E6214" s="523" t="s">
        <v>1679</v>
      </c>
    </row>
    <row r="6215" spans="2:5">
      <c r="B6215" s="598" t="s">
        <v>8915</v>
      </c>
      <c r="C6215" s="587" t="s">
        <v>8892</v>
      </c>
      <c r="D6215" s="587" t="s">
        <v>3076</v>
      </c>
      <c r="E6215" s="523" t="s">
        <v>1679</v>
      </c>
    </row>
    <row r="6216" spans="2:5">
      <c r="B6216" s="598" t="s">
        <v>8916</v>
      </c>
      <c r="C6216" s="587" t="s">
        <v>8892</v>
      </c>
      <c r="D6216" s="587" t="s">
        <v>3076</v>
      </c>
      <c r="E6216" s="523" t="s">
        <v>1679</v>
      </c>
    </row>
    <row r="6217" spans="2:5">
      <c r="B6217" s="598" t="s">
        <v>8917</v>
      </c>
      <c r="C6217" s="587" t="s">
        <v>8892</v>
      </c>
      <c r="D6217" s="587" t="s">
        <v>3076</v>
      </c>
      <c r="E6217" s="523" t="s">
        <v>1679</v>
      </c>
    </row>
    <row r="6218" spans="2:5">
      <c r="B6218" s="598" t="s">
        <v>8918</v>
      </c>
      <c r="C6218" s="587" t="s">
        <v>8892</v>
      </c>
      <c r="D6218" s="587" t="s">
        <v>3076</v>
      </c>
      <c r="E6218" s="523" t="s">
        <v>1679</v>
      </c>
    </row>
    <row r="6219" spans="2:5">
      <c r="B6219" s="598" t="s">
        <v>8919</v>
      </c>
      <c r="C6219" s="587" t="s">
        <v>8892</v>
      </c>
      <c r="D6219" s="587" t="s">
        <v>3076</v>
      </c>
      <c r="E6219" s="523" t="s">
        <v>1679</v>
      </c>
    </row>
    <row r="6220" spans="2:5">
      <c r="B6220" s="598" t="s">
        <v>8920</v>
      </c>
      <c r="C6220" s="587" t="s">
        <v>8892</v>
      </c>
      <c r="D6220" s="587" t="s">
        <v>3076</v>
      </c>
      <c r="E6220" s="523" t="s">
        <v>1679</v>
      </c>
    </row>
    <row r="6221" spans="2:5">
      <c r="B6221" s="598" t="s">
        <v>8921</v>
      </c>
      <c r="C6221" s="587" t="s">
        <v>8892</v>
      </c>
      <c r="D6221" s="587" t="s">
        <v>3076</v>
      </c>
      <c r="E6221" s="523" t="s">
        <v>1679</v>
      </c>
    </row>
    <row r="6222" spans="2:5">
      <c r="B6222" s="598" t="s">
        <v>8922</v>
      </c>
      <c r="C6222" s="587" t="s">
        <v>8892</v>
      </c>
      <c r="D6222" s="587" t="s">
        <v>3076</v>
      </c>
      <c r="E6222" s="523" t="s">
        <v>1679</v>
      </c>
    </row>
    <row r="6223" spans="2:5">
      <c r="B6223" s="598" t="s">
        <v>8923</v>
      </c>
      <c r="C6223" s="587" t="s">
        <v>8892</v>
      </c>
      <c r="D6223" s="587" t="s">
        <v>3076</v>
      </c>
      <c r="E6223" s="523" t="s">
        <v>1679</v>
      </c>
    </row>
    <row r="6224" spans="2:5">
      <c r="B6224" s="598" t="s">
        <v>8924</v>
      </c>
      <c r="C6224" s="587" t="s">
        <v>8892</v>
      </c>
      <c r="D6224" s="587" t="s">
        <v>3076</v>
      </c>
      <c r="E6224" s="523" t="s">
        <v>1679</v>
      </c>
    </row>
    <row r="6225" spans="2:5">
      <c r="B6225" s="598" t="s">
        <v>8925</v>
      </c>
      <c r="C6225" s="587" t="s">
        <v>8892</v>
      </c>
      <c r="D6225" s="587" t="s">
        <v>3076</v>
      </c>
      <c r="E6225" s="523" t="s">
        <v>1679</v>
      </c>
    </row>
    <row r="6226" spans="2:5">
      <c r="B6226" s="598" t="s">
        <v>8926</v>
      </c>
      <c r="C6226" s="587" t="s">
        <v>8892</v>
      </c>
      <c r="D6226" s="587" t="s">
        <v>3076</v>
      </c>
      <c r="E6226" s="523" t="s">
        <v>1679</v>
      </c>
    </row>
    <row r="6227" spans="2:5">
      <c r="B6227" s="598" t="s">
        <v>8927</v>
      </c>
      <c r="C6227" s="587" t="s">
        <v>8892</v>
      </c>
      <c r="D6227" s="587" t="s">
        <v>3076</v>
      </c>
      <c r="E6227" s="523" t="s">
        <v>1679</v>
      </c>
    </row>
    <row r="6228" spans="2:5">
      <c r="B6228" s="598" t="s">
        <v>8928</v>
      </c>
      <c r="C6228" s="587" t="s">
        <v>8892</v>
      </c>
      <c r="D6228" s="587" t="s">
        <v>3076</v>
      </c>
      <c r="E6228" s="523" t="s">
        <v>1679</v>
      </c>
    </row>
    <row r="6229" spans="2:5">
      <c r="B6229" s="598" t="s">
        <v>8929</v>
      </c>
      <c r="C6229" s="587" t="s">
        <v>8892</v>
      </c>
      <c r="D6229" s="587" t="s">
        <v>3076</v>
      </c>
      <c r="E6229" s="523" t="s">
        <v>1679</v>
      </c>
    </row>
    <row r="6230" spans="2:5">
      <c r="B6230" s="598" t="s">
        <v>8930</v>
      </c>
      <c r="C6230" s="587" t="s">
        <v>8892</v>
      </c>
      <c r="D6230" s="587" t="s">
        <v>3076</v>
      </c>
      <c r="E6230" s="523" t="s">
        <v>1679</v>
      </c>
    </row>
    <row r="6231" spans="2:5">
      <c r="B6231" s="598" t="s">
        <v>8931</v>
      </c>
      <c r="C6231" s="587" t="s">
        <v>8892</v>
      </c>
      <c r="D6231" s="587" t="s">
        <v>3076</v>
      </c>
      <c r="E6231" s="523" t="s">
        <v>1679</v>
      </c>
    </row>
    <row r="6232" spans="2:5">
      <c r="B6232" s="598" t="s">
        <v>8932</v>
      </c>
      <c r="C6232" s="587" t="s">
        <v>8892</v>
      </c>
      <c r="D6232" s="587" t="s">
        <v>3076</v>
      </c>
      <c r="E6232" s="523" t="s">
        <v>1679</v>
      </c>
    </row>
    <row r="6233" spans="2:5">
      <c r="B6233" s="598" t="s">
        <v>8933</v>
      </c>
      <c r="C6233" s="587" t="s">
        <v>8892</v>
      </c>
      <c r="D6233" s="587" t="s">
        <v>3076</v>
      </c>
      <c r="E6233" s="523" t="s">
        <v>1679</v>
      </c>
    </row>
    <row r="6234" spans="2:5">
      <c r="B6234" s="598" t="s">
        <v>8934</v>
      </c>
      <c r="C6234" s="587" t="s">
        <v>8892</v>
      </c>
      <c r="D6234" s="587" t="s">
        <v>3076</v>
      </c>
      <c r="E6234" s="523" t="s">
        <v>1679</v>
      </c>
    </row>
    <row r="6235" spans="2:5">
      <c r="B6235" s="598" t="s">
        <v>8935</v>
      </c>
      <c r="C6235" s="587" t="s">
        <v>8892</v>
      </c>
      <c r="D6235" s="587" t="s">
        <v>3076</v>
      </c>
      <c r="E6235" s="523" t="s">
        <v>1679</v>
      </c>
    </row>
    <row r="6236" spans="2:5">
      <c r="B6236" s="598" t="s">
        <v>8936</v>
      </c>
      <c r="C6236" s="587" t="s">
        <v>8892</v>
      </c>
      <c r="D6236" s="587" t="s">
        <v>3076</v>
      </c>
      <c r="E6236" s="523" t="s">
        <v>1679</v>
      </c>
    </row>
    <row r="6237" spans="2:5">
      <c r="B6237" s="598" t="s">
        <v>8937</v>
      </c>
      <c r="C6237" s="587" t="s">
        <v>8892</v>
      </c>
      <c r="D6237" s="587" t="s">
        <v>3076</v>
      </c>
      <c r="E6237" s="523" t="s">
        <v>1679</v>
      </c>
    </row>
    <row r="6238" spans="2:5">
      <c r="B6238" s="598" t="s">
        <v>8938</v>
      </c>
      <c r="C6238" s="587" t="s">
        <v>8892</v>
      </c>
      <c r="D6238" s="587" t="s">
        <v>3076</v>
      </c>
      <c r="E6238" s="523" t="s">
        <v>1679</v>
      </c>
    </row>
    <row r="6239" spans="2:5">
      <c r="B6239" s="598" t="s">
        <v>8939</v>
      </c>
      <c r="C6239" s="587" t="s">
        <v>8892</v>
      </c>
      <c r="D6239" s="587" t="s">
        <v>3076</v>
      </c>
      <c r="E6239" s="523" t="s">
        <v>1679</v>
      </c>
    </row>
    <row r="6240" spans="2:5">
      <c r="B6240" s="598" t="s">
        <v>8940</v>
      </c>
      <c r="C6240" s="587" t="s">
        <v>8892</v>
      </c>
      <c r="D6240" s="587" t="s">
        <v>3076</v>
      </c>
      <c r="E6240" s="523" t="s">
        <v>1679</v>
      </c>
    </row>
    <row r="6241" spans="2:5">
      <c r="B6241" s="598" t="s">
        <v>8941</v>
      </c>
      <c r="C6241" s="587" t="s">
        <v>8892</v>
      </c>
      <c r="D6241" s="587" t="s">
        <v>3076</v>
      </c>
      <c r="E6241" s="523" t="s">
        <v>1679</v>
      </c>
    </row>
    <row r="6242" spans="2:5">
      <c r="B6242" s="598" t="s">
        <v>8942</v>
      </c>
      <c r="C6242" s="587" t="s">
        <v>8892</v>
      </c>
      <c r="D6242" s="587" t="s">
        <v>3076</v>
      </c>
      <c r="E6242" s="523" t="s">
        <v>1679</v>
      </c>
    </row>
    <row r="6243" spans="2:5">
      <c r="B6243" s="598" t="s">
        <v>8943</v>
      </c>
      <c r="C6243" s="587" t="s">
        <v>8892</v>
      </c>
      <c r="D6243" s="587" t="s">
        <v>3076</v>
      </c>
      <c r="E6243" s="523" t="s">
        <v>1679</v>
      </c>
    </row>
    <row r="6244" spans="2:5">
      <c r="B6244" s="598" t="s">
        <v>8944</v>
      </c>
      <c r="C6244" s="587" t="s">
        <v>8892</v>
      </c>
      <c r="D6244" s="587" t="s">
        <v>3076</v>
      </c>
      <c r="E6244" s="523" t="s">
        <v>1679</v>
      </c>
    </row>
    <row r="6245" spans="2:5">
      <c r="B6245" s="598" t="s">
        <v>8945</v>
      </c>
      <c r="C6245" s="587" t="s">
        <v>8892</v>
      </c>
      <c r="D6245" s="587" t="s">
        <v>3076</v>
      </c>
      <c r="E6245" s="523" t="s">
        <v>1679</v>
      </c>
    </row>
    <row r="6246" spans="2:5">
      <c r="B6246" s="598" t="s">
        <v>8946</v>
      </c>
      <c r="C6246" s="587" t="s">
        <v>8892</v>
      </c>
      <c r="D6246" s="587" t="s">
        <v>3076</v>
      </c>
      <c r="E6246" s="523" t="s">
        <v>1679</v>
      </c>
    </row>
    <row r="6247" spans="2:5">
      <c r="B6247" s="598" t="s">
        <v>8947</v>
      </c>
      <c r="C6247" s="587" t="s">
        <v>8892</v>
      </c>
      <c r="D6247" s="587" t="s">
        <v>3076</v>
      </c>
      <c r="E6247" s="523" t="s">
        <v>1679</v>
      </c>
    </row>
    <row r="6248" spans="2:5">
      <c r="B6248" s="598" t="s">
        <v>8948</v>
      </c>
      <c r="C6248" s="587" t="s">
        <v>8892</v>
      </c>
      <c r="D6248" s="587" t="s">
        <v>3076</v>
      </c>
      <c r="E6248" s="523" t="s">
        <v>1679</v>
      </c>
    </row>
    <row r="6249" spans="2:5">
      <c r="B6249" s="598" t="s">
        <v>8949</v>
      </c>
      <c r="C6249" s="587" t="s">
        <v>8892</v>
      </c>
      <c r="D6249" s="587" t="s">
        <v>3076</v>
      </c>
      <c r="E6249" s="523" t="s">
        <v>1679</v>
      </c>
    </row>
    <row r="6250" spans="2:5">
      <c r="B6250" s="598" t="s">
        <v>8950</v>
      </c>
      <c r="C6250" s="587" t="s">
        <v>8892</v>
      </c>
      <c r="D6250" s="587" t="s">
        <v>3076</v>
      </c>
      <c r="E6250" s="523" t="s">
        <v>1679</v>
      </c>
    </row>
    <row r="6251" spans="2:5">
      <c r="B6251" s="598" t="s">
        <v>8951</v>
      </c>
      <c r="C6251" s="587" t="s">
        <v>8892</v>
      </c>
      <c r="D6251" s="587" t="s">
        <v>3076</v>
      </c>
      <c r="E6251" s="523" t="s">
        <v>1679</v>
      </c>
    </row>
    <row r="6252" spans="2:5">
      <c r="B6252" s="598" t="s">
        <v>8952</v>
      </c>
      <c r="C6252" s="587" t="s">
        <v>8892</v>
      </c>
      <c r="D6252" s="587" t="s">
        <v>3076</v>
      </c>
      <c r="E6252" s="523" t="s">
        <v>1679</v>
      </c>
    </row>
    <row r="6253" spans="2:5">
      <c r="B6253" s="598" t="s">
        <v>8953</v>
      </c>
      <c r="C6253" s="587" t="s">
        <v>8892</v>
      </c>
      <c r="D6253" s="587" t="s">
        <v>3076</v>
      </c>
      <c r="E6253" s="523" t="s">
        <v>1679</v>
      </c>
    </row>
    <row r="6254" spans="2:5">
      <c r="B6254" s="598" t="s">
        <v>8954</v>
      </c>
      <c r="C6254" s="587" t="s">
        <v>8892</v>
      </c>
      <c r="D6254" s="587" t="s">
        <v>3076</v>
      </c>
      <c r="E6254" s="523" t="s">
        <v>1679</v>
      </c>
    </row>
    <row r="6255" spans="2:5">
      <c r="B6255" s="598" t="s">
        <v>8955</v>
      </c>
      <c r="C6255" s="587" t="s">
        <v>8892</v>
      </c>
      <c r="D6255" s="587" t="s">
        <v>3076</v>
      </c>
      <c r="E6255" s="523" t="s">
        <v>1679</v>
      </c>
    </row>
    <row r="6256" spans="2:5">
      <c r="B6256" s="598" t="s">
        <v>8956</v>
      </c>
      <c r="C6256" s="587" t="s">
        <v>8892</v>
      </c>
      <c r="D6256" s="587" t="s">
        <v>3076</v>
      </c>
      <c r="E6256" s="523" t="s">
        <v>1679</v>
      </c>
    </row>
    <row r="6257" spans="2:5">
      <c r="B6257" s="598" t="s">
        <v>8957</v>
      </c>
      <c r="C6257" s="587" t="s">
        <v>8892</v>
      </c>
      <c r="D6257" s="587" t="s">
        <v>3076</v>
      </c>
      <c r="E6257" s="523" t="s">
        <v>1679</v>
      </c>
    </row>
    <row r="6258" spans="2:5">
      <c r="B6258" s="598" t="s">
        <v>8958</v>
      </c>
      <c r="C6258" s="587" t="s">
        <v>8892</v>
      </c>
      <c r="D6258" s="587" t="s">
        <v>3076</v>
      </c>
      <c r="E6258" s="523" t="s">
        <v>1679</v>
      </c>
    </row>
    <row r="6259" spans="2:5">
      <c r="B6259" s="598" t="s">
        <v>8959</v>
      </c>
      <c r="C6259" s="587" t="s">
        <v>8892</v>
      </c>
      <c r="D6259" s="587" t="s">
        <v>3076</v>
      </c>
      <c r="E6259" s="523" t="s">
        <v>1679</v>
      </c>
    </row>
    <row r="6260" spans="2:5">
      <c r="B6260" s="598" t="s">
        <v>8960</v>
      </c>
      <c r="C6260" s="587" t="s">
        <v>8892</v>
      </c>
      <c r="D6260" s="587" t="s">
        <v>3076</v>
      </c>
      <c r="E6260" s="523" t="s">
        <v>1679</v>
      </c>
    </row>
    <row r="6261" spans="2:5">
      <c r="B6261" s="598" t="s">
        <v>8961</v>
      </c>
      <c r="C6261" s="587" t="s">
        <v>8892</v>
      </c>
      <c r="D6261" s="587" t="s">
        <v>3076</v>
      </c>
      <c r="E6261" s="523" t="s">
        <v>1679</v>
      </c>
    </row>
    <row r="6262" spans="2:5">
      <c r="B6262" s="598" t="s">
        <v>8962</v>
      </c>
      <c r="C6262" s="587" t="s">
        <v>8892</v>
      </c>
      <c r="D6262" s="587" t="s">
        <v>3076</v>
      </c>
      <c r="E6262" s="523" t="s">
        <v>1679</v>
      </c>
    </row>
    <row r="6263" spans="2:5">
      <c r="B6263" s="598" t="s">
        <v>8963</v>
      </c>
      <c r="C6263" s="587" t="s">
        <v>8892</v>
      </c>
      <c r="D6263" s="587" t="s">
        <v>3076</v>
      </c>
      <c r="E6263" s="523" t="s">
        <v>1679</v>
      </c>
    </row>
    <row r="6264" spans="2:5">
      <c r="B6264" s="598" t="s">
        <v>8964</v>
      </c>
      <c r="C6264" s="587" t="s">
        <v>8892</v>
      </c>
      <c r="D6264" s="587" t="s">
        <v>3076</v>
      </c>
      <c r="E6264" s="523" t="s">
        <v>1679</v>
      </c>
    </row>
    <row r="6265" spans="2:5">
      <c r="B6265" s="598" t="s">
        <v>8965</v>
      </c>
      <c r="C6265" s="587" t="s">
        <v>8892</v>
      </c>
      <c r="D6265" s="587" t="s">
        <v>3076</v>
      </c>
      <c r="E6265" s="523" t="s">
        <v>1679</v>
      </c>
    </row>
    <row r="6266" spans="2:5">
      <c r="B6266" s="598" t="s">
        <v>8966</v>
      </c>
      <c r="C6266" s="587" t="s">
        <v>8892</v>
      </c>
      <c r="D6266" s="587" t="s">
        <v>3076</v>
      </c>
      <c r="E6266" s="523" t="s">
        <v>1679</v>
      </c>
    </row>
    <row r="6267" spans="2:5">
      <c r="B6267" s="598" t="s">
        <v>8967</v>
      </c>
      <c r="C6267" s="587" t="s">
        <v>8892</v>
      </c>
      <c r="D6267" s="587" t="s">
        <v>3076</v>
      </c>
      <c r="E6267" s="523" t="s">
        <v>1679</v>
      </c>
    </row>
    <row r="6268" spans="2:5">
      <c r="B6268" s="598" t="s">
        <v>8968</v>
      </c>
      <c r="C6268" s="587" t="s">
        <v>8892</v>
      </c>
      <c r="D6268" s="587" t="s">
        <v>3076</v>
      </c>
      <c r="E6268" s="523" t="s">
        <v>1679</v>
      </c>
    </row>
    <row r="6269" spans="2:5">
      <c r="B6269" s="598" t="s">
        <v>8969</v>
      </c>
      <c r="C6269" s="587" t="s">
        <v>8892</v>
      </c>
      <c r="D6269" s="587" t="s">
        <v>3076</v>
      </c>
      <c r="E6269" s="523" t="s">
        <v>1679</v>
      </c>
    </row>
    <row r="6270" spans="2:5">
      <c r="B6270" s="598" t="s">
        <v>8970</v>
      </c>
      <c r="C6270" s="587" t="s">
        <v>8892</v>
      </c>
      <c r="D6270" s="587" t="s">
        <v>3076</v>
      </c>
      <c r="E6270" s="523" t="s">
        <v>1679</v>
      </c>
    </row>
    <row r="6271" spans="2:5">
      <c r="B6271" s="598" t="s">
        <v>8971</v>
      </c>
      <c r="C6271" s="587" t="s">
        <v>8892</v>
      </c>
      <c r="D6271" s="587" t="s">
        <v>3076</v>
      </c>
      <c r="E6271" s="523" t="s">
        <v>1679</v>
      </c>
    </row>
    <row r="6272" spans="2:5">
      <c r="B6272" s="598" t="s">
        <v>8972</v>
      </c>
      <c r="C6272" s="587" t="s">
        <v>8892</v>
      </c>
      <c r="D6272" s="587" t="s">
        <v>3076</v>
      </c>
      <c r="E6272" s="523" t="s">
        <v>1679</v>
      </c>
    </row>
    <row r="6273" spans="2:5">
      <c r="B6273" s="598" t="s">
        <v>8973</v>
      </c>
      <c r="C6273" s="587" t="s">
        <v>8892</v>
      </c>
      <c r="D6273" s="587" t="s">
        <v>3076</v>
      </c>
      <c r="E6273" s="523" t="s">
        <v>1679</v>
      </c>
    </row>
    <row r="6274" spans="2:5">
      <c r="B6274" s="598" t="s">
        <v>8974</v>
      </c>
      <c r="C6274" s="587" t="s">
        <v>8892</v>
      </c>
      <c r="D6274" s="587" t="s">
        <v>3076</v>
      </c>
      <c r="E6274" s="523" t="s">
        <v>1679</v>
      </c>
    </row>
    <row r="6275" spans="2:5">
      <c r="B6275" s="598" t="s">
        <v>8975</v>
      </c>
      <c r="C6275" s="587" t="s">
        <v>8892</v>
      </c>
      <c r="D6275" s="587" t="s">
        <v>3076</v>
      </c>
      <c r="E6275" s="523" t="s">
        <v>1679</v>
      </c>
    </row>
    <row r="6276" spans="2:5">
      <c r="B6276" s="598" t="s">
        <v>8976</v>
      </c>
      <c r="C6276" s="587" t="s">
        <v>8892</v>
      </c>
      <c r="D6276" s="587" t="s">
        <v>3076</v>
      </c>
      <c r="E6276" s="523" t="s">
        <v>1679</v>
      </c>
    </row>
    <row r="6277" spans="2:5">
      <c r="B6277" s="598" t="s">
        <v>8977</v>
      </c>
      <c r="C6277" s="587" t="s">
        <v>8892</v>
      </c>
      <c r="D6277" s="587" t="s">
        <v>3076</v>
      </c>
      <c r="E6277" s="523" t="s">
        <v>1679</v>
      </c>
    </row>
    <row r="6278" spans="2:5">
      <c r="B6278" s="598" t="s">
        <v>8978</v>
      </c>
      <c r="C6278" s="587" t="s">
        <v>8892</v>
      </c>
      <c r="D6278" s="587" t="s">
        <v>3076</v>
      </c>
      <c r="E6278" s="523" t="s">
        <v>1679</v>
      </c>
    </row>
    <row r="6279" spans="2:5">
      <c r="B6279" s="598" t="s">
        <v>8979</v>
      </c>
      <c r="C6279" s="587" t="s">
        <v>8892</v>
      </c>
      <c r="D6279" s="587" t="s">
        <v>3076</v>
      </c>
      <c r="E6279" s="523" t="s">
        <v>1679</v>
      </c>
    </row>
    <row r="6280" spans="2:5">
      <c r="B6280" s="598" t="s">
        <v>8980</v>
      </c>
      <c r="C6280" s="587" t="s">
        <v>8892</v>
      </c>
      <c r="D6280" s="587" t="s">
        <v>3076</v>
      </c>
      <c r="E6280" s="523" t="s">
        <v>1679</v>
      </c>
    </row>
    <row r="6281" spans="2:5">
      <c r="B6281" s="598" t="s">
        <v>8981</v>
      </c>
      <c r="C6281" s="587" t="s">
        <v>8892</v>
      </c>
      <c r="D6281" s="587" t="s">
        <v>3076</v>
      </c>
      <c r="E6281" s="523" t="s">
        <v>1679</v>
      </c>
    </row>
    <row r="6282" spans="2:5">
      <c r="B6282" s="598" t="s">
        <v>8982</v>
      </c>
      <c r="C6282" s="587" t="s">
        <v>8892</v>
      </c>
      <c r="D6282" s="587" t="s">
        <v>3076</v>
      </c>
      <c r="E6282" s="523" t="s">
        <v>1679</v>
      </c>
    </row>
    <row r="6283" spans="2:5">
      <c r="B6283" s="598" t="s">
        <v>8983</v>
      </c>
      <c r="C6283" s="587" t="s">
        <v>8892</v>
      </c>
      <c r="D6283" s="587" t="s">
        <v>3076</v>
      </c>
      <c r="E6283" s="523" t="s">
        <v>1679</v>
      </c>
    </row>
    <row r="6284" spans="2:5">
      <c r="B6284" s="598" t="s">
        <v>8984</v>
      </c>
      <c r="C6284" s="587" t="s">
        <v>8892</v>
      </c>
      <c r="D6284" s="587" t="s">
        <v>3076</v>
      </c>
      <c r="E6284" s="523" t="s">
        <v>1679</v>
      </c>
    </row>
    <row r="6285" spans="2:5">
      <c r="B6285" s="598" t="s">
        <v>8985</v>
      </c>
      <c r="C6285" s="587" t="s">
        <v>8892</v>
      </c>
      <c r="D6285" s="587" t="s">
        <v>3076</v>
      </c>
      <c r="E6285" s="523" t="s">
        <v>1679</v>
      </c>
    </row>
    <row r="6286" spans="2:5">
      <c r="B6286" s="598" t="s">
        <v>8986</v>
      </c>
      <c r="C6286" s="587" t="s">
        <v>8892</v>
      </c>
      <c r="D6286" s="587" t="s">
        <v>3076</v>
      </c>
      <c r="E6286" s="523" t="s">
        <v>1679</v>
      </c>
    </row>
    <row r="6287" spans="2:5">
      <c r="B6287" s="598" t="s">
        <v>8987</v>
      </c>
      <c r="C6287" s="587" t="s">
        <v>8892</v>
      </c>
      <c r="D6287" s="587" t="s">
        <v>3076</v>
      </c>
      <c r="E6287" s="523" t="s">
        <v>1679</v>
      </c>
    </row>
    <row r="6288" spans="2:5">
      <c r="B6288" s="598" t="s">
        <v>8988</v>
      </c>
      <c r="C6288" s="587" t="s">
        <v>8892</v>
      </c>
      <c r="D6288" s="587" t="s">
        <v>3076</v>
      </c>
      <c r="E6288" s="523" t="s">
        <v>1679</v>
      </c>
    </row>
    <row r="6289" spans="2:5">
      <c r="B6289" s="598" t="s">
        <v>8989</v>
      </c>
      <c r="C6289" s="587" t="s">
        <v>8892</v>
      </c>
      <c r="D6289" s="587" t="s">
        <v>3076</v>
      </c>
      <c r="E6289" s="523" t="s">
        <v>1679</v>
      </c>
    </row>
    <row r="6290" spans="2:5">
      <c r="B6290" s="598" t="s">
        <v>8990</v>
      </c>
      <c r="C6290" s="587" t="s">
        <v>8892</v>
      </c>
      <c r="D6290" s="587" t="s">
        <v>3076</v>
      </c>
      <c r="E6290" s="523" t="s">
        <v>1679</v>
      </c>
    </row>
    <row r="6291" spans="2:5">
      <c r="B6291" s="598" t="s">
        <v>8991</v>
      </c>
      <c r="C6291" s="587" t="s">
        <v>8892</v>
      </c>
      <c r="D6291" s="587" t="s">
        <v>3076</v>
      </c>
      <c r="E6291" s="523" t="s">
        <v>1679</v>
      </c>
    </row>
    <row r="6292" spans="2:5">
      <c r="B6292" s="598" t="s">
        <v>8992</v>
      </c>
      <c r="C6292" s="587" t="s">
        <v>8892</v>
      </c>
      <c r="D6292" s="587" t="s">
        <v>3076</v>
      </c>
      <c r="E6292" s="523" t="s">
        <v>1679</v>
      </c>
    </row>
    <row r="6293" spans="2:5">
      <c r="B6293" s="598" t="s">
        <v>8993</v>
      </c>
      <c r="C6293" s="587" t="s">
        <v>8892</v>
      </c>
      <c r="D6293" s="587" t="s">
        <v>3076</v>
      </c>
      <c r="E6293" s="523" t="s">
        <v>1679</v>
      </c>
    </row>
    <row r="6294" spans="2:5">
      <c r="B6294" s="598" t="s">
        <v>8994</v>
      </c>
      <c r="C6294" s="587" t="s">
        <v>8892</v>
      </c>
      <c r="D6294" s="587" t="s">
        <v>3076</v>
      </c>
      <c r="E6294" s="523" t="s">
        <v>1679</v>
      </c>
    </row>
    <row r="6295" spans="2:5">
      <c r="B6295" s="598" t="s">
        <v>8995</v>
      </c>
      <c r="C6295" s="587" t="s">
        <v>8892</v>
      </c>
      <c r="D6295" s="587" t="s">
        <v>3076</v>
      </c>
      <c r="E6295" s="523" t="s">
        <v>1679</v>
      </c>
    </row>
    <row r="6296" spans="2:5">
      <c r="B6296" s="598" t="s">
        <v>8996</v>
      </c>
      <c r="C6296" s="587" t="s">
        <v>8892</v>
      </c>
      <c r="D6296" s="587" t="s">
        <v>3076</v>
      </c>
      <c r="E6296" s="523" t="s">
        <v>1679</v>
      </c>
    </row>
    <row r="6297" spans="2:5">
      <c r="B6297" s="598" t="s">
        <v>8997</v>
      </c>
      <c r="C6297" s="587" t="s">
        <v>8892</v>
      </c>
      <c r="D6297" s="587" t="s">
        <v>3076</v>
      </c>
      <c r="E6297" s="523" t="s">
        <v>1679</v>
      </c>
    </row>
    <row r="6298" spans="2:5">
      <c r="B6298" s="598" t="s">
        <v>8998</v>
      </c>
      <c r="C6298" s="587" t="s">
        <v>8892</v>
      </c>
      <c r="D6298" s="587" t="s">
        <v>3076</v>
      </c>
      <c r="E6298" s="523" t="s">
        <v>1679</v>
      </c>
    </row>
    <row r="6299" spans="2:5">
      <c r="B6299" s="598" t="s">
        <v>8999</v>
      </c>
      <c r="C6299" s="587" t="s">
        <v>8892</v>
      </c>
      <c r="D6299" s="587" t="s">
        <v>3076</v>
      </c>
      <c r="E6299" s="523" t="s">
        <v>1679</v>
      </c>
    </row>
    <row r="6300" spans="2:5">
      <c r="B6300" s="598" t="s">
        <v>9000</v>
      </c>
      <c r="C6300" s="587" t="s">
        <v>8892</v>
      </c>
      <c r="D6300" s="587" t="s">
        <v>3076</v>
      </c>
      <c r="E6300" s="523" t="s">
        <v>1679</v>
      </c>
    </row>
    <row r="6301" spans="2:5">
      <c r="B6301" s="598" t="s">
        <v>9001</v>
      </c>
      <c r="C6301" s="587" t="s">
        <v>8892</v>
      </c>
      <c r="D6301" s="587" t="s">
        <v>3076</v>
      </c>
      <c r="E6301" s="523" t="s">
        <v>1679</v>
      </c>
    </row>
    <row r="6302" spans="2:5">
      <c r="B6302" s="598" t="s">
        <v>9002</v>
      </c>
      <c r="C6302" s="587" t="s">
        <v>8892</v>
      </c>
      <c r="D6302" s="587" t="s">
        <v>3076</v>
      </c>
      <c r="E6302" s="523" t="s">
        <v>1679</v>
      </c>
    </row>
    <row r="6303" spans="2:5">
      <c r="B6303" s="598" t="s">
        <v>9003</v>
      </c>
      <c r="C6303" s="587" t="s">
        <v>8892</v>
      </c>
      <c r="D6303" s="587" t="s">
        <v>3076</v>
      </c>
      <c r="E6303" s="523" t="s">
        <v>1679</v>
      </c>
    </row>
    <row r="6304" spans="2:5">
      <c r="B6304" s="598" t="s">
        <v>9004</v>
      </c>
      <c r="C6304" s="587" t="s">
        <v>8892</v>
      </c>
      <c r="D6304" s="587" t="s">
        <v>3076</v>
      </c>
      <c r="E6304" s="523" t="s">
        <v>1679</v>
      </c>
    </row>
    <row r="6305" spans="2:5">
      <c r="B6305" s="598" t="s">
        <v>9005</v>
      </c>
      <c r="C6305" s="587" t="s">
        <v>8892</v>
      </c>
      <c r="D6305" s="587" t="s">
        <v>3076</v>
      </c>
      <c r="E6305" s="523" t="s">
        <v>1679</v>
      </c>
    </row>
    <row r="6306" spans="2:5">
      <c r="B6306" s="598" t="s">
        <v>9006</v>
      </c>
      <c r="C6306" s="587" t="s">
        <v>8892</v>
      </c>
      <c r="D6306" s="587" t="s">
        <v>3076</v>
      </c>
      <c r="E6306" s="523" t="s">
        <v>1679</v>
      </c>
    </row>
    <row r="6307" spans="2:5">
      <c r="B6307" s="598" t="s">
        <v>9007</v>
      </c>
      <c r="C6307" s="587" t="s">
        <v>8892</v>
      </c>
      <c r="D6307" s="587" t="s">
        <v>3076</v>
      </c>
      <c r="E6307" s="523" t="s">
        <v>1679</v>
      </c>
    </row>
    <row r="6308" spans="2:5">
      <c r="B6308" s="598" t="s">
        <v>9008</v>
      </c>
      <c r="C6308" s="587" t="s">
        <v>8892</v>
      </c>
      <c r="D6308" s="587" t="s">
        <v>3076</v>
      </c>
      <c r="E6308" s="523" t="s">
        <v>1679</v>
      </c>
    </row>
    <row r="6309" spans="2:5">
      <c r="B6309" s="598" t="s">
        <v>9009</v>
      </c>
      <c r="C6309" s="587" t="s">
        <v>8892</v>
      </c>
      <c r="D6309" s="587" t="s">
        <v>3076</v>
      </c>
      <c r="E6309" s="523" t="s">
        <v>1679</v>
      </c>
    </row>
    <row r="6310" spans="2:5">
      <c r="B6310" s="598" t="s">
        <v>9010</v>
      </c>
      <c r="C6310" s="587" t="s">
        <v>8892</v>
      </c>
      <c r="D6310" s="587" t="s">
        <v>3076</v>
      </c>
      <c r="E6310" s="523" t="s">
        <v>1679</v>
      </c>
    </row>
    <row r="6311" spans="2:5">
      <c r="B6311" s="598" t="s">
        <v>9011</v>
      </c>
      <c r="C6311" s="587" t="s">
        <v>8892</v>
      </c>
      <c r="D6311" s="587" t="s">
        <v>3076</v>
      </c>
      <c r="E6311" s="523" t="s">
        <v>1679</v>
      </c>
    </row>
    <row r="6312" spans="2:5">
      <c r="B6312" s="598" t="s">
        <v>9012</v>
      </c>
      <c r="C6312" s="587" t="s">
        <v>8892</v>
      </c>
      <c r="D6312" s="587" t="s">
        <v>3076</v>
      </c>
      <c r="E6312" s="523" t="s">
        <v>1679</v>
      </c>
    </row>
    <row r="6313" spans="2:5">
      <c r="B6313" s="598" t="s">
        <v>9013</v>
      </c>
      <c r="C6313" s="587" t="s">
        <v>8892</v>
      </c>
      <c r="D6313" s="587" t="s">
        <v>3076</v>
      </c>
      <c r="E6313" s="523" t="s">
        <v>1679</v>
      </c>
    </row>
    <row r="6314" spans="2:5">
      <c r="B6314" s="598" t="s">
        <v>9014</v>
      </c>
      <c r="C6314" s="587" t="s">
        <v>8892</v>
      </c>
      <c r="D6314" s="587" t="s">
        <v>3076</v>
      </c>
      <c r="E6314" s="523" t="s">
        <v>1679</v>
      </c>
    </row>
    <row r="6315" spans="2:5">
      <c r="B6315" s="598" t="s">
        <v>9015</v>
      </c>
      <c r="C6315" s="587" t="s">
        <v>8892</v>
      </c>
      <c r="D6315" s="587" t="s">
        <v>3076</v>
      </c>
      <c r="E6315" s="523" t="s">
        <v>1679</v>
      </c>
    </row>
    <row r="6316" spans="2:5">
      <c r="B6316" s="598" t="s">
        <v>9016</v>
      </c>
      <c r="C6316" s="587" t="s">
        <v>8892</v>
      </c>
      <c r="D6316" s="587" t="s">
        <v>3076</v>
      </c>
      <c r="E6316" s="523" t="s">
        <v>1679</v>
      </c>
    </row>
    <row r="6317" spans="2:5">
      <c r="B6317" s="598" t="s">
        <v>9017</v>
      </c>
      <c r="C6317" s="587" t="s">
        <v>8892</v>
      </c>
      <c r="D6317" s="587" t="s">
        <v>3076</v>
      </c>
      <c r="E6317" s="523" t="s">
        <v>1679</v>
      </c>
    </row>
    <row r="6318" spans="2:5">
      <c r="B6318" s="598" t="s">
        <v>9018</v>
      </c>
      <c r="C6318" s="587" t="s">
        <v>8892</v>
      </c>
      <c r="D6318" s="587" t="s">
        <v>3076</v>
      </c>
      <c r="E6318" s="523" t="s">
        <v>1679</v>
      </c>
    </row>
    <row r="6319" spans="2:5">
      <c r="B6319" s="598" t="s">
        <v>9019</v>
      </c>
      <c r="C6319" s="587" t="s">
        <v>8892</v>
      </c>
      <c r="D6319" s="587" t="s">
        <v>3076</v>
      </c>
      <c r="E6319" s="523" t="s">
        <v>1679</v>
      </c>
    </row>
    <row r="6320" spans="2:5">
      <c r="B6320" s="598" t="s">
        <v>9020</v>
      </c>
      <c r="C6320" s="587" t="s">
        <v>8892</v>
      </c>
      <c r="D6320" s="587" t="s">
        <v>3076</v>
      </c>
      <c r="E6320" s="523" t="s">
        <v>1679</v>
      </c>
    </row>
    <row r="6321" spans="2:5">
      <c r="B6321" s="598" t="s">
        <v>9021</v>
      </c>
      <c r="C6321" s="587" t="s">
        <v>8892</v>
      </c>
      <c r="D6321" s="587" t="s">
        <v>3076</v>
      </c>
      <c r="E6321" s="523" t="s">
        <v>1679</v>
      </c>
    </row>
    <row r="6322" spans="2:5">
      <c r="B6322" s="598" t="s">
        <v>9022</v>
      </c>
      <c r="C6322" s="587" t="s">
        <v>8892</v>
      </c>
      <c r="D6322" s="587" t="s">
        <v>3076</v>
      </c>
      <c r="E6322" s="523" t="s">
        <v>1679</v>
      </c>
    </row>
    <row r="6323" spans="2:5">
      <c r="B6323" s="598" t="s">
        <v>9023</v>
      </c>
      <c r="C6323" s="587" t="s">
        <v>8892</v>
      </c>
      <c r="D6323" s="587" t="s">
        <v>3076</v>
      </c>
      <c r="E6323" s="523" t="s">
        <v>1679</v>
      </c>
    </row>
    <row r="6324" spans="2:5">
      <c r="B6324" s="598" t="s">
        <v>9024</v>
      </c>
      <c r="C6324" s="587" t="s">
        <v>8892</v>
      </c>
      <c r="D6324" s="587" t="s">
        <v>3076</v>
      </c>
      <c r="E6324" s="523" t="s">
        <v>1679</v>
      </c>
    </row>
    <row r="6325" spans="2:5">
      <c r="B6325" s="598" t="s">
        <v>9025</v>
      </c>
      <c r="C6325" s="587" t="s">
        <v>8892</v>
      </c>
      <c r="D6325" s="587" t="s">
        <v>3076</v>
      </c>
      <c r="E6325" s="523" t="s">
        <v>1679</v>
      </c>
    </row>
    <row r="6326" spans="2:5">
      <c r="B6326" s="598" t="s">
        <v>9026</v>
      </c>
      <c r="C6326" s="587" t="s">
        <v>8892</v>
      </c>
      <c r="D6326" s="587" t="s">
        <v>3076</v>
      </c>
      <c r="E6326" s="523" t="s">
        <v>1679</v>
      </c>
    </row>
    <row r="6327" spans="2:5">
      <c r="B6327" s="598" t="s">
        <v>9027</v>
      </c>
      <c r="C6327" s="587" t="s">
        <v>8892</v>
      </c>
      <c r="D6327" s="587" t="s">
        <v>3076</v>
      </c>
      <c r="E6327" s="523" t="s">
        <v>1679</v>
      </c>
    </row>
    <row r="6328" spans="2:5">
      <c r="B6328" s="598" t="s">
        <v>9028</v>
      </c>
      <c r="C6328" s="587" t="s">
        <v>8892</v>
      </c>
      <c r="D6328" s="587" t="s">
        <v>3076</v>
      </c>
      <c r="E6328" s="523" t="s">
        <v>1679</v>
      </c>
    </row>
    <row r="6329" spans="2:5">
      <c r="B6329" s="598" t="s">
        <v>9029</v>
      </c>
      <c r="C6329" s="587" t="s">
        <v>8892</v>
      </c>
      <c r="D6329" s="587" t="s">
        <v>3076</v>
      </c>
      <c r="E6329" s="523" t="s">
        <v>1679</v>
      </c>
    </row>
    <row r="6330" spans="2:5">
      <c r="B6330" s="598" t="s">
        <v>9030</v>
      </c>
      <c r="C6330" s="587" t="s">
        <v>8892</v>
      </c>
      <c r="D6330" s="587" t="s">
        <v>3076</v>
      </c>
      <c r="E6330" s="523" t="s">
        <v>1679</v>
      </c>
    </row>
    <row r="6331" spans="2:5">
      <c r="B6331" s="598" t="s">
        <v>9031</v>
      </c>
      <c r="C6331" s="587" t="s">
        <v>8892</v>
      </c>
      <c r="D6331" s="587" t="s">
        <v>3076</v>
      </c>
      <c r="E6331" s="523" t="s">
        <v>1679</v>
      </c>
    </row>
    <row r="6332" spans="2:5">
      <c r="B6332" s="598" t="s">
        <v>9032</v>
      </c>
      <c r="C6332" s="587" t="s">
        <v>8892</v>
      </c>
      <c r="D6332" s="587" t="s">
        <v>3076</v>
      </c>
      <c r="E6332" s="523" t="s">
        <v>1679</v>
      </c>
    </row>
    <row r="6333" spans="2:5">
      <c r="B6333" s="598" t="s">
        <v>9033</v>
      </c>
      <c r="C6333" s="587" t="s">
        <v>8892</v>
      </c>
      <c r="D6333" s="587" t="s">
        <v>3076</v>
      </c>
      <c r="E6333" s="523" t="s">
        <v>1679</v>
      </c>
    </row>
    <row r="6334" spans="2:5">
      <c r="B6334" s="598" t="s">
        <v>9034</v>
      </c>
      <c r="C6334" s="587" t="s">
        <v>8892</v>
      </c>
      <c r="D6334" s="587" t="s">
        <v>3076</v>
      </c>
      <c r="E6334" s="523" t="s">
        <v>1679</v>
      </c>
    </row>
    <row r="6335" spans="2:5">
      <c r="B6335" s="598" t="s">
        <v>9035</v>
      </c>
      <c r="C6335" s="587" t="s">
        <v>8892</v>
      </c>
      <c r="D6335" s="587" t="s">
        <v>3076</v>
      </c>
      <c r="E6335" s="523" t="s">
        <v>1679</v>
      </c>
    </row>
    <row r="6336" spans="2:5">
      <c r="B6336" s="598" t="s">
        <v>9036</v>
      </c>
      <c r="C6336" s="587" t="s">
        <v>8892</v>
      </c>
      <c r="D6336" s="587" t="s">
        <v>3076</v>
      </c>
      <c r="E6336" s="523" t="s">
        <v>1679</v>
      </c>
    </row>
    <row r="6337" spans="2:5">
      <c r="B6337" s="598" t="s">
        <v>9037</v>
      </c>
      <c r="C6337" s="587" t="s">
        <v>8892</v>
      </c>
      <c r="D6337" s="587" t="s">
        <v>3076</v>
      </c>
      <c r="E6337" s="523" t="s">
        <v>1679</v>
      </c>
    </row>
    <row r="6338" spans="2:5">
      <c r="B6338" s="598" t="s">
        <v>9038</v>
      </c>
      <c r="C6338" s="587" t="s">
        <v>8892</v>
      </c>
      <c r="D6338" s="587" t="s">
        <v>3076</v>
      </c>
      <c r="E6338" s="523" t="s">
        <v>1679</v>
      </c>
    </row>
    <row r="6339" spans="2:5">
      <c r="B6339" s="598" t="s">
        <v>9039</v>
      </c>
      <c r="C6339" s="587" t="s">
        <v>8892</v>
      </c>
      <c r="D6339" s="587" t="s">
        <v>3076</v>
      </c>
      <c r="E6339" s="523" t="s">
        <v>1679</v>
      </c>
    </row>
    <row r="6340" spans="2:5">
      <c r="B6340" s="598" t="s">
        <v>9040</v>
      </c>
      <c r="C6340" s="587" t="s">
        <v>8892</v>
      </c>
      <c r="D6340" s="587" t="s">
        <v>3076</v>
      </c>
      <c r="E6340" s="523" t="s">
        <v>1679</v>
      </c>
    </row>
    <row r="6341" spans="2:5">
      <c r="B6341" s="598" t="s">
        <v>9041</v>
      </c>
      <c r="C6341" s="587" t="s">
        <v>8892</v>
      </c>
      <c r="D6341" s="587" t="s">
        <v>3076</v>
      </c>
      <c r="E6341" s="523" t="s">
        <v>1679</v>
      </c>
    </row>
    <row r="6342" spans="2:5">
      <c r="B6342" s="598" t="s">
        <v>9042</v>
      </c>
      <c r="C6342" s="587" t="s">
        <v>8892</v>
      </c>
      <c r="D6342" s="587" t="s">
        <v>3076</v>
      </c>
      <c r="E6342" s="523" t="s">
        <v>1679</v>
      </c>
    </row>
    <row r="6343" spans="2:5">
      <c r="B6343" s="598" t="s">
        <v>9043</v>
      </c>
      <c r="C6343" s="587" t="s">
        <v>8892</v>
      </c>
      <c r="D6343" s="587" t="s">
        <v>3076</v>
      </c>
      <c r="E6343" s="523" t="s">
        <v>1679</v>
      </c>
    </row>
    <row r="6344" spans="2:5">
      <c r="B6344" s="598" t="s">
        <v>9044</v>
      </c>
      <c r="C6344" s="587" t="s">
        <v>8892</v>
      </c>
      <c r="D6344" s="587" t="s">
        <v>3076</v>
      </c>
      <c r="E6344" s="523" t="s">
        <v>1679</v>
      </c>
    </row>
    <row r="6345" spans="2:5">
      <c r="B6345" s="598" t="s">
        <v>9045</v>
      </c>
      <c r="C6345" s="587" t="s">
        <v>8892</v>
      </c>
      <c r="D6345" s="587" t="s">
        <v>3076</v>
      </c>
      <c r="E6345" s="523" t="s">
        <v>1679</v>
      </c>
    </row>
    <row r="6346" spans="2:5">
      <c r="B6346" s="598" t="s">
        <v>9046</v>
      </c>
      <c r="C6346" s="587" t="s">
        <v>8892</v>
      </c>
      <c r="D6346" s="587" t="s">
        <v>3076</v>
      </c>
      <c r="E6346" s="523" t="s">
        <v>1679</v>
      </c>
    </row>
    <row r="6347" spans="2:5">
      <c r="B6347" s="598" t="s">
        <v>9047</v>
      </c>
      <c r="C6347" s="587" t="s">
        <v>8892</v>
      </c>
      <c r="D6347" s="587" t="s">
        <v>3076</v>
      </c>
      <c r="E6347" s="523" t="s">
        <v>1679</v>
      </c>
    </row>
    <row r="6348" spans="2:5">
      <c r="B6348" s="598" t="s">
        <v>9048</v>
      </c>
      <c r="C6348" s="587" t="s">
        <v>8892</v>
      </c>
      <c r="D6348" s="587" t="s">
        <v>3076</v>
      </c>
      <c r="E6348" s="523" t="s">
        <v>1679</v>
      </c>
    </row>
    <row r="6349" spans="2:5">
      <c r="B6349" s="598" t="s">
        <v>9049</v>
      </c>
      <c r="C6349" s="587" t="s">
        <v>8892</v>
      </c>
      <c r="D6349" s="587" t="s">
        <v>3076</v>
      </c>
      <c r="E6349" s="523" t="s">
        <v>1679</v>
      </c>
    </row>
    <row r="6350" spans="2:5">
      <c r="B6350" s="598" t="s">
        <v>9050</v>
      </c>
      <c r="C6350" s="587" t="s">
        <v>8892</v>
      </c>
      <c r="D6350" s="587" t="s">
        <v>3076</v>
      </c>
      <c r="E6350" s="523" t="s">
        <v>1679</v>
      </c>
    </row>
    <row r="6351" spans="2:5">
      <c r="B6351" s="598" t="s">
        <v>9051</v>
      </c>
      <c r="C6351" s="587" t="s">
        <v>8892</v>
      </c>
      <c r="D6351" s="587" t="s">
        <v>3076</v>
      </c>
      <c r="E6351" s="523" t="s">
        <v>1679</v>
      </c>
    </row>
    <row r="6352" spans="2:5">
      <c r="B6352" s="598" t="s">
        <v>9052</v>
      </c>
      <c r="C6352" s="587" t="s">
        <v>8892</v>
      </c>
      <c r="D6352" s="587" t="s">
        <v>3076</v>
      </c>
      <c r="E6352" s="523" t="s">
        <v>1679</v>
      </c>
    </row>
    <row r="6353" spans="2:5">
      <c r="B6353" s="598" t="s">
        <v>9053</v>
      </c>
      <c r="C6353" s="587" t="s">
        <v>8892</v>
      </c>
      <c r="D6353" s="587" t="s">
        <v>3076</v>
      </c>
      <c r="E6353" s="523" t="s">
        <v>1679</v>
      </c>
    </row>
    <row r="6354" spans="2:5">
      <c r="B6354" s="598" t="s">
        <v>9054</v>
      </c>
      <c r="C6354" s="587" t="s">
        <v>8892</v>
      </c>
      <c r="D6354" s="587" t="s">
        <v>3076</v>
      </c>
      <c r="E6354" s="523" t="s">
        <v>1679</v>
      </c>
    </row>
    <row r="6355" spans="2:5">
      <c r="B6355" s="598" t="s">
        <v>9055</v>
      </c>
      <c r="C6355" s="587" t="s">
        <v>8892</v>
      </c>
      <c r="D6355" s="587" t="s">
        <v>3076</v>
      </c>
      <c r="E6355" s="523" t="s">
        <v>1679</v>
      </c>
    </row>
    <row r="6356" spans="2:5">
      <c r="B6356" s="598" t="s">
        <v>9056</v>
      </c>
      <c r="C6356" s="587" t="s">
        <v>8892</v>
      </c>
      <c r="D6356" s="587" t="s">
        <v>3076</v>
      </c>
      <c r="E6356" s="523" t="s">
        <v>1679</v>
      </c>
    </row>
    <row r="6357" spans="2:5">
      <c r="B6357" s="598" t="s">
        <v>9057</v>
      </c>
      <c r="C6357" s="587" t="s">
        <v>2310</v>
      </c>
      <c r="D6357" s="587" t="s">
        <v>3076</v>
      </c>
      <c r="E6357" s="523" t="s">
        <v>1679</v>
      </c>
    </row>
    <row r="6358" spans="2:5">
      <c r="B6358" s="598" t="s">
        <v>9058</v>
      </c>
      <c r="C6358" s="587" t="s">
        <v>2310</v>
      </c>
      <c r="D6358" s="587" t="s">
        <v>3076</v>
      </c>
      <c r="E6358" s="523" t="s">
        <v>1679</v>
      </c>
    </row>
    <row r="6359" spans="2:5">
      <c r="B6359" s="598" t="s">
        <v>9059</v>
      </c>
      <c r="C6359" s="587" t="s">
        <v>2310</v>
      </c>
      <c r="D6359" s="587" t="s">
        <v>3076</v>
      </c>
      <c r="E6359" s="523" t="s">
        <v>1679</v>
      </c>
    </row>
    <row r="6360" spans="2:5">
      <c r="B6360" s="598" t="s">
        <v>9060</v>
      </c>
      <c r="C6360" s="587" t="s">
        <v>2310</v>
      </c>
      <c r="D6360" s="587" t="s">
        <v>3076</v>
      </c>
      <c r="E6360" s="523" t="s">
        <v>1679</v>
      </c>
    </row>
    <row r="6361" spans="2:5">
      <c r="B6361" s="598" t="s">
        <v>9061</v>
      </c>
      <c r="C6361" s="587" t="s">
        <v>2310</v>
      </c>
      <c r="D6361" s="587" t="s">
        <v>3076</v>
      </c>
      <c r="E6361" s="523" t="s">
        <v>1679</v>
      </c>
    </row>
    <row r="6362" spans="2:5">
      <c r="B6362" s="598" t="s">
        <v>9062</v>
      </c>
      <c r="C6362" s="587" t="s">
        <v>2310</v>
      </c>
      <c r="D6362" s="587" t="s">
        <v>3076</v>
      </c>
      <c r="E6362" s="523" t="s">
        <v>1679</v>
      </c>
    </row>
    <row r="6363" spans="2:5">
      <c r="B6363" s="598" t="s">
        <v>9063</v>
      </c>
      <c r="C6363" s="587" t="s">
        <v>2310</v>
      </c>
      <c r="D6363" s="587" t="s">
        <v>3076</v>
      </c>
      <c r="E6363" s="523" t="s">
        <v>1679</v>
      </c>
    </row>
    <row r="6364" spans="2:5">
      <c r="B6364" s="598" t="s">
        <v>9064</v>
      </c>
      <c r="C6364" s="587" t="s">
        <v>2310</v>
      </c>
      <c r="D6364" s="587" t="s">
        <v>3076</v>
      </c>
      <c r="E6364" s="523" t="s">
        <v>1679</v>
      </c>
    </row>
    <row r="6365" spans="2:5">
      <c r="B6365" s="598" t="s">
        <v>9065</v>
      </c>
      <c r="C6365" s="587" t="s">
        <v>2310</v>
      </c>
      <c r="D6365" s="587" t="s">
        <v>3076</v>
      </c>
      <c r="E6365" s="523" t="s">
        <v>1679</v>
      </c>
    </row>
    <row r="6366" spans="2:5">
      <c r="B6366" s="598" t="s">
        <v>9066</v>
      </c>
      <c r="C6366" s="587" t="s">
        <v>2310</v>
      </c>
      <c r="D6366" s="587" t="s">
        <v>3076</v>
      </c>
      <c r="E6366" s="523" t="s">
        <v>1679</v>
      </c>
    </row>
    <row r="6367" spans="2:5">
      <c r="B6367" s="598" t="s">
        <v>9067</v>
      </c>
      <c r="C6367" s="587" t="s">
        <v>2310</v>
      </c>
      <c r="D6367" s="587" t="s">
        <v>3076</v>
      </c>
      <c r="E6367" s="523" t="s">
        <v>1679</v>
      </c>
    </row>
    <row r="6368" spans="2:5">
      <c r="B6368" s="598" t="s">
        <v>9068</v>
      </c>
      <c r="C6368" s="587" t="s">
        <v>2310</v>
      </c>
      <c r="D6368" s="587" t="s">
        <v>3076</v>
      </c>
      <c r="E6368" s="523" t="s">
        <v>1679</v>
      </c>
    </row>
    <row r="6369" spans="2:5">
      <c r="B6369" s="598" t="s">
        <v>9069</v>
      </c>
      <c r="C6369" s="587" t="s">
        <v>2310</v>
      </c>
      <c r="D6369" s="587" t="s">
        <v>3076</v>
      </c>
      <c r="E6369" s="523" t="s">
        <v>1679</v>
      </c>
    </row>
    <row r="6370" spans="2:5">
      <c r="B6370" s="598" t="s">
        <v>9070</v>
      </c>
      <c r="C6370" s="587" t="s">
        <v>2310</v>
      </c>
      <c r="D6370" s="587" t="s">
        <v>3076</v>
      </c>
      <c r="E6370" s="523" t="s">
        <v>1679</v>
      </c>
    </row>
    <row r="6371" spans="2:5">
      <c r="B6371" s="598" t="s">
        <v>9071</v>
      </c>
      <c r="C6371" s="587" t="s">
        <v>2310</v>
      </c>
      <c r="D6371" s="587" t="s">
        <v>3076</v>
      </c>
      <c r="E6371" s="523" t="s">
        <v>1679</v>
      </c>
    </row>
    <row r="6372" spans="2:5">
      <c r="B6372" s="598" t="s">
        <v>9072</v>
      </c>
      <c r="C6372" s="587" t="s">
        <v>2310</v>
      </c>
      <c r="D6372" s="587" t="s">
        <v>3076</v>
      </c>
      <c r="E6372" s="523" t="s">
        <v>1679</v>
      </c>
    </row>
    <row r="6373" spans="2:5">
      <c r="B6373" s="598" t="s">
        <v>9073</v>
      </c>
      <c r="C6373" s="587" t="s">
        <v>2310</v>
      </c>
      <c r="D6373" s="587" t="s">
        <v>3076</v>
      </c>
      <c r="E6373" s="523" t="s">
        <v>1679</v>
      </c>
    </row>
    <row r="6374" spans="2:5">
      <c r="B6374" s="598" t="s">
        <v>9074</v>
      </c>
      <c r="C6374" s="587" t="s">
        <v>2310</v>
      </c>
      <c r="D6374" s="587" t="s">
        <v>3076</v>
      </c>
      <c r="E6374" s="523" t="s">
        <v>1679</v>
      </c>
    </row>
    <row r="6375" spans="2:5">
      <c r="B6375" s="598" t="s">
        <v>9075</v>
      </c>
      <c r="C6375" s="587" t="s">
        <v>2310</v>
      </c>
      <c r="D6375" s="587" t="s">
        <v>3076</v>
      </c>
      <c r="E6375" s="523" t="s">
        <v>1679</v>
      </c>
    </row>
    <row r="6376" spans="2:5">
      <c r="B6376" s="598" t="s">
        <v>9076</v>
      </c>
      <c r="C6376" s="587" t="s">
        <v>2310</v>
      </c>
      <c r="D6376" s="587" t="s">
        <v>3076</v>
      </c>
      <c r="E6376" s="523" t="s">
        <v>1679</v>
      </c>
    </row>
    <row r="6377" spans="2:5">
      <c r="B6377" s="598" t="s">
        <v>9077</v>
      </c>
      <c r="C6377" s="587" t="s">
        <v>2310</v>
      </c>
      <c r="D6377" s="587" t="s">
        <v>3076</v>
      </c>
      <c r="E6377" s="523" t="s">
        <v>1679</v>
      </c>
    </row>
    <row r="6378" spans="2:5">
      <c r="B6378" s="598" t="s">
        <v>9078</v>
      </c>
      <c r="C6378" s="587" t="s">
        <v>2310</v>
      </c>
      <c r="D6378" s="587" t="s">
        <v>3076</v>
      </c>
      <c r="E6378" s="523" t="s">
        <v>1679</v>
      </c>
    </row>
    <row r="6379" spans="2:5">
      <c r="B6379" s="598" t="s">
        <v>9079</v>
      </c>
      <c r="C6379" s="587" t="s">
        <v>2310</v>
      </c>
      <c r="D6379" s="587" t="s">
        <v>3076</v>
      </c>
      <c r="E6379" s="523" t="s">
        <v>1679</v>
      </c>
    </row>
    <row r="6380" spans="2:5">
      <c r="B6380" s="598" t="s">
        <v>9080</v>
      </c>
      <c r="C6380" s="587" t="s">
        <v>2310</v>
      </c>
      <c r="D6380" s="587" t="s">
        <v>3076</v>
      </c>
      <c r="E6380" s="523" t="s">
        <v>1679</v>
      </c>
    </row>
    <row r="6381" spans="2:5">
      <c r="B6381" s="598" t="s">
        <v>9081</v>
      </c>
      <c r="C6381" s="587" t="s">
        <v>2310</v>
      </c>
      <c r="D6381" s="587" t="s">
        <v>3076</v>
      </c>
      <c r="E6381" s="523" t="s">
        <v>1679</v>
      </c>
    </row>
    <row r="6382" spans="2:5">
      <c r="B6382" s="598" t="s">
        <v>9082</v>
      </c>
      <c r="C6382" s="587" t="s">
        <v>2310</v>
      </c>
      <c r="D6382" s="587" t="s">
        <v>3076</v>
      </c>
      <c r="E6382" s="523" t="s">
        <v>1679</v>
      </c>
    </row>
    <row r="6383" spans="2:5">
      <c r="B6383" s="598" t="s">
        <v>9083</v>
      </c>
      <c r="C6383" s="587" t="s">
        <v>2310</v>
      </c>
      <c r="D6383" s="587" t="s">
        <v>3076</v>
      </c>
      <c r="E6383" s="523" t="s">
        <v>1679</v>
      </c>
    </row>
    <row r="6384" spans="2:5">
      <c r="B6384" s="598" t="s">
        <v>9084</v>
      </c>
      <c r="C6384" s="587" t="s">
        <v>2310</v>
      </c>
      <c r="D6384" s="587" t="s">
        <v>3076</v>
      </c>
      <c r="E6384" s="523" t="s">
        <v>1679</v>
      </c>
    </row>
    <row r="6385" spans="2:5">
      <c r="B6385" s="598" t="s">
        <v>9085</v>
      </c>
      <c r="C6385" s="587" t="s">
        <v>2310</v>
      </c>
      <c r="D6385" s="587" t="s">
        <v>3076</v>
      </c>
      <c r="E6385" s="523" t="s">
        <v>1679</v>
      </c>
    </row>
    <row r="6386" spans="2:5">
      <c r="B6386" s="598" t="s">
        <v>9086</v>
      </c>
      <c r="C6386" s="587" t="s">
        <v>2310</v>
      </c>
      <c r="D6386" s="587" t="s">
        <v>3076</v>
      </c>
      <c r="E6386" s="523" t="s">
        <v>1679</v>
      </c>
    </row>
    <row r="6387" spans="2:5">
      <c r="B6387" s="598" t="s">
        <v>9087</v>
      </c>
      <c r="C6387" s="587" t="s">
        <v>2310</v>
      </c>
      <c r="D6387" s="587" t="s">
        <v>3076</v>
      </c>
      <c r="E6387" s="523" t="s">
        <v>1679</v>
      </c>
    </row>
    <row r="6388" spans="2:5">
      <c r="B6388" s="598" t="s">
        <v>9088</v>
      </c>
      <c r="C6388" s="587" t="s">
        <v>2310</v>
      </c>
      <c r="D6388" s="587" t="s">
        <v>3076</v>
      </c>
      <c r="E6388" s="523" t="s">
        <v>1679</v>
      </c>
    </row>
    <row r="6389" spans="2:5">
      <c r="B6389" s="598" t="s">
        <v>9089</v>
      </c>
      <c r="C6389" s="587" t="s">
        <v>2310</v>
      </c>
      <c r="D6389" s="587" t="s">
        <v>3076</v>
      </c>
      <c r="E6389" s="523" t="s">
        <v>1679</v>
      </c>
    </row>
    <row r="6390" spans="2:5">
      <c r="B6390" s="598" t="s">
        <v>9090</v>
      </c>
      <c r="C6390" s="587" t="s">
        <v>2310</v>
      </c>
      <c r="D6390" s="587" t="s">
        <v>3076</v>
      </c>
      <c r="E6390" s="523" t="s">
        <v>1679</v>
      </c>
    </row>
    <row r="6391" spans="2:5">
      <c r="B6391" s="598" t="s">
        <v>9091</v>
      </c>
      <c r="C6391" s="587" t="s">
        <v>2310</v>
      </c>
      <c r="D6391" s="587" t="s">
        <v>3076</v>
      </c>
      <c r="E6391" s="523" t="s">
        <v>1679</v>
      </c>
    </row>
    <row r="6392" spans="2:5">
      <c r="B6392" s="598" t="s">
        <v>9092</v>
      </c>
      <c r="C6392" s="587" t="s">
        <v>2310</v>
      </c>
      <c r="D6392" s="587" t="s">
        <v>3076</v>
      </c>
      <c r="E6392" s="523" t="s">
        <v>1679</v>
      </c>
    </row>
    <row r="6393" spans="2:5">
      <c r="B6393" s="598" t="s">
        <v>9093</v>
      </c>
      <c r="C6393" s="587" t="s">
        <v>2310</v>
      </c>
      <c r="D6393" s="587" t="s">
        <v>3076</v>
      </c>
      <c r="E6393" s="523" t="s">
        <v>1679</v>
      </c>
    </row>
    <row r="6394" spans="2:5">
      <c r="B6394" s="598" t="s">
        <v>9094</v>
      </c>
      <c r="C6394" s="587" t="s">
        <v>2310</v>
      </c>
      <c r="D6394" s="587" t="s">
        <v>3076</v>
      </c>
      <c r="E6394" s="523" t="s">
        <v>1679</v>
      </c>
    </row>
    <row r="6395" spans="2:5">
      <c r="B6395" s="598" t="s">
        <v>9095</v>
      </c>
      <c r="C6395" s="587" t="s">
        <v>2310</v>
      </c>
      <c r="D6395" s="587" t="s">
        <v>3076</v>
      </c>
      <c r="E6395" s="523" t="s">
        <v>1679</v>
      </c>
    </row>
    <row r="6396" spans="2:5">
      <c r="B6396" s="598" t="s">
        <v>9096</v>
      </c>
      <c r="C6396" s="587" t="s">
        <v>2310</v>
      </c>
      <c r="D6396" s="587" t="s">
        <v>3076</v>
      </c>
      <c r="E6396" s="523" t="s">
        <v>1679</v>
      </c>
    </row>
    <row r="6397" spans="2:5">
      <c r="B6397" s="598" t="s">
        <v>9097</v>
      </c>
      <c r="C6397" s="587" t="s">
        <v>2310</v>
      </c>
      <c r="D6397" s="587" t="s">
        <v>3076</v>
      </c>
      <c r="E6397" s="523" t="s">
        <v>1679</v>
      </c>
    </row>
    <row r="6398" spans="2:5">
      <c r="B6398" s="598" t="s">
        <v>9098</v>
      </c>
      <c r="C6398" s="587" t="s">
        <v>2310</v>
      </c>
      <c r="D6398" s="587" t="s">
        <v>3076</v>
      </c>
      <c r="E6398" s="523" t="s">
        <v>1679</v>
      </c>
    </row>
    <row r="6399" spans="2:5">
      <c r="B6399" s="598" t="s">
        <v>9099</v>
      </c>
      <c r="C6399" s="587" t="s">
        <v>2310</v>
      </c>
      <c r="D6399" s="587" t="s">
        <v>3076</v>
      </c>
      <c r="E6399" s="523" t="s">
        <v>1679</v>
      </c>
    </row>
    <row r="6400" spans="2:5">
      <c r="B6400" s="598" t="s">
        <v>9100</v>
      </c>
      <c r="C6400" s="587" t="s">
        <v>2310</v>
      </c>
      <c r="D6400" s="587" t="s">
        <v>3076</v>
      </c>
      <c r="E6400" s="523" t="s">
        <v>1679</v>
      </c>
    </row>
    <row r="6401" spans="2:5">
      <c r="B6401" s="598" t="s">
        <v>9101</v>
      </c>
      <c r="C6401" s="587" t="s">
        <v>2310</v>
      </c>
      <c r="D6401" s="587" t="s">
        <v>3076</v>
      </c>
      <c r="E6401" s="523" t="s">
        <v>1679</v>
      </c>
    </row>
    <row r="6402" spans="2:5">
      <c r="B6402" s="598" t="s">
        <v>9102</v>
      </c>
      <c r="C6402" s="587" t="s">
        <v>2310</v>
      </c>
      <c r="D6402" s="587" t="s">
        <v>3076</v>
      </c>
      <c r="E6402" s="523" t="s">
        <v>1679</v>
      </c>
    </row>
    <row r="6403" spans="2:5">
      <c r="B6403" s="598" t="s">
        <v>9103</v>
      </c>
      <c r="C6403" s="587" t="s">
        <v>2310</v>
      </c>
      <c r="D6403" s="587" t="s">
        <v>3076</v>
      </c>
      <c r="E6403" s="523" t="s">
        <v>1679</v>
      </c>
    </row>
    <row r="6404" spans="2:5">
      <c r="B6404" s="598" t="s">
        <v>9104</v>
      </c>
      <c r="C6404" s="587" t="s">
        <v>2310</v>
      </c>
      <c r="D6404" s="587" t="s">
        <v>3076</v>
      </c>
      <c r="E6404" s="523" t="s">
        <v>1679</v>
      </c>
    </row>
    <row r="6405" spans="2:5">
      <c r="B6405" s="598" t="s">
        <v>9105</v>
      </c>
      <c r="C6405" s="587" t="s">
        <v>2310</v>
      </c>
      <c r="D6405" s="587" t="s">
        <v>3076</v>
      </c>
      <c r="E6405" s="523" t="s">
        <v>1679</v>
      </c>
    </row>
    <row r="6406" spans="2:5">
      <c r="B6406" s="598" t="s">
        <v>9106</v>
      </c>
      <c r="C6406" s="587" t="s">
        <v>2310</v>
      </c>
      <c r="D6406" s="587" t="s">
        <v>3076</v>
      </c>
      <c r="E6406" s="523" t="s">
        <v>1679</v>
      </c>
    </row>
    <row r="6407" spans="2:5">
      <c r="B6407" s="598" t="s">
        <v>9107</v>
      </c>
      <c r="C6407" s="587" t="s">
        <v>2310</v>
      </c>
      <c r="D6407" s="587" t="s">
        <v>3076</v>
      </c>
      <c r="E6407" s="523" t="s">
        <v>1679</v>
      </c>
    </row>
    <row r="6408" spans="2:5">
      <c r="B6408" s="598" t="s">
        <v>9108</v>
      </c>
      <c r="C6408" s="587" t="s">
        <v>2310</v>
      </c>
      <c r="D6408" s="587" t="s">
        <v>3076</v>
      </c>
      <c r="E6408" s="523" t="s">
        <v>1679</v>
      </c>
    </row>
    <row r="6409" spans="2:5">
      <c r="B6409" s="598" t="s">
        <v>9109</v>
      </c>
      <c r="C6409" s="587" t="s">
        <v>2310</v>
      </c>
      <c r="D6409" s="587" t="s">
        <v>3076</v>
      </c>
      <c r="E6409" s="523" t="s">
        <v>1679</v>
      </c>
    </row>
    <row r="6410" spans="2:5">
      <c r="B6410" s="598" t="s">
        <v>9110</v>
      </c>
      <c r="C6410" s="587" t="s">
        <v>2310</v>
      </c>
      <c r="D6410" s="587" t="s">
        <v>3076</v>
      </c>
      <c r="E6410" s="523" t="s">
        <v>1679</v>
      </c>
    </row>
    <row r="6411" spans="2:5">
      <c r="B6411" s="598" t="s">
        <v>9111</v>
      </c>
      <c r="C6411" s="587" t="s">
        <v>2310</v>
      </c>
      <c r="D6411" s="587" t="s">
        <v>3076</v>
      </c>
      <c r="E6411" s="523" t="s">
        <v>1679</v>
      </c>
    </row>
    <row r="6412" spans="2:5">
      <c r="B6412" s="598" t="s">
        <v>9112</v>
      </c>
      <c r="C6412" s="587" t="s">
        <v>2310</v>
      </c>
      <c r="D6412" s="587" t="s">
        <v>3076</v>
      </c>
      <c r="E6412" s="523" t="s">
        <v>1679</v>
      </c>
    </row>
    <row r="6413" spans="2:5">
      <c r="B6413" s="598" t="s">
        <v>9113</v>
      </c>
      <c r="C6413" s="587" t="s">
        <v>2310</v>
      </c>
      <c r="D6413" s="587" t="s">
        <v>3076</v>
      </c>
      <c r="E6413" s="523" t="s">
        <v>1679</v>
      </c>
    </row>
    <row r="6414" spans="2:5">
      <c r="B6414" s="598" t="s">
        <v>9114</v>
      </c>
      <c r="C6414" s="587" t="s">
        <v>2310</v>
      </c>
      <c r="D6414" s="587" t="s">
        <v>3076</v>
      </c>
      <c r="E6414" s="523" t="s">
        <v>1679</v>
      </c>
    </row>
    <row r="6415" spans="2:5">
      <c r="B6415" s="598" t="s">
        <v>9115</v>
      </c>
      <c r="C6415" s="587" t="s">
        <v>2310</v>
      </c>
      <c r="D6415" s="587" t="s">
        <v>3076</v>
      </c>
      <c r="E6415" s="523" t="s">
        <v>1679</v>
      </c>
    </row>
    <row r="6416" spans="2:5">
      <c r="B6416" s="598" t="s">
        <v>9116</v>
      </c>
      <c r="C6416" s="587" t="s">
        <v>2310</v>
      </c>
      <c r="D6416" s="587" t="s">
        <v>3076</v>
      </c>
      <c r="E6416" s="523" t="s">
        <v>1679</v>
      </c>
    </row>
    <row r="6417" spans="2:5">
      <c r="B6417" s="598" t="s">
        <v>9117</v>
      </c>
      <c r="C6417" s="587" t="s">
        <v>2310</v>
      </c>
      <c r="D6417" s="587" t="s">
        <v>3076</v>
      </c>
      <c r="E6417" s="523" t="s">
        <v>1679</v>
      </c>
    </row>
    <row r="6418" spans="2:5">
      <c r="B6418" s="598" t="s">
        <v>9118</v>
      </c>
      <c r="C6418" s="587" t="s">
        <v>2310</v>
      </c>
      <c r="D6418" s="587" t="s">
        <v>3076</v>
      </c>
      <c r="E6418" s="523" t="s">
        <v>1679</v>
      </c>
    </row>
    <row r="6419" spans="2:5">
      <c r="B6419" s="598" t="s">
        <v>9119</v>
      </c>
      <c r="C6419" s="587" t="s">
        <v>2310</v>
      </c>
      <c r="D6419" s="587" t="s">
        <v>3076</v>
      </c>
      <c r="E6419" s="523" t="s">
        <v>1679</v>
      </c>
    </row>
    <row r="6420" spans="2:5">
      <c r="B6420" s="598" t="s">
        <v>9120</v>
      </c>
      <c r="C6420" s="587" t="s">
        <v>2310</v>
      </c>
      <c r="D6420" s="587" t="s">
        <v>3076</v>
      </c>
      <c r="E6420" s="523" t="s">
        <v>1679</v>
      </c>
    </row>
    <row r="6421" spans="2:5">
      <c r="B6421" s="598" t="s">
        <v>9121</v>
      </c>
      <c r="C6421" s="587" t="s">
        <v>2310</v>
      </c>
      <c r="D6421" s="587" t="s">
        <v>3076</v>
      </c>
      <c r="E6421" s="523" t="s">
        <v>1679</v>
      </c>
    </row>
    <row r="6422" spans="2:5">
      <c r="B6422" s="598" t="s">
        <v>9122</v>
      </c>
      <c r="C6422" s="587" t="s">
        <v>2310</v>
      </c>
      <c r="D6422" s="587" t="s">
        <v>3076</v>
      </c>
      <c r="E6422" s="523" t="s">
        <v>1679</v>
      </c>
    </row>
    <row r="6423" spans="2:5">
      <c r="B6423" s="598" t="s">
        <v>9123</v>
      </c>
      <c r="C6423" s="587" t="s">
        <v>2310</v>
      </c>
      <c r="D6423" s="587" t="s">
        <v>3076</v>
      </c>
      <c r="E6423" s="523" t="s">
        <v>1679</v>
      </c>
    </row>
    <row r="6424" spans="2:5">
      <c r="B6424" s="598" t="s">
        <v>9124</v>
      </c>
      <c r="C6424" s="587" t="s">
        <v>2310</v>
      </c>
      <c r="D6424" s="587" t="s">
        <v>3076</v>
      </c>
      <c r="E6424" s="523" t="s">
        <v>1679</v>
      </c>
    </row>
    <row r="6425" spans="2:5">
      <c r="B6425" s="598" t="s">
        <v>9125</v>
      </c>
      <c r="C6425" s="587" t="s">
        <v>9126</v>
      </c>
      <c r="D6425" s="587" t="s">
        <v>3076</v>
      </c>
      <c r="E6425" s="523" t="s">
        <v>1679</v>
      </c>
    </row>
    <row r="6426" spans="2:5">
      <c r="B6426" s="598" t="s">
        <v>9127</v>
      </c>
      <c r="C6426" s="587" t="s">
        <v>9126</v>
      </c>
      <c r="D6426" s="587" t="s">
        <v>3076</v>
      </c>
      <c r="E6426" s="523" t="s">
        <v>1679</v>
      </c>
    </row>
    <row r="6427" spans="2:5">
      <c r="B6427" s="598" t="s">
        <v>9128</v>
      </c>
      <c r="C6427" s="587" t="s">
        <v>9126</v>
      </c>
      <c r="D6427" s="587" t="s">
        <v>3076</v>
      </c>
      <c r="E6427" s="523" t="s">
        <v>1679</v>
      </c>
    </row>
    <row r="6428" spans="2:5">
      <c r="B6428" s="598" t="s">
        <v>9129</v>
      </c>
      <c r="C6428" s="587" t="s">
        <v>9126</v>
      </c>
      <c r="D6428" s="587" t="s">
        <v>3076</v>
      </c>
      <c r="E6428" s="523" t="s">
        <v>1679</v>
      </c>
    </row>
    <row r="6429" spans="2:5">
      <c r="B6429" s="598" t="s">
        <v>9130</v>
      </c>
      <c r="C6429" s="587" t="s">
        <v>9126</v>
      </c>
      <c r="D6429" s="587" t="s">
        <v>3076</v>
      </c>
      <c r="E6429" s="523" t="s">
        <v>1679</v>
      </c>
    </row>
    <row r="6430" spans="2:5">
      <c r="B6430" s="598" t="s">
        <v>9131</v>
      </c>
      <c r="C6430" s="587" t="s">
        <v>9126</v>
      </c>
      <c r="D6430" s="587" t="s">
        <v>3076</v>
      </c>
      <c r="E6430" s="523" t="s">
        <v>1679</v>
      </c>
    </row>
    <row r="6431" spans="2:5">
      <c r="B6431" s="598" t="s">
        <v>9132</v>
      </c>
      <c r="C6431" s="587" t="s">
        <v>9126</v>
      </c>
      <c r="D6431" s="587" t="s">
        <v>3076</v>
      </c>
      <c r="E6431" s="523" t="s">
        <v>1679</v>
      </c>
    </row>
    <row r="6432" spans="2:5">
      <c r="B6432" s="598" t="s">
        <v>9133</v>
      </c>
      <c r="C6432" s="587" t="s">
        <v>9126</v>
      </c>
      <c r="D6432" s="587" t="s">
        <v>3076</v>
      </c>
      <c r="E6432" s="523" t="s">
        <v>1679</v>
      </c>
    </row>
    <row r="6433" spans="2:5">
      <c r="B6433" s="598" t="s">
        <v>9134</v>
      </c>
      <c r="C6433" s="587" t="s">
        <v>9126</v>
      </c>
      <c r="D6433" s="587" t="s">
        <v>3076</v>
      </c>
      <c r="E6433" s="523" t="s">
        <v>1679</v>
      </c>
    </row>
    <row r="6434" spans="2:5">
      <c r="B6434" s="598" t="s">
        <v>9135</v>
      </c>
      <c r="C6434" s="587" t="s">
        <v>9126</v>
      </c>
      <c r="D6434" s="587" t="s">
        <v>3076</v>
      </c>
      <c r="E6434" s="523" t="s">
        <v>1679</v>
      </c>
    </row>
    <row r="6435" spans="2:5">
      <c r="B6435" s="598" t="s">
        <v>9136</v>
      </c>
      <c r="C6435" s="587" t="s">
        <v>9126</v>
      </c>
      <c r="D6435" s="587" t="s">
        <v>3076</v>
      </c>
      <c r="E6435" s="523" t="s">
        <v>1679</v>
      </c>
    </row>
    <row r="6436" spans="2:5">
      <c r="B6436" s="598" t="s">
        <v>9137</v>
      </c>
      <c r="C6436" s="587" t="s">
        <v>9126</v>
      </c>
      <c r="D6436" s="587" t="s">
        <v>3076</v>
      </c>
      <c r="E6436" s="523" t="s">
        <v>1679</v>
      </c>
    </row>
    <row r="6437" spans="2:5">
      <c r="B6437" s="598" t="s">
        <v>9138</v>
      </c>
      <c r="C6437" s="587" t="s">
        <v>9126</v>
      </c>
      <c r="D6437" s="587" t="s">
        <v>3076</v>
      </c>
      <c r="E6437" s="523" t="s">
        <v>1679</v>
      </c>
    </row>
    <row r="6438" spans="2:5">
      <c r="B6438" s="598" t="s">
        <v>9139</v>
      </c>
      <c r="C6438" s="587" t="s">
        <v>9126</v>
      </c>
      <c r="D6438" s="587" t="s">
        <v>3076</v>
      </c>
      <c r="E6438" s="523" t="s">
        <v>1679</v>
      </c>
    </row>
    <row r="6439" spans="2:5">
      <c r="B6439" s="598" t="s">
        <v>9140</v>
      </c>
      <c r="C6439" s="587" t="s">
        <v>9126</v>
      </c>
      <c r="D6439" s="587" t="s">
        <v>3076</v>
      </c>
      <c r="E6439" s="523" t="s">
        <v>1679</v>
      </c>
    </row>
    <row r="6440" spans="2:5">
      <c r="B6440" s="598" t="s">
        <v>9141</v>
      </c>
      <c r="C6440" s="587" t="s">
        <v>9126</v>
      </c>
      <c r="D6440" s="587" t="s">
        <v>3076</v>
      </c>
      <c r="E6440" s="523" t="s">
        <v>1679</v>
      </c>
    </row>
    <row r="6441" spans="2:5">
      <c r="B6441" s="598" t="s">
        <v>9142</v>
      </c>
      <c r="C6441" s="587" t="s">
        <v>9126</v>
      </c>
      <c r="D6441" s="587" t="s">
        <v>3076</v>
      </c>
      <c r="E6441" s="523" t="s">
        <v>1679</v>
      </c>
    </row>
    <row r="6442" spans="2:5">
      <c r="B6442" s="598" t="s">
        <v>9143</v>
      </c>
      <c r="C6442" s="587" t="s">
        <v>9126</v>
      </c>
      <c r="D6442" s="587" t="s">
        <v>3076</v>
      </c>
      <c r="E6442" s="523" t="s">
        <v>1679</v>
      </c>
    </row>
    <row r="6443" spans="2:5">
      <c r="B6443" s="598" t="s">
        <v>9144</v>
      </c>
      <c r="C6443" s="587" t="s">
        <v>9126</v>
      </c>
      <c r="D6443" s="587" t="s">
        <v>3076</v>
      </c>
      <c r="E6443" s="523" t="s">
        <v>1679</v>
      </c>
    </row>
    <row r="6444" spans="2:5">
      <c r="B6444" s="598" t="s">
        <v>9145</v>
      </c>
      <c r="C6444" s="587" t="s">
        <v>9126</v>
      </c>
      <c r="D6444" s="587" t="s">
        <v>3076</v>
      </c>
      <c r="E6444" s="523" t="s">
        <v>1679</v>
      </c>
    </row>
    <row r="6445" spans="2:5">
      <c r="B6445" s="598" t="s">
        <v>9146</v>
      </c>
      <c r="C6445" s="587" t="s">
        <v>9126</v>
      </c>
      <c r="D6445" s="587" t="s">
        <v>3076</v>
      </c>
      <c r="E6445" s="523" t="s">
        <v>1679</v>
      </c>
    </row>
    <row r="6446" spans="2:5">
      <c r="B6446" s="598" t="s">
        <v>9147</v>
      </c>
      <c r="C6446" s="587" t="s">
        <v>9126</v>
      </c>
      <c r="D6446" s="587" t="s">
        <v>3076</v>
      </c>
      <c r="E6446" s="523" t="s">
        <v>1679</v>
      </c>
    </row>
    <row r="6447" spans="2:5">
      <c r="B6447" s="598" t="s">
        <v>9148</v>
      </c>
      <c r="C6447" s="587" t="s">
        <v>9126</v>
      </c>
      <c r="D6447" s="587" t="s">
        <v>3076</v>
      </c>
      <c r="E6447" s="523" t="s">
        <v>1679</v>
      </c>
    </row>
    <row r="6448" spans="2:5">
      <c r="B6448" s="598" t="s">
        <v>9149</v>
      </c>
      <c r="C6448" s="587" t="s">
        <v>9126</v>
      </c>
      <c r="D6448" s="587" t="s">
        <v>3076</v>
      </c>
      <c r="E6448" s="523" t="s">
        <v>1679</v>
      </c>
    </row>
    <row r="6449" spans="2:5">
      <c r="B6449" s="598" t="s">
        <v>9150</v>
      </c>
      <c r="C6449" s="587" t="s">
        <v>9126</v>
      </c>
      <c r="D6449" s="587" t="s">
        <v>3076</v>
      </c>
      <c r="E6449" s="523" t="s">
        <v>1679</v>
      </c>
    </row>
    <row r="6450" spans="2:5">
      <c r="B6450" s="598" t="s">
        <v>9151</v>
      </c>
      <c r="C6450" s="587" t="s">
        <v>9126</v>
      </c>
      <c r="D6450" s="587" t="s">
        <v>3076</v>
      </c>
      <c r="E6450" s="523" t="s">
        <v>1679</v>
      </c>
    </row>
    <row r="6451" spans="2:5">
      <c r="B6451" s="598" t="s">
        <v>9152</v>
      </c>
      <c r="C6451" s="587" t="s">
        <v>9126</v>
      </c>
      <c r="D6451" s="587" t="s">
        <v>3076</v>
      </c>
      <c r="E6451" s="523" t="s">
        <v>1679</v>
      </c>
    </row>
    <row r="6452" spans="2:5">
      <c r="B6452" s="598" t="s">
        <v>9153</v>
      </c>
      <c r="C6452" s="587" t="s">
        <v>9126</v>
      </c>
      <c r="D6452" s="587" t="s">
        <v>3076</v>
      </c>
      <c r="E6452" s="523" t="s">
        <v>1679</v>
      </c>
    </row>
    <row r="6453" spans="2:5">
      <c r="B6453" s="598" t="s">
        <v>9154</v>
      </c>
      <c r="C6453" s="587" t="s">
        <v>9126</v>
      </c>
      <c r="D6453" s="587" t="s">
        <v>3076</v>
      </c>
      <c r="E6453" s="523" t="s">
        <v>1679</v>
      </c>
    </row>
    <row r="6454" spans="2:5">
      <c r="B6454" s="598" t="s">
        <v>9155</v>
      </c>
      <c r="C6454" s="587" t="s">
        <v>9126</v>
      </c>
      <c r="D6454" s="587" t="s">
        <v>3076</v>
      </c>
      <c r="E6454" s="523" t="s">
        <v>1679</v>
      </c>
    </row>
    <row r="6455" spans="2:5">
      <c r="B6455" s="598" t="s">
        <v>9156</v>
      </c>
      <c r="C6455" s="587" t="s">
        <v>9126</v>
      </c>
      <c r="D6455" s="587" t="s">
        <v>3076</v>
      </c>
      <c r="E6455" s="523" t="s">
        <v>1679</v>
      </c>
    </row>
    <row r="6456" spans="2:5">
      <c r="B6456" s="598" t="s">
        <v>9157</v>
      </c>
      <c r="C6456" s="587" t="s">
        <v>9126</v>
      </c>
      <c r="D6456" s="587" t="s">
        <v>3076</v>
      </c>
      <c r="E6456" s="523" t="s">
        <v>1679</v>
      </c>
    </row>
    <row r="6457" spans="2:5">
      <c r="B6457" s="598" t="s">
        <v>9158</v>
      </c>
      <c r="C6457" s="587" t="s">
        <v>9126</v>
      </c>
      <c r="D6457" s="587" t="s">
        <v>3076</v>
      </c>
      <c r="E6457" s="523" t="s">
        <v>1679</v>
      </c>
    </row>
    <row r="6458" spans="2:5">
      <c r="B6458" s="598" t="s">
        <v>9159</v>
      </c>
      <c r="C6458" s="587" t="s">
        <v>9126</v>
      </c>
      <c r="D6458" s="587" t="s">
        <v>3076</v>
      </c>
      <c r="E6458" s="523" t="s">
        <v>1679</v>
      </c>
    </row>
    <row r="6459" spans="2:5">
      <c r="B6459" s="598" t="s">
        <v>9160</v>
      </c>
      <c r="C6459" s="587" t="s">
        <v>9126</v>
      </c>
      <c r="D6459" s="587" t="s">
        <v>3076</v>
      </c>
      <c r="E6459" s="523" t="s">
        <v>1679</v>
      </c>
    </row>
    <row r="6460" spans="2:5">
      <c r="B6460" s="598" t="s">
        <v>9161</v>
      </c>
      <c r="C6460" s="587" t="s">
        <v>9126</v>
      </c>
      <c r="D6460" s="587" t="s">
        <v>3076</v>
      </c>
      <c r="E6460" s="523" t="s">
        <v>1679</v>
      </c>
    </row>
    <row r="6461" spans="2:5">
      <c r="B6461" s="598" t="s">
        <v>9162</v>
      </c>
      <c r="C6461" s="587" t="s">
        <v>9126</v>
      </c>
      <c r="D6461" s="587" t="s">
        <v>3076</v>
      </c>
      <c r="E6461" s="523" t="s">
        <v>1679</v>
      </c>
    </row>
    <row r="6462" spans="2:5">
      <c r="B6462" s="598" t="s">
        <v>9163</v>
      </c>
      <c r="C6462" s="587" t="s">
        <v>9126</v>
      </c>
      <c r="D6462" s="587" t="s">
        <v>3076</v>
      </c>
      <c r="E6462" s="523" t="s">
        <v>1679</v>
      </c>
    </row>
    <row r="6463" spans="2:5">
      <c r="B6463" s="598" t="s">
        <v>9164</v>
      </c>
      <c r="C6463" s="587" t="s">
        <v>9126</v>
      </c>
      <c r="D6463" s="587" t="s">
        <v>3076</v>
      </c>
      <c r="E6463" s="523" t="s">
        <v>1679</v>
      </c>
    </row>
    <row r="6464" spans="2:5">
      <c r="B6464" s="598" t="s">
        <v>9165</v>
      </c>
      <c r="C6464" s="587" t="s">
        <v>9126</v>
      </c>
      <c r="D6464" s="587" t="s">
        <v>3076</v>
      </c>
      <c r="E6464" s="523" t="s">
        <v>1679</v>
      </c>
    </row>
    <row r="6465" spans="2:5">
      <c r="B6465" s="598" t="s">
        <v>9166</v>
      </c>
      <c r="C6465" s="587" t="s">
        <v>9126</v>
      </c>
      <c r="D6465" s="587" t="s">
        <v>3076</v>
      </c>
      <c r="E6465" s="523" t="s">
        <v>1679</v>
      </c>
    </row>
    <row r="6466" spans="2:5">
      <c r="B6466" s="598" t="s">
        <v>9167</v>
      </c>
      <c r="C6466" s="587" t="s">
        <v>9126</v>
      </c>
      <c r="D6466" s="587" t="s">
        <v>3076</v>
      </c>
      <c r="E6466" s="523" t="s">
        <v>1679</v>
      </c>
    </row>
    <row r="6467" spans="2:5">
      <c r="B6467" s="598" t="s">
        <v>9168</v>
      </c>
      <c r="C6467" s="587" t="s">
        <v>9126</v>
      </c>
      <c r="D6467" s="587" t="s">
        <v>3076</v>
      </c>
      <c r="E6467" s="523" t="s">
        <v>1679</v>
      </c>
    </row>
    <row r="6468" spans="2:5">
      <c r="B6468" s="598" t="s">
        <v>9169</v>
      </c>
      <c r="C6468" s="587" t="s">
        <v>9126</v>
      </c>
      <c r="D6468" s="587" t="s">
        <v>3076</v>
      </c>
      <c r="E6468" s="523" t="s">
        <v>1679</v>
      </c>
    </row>
    <row r="6469" spans="2:5">
      <c r="B6469" s="598" t="s">
        <v>9170</v>
      </c>
      <c r="C6469" s="587" t="s">
        <v>9126</v>
      </c>
      <c r="D6469" s="587" t="s">
        <v>3076</v>
      </c>
      <c r="E6469" s="523" t="s">
        <v>1679</v>
      </c>
    </row>
    <row r="6470" spans="2:5">
      <c r="B6470" s="598" t="s">
        <v>9171</v>
      </c>
      <c r="C6470" s="587" t="s">
        <v>9126</v>
      </c>
      <c r="D6470" s="587" t="s">
        <v>3076</v>
      </c>
      <c r="E6470" s="523" t="s">
        <v>1679</v>
      </c>
    </row>
    <row r="6471" spans="2:5">
      <c r="B6471" s="598" t="s">
        <v>9172</v>
      </c>
      <c r="C6471" s="587" t="s">
        <v>9126</v>
      </c>
      <c r="D6471" s="587" t="s">
        <v>3076</v>
      </c>
      <c r="E6471" s="523" t="s">
        <v>1679</v>
      </c>
    </row>
    <row r="6472" spans="2:5">
      <c r="B6472" s="598" t="s">
        <v>9173</v>
      </c>
      <c r="C6472" s="587" t="s">
        <v>9126</v>
      </c>
      <c r="D6472" s="587" t="s">
        <v>3076</v>
      </c>
      <c r="E6472" s="523" t="s">
        <v>1679</v>
      </c>
    </row>
    <row r="6473" spans="2:5">
      <c r="B6473" s="598" t="s">
        <v>9174</v>
      </c>
      <c r="C6473" s="587" t="s">
        <v>9126</v>
      </c>
      <c r="D6473" s="587" t="s">
        <v>3076</v>
      </c>
      <c r="E6473" s="523" t="s">
        <v>1679</v>
      </c>
    </row>
    <row r="6474" spans="2:5">
      <c r="B6474" s="598" t="s">
        <v>9175</v>
      </c>
      <c r="C6474" s="587" t="s">
        <v>9126</v>
      </c>
      <c r="D6474" s="587" t="s">
        <v>3076</v>
      </c>
      <c r="E6474" s="523" t="s">
        <v>1679</v>
      </c>
    </row>
    <row r="6475" spans="2:5">
      <c r="B6475" s="598" t="s">
        <v>9176</v>
      </c>
      <c r="C6475" s="587" t="s">
        <v>9126</v>
      </c>
      <c r="D6475" s="587" t="s">
        <v>3076</v>
      </c>
      <c r="E6475" s="523" t="s">
        <v>1679</v>
      </c>
    </row>
    <row r="6476" spans="2:5">
      <c r="B6476" s="598" t="s">
        <v>9177</v>
      </c>
      <c r="C6476" s="587" t="s">
        <v>9126</v>
      </c>
      <c r="D6476" s="587" t="s">
        <v>3076</v>
      </c>
      <c r="E6476" s="523" t="s">
        <v>1679</v>
      </c>
    </row>
    <row r="6477" spans="2:5">
      <c r="B6477" s="598" t="s">
        <v>9178</v>
      </c>
      <c r="C6477" s="587" t="s">
        <v>9126</v>
      </c>
      <c r="D6477" s="587" t="s">
        <v>3076</v>
      </c>
      <c r="E6477" s="523" t="s">
        <v>1679</v>
      </c>
    </row>
    <row r="6478" spans="2:5">
      <c r="B6478" s="598" t="s">
        <v>9179</v>
      </c>
      <c r="C6478" s="587" t="s">
        <v>9126</v>
      </c>
      <c r="D6478" s="587" t="s">
        <v>3076</v>
      </c>
      <c r="E6478" s="523" t="s">
        <v>1679</v>
      </c>
    </row>
    <row r="6479" spans="2:5">
      <c r="B6479" s="598" t="s">
        <v>9180</v>
      </c>
      <c r="C6479" s="587" t="s">
        <v>9126</v>
      </c>
      <c r="D6479" s="587" t="s">
        <v>3076</v>
      </c>
      <c r="E6479" s="523" t="s">
        <v>1679</v>
      </c>
    </row>
    <row r="6480" spans="2:5">
      <c r="B6480" s="598" t="s">
        <v>9181</v>
      </c>
      <c r="C6480" s="587" t="s">
        <v>9126</v>
      </c>
      <c r="D6480" s="587" t="s">
        <v>3076</v>
      </c>
      <c r="E6480" s="523" t="s">
        <v>1679</v>
      </c>
    </row>
    <row r="6481" spans="2:5">
      <c r="B6481" s="598" t="s">
        <v>9182</v>
      </c>
      <c r="C6481" s="587" t="s">
        <v>9126</v>
      </c>
      <c r="D6481" s="587" t="s">
        <v>3076</v>
      </c>
      <c r="E6481" s="523" t="s">
        <v>1679</v>
      </c>
    </row>
    <row r="6482" spans="2:5">
      <c r="B6482" s="598" t="s">
        <v>9183</v>
      </c>
      <c r="C6482" s="587" t="s">
        <v>9126</v>
      </c>
      <c r="D6482" s="587" t="s">
        <v>3076</v>
      </c>
      <c r="E6482" s="523" t="s">
        <v>1679</v>
      </c>
    </row>
    <row r="6483" spans="2:5">
      <c r="B6483" s="598" t="s">
        <v>9184</v>
      </c>
      <c r="C6483" s="587" t="s">
        <v>9126</v>
      </c>
      <c r="D6483" s="587" t="s">
        <v>3076</v>
      </c>
      <c r="E6483" s="523" t="s">
        <v>1679</v>
      </c>
    </row>
    <row r="6484" spans="2:5">
      <c r="B6484" s="598" t="s">
        <v>9185</v>
      </c>
      <c r="C6484" s="587" t="s">
        <v>9126</v>
      </c>
      <c r="D6484" s="587" t="s">
        <v>3076</v>
      </c>
      <c r="E6484" s="523" t="s">
        <v>1679</v>
      </c>
    </row>
    <row r="6485" spans="2:5">
      <c r="B6485" s="598" t="s">
        <v>9186</v>
      </c>
      <c r="C6485" s="587" t="s">
        <v>9126</v>
      </c>
      <c r="D6485" s="587" t="s">
        <v>3076</v>
      </c>
      <c r="E6485" s="523" t="s">
        <v>1679</v>
      </c>
    </row>
    <row r="6486" spans="2:5">
      <c r="B6486" s="598" t="s">
        <v>9187</v>
      </c>
      <c r="C6486" s="587" t="s">
        <v>9126</v>
      </c>
      <c r="D6486" s="587" t="s">
        <v>3076</v>
      </c>
      <c r="E6486" s="523" t="s">
        <v>1679</v>
      </c>
    </row>
    <row r="6487" spans="2:5">
      <c r="B6487" s="598" t="s">
        <v>9188</v>
      </c>
      <c r="C6487" s="587" t="s">
        <v>9126</v>
      </c>
      <c r="D6487" s="587" t="s">
        <v>3076</v>
      </c>
      <c r="E6487" s="523" t="s">
        <v>1679</v>
      </c>
    </row>
    <row r="6488" spans="2:5">
      <c r="B6488" s="598" t="s">
        <v>9189</v>
      </c>
      <c r="C6488" s="587" t="s">
        <v>9126</v>
      </c>
      <c r="D6488" s="587" t="s">
        <v>3076</v>
      </c>
      <c r="E6488" s="523" t="s">
        <v>1679</v>
      </c>
    </row>
    <row r="6489" spans="2:5">
      <c r="B6489" s="598" t="s">
        <v>9190</v>
      </c>
      <c r="C6489" s="587" t="s">
        <v>9126</v>
      </c>
      <c r="D6489" s="587" t="s">
        <v>3076</v>
      </c>
      <c r="E6489" s="523" t="s">
        <v>1679</v>
      </c>
    </row>
    <row r="6490" spans="2:5">
      <c r="B6490" s="598" t="s">
        <v>9191</v>
      </c>
      <c r="C6490" s="587" t="s">
        <v>9126</v>
      </c>
      <c r="D6490" s="587" t="s">
        <v>3076</v>
      </c>
      <c r="E6490" s="523" t="s">
        <v>1679</v>
      </c>
    </row>
    <row r="6491" spans="2:5">
      <c r="B6491" s="598" t="s">
        <v>9192</v>
      </c>
      <c r="C6491" s="587" t="s">
        <v>9126</v>
      </c>
      <c r="D6491" s="587" t="s">
        <v>3076</v>
      </c>
      <c r="E6491" s="523" t="s">
        <v>1679</v>
      </c>
    </row>
    <row r="6492" spans="2:5">
      <c r="B6492" s="598" t="s">
        <v>9193</v>
      </c>
      <c r="C6492" s="587" t="s">
        <v>9126</v>
      </c>
      <c r="D6492" s="587" t="s">
        <v>3076</v>
      </c>
      <c r="E6492" s="523" t="s">
        <v>1679</v>
      </c>
    </row>
    <row r="6493" spans="2:5">
      <c r="B6493" s="598" t="s">
        <v>9194</v>
      </c>
      <c r="C6493" s="587" t="s">
        <v>9126</v>
      </c>
      <c r="D6493" s="587" t="s">
        <v>3076</v>
      </c>
      <c r="E6493" s="523" t="s">
        <v>1679</v>
      </c>
    </row>
    <row r="6494" spans="2:5">
      <c r="B6494" s="598" t="s">
        <v>9195</v>
      </c>
      <c r="C6494" s="587" t="s">
        <v>9126</v>
      </c>
      <c r="D6494" s="587" t="s">
        <v>3076</v>
      </c>
      <c r="E6494" s="523" t="s">
        <v>1679</v>
      </c>
    </row>
    <row r="6495" spans="2:5">
      <c r="B6495" s="598" t="s">
        <v>9196</v>
      </c>
      <c r="C6495" s="587" t="s">
        <v>4136</v>
      </c>
      <c r="D6495" s="587" t="s">
        <v>3076</v>
      </c>
      <c r="E6495" s="523" t="s">
        <v>1679</v>
      </c>
    </row>
    <row r="6496" spans="2:5">
      <c r="B6496" s="598" t="s">
        <v>9197</v>
      </c>
      <c r="C6496" s="587" t="s">
        <v>4136</v>
      </c>
      <c r="D6496" s="587" t="s">
        <v>3076</v>
      </c>
      <c r="E6496" s="523" t="s">
        <v>1679</v>
      </c>
    </row>
    <row r="6497" spans="2:5">
      <c r="B6497" s="598" t="s">
        <v>9198</v>
      </c>
      <c r="C6497" s="587" t="s">
        <v>4136</v>
      </c>
      <c r="D6497" s="587" t="s">
        <v>3076</v>
      </c>
      <c r="E6497" s="523" t="s">
        <v>1679</v>
      </c>
    </row>
    <row r="6498" spans="2:5">
      <c r="B6498" s="598" t="s">
        <v>9199</v>
      </c>
      <c r="C6498" s="587" t="s">
        <v>4136</v>
      </c>
      <c r="D6498" s="587" t="s">
        <v>3076</v>
      </c>
      <c r="E6498" s="523" t="s">
        <v>1679</v>
      </c>
    </row>
    <row r="6499" spans="2:5">
      <c r="B6499" s="598" t="s">
        <v>9200</v>
      </c>
      <c r="C6499" s="587" t="s">
        <v>4136</v>
      </c>
      <c r="D6499" s="587" t="s">
        <v>3076</v>
      </c>
      <c r="E6499" s="523" t="s">
        <v>1679</v>
      </c>
    </row>
    <row r="6500" spans="2:5">
      <c r="B6500" s="598" t="s">
        <v>9201</v>
      </c>
      <c r="C6500" s="587" t="s">
        <v>4136</v>
      </c>
      <c r="D6500" s="587" t="s">
        <v>3076</v>
      </c>
      <c r="E6500" s="523" t="s">
        <v>1679</v>
      </c>
    </row>
    <row r="6501" spans="2:5">
      <c r="B6501" s="598" t="s">
        <v>9202</v>
      </c>
      <c r="C6501" s="587" t="s">
        <v>4136</v>
      </c>
      <c r="D6501" s="587" t="s">
        <v>3076</v>
      </c>
      <c r="E6501" s="523" t="s">
        <v>1679</v>
      </c>
    </row>
    <row r="6502" spans="2:5">
      <c r="B6502" s="598" t="s">
        <v>9203</v>
      </c>
      <c r="C6502" s="587" t="s">
        <v>4136</v>
      </c>
      <c r="D6502" s="587" t="s">
        <v>3076</v>
      </c>
      <c r="E6502" s="523" t="s">
        <v>1679</v>
      </c>
    </row>
    <row r="6503" spans="2:5">
      <c r="B6503" s="598" t="s">
        <v>9204</v>
      </c>
      <c r="C6503" s="587" t="s">
        <v>4272</v>
      </c>
      <c r="D6503" s="587" t="s">
        <v>3076</v>
      </c>
      <c r="E6503" s="523" t="s">
        <v>1679</v>
      </c>
    </row>
    <row r="6504" spans="2:5">
      <c r="B6504" s="598" t="s">
        <v>9205</v>
      </c>
      <c r="C6504" s="587" t="s">
        <v>4272</v>
      </c>
      <c r="D6504" s="587" t="s">
        <v>3076</v>
      </c>
      <c r="E6504" s="523" t="s">
        <v>1679</v>
      </c>
    </row>
    <row r="6505" spans="2:5">
      <c r="B6505" s="598" t="s">
        <v>9206</v>
      </c>
      <c r="C6505" s="587" t="s">
        <v>4272</v>
      </c>
      <c r="D6505" s="587" t="s">
        <v>3076</v>
      </c>
      <c r="E6505" s="523" t="s">
        <v>1679</v>
      </c>
    </row>
    <row r="6506" spans="2:5">
      <c r="B6506" s="598" t="s">
        <v>9207</v>
      </c>
      <c r="C6506" s="587" t="s">
        <v>4272</v>
      </c>
      <c r="D6506" s="587" t="s">
        <v>3076</v>
      </c>
      <c r="E6506" s="523" t="s">
        <v>1679</v>
      </c>
    </row>
    <row r="6507" spans="2:5">
      <c r="B6507" s="598" t="s">
        <v>9208</v>
      </c>
      <c r="C6507" s="587" t="s">
        <v>4272</v>
      </c>
      <c r="D6507" s="587" t="s">
        <v>3076</v>
      </c>
      <c r="E6507" s="523" t="s">
        <v>1679</v>
      </c>
    </row>
    <row r="6508" spans="2:5">
      <c r="B6508" s="598" t="s">
        <v>9209</v>
      </c>
      <c r="C6508" s="587" t="s">
        <v>4272</v>
      </c>
      <c r="D6508" s="587" t="s">
        <v>3076</v>
      </c>
      <c r="E6508" s="523" t="s">
        <v>1679</v>
      </c>
    </row>
    <row r="6509" spans="2:5">
      <c r="B6509" s="598" t="s">
        <v>9210</v>
      </c>
      <c r="C6509" s="587" t="s">
        <v>4272</v>
      </c>
      <c r="D6509" s="587" t="s">
        <v>3076</v>
      </c>
      <c r="E6509" s="523" t="s">
        <v>1679</v>
      </c>
    </row>
    <row r="6510" spans="2:5">
      <c r="B6510" s="598" t="s">
        <v>9211</v>
      </c>
      <c r="C6510" s="587" t="s">
        <v>4272</v>
      </c>
      <c r="D6510" s="587" t="s">
        <v>3076</v>
      </c>
      <c r="E6510" s="523" t="s">
        <v>1679</v>
      </c>
    </row>
    <row r="6511" spans="2:5">
      <c r="B6511" s="598" t="s">
        <v>9212</v>
      </c>
      <c r="C6511" s="587" t="s">
        <v>4272</v>
      </c>
      <c r="D6511" s="587" t="s">
        <v>3076</v>
      </c>
      <c r="E6511" s="523" t="s">
        <v>1679</v>
      </c>
    </row>
    <row r="6512" spans="2:5">
      <c r="B6512" s="598" t="s">
        <v>9213</v>
      </c>
      <c r="C6512" s="587" t="s">
        <v>4272</v>
      </c>
      <c r="D6512" s="587" t="s">
        <v>3076</v>
      </c>
      <c r="E6512" s="523" t="s">
        <v>1679</v>
      </c>
    </row>
    <row r="6513" spans="2:5">
      <c r="B6513" s="598" t="s">
        <v>9214</v>
      </c>
      <c r="C6513" s="587" t="s">
        <v>4272</v>
      </c>
      <c r="D6513" s="587" t="s">
        <v>3076</v>
      </c>
      <c r="E6513" s="523" t="s">
        <v>1679</v>
      </c>
    </row>
    <row r="6514" spans="2:5">
      <c r="B6514" s="598" t="s">
        <v>9215</v>
      </c>
      <c r="C6514" s="587" t="s">
        <v>4272</v>
      </c>
      <c r="D6514" s="587" t="s">
        <v>3076</v>
      </c>
      <c r="E6514" s="523" t="s">
        <v>1679</v>
      </c>
    </row>
    <row r="6515" spans="2:5">
      <c r="B6515" s="598" t="s">
        <v>9216</v>
      </c>
      <c r="C6515" s="587" t="s">
        <v>4272</v>
      </c>
      <c r="D6515" s="587" t="s">
        <v>3076</v>
      </c>
      <c r="E6515" s="523" t="s">
        <v>1679</v>
      </c>
    </row>
    <row r="6516" spans="2:5">
      <c r="B6516" s="598" t="s">
        <v>9217</v>
      </c>
      <c r="C6516" s="587" t="s">
        <v>4272</v>
      </c>
      <c r="D6516" s="587" t="s">
        <v>3076</v>
      </c>
      <c r="E6516" s="523" t="s">
        <v>1679</v>
      </c>
    </row>
    <row r="6517" spans="2:5">
      <c r="B6517" s="598" t="s">
        <v>9218</v>
      </c>
      <c r="C6517" s="587" t="s">
        <v>4272</v>
      </c>
      <c r="D6517" s="587" t="s">
        <v>3076</v>
      </c>
      <c r="E6517" s="523" t="s">
        <v>1679</v>
      </c>
    </row>
    <row r="6518" spans="2:5">
      <c r="B6518" s="598" t="s">
        <v>9219</v>
      </c>
      <c r="C6518" s="587" t="s">
        <v>4272</v>
      </c>
      <c r="D6518" s="587" t="s">
        <v>3076</v>
      </c>
      <c r="E6518" s="523" t="s">
        <v>1679</v>
      </c>
    </row>
    <row r="6519" spans="2:5">
      <c r="B6519" s="598" t="s">
        <v>9220</v>
      </c>
      <c r="C6519" s="587" t="s">
        <v>4272</v>
      </c>
      <c r="D6519" s="587" t="s">
        <v>3076</v>
      </c>
      <c r="E6519" s="523" t="s">
        <v>1679</v>
      </c>
    </row>
    <row r="6520" spans="2:5">
      <c r="B6520" s="598" t="s">
        <v>9221</v>
      </c>
      <c r="C6520" s="587" t="s">
        <v>4272</v>
      </c>
      <c r="D6520" s="587" t="s">
        <v>3076</v>
      </c>
      <c r="E6520" s="523" t="s">
        <v>1679</v>
      </c>
    </row>
    <row r="6521" spans="2:5">
      <c r="B6521" s="598" t="s">
        <v>9222</v>
      </c>
      <c r="C6521" s="587" t="s">
        <v>4272</v>
      </c>
      <c r="D6521" s="587" t="s">
        <v>3076</v>
      </c>
      <c r="E6521" s="523" t="s">
        <v>1679</v>
      </c>
    </row>
    <row r="6522" spans="2:5">
      <c r="B6522" s="598" t="s">
        <v>9223</v>
      </c>
      <c r="C6522" s="587" t="s">
        <v>4272</v>
      </c>
      <c r="D6522" s="587" t="s">
        <v>3076</v>
      </c>
      <c r="E6522" s="523" t="s">
        <v>1679</v>
      </c>
    </row>
    <row r="6523" spans="2:5">
      <c r="B6523" s="598" t="s">
        <v>9224</v>
      </c>
      <c r="C6523" s="587" t="s">
        <v>4272</v>
      </c>
      <c r="D6523" s="587" t="s">
        <v>3076</v>
      </c>
      <c r="E6523" s="523" t="s">
        <v>1679</v>
      </c>
    </row>
    <row r="6524" spans="2:5">
      <c r="B6524" s="598" t="s">
        <v>9225</v>
      </c>
      <c r="C6524" s="587" t="s">
        <v>4272</v>
      </c>
      <c r="D6524" s="587" t="s">
        <v>3076</v>
      </c>
      <c r="E6524" s="523" t="s">
        <v>1679</v>
      </c>
    </row>
    <row r="6525" spans="2:5">
      <c r="B6525" s="598" t="s">
        <v>9226</v>
      </c>
      <c r="C6525" s="587" t="s">
        <v>4272</v>
      </c>
      <c r="D6525" s="587" t="s">
        <v>3076</v>
      </c>
      <c r="E6525" s="523" t="s">
        <v>1679</v>
      </c>
    </row>
    <row r="6526" spans="2:5">
      <c r="B6526" s="598" t="s">
        <v>9227</v>
      </c>
      <c r="C6526" s="587" t="s">
        <v>4272</v>
      </c>
      <c r="D6526" s="587" t="s">
        <v>3076</v>
      </c>
      <c r="E6526" s="523" t="s">
        <v>1679</v>
      </c>
    </row>
    <row r="6527" spans="2:5">
      <c r="B6527" s="598" t="s">
        <v>9228</v>
      </c>
      <c r="C6527" s="587" t="s">
        <v>4272</v>
      </c>
      <c r="D6527" s="587" t="s">
        <v>3076</v>
      </c>
      <c r="E6527" s="523" t="s">
        <v>1679</v>
      </c>
    </row>
    <row r="6528" spans="2:5">
      <c r="B6528" s="598" t="s">
        <v>9229</v>
      </c>
      <c r="C6528" s="587" t="s">
        <v>4272</v>
      </c>
      <c r="D6528" s="587" t="s">
        <v>3076</v>
      </c>
      <c r="E6528" s="523" t="s">
        <v>1679</v>
      </c>
    </row>
    <row r="6529" spans="2:5">
      <c r="B6529" s="598" t="s">
        <v>9230</v>
      </c>
      <c r="C6529" s="587" t="s">
        <v>4272</v>
      </c>
      <c r="D6529" s="587" t="s">
        <v>3076</v>
      </c>
      <c r="E6529" s="523" t="s">
        <v>1679</v>
      </c>
    </row>
    <row r="6530" spans="2:5">
      <c r="B6530" s="598" t="s">
        <v>9231</v>
      </c>
      <c r="C6530" s="587" t="s">
        <v>4272</v>
      </c>
      <c r="D6530" s="587" t="s">
        <v>3076</v>
      </c>
      <c r="E6530" s="523" t="s">
        <v>1679</v>
      </c>
    </row>
    <row r="6531" spans="2:5">
      <c r="B6531" s="598" t="s">
        <v>9232</v>
      </c>
      <c r="C6531" s="587" t="s">
        <v>4272</v>
      </c>
      <c r="D6531" s="587" t="s">
        <v>3076</v>
      </c>
      <c r="E6531" s="523" t="s">
        <v>1679</v>
      </c>
    </row>
    <row r="6532" spans="2:5">
      <c r="B6532" s="598" t="s">
        <v>9233</v>
      </c>
      <c r="C6532" s="587" t="s">
        <v>4272</v>
      </c>
      <c r="D6532" s="587" t="s">
        <v>3076</v>
      </c>
      <c r="E6532" s="523" t="s">
        <v>1679</v>
      </c>
    </row>
    <row r="6533" spans="2:5">
      <c r="B6533" s="598" t="s">
        <v>9234</v>
      </c>
      <c r="C6533" s="587" t="s">
        <v>4272</v>
      </c>
      <c r="D6533" s="587" t="s">
        <v>3076</v>
      </c>
      <c r="E6533" s="523" t="s">
        <v>1679</v>
      </c>
    </row>
    <row r="6534" spans="2:5">
      <c r="B6534" s="598" t="s">
        <v>9235</v>
      </c>
      <c r="C6534" s="587" t="s">
        <v>4272</v>
      </c>
      <c r="D6534" s="587" t="s">
        <v>3076</v>
      </c>
      <c r="E6534" s="523" t="s">
        <v>1679</v>
      </c>
    </row>
    <row r="6535" spans="2:5">
      <c r="B6535" s="598" t="s">
        <v>9236</v>
      </c>
      <c r="C6535" s="587" t="s">
        <v>4272</v>
      </c>
      <c r="D6535" s="587" t="s">
        <v>3076</v>
      </c>
      <c r="E6535" s="523" t="s">
        <v>1679</v>
      </c>
    </row>
    <row r="6536" spans="2:5">
      <c r="B6536" s="598" t="s">
        <v>9237</v>
      </c>
      <c r="C6536" s="587" t="s">
        <v>4272</v>
      </c>
      <c r="D6536" s="587" t="s">
        <v>3076</v>
      </c>
      <c r="E6536" s="523" t="s">
        <v>1679</v>
      </c>
    </row>
    <row r="6537" spans="2:5">
      <c r="B6537" s="598" t="s">
        <v>9238</v>
      </c>
      <c r="C6537" s="587" t="s">
        <v>4272</v>
      </c>
      <c r="D6537" s="587" t="s">
        <v>3076</v>
      </c>
      <c r="E6537" s="523" t="s">
        <v>1679</v>
      </c>
    </row>
    <row r="6538" spans="2:5">
      <c r="B6538" s="598" t="s">
        <v>9239</v>
      </c>
      <c r="C6538" s="587" t="s">
        <v>4272</v>
      </c>
      <c r="D6538" s="587" t="s">
        <v>3076</v>
      </c>
      <c r="E6538" s="523" t="s">
        <v>1679</v>
      </c>
    </row>
    <row r="6539" spans="2:5">
      <c r="B6539" s="598" t="s">
        <v>9240</v>
      </c>
      <c r="C6539" s="587" t="s">
        <v>4272</v>
      </c>
      <c r="D6539" s="587" t="s">
        <v>3076</v>
      </c>
      <c r="E6539" s="523" t="s">
        <v>1679</v>
      </c>
    </row>
    <row r="6540" spans="2:5">
      <c r="B6540" s="598" t="s">
        <v>9241</v>
      </c>
      <c r="C6540" s="587" t="s">
        <v>4272</v>
      </c>
      <c r="D6540" s="587" t="s">
        <v>3076</v>
      </c>
      <c r="E6540" s="523" t="s">
        <v>1679</v>
      </c>
    </row>
    <row r="6541" spans="2:5">
      <c r="B6541" s="598" t="s">
        <v>9242</v>
      </c>
      <c r="C6541" s="587" t="s">
        <v>4272</v>
      </c>
      <c r="D6541" s="587" t="s">
        <v>3076</v>
      </c>
      <c r="E6541" s="523" t="s">
        <v>1679</v>
      </c>
    </row>
    <row r="6542" spans="2:5">
      <c r="B6542" s="598" t="s">
        <v>9243</v>
      </c>
      <c r="C6542" s="587" t="s">
        <v>4272</v>
      </c>
      <c r="D6542" s="587" t="s">
        <v>3076</v>
      </c>
      <c r="E6542" s="523" t="s">
        <v>1679</v>
      </c>
    </row>
    <row r="6543" spans="2:5">
      <c r="B6543" s="598" t="s">
        <v>9244</v>
      </c>
      <c r="C6543" s="587" t="s">
        <v>4272</v>
      </c>
      <c r="D6543" s="587" t="s">
        <v>3076</v>
      </c>
      <c r="E6543" s="523" t="s">
        <v>1679</v>
      </c>
    </row>
    <row r="6544" spans="2:5">
      <c r="B6544" s="598" t="s">
        <v>9245</v>
      </c>
      <c r="C6544" s="587" t="s">
        <v>4272</v>
      </c>
      <c r="D6544" s="587" t="s">
        <v>3076</v>
      </c>
      <c r="E6544" s="523" t="s">
        <v>1679</v>
      </c>
    </row>
    <row r="6545" spans="2:5">
      <c r="B6545" s="598" t="s">
        <v>9246</v>
      </c>
      <c r="C6545" s="587" t="s">
        <v>4272</v>
      </c>
      <c r="D6545" s="587" t="s">
        <v>3076</v>
      </c>
      <c r="E6545" s="523" t="s">
        <v>1679</v>
      </c>
    </row>
    <row r="6546" spans="2:5">
      <c r="B6546" s="598" t="s">
        <v>9247</v>
      </c>
      <c r="C6546" s="587" t="s">
        <v>4272</v>
      </c>
      <c r="D6546" s="587" t="s">
        <v>3076</v>
      </c>
      <c r="E6546" s="523" t="s">
        <v>1679</v>
      </c>
    </row>
    <row r="6547" spans="2:5">
      <c r="B6547" s="598" t="s">
        <v>9248</v>
      </c>
      <c r="C6547" s="587" t="s">
        <v>4272</v>
      </c>
      <c r="D6547" s="587" t="s">
        <v>3076</v>
      </c>
      <c r="E6547" s="523" t="s">
        <v>1679</v>
      </c>
    </row>
    <row r="6548" spans="2:5">
      <c r="B6548" s="598" t="s">
        <v>9249</v>
      </c>
      <c r="C6548" s="587" t="s">
        <v>4272</v>
      </c>
      <c r="D6548" s="587" t="s">
        <v>3076</v>
      </c>
      <c r="E6548" s="523" t="s">
        <v>1679</v>
      </c>
    </row>
    <row r="6549" spans="2:5">
      <c r="B6549" s="598" t="s">
        <v>9250</v>
      </c>
      <c r="C6549" s="587" t="s">
        <v>4272</v>
      </c>
      <c r="D6549" s="587" t="s">
        <v>3076</v>
      </c>
      <c r="E6549" s="523" t="s">
        <v>1679</v>
      </c>
    </row>
    <row r="6550" spans="2:5">
      <c r="B6550" s="598" t="s">
        <v>9251</v>
      </c>
      <c r="C6550" s="587" t="s">
        <v>4272</v>
      </c>
      <c r="D6550" s="587" t="s">
        <v>3076</v>
      </c>
      <c r="E6550" s="523" t="s">
        <v>1679</v>
      </c>
    </row>
    <row r="6551" spans="2:5">
      <c r="B6551" s="598" t="s">
        <v>9252</v>
      </c>
      <c r="C6551" s="587" t="s">
        <v>4272</v>
      </c>
      <c r="D6551" s="587" t="s">
        <v>3076</v>
      </c>
      <c r="E6551" s="523" t="s">
        <v>1679</v>
      </c>
    </row>
    <row r="6552" spans="2:5">
      <c r="B6552" s="598" t="s">
        <v>9253</v>
      </c>
      <c r="C6552" s="587" t="s">
        <v>4272</v>
      </c>
      <c r="D6552" s="587" t="s">
        <v>3076</v>
      </c>
      <c r="E6552" s="523" t="s">
        <v>1679</v>
      </c>
    </row>
    <row r="6553" spans="2:5">
      <c r="B6553" s="598" t="s">
        <v>9254</v>
      </c>
      <c r="C6553" s="587" t="s">
        <v>4272</v>
      </c>
      <c r="D6553" s="587" t="s">
        <v>3076</v>
      </c>
      <c r="E6553" s="523" t="s">
        <v>1679</v>
      </c>
    </row>
    <row r="6554" spans="2:5">
      <c r="B6554" s="598" t="s">
        <v>9255</v>
      </c>
      <c r="C6554" s="587" t="s">
        <v>4272</v>
      </c>
      <c r="D6554" s="587" t="s">
        <v>3076</v>
      </c>
      <c r="E6554" s="523" t="s">
        <v>1679</v>
      </c>
    </row>
    <row r="6555" spans="2:5">
      <c r="B6555" s="598" t="s">
        <v>9256</v>
      </c>
      <c r="C6555" s="587" t="s">
        <v>4272</v>
      </c>
      <c r="D6555" s="587" t="s">
        <v>3076</v>
      </c>
      <c r="E6555" s="523" t="s">
        <v>1679</v>
      </c>
    </row>
    <row r="6556" spans="2:5">
      <c r="B6556" s="598" t="s">
        <v>9257</v>
      </c>
      <c r="C6556" s="587" t="s">
        <v>4272</v>
      </c>
      <c r="D6556" s="587" t="s">
        <v>3076</v>
      </c>
      <c r="E6556" s="523" t="s">
        <v>1679</v>
      </c>
    </row>
    <row r="6557" spans="2:5">
      <c r="B6557" s="598" t="s">
        <v>9258</v>
      </c>
      <c r="C6557" s="587" t="s">
        <v>4272</v>
      </c>
      <c r="D6557" s="587" t="s">
        <v>3076</v>
      </c>
      <c r="E6557" s="523" t="s">
        <v>1679</v>
      </c>
    </row>
    <row r="6558" spans="2:5">
      <c r="B6558" s="598" t="s">
        <v>9259</v>
      </c>
      <c r="C6558" s="587" t="s">
        <v>4272</v>
      </c>
      <c r="D6558" s="587" t="s">
        <v>3076</v>
      </c>
      <c r="E6558" s="523" t="s">
        <v>1679</v>
      </c>
    </row>
    <row r="6559" spans="2:5">
      <c r="B6559" s="598" t="s">
        <v>9260</v>
      </c>
      <c r="C6559" s="587" t="s">
        <v>4272</v>
      </c>
      <c r="D6559" s="587" t="s">
        <v>3076</v>
      </c>
      <c r="E6559" s="523" t="s">
        <v>1679</v>
      </c>
    </row>
    <row r="6560" spans="2:5">
      <c r="B6560" s="598" t="s">
        <v>9261</v>
      </c>
      <c r="C6560" s="587" t="s">
        <v>4272</v>
      </c>
      <c r="D6560" s="587" t="s">
        <v>3076</v>
      </c>
      <c r="E6560" s="523" t="s">
        <v>1679</v>
      </c>
    </row>
    <row r="6561" spans="2:5">
      <c r="B6561" s="598" t="s">
        <v>9262</v>
      </c>
      <c r="C6561" s="587" t="s">
        <v>4272</v>
      </c>
      <c r="D6561" s="587" t="s">
        <v>3076</v>
      </c>
      <c r="E6561" s="523" t="s">
        <v>1679</v>
      </c>
    </row>
    <row r="6562" spans="2:5">
      <c r="B6562" s="598" t="s">
        <v>9263</v>
      </c>
      <c r="C6562" s="587" t="s">
        <v>4272</v>
      </c>
      <c r="D6562" s="587" t="s">
        <v>3076</v>
      </c>
      <c r="E6562" s="523" t="s">
        <v>1679</v>
      </c>
    </row>
    <row r="6563" spans="2:5">
      <c r="B6563" s="598" t="s">
        <v>9264</v>
      </c>
      <c r="C6563" s="587" t="s">
        <v>4272</v>
      </c>
      <c r="D6563" s="587" t="s">
        <v>3076</v>
      </c>
      <c r="E6563" s="523" t="s">
        <v>1679</v>
      </c>
    </row>
    <row r="6564" spans="2:5">
      <c r="B6564" s="598" t="s">
        <v>9265</v>
      </c>
      <c r="C6564" s="587" t="s">
        <v>4272</v>
      </c>
      <c r="D6564" s="587" t="s">
        <v>3076</v>
      </c>
      <c r="E6564" s="523" t="s">
        <v>1679</v>
      </c>
    </row>
    <row r="6565" spans="2:5">
      <c r="B6565" s="598" t="s">
        <v>9266</v>
      </c>
      <c r="C6565" s="587" t="s">
        <v>4272</v>
      </c>
      <c r="D6565" s="587" t="s">
        <v>3076</v>
      </c>
      <c r="E6565" s="523" t="s">
        <v>1679</v>
      </c>
    </row>
    <row r="6566" spans="2:5">
      <c r="B6566" s="598" t="s">
        <v>9267</v>
      </c>
      <c r="C6566" s="587" t="s">
        <v>4272</v>
      </c>
      <c r="D6566" s="587" t="s">
        <v>3076</v>
      </c>
      <c r="E6566" s="523" t="s">
        <v>1679</v>
      </c>
    </row>
    <row r="6567" spans="2:5">
      <c r="B6567" s="598" t="s">
        <v>9268</v>
      </c>
      <c r="C6567" s="587" t="s">
        <v>4272</v>
      </c>
      <c r="D6567" s="587" t="s">
        <v>3076</v>
      </c>
      <c r="E6567" s="523" t="s">
        <v>1679</v>
      </c>
    </row>
    <row r="6568" spans="2:5">
      <c r="B6568" s="598" t="s">
        <v>9269</v>
      </c>
      <c r="C6568" s="587" t="s">
        <v>4272</v>
      </c>
      <c r="D6568" s="587" t="s">
        <v>3076</v>
      </c>
      <c r="E6568" s="523" t="s">
        <v>1679</v>
      </c>
    </row>
    <row r="6569" spans="2:5">
      <c r="B6569" s="598" t="s">
        <v>9270</v>
      </c>
      <c r="C6569" s="587" t="s">
        <v>4272</v>
      </c>
      <c r="D6569" s="587" t="s">
        <v>3076</v>
      </c>
      <c r="E6569" s="523" t="s">
        <v>1679</v>
      </c>
    </row>
    <row r="6570" spans="2:5">
      <c r="B6570" s="598" t="s">
        <v>9271</v>
      </c>
      <c r="C6570" s="587" t="s">
        <v>4272</v>
      </c>
      <c r="D6570" s="587" t="s">
        <v>3076</v>
      </c>
      <c r="E6570" s="523" t="s">
        <v>1679</v>
      </c>
    </row>
    <row r="6571" spans="2:5">
      <c r="B6571" s="598" t="s">
        <v>9272</v>
      </c>
      <c r="C6571" s="587" t="s">
        <v>4272</v>
      </c>
      <c r="D6571" s="587" t="s">
        <v>3076</v>
      </c>
      <c r="E6571" s="523" t="s">
        <v>1679</v>
      </c>
    </row>
    <row r="6572" spans="2:5">
      <c r="B6572" s="598" t="s">
        <v>9273</v>
      </c>
      <c r="C6572" s="587" t="s">
        <v>4272</v>
      </c>
      <c r="D6572" s="587" t="s">
        <v>3076</v>
      </c>
      <c r="E6572" s="523" t="s">
        <v>1679</v>
      </c>
    </row>
    <row r="6573" spans="2:5">
      <c r="B6573" s="598" t="s">
        <v>9274</v>
      </c>
      <c r="C6573" s="587" t="s">
        <v>4272</v>
      </c>
      <c r="D6573" s="587" t="s">
        <v>3076</v>
      </c>
      <c r="E6573" s="523" t="s">
        <v>1679</v>
      </c>
    </row>
    <row r="6574" spans="2:5">
      <c r="B6574" s="598" t="s">
        <v>9275</v>
      </c>
      <c r="C6574" s="587" t="s">
        <v>4272</v>
      </c>
      <c r="D6574" s="587" t="s">
        <v>3076</v>
      </c>
      <c r="E6574" s="523" t="s">
        <v>1679</v>
      </c>
    </row>
    <row r="6575" spans="2:5">
      <c r="B6575" s="598" t="s">
        <v>9276</v>
      </c>
      <c r="C6575" s="587" t="s">
        <v>4272</v>
      </c>
      <c r="D6575" s="587" t="s">
        <v>3076</v>
      </c>
      <c r="E6575" s="523" t="s">
        <v>1679</v>
      </c>
    </row>
    <row r="6576" spans="2:5">
      <c r="B6576" s="598" t="s">
        <v>9277</v>
      </c>
      <c r="C6576" s="587" t="s">
        <v>4272</v>
      </c>
      <c r="D6576" s="587" t="s">
        <v>3076</v>
      </c>
      <c r="E6576" s="523" t="s">
        <v>1679</v>
      </c>
    </row>
    <row r="6577" spans="2:5">
      <c r="B6577" s="598" t="s">
        <v>9278</v>
      </c>
      <c r="C6577" s="587" t="s">
        <v>4272</v>
      </c>
      <c r="D6577" s="587" t="s">
        <v>3076</v>
      </c>
      <c r="E6577" s="523" t="s">
        <v>1679</v>
      </c>
    </row>
    <row r="6578" spans="2:5">
      <c r="B6578" s="598" t="s">
        <v>9279</v>
      </c>
      <c r="C6578" s="587" t="s">
        <v>4272</v>
      </c>
      <c r="D6578" s="587" t="s">
        <v>3076</v>
      </c>
      <c r="E6578" s="523" t="s">
        <v>1679</v>
      </c>
    </row>
    <row r="6579" spans="2:5">
      <c r="B6579" s="598" t="s">
        <v>9280</v>
      </c>
      <c r="C6579" s="587" t="s">
        <v>4272</v>
      </c>
      <c r="D6579" s="587" t="s">
        <v>3076</v>
      </c>
      <c r="E6579" s="523" t="s">
        <v>1679</v>
      </c>
    </row>
    <row r="6580" spans="2:5">
      <c r="B6580" s="598" t="s">
        <v>9281</v>
      </c>
      <c r="C6580" s="587" t="s">
        <v>4272</v>
      </c>
      <c r="D6580" s="587" t="s">
        <v>3076</v>
      </c>
      <c r="E6580" s="523" t="s">
        <v>1679</v>
      </c>
    </row>
    <row r="6581" spans="2:5">
      <c r="B6581" s="598" t="s">
        <v>9282</v>
      </c>
      <c r="C6581" s="587" t="s">
        <v>4272</v>
      </c>
      <c r="D6581" s="587" t="s">
        <v>3076</v>
      </c>
      <c r="E6581" s="523" t="s">
        <v>1679</v>
      </c>
    </row>
    <row r="6582" spans="2:5">
      <c r="B6582" s="598" t="s">
        <v>9283</v>
      </c>
      <c r="C6582" s="587" t="s">
        <v>4272</v>
      </c>
      <c r="D6582" s="587" t="s">
        <v>3076</v>
      </c>
      <c r="E6582" s="523" t="s">
        <v>1679</v>
      </c>
    </row>
    <row r="6583" spans="2:5">
      <c r="B6583" s="598" t="s">
        <v>9284</v>
      </c>
      <c r="C6583" s="587" t="s">
        <v>4272</v>
      </c>
      <c r="D6583" s="587" t="s">
        <v>3076</v>
      </c>
      <c r="E6583" s="523" t="s">
        <v>1679</v>
      </c>
    </row>
    <row r="6584" spans="2:5">
      <c r="B6584" s="598" t="s">
        <v>9285</v>
      </c>
      <c r="C6584" s="587" t="s">
        <v>4272</v>
      </c>
      <c r="D6584" s="587" t="s">
        <v>3076</v>
      </c>
      <c r="E6584" s="523" t="s">
        <v>1679</v>
      </c>
    </row>
    <row r="6585" spans="2:5">
      <c r="B6585" s="598" t="s">
        <v>9286</v>
      </c>
      <c r="C6585" s="587" t="s">
        <v>4272</v>
      </c>
      <c r="D6585" s="587" t="s">
        <v>3076</v>
      </c>
      <c r="E6585" s="523" t="s">
        <v>1679</v>
      </c>
    </row>
    <row r="6586" spans="2:5">
      <c r="B6586" s="598" t="s">
        <v>9287</v>
      </c>
      <c r="C6586" s="587" t="s">
        <v>4272</v>
      </c>
      <c r="D6586" s="587" t="s">
        <v>3076</v>
      </c>
      <c r="E6586" s="523" t="s">
        <v>1679</v>
      </c>
    </row>
    <row r="6587" spans="2:5">
      <c r="B6587" s="598" t="s">
        <v>9288</v>
      </c>
      <c r="C6587" s="587" t="s">
        <v>4272</v>
      </c>
      <c r="D6587" s="587" t="s">
        <v>3076</v>
      </c>
      <c r="E6587" s="523" t="s">
        <v>1679</v>
      </c>
    </row>
    <row r="6588" spans="2:5">
      <c r="B6588" s="598" t="s">
        <v>9289</v>
      </c>
      <c r="C6588" s="587" t="s">
        <v>4272</v>
      </c>
      <c r="D6588" s="587" t="s">
        <v>3076</v>
      </c>
      <c r="E6588" s="523" t="s">
        <v>1679</v>
      </c>
    </row>
    <row r="6589" spans="2:5">
      <c r="B6589" s="598" t="s">
        <v>9290</v>
      </c>
      <c r="C6589" s="587" t="s">
        <v>4272</v>
      </c>
      <c r="D6589" s="587" t="s">
        <v>3076</v>
      </c>
      <c r="E6589" s="523" t="s">
        <v>1679</v>
      </c>
    </row>
    <row r="6590" spans="2:5">
      <c r="B6590" s="598" t="s">
        <v>9291</v>
      </c>
      <c r="C6590" s="587" t="s">
        <v>4272</v>
      </c>
      <c r="D6590" s="587" t="s">
        <v>3076</v>
      </c>
      <c r="E6590" s="523" t="s">
        <v>1679</v>
      </c>
    </row>
    <row r="6591" spans="2:5">
      <c r="B6591" s="598" t="s">
        <v>9292</v>
      </c>
      <c r="C6591" s="587" t="s">
        <v>4272</v>
      </c>
      <c r="D6591" s="587" t="s">
        <v>3076</v>
      </c>
      <c r="E6591" s="523" t="s">
        <v>1679</v>
      </c>
    </row>
    <row r="6592" spans="2:5">
      <c r="B6592" s="598" t="s">
        <v>9293</v>
      </c>
      <c r="C6592" s="587" t="s">
        <v>4272</v>
      </c>
      <c r="D6592" s="587" t="s">
        <v>3076</v>
      </c>
      <c r="E6592" s="523" t="s">
        <v>1679</v>
      </c>
    </row>
    <row r="6593" spans="2:5">
      <c r="B6593" s="598" t="s">
        <v>9294</v>
      </c>
      <c r="C6593" s="587" t="s">
        <v>4272</v>
      </c>
      <c r="D6593" s="587" t="s">
        <v>3076</v>
      </c>
      <c r="E6593" s="523" t="s">
        <v>1679</v>
      </c>
    </row>
    <row r="6594" spans="2:5">
      <c r="B6594" s="598" t="s">
        <v>9295</v>
      </c>
      <c r="C6594" s="587" t="s">
        <v>4272</v>
      </c>
      <c r="D6594" s="587" t="s">
        <v>3076</v>
      </c>
      <c r="E6594" s="523" t="s">
        <v>1679</v>
      </c>
    </row>
    <row r="6595" spans="2:5">
      <c r="B6595" s="598" t="s">
        <v>9296</v>
      </c>
      <c r="C6595" s="587" t="s">
        <v>4272</v>
      </c>
      <c r="D6595" s="587" t="s">
        <v>3076</v>
      </c>
      <c r="E6595" s="523" t="s">
        <v>1679</v>
      </c>
    </row>
    <row r="6596" spans="2:5">
      <c r="B6596" s="598" t="s">
        <v>9297</v>
      </c>
      <c r="C6596" s="587" t="s">
        <v>4272</v>
      </c>
      <c r="D6596" s="587" t="s">
        <v>3076</v>
      </c>
      <c r="E6596" s="523" t="s">
        <v>1679</v>
      </c>
    </row>
    <row r="6597" spans="2:5">
      <c r="B6597" s="598" t="s">
        <v>9298</v>
      </c>
      <c r="C6597" s="587" t="s">
        <v>4272</v>
      </c>
      <c r="D6597" s="587" t="s">
        <v>3076</v>
      </c>
      <c r="E6597" s="523" t="s">
        <v>1679</v>
      </c>
    </row>
    <row r="6598" spans="2:5">
      <c r="B6598" s="598" t="s">
        <v>9299</v>
      </c>
      <c r="C6598" s="587" t="s">
        <v>4272</v>
      </c>
      <c r="D6598" s="587" t="s">
        <v>3076</v>
      </c>
      <c r="E6598" s="523" t="s">
        <v>1679</v>
      </c>
    </row>
    <row r="6599" spans="2:5">
      <c r="B6599" s="598" t="s">
        <v>9300</v>
      </c>
      <c r="C6599" s="587" t="s">
        <v>4272</v>
      </c>
      <c r="D6599" s="587" t="s">
        <v>3076</v>
      </c>
      <c r="E6599" s="523" t="s">
        <v>1679</v>
      </c>
    </row>
    <row r="6600" spans="2:5">
      <c r="B6600" s="598" t="s">
        <v>9301</v>
      </c>
      <c r="C6600" s="587" t="s">
        <v>4272</v>
      </c>
      <c r="D6600" s="587" t="s">
        <v>3076</v>
      </c>
      <c r="E6600" s="523" t="s">
        <v>1679</v>
      </c>
    </row>
    <row r="6601" spans="2:5">
      <c r="B6601" s="598" t="s">
        <v>9302</v>
      </c>
      <c r="C6601" s="587" t="s">
        <v>4272</v>
      </c>
      <c r="D6601" s="587" t="s">
        <v>3076</v>
      </c>
      <c r="E6601" s="523" t="s">
        <v>1679</v>
      </c>
    </row>
    <row r="6602" spans="2:5">
      <c r="B6602" s="598" t="s">
        <v>9303</v>
      </c>
      <c r="C6602" s="587" t="s">
        <v>4272</v>
      </c>
      <c r="D6602" s="587" t="s">
        <v>3076</v>
      </c>
      <c r="E6602" s="523" t="s">
        <v>1679</v>
      </c>
    </row>
    <row r="6603" spans="2:5">
      <c r="B6603" s="598" t="s">
        <v>9304</v>
      </c>
      <c r="C6603" s="587" t="s">
        <v>4272</v>
      </c>
      <c r="D6603" s="587" t="s">
        <v>3076</v>
      </c>
      <c r="E6603" s="523" t="s">
        <v>1679</v>
      </c>
    </row>
    <row r="6604" spans="2:5">
      <c r="B6604" s="598" t="s">
        <v>9305</v>
      </c>
      <c r="C6604" s="587" t="s">
        <v>4272</v>
      </c>
      <c r="D6604" s="587" t="s">
        <v>3076</v>
      </c>
      <c r="E6604" s="523" t="s">
        <v>1679</v>
      </c>
    </row>
    <row r="6605" spans="2:5">
      <c r="B6605" s="598" t="s">
        <v>9306</v>
      </c>
      <c r="C6605" s="587" t="s">
        <v>4272</v>
      </c>
      <c r="D6605" s="587" t="s">
        <v>3076</v>
      </c>
      <c r="E6605" s="523" t="s">
        <v>1679</v>
      </c>
    </row>
    <row r="6606" spans="2:5">
      <c r="B6606" s="598" t="s">
        <v>9307</v>
      </c>
      <c r="C6606" s="587" t="s">
        <v>4272</v>
      </c>
      <c r="D6606" s="587" t="s">
        <v>3076</v>
      </c>
      <c r="E6606" s="523" t="s">
        <v>1679</v>
      </c>
    </row>
    <row r="6607" spans="2:5">
      <c r="B6607" s="598" t="s">
        <v>9308</v>
      </c>
      <c r="C6607" s="587" t="s">
        <v>4272</v>
      </c>
      <c r="D6607" s="587" t="s">
        <v>3076</v>
      </c>
      <c r="E6607" s="523" t="s">
        <v>1679</v>
      </c>
    </row>
    <row r="6608" spans="2:5">
      <c r="B6608" s="598" t="s">
        <v>9309</v>
      </c>
      <c r="C6608" s="587" t="s">
        <v>4272</v>
      </c>
      <c r="D6608" s="587" t="s">
        <v>3076</v>
      </c>
      <c r="E6608" s="523" t="s">
        <v>1679</v>
      </c>
    </row>
    <row r="6609" spans="2:5">
      <c r="B6609" s="598" t="s">
        <v>9310</v>
      </c>
      <c r="C6609" s="587" t="s">
        <v>4272</v>
      </c>
      <c r="D6609" s="587" t="s">
        <v>3076</v>
      </c>
      <c r="E6609" s="523" t="s">
        <v>1679</v>
      </c>
    </row>
    <row r="6610" spans="2:5">
      <c r="B6610" s="598" t="s">
        <v>9311</v>
      </c>
      <c r="C6610" s="587" t="s">
        <v>4272</v>
      </c>
      <c r="D6610" s="587" t="s">
        <v>3076</v>
      </c>
      <c r="E6610" s="523" t="s">
        <v>1679</v>
      </c>
    </row>
    <row r="6611" spans="2:5">
      <c r="B6611" s="598" t="s">
        <v>9312</v>
      </c>
      <c r="C6611" s="587" t="s">
        <v>4272</v>
      </c>
      <c r="D6611" s="587" t="s">
        <v>3076</v>
      </c>
      <c r="E6611" s="523" t="s">
        <v>1679</v>
      </c>
    </row>
    <row r="6612" spans="2:5">
      <c r="B6612" s="598" t="s">
        <v>9313</v>
      </c>
      <c r="C6612" s="587" t="s">
        <v>4272</v>
      </c>
      <c r="D6612" s="587" t="s">
        <v>3076</v>
      </c>
      <c r="E6612" s="523" t="s">
        <v>1679</v>
      </c>
    </row>
    <row r="6613" spans="2:5">
      <c r="B6613" s="598" t="s">
        <v>9314</v>
      </c>
      <c r="C6613" s="587" t="s">
        <v>4272</v>
      </c>
      <c r="D6613" s="587" t="s">
        <v>3076</v>
      </c>
      <c r="E6613" s="523" t="s">
        <v>1679</v>
      </c>
    </row>
    <row r="6614" spans="2:5">
      <c r="B6614" s="598" t="s">
        <v>9315</v>
      </c>
      <c r="C6614" s="587" t="s">
        <v>4272</v>
      </c>
      <c r="D6614" s="587" t="s">
        <v>3076</v>
      </c>
      <c r="E6614" s="523" t="s">
        <v>1679</v>
      </c>
    </row>
    <row r="6615" spans="2:5">
      <c r="B6615" s="598" t="s">
        <v>9316</v>
      </c>
      <c r="C6615" s="587" t="s">
        <v>4272</v>
      </c>
      <c r="D6615" s="587" t="s">
        <v>3076</v>
      </c>
      <c r="E6615" s="523" t="s">
        <v>1679</v>
      </c>
    </row>
    <row r="6616" spans="2:5">
      <c r="B6616" s="598" t="s">
        <v>9317</v>
      </c>
      <c r="C6616" s="587" t="s">
        <v>4272</v>
      </c>
      <c r="D6616" s="587" t="s">
        <v>3076</v>
      </c>
      <c r="E6616" s="523" t="s">
        <v>1679</v>
      </c>
    </row>
    <row r="6617" spans="2:5">
      <c r="B6617" s="598" t="s">
        <v>9318</v>
      </c>
      <c r="C6617" s="587" t="s">
        <v>4272</v>
      </c>
      <c r="D6617" s="587" t="s">
        <v>3076</v>
      </c>
      <c r="E6617" s="523" t="s">
        <v>1679</v>
      </c>
    </row>
    <row r="6618" spans="2:5">
      <c r="B6618" s="598" t="s">
        <v>9319</v>
      </c>
      <c r="C6618" s="587" t="s">
        <v>4272</v>
      </c>
      <c r="D6618" s="587" t="s">
        <v>3076</v>
      </c>
      <c r="E6618" s="523" t="s">
        <v>1679</v>
      </c>
    </row>
    <row r="6619" spans="2:5">
      <c r="B6619" s="598" t="s">
        <v>9320</v>
      </c>
      <c r="C6619" s="587" t="s">
        <v>4272</v>
      </c>
      <c r="D6619" s="587" t="s">
        <v>3076</v>
      </c>
      <c r="E6619" s="523" t="s">
        <v>1679</v>
      </c>
    </row>
    <row r="6620" spans="2:5">
      <c r="B6620" s="598" t="s">
        <v>9321</v>
      </c>
      <c r="C6620" s="587" t="s">
        <v>4272</v>
      </c>
      <c r="D6620" s="587" t="s">
        <v>3076</v>
      </c>
      <c r="E6620" s="523" t="s">
        <v>1679</v>
      </c>
    </row>
    <row r="6621" spans="2:5">
      <c r="B6621" s="598" t="s">
        <v>9322</v>
      </c>
      <c r="C6621" s="587" t="s">
        <v>4272</v>
      </c>
      <c r="D6621" s="587" t="s">
        <v>3076</v>
      </c>
      <c r="E6621" s="523" t="s">
        <v>1679</v>
      </c>
    </row>
    <row r="6622" spans="2:5">
      <c r="B6622" s="598" t="s">
        <v>9323</v>
      </c>
      <c r="C6622" s="587" t="s">
        <v>4272</v>
      </c>
      <c r="D6622" s="587" t="s">
        <v>3076</v>
      </c>
      <c r="E6622" s="523" t="s">
        <v>1679</v>
      </c>
    </row>
    <row r="6623" spans="2:5">
      <c r="B6623" s="598" t="s">
        <v>9324</v>
      </c>
      <c r="C6623" s="587" t="s">
        <v>4272</v>
      </c>
      <c r="D6623" s="587" t="s">
        <v>3076</v>
      </c>
      <c r="E6623" s="523" t="s">
        <v>1679</v>
      </c>
    </row>
    <row r="6624" spans="2:5">
      <c r="B6624" s="598" t="s">
        <v>9325</v>
      </c>
      <c r="C6624" s="587" t="s">
        <v>4272</v>
      </c>
      <c r="D6624" s="587" t="s">
        <v>3076</v>
      </c>
      <c r="E6624" s="523" t="s">
        <v>1679</v>
      </c>
    </row>
    <row r="6625" spans="2:5">
      <c r="B6625" s="598" t="s">
        <v>9326</v>
      </c>
      <c r="C6625" s="587" t="s">
        <v>4272</v>
      </c>
      <c r="D6625" s="587" t="s">
        <v>3076</v>
      </c>
      <c r="E6625" s="523" t="s">
        <v>1679</v>
      </c>
    </row>
    <row r="6626" spans="2:5">
      <c r="B6626" s="598" t="s">
        <v>9327</v>
      </c>
      <c r="C6626" s="587" t="s">
        <v>4272</v>
      </c>
      <c r="D6626" s="587" t="s">
        <v>3076</v>
      </c>
      <c r="E6626" s="523" t="s">
        <v>1679</v>
      </c>
    </row>
    <row r="6627" spans="2:5">
      <c r="B6627" s="598" t="s">
        <v>9328</v>
      </c>
      <c r="C6627" s="587" t="s">
        <v>4272</v>
      </c>
      <c r="D6627" s="587" t="s">
        <v>3076</v>
      </c>
      <c r="E6627" s="523" t="s">
        <v>1679</v>
      </c>
    </row>
    <row r="6628" spans="2:5">
      <c r="B6628" s="598" t="s">
        <v>9329</v>
      </c>
      <c r="C6628" s="587" t="s">
        <v>4272</v>
      </c>
      <c r="D6628" s="587" t="s">
        <v>3076</v>
      </c>
      <c r="E6628" s="523" t="s">
        <v>1679</v>
      </c>
    </row>
    <row r="6629" spans="2:5">
      <c r="B6629" s="598" t="s">
        <v>9330</v>
      </c>
      <c r="C6629" s="587" t="s">
        <v>4272</v>
      </c>
      <c r="D6629" s="587" t="s">
        <v>3076</v>
      </c>
      <c r="E6629" s="523" t="s">
        <v>1679</v>
      </c>
    </row>
    <row r="6630" spans="2:5">
      <c r="B6630" s="598" t="s">
        <v>9331</v>
      </c>
      <c r="C6630" s="587" t="s">
        <v>4272</v>
      </c>
      <c r="D6630" s="587" t="s">
        <v>3076</v>
      </c>
      <c r="E6630" s="523" t="s">
        <v>1679</v>
      </c>
    </row>
    <row r="6631" spans="2:5">
      <c r="B6631" s="598" t="s">
        <v>9332</v>
      </c>
      <c r="C6631" s="587" t="s">
        <v>4272</v>
      </c>
      <c r="D6631" s="587" t="s">
        <v>3076</v>
      </c>
      <c r="E6631" s="523" t="s">
        <v>1679</v>
      </c>
    </row>
    <row r="6632" spans="2:5">
      <c r="B6632" s="598" t="s">
        <v>9333</v>
      </c>
      <c r="C6632" s="587" t="s">
        <v>4272</v>
      </c>
      <c r="D6632" s="587" t="s">
        <v>3076</v>
      </c>
      <c r="E6632" s="523" t="s">
        <v>1679</v>
      </c>
    </row>
    <row r="6633" spans="2:5">
      <c r="B6633" s="598" t="s">
        <v>9334</v>
      </c>
      <c r="C6633" s="587" t="s">
        <v>4272</v>
      </c>
      <c r="D6633" s="587" t="s">
        <v>3076</v>
      </c>
      <c r="E6633" s="523" t="s">
        <v>1679</v>
      </c>
    </row>
    <row r="6634" spans="2:5">
      <c r="B6634" s="598" t="s">
        <v>9335</v>
      </c>
      <c r="C6634" s="587" t="s">
        <v>4272</v>
      </c>
      <c r="D6634" s="587" t="s">
        <v>3076</v>
      </c>
      <c r="E6634" s="523" t="s">
        <v>1679</v>
      </c>
    </row>
    <row r="6635" spans="2:5">
      <c r="B6635" s="598" t="s">
        <v>9336</v>
      </c>
      <c r="C6635" s="587" t="s">
        <v>4272</v>
      </c>
      <c r="D6635" s="587" t="s">
        <v>3076</v>
      </c>
      <c r="E6635" s="523" t="s">
        <v>1679</v>
      </c>
    </row>
    <row r="6636" spans="2:5">
      <c r="B6636" s="598" t="s">
        <v>9337</v>
      </c>
      <c r="C6636" s="587" t="s">
        <v>4272</v>
      </c>
      <c r="D6636" s="587" t="s">
        <v>3076</v>
      </c>
      <c r="E6636" s="523" t="s">
        <v>1679</v>
      </c>
    </row>
    <row r="6637" spans="2:5">
      <c r="B6637" s="598" t="s">
        <v>9338</v>
      </c>
      <c r="C6637" s="587" t="s">
        <v>4272</v>
      </c>
      <c r="D6637" s="587" t="s">
        <v>3076</v>
      </c>
      <c r="E6637" s="523" t="s">
        <v>1679</v>
      </c>
    </row>
    <row r="6638" spans="2:5">
      <c r="B6638" s="598" t="s">
        <v>9339</v>
      </c>
      <c r="C6638" s="587" t="s">
        <v>4272</v>
      </c>
      <c r="D6638" s="587" t="s">
        <v>3076</v>
      </c>
      <c r="E6638" s="523" t="s">
        <v>1679</v>
      </c>
    </row>
    <row r="6639" spans="2:5">
      <c r="B6639" s="598" t="s">
        <v>9340</v>
      </c>
      <c r="C6639" s="587" t="s">
        <v>4272</v>
      </c>
      <c r="D6639" s="587" t="s">
        <v>3076</v>
      </c>
      <c r="E6639" s="523" t="s">
        <v>1679</v>
      </c>
    </row>
    <row r="6640" spans="2:5">
      <c r="B6640" s="598" t="s">
        <v>9341</v>
      </c>
      <c r="C6640" s="587" t="s">
        <v>4272</v>
      </c>
      <c r="D6640" s="587" t="s">
        <v>3076</v>
      </c>
      <c r="E6640" s="523" t="s">
        <v>1679</v>
      </c>
    </row>
    <row r="6641" spans="2:5">
      <c r="B6641" s="598" t="s">
        <v>9342</v>
      </c>
      <c r="C6641" s="587" t="s">
        <v>4272</v>
      </c>
      <c r="D6641" s="587" t="s">
        <v>3076</v>
      </c>
      <c r="E6641" s="523" t="s">
        <v>1679</v>
      </c>
    </row>
    <row r="6642" spans="2:5">
      <c r="B6642" s="598" t="s">
        <v>9343</v>
      </c>
      <c r="C6642" s="587" t="s">
        <v>4272</v>
      </c>
      <c r="D6642" s="587" t="s">
        <v>3076</v>
      </c>
      <c r="E6642" s="523" t="s">
        <v>1679</v>
      </c>
    </row>
    <row r="6643" spans="2:5">
      <c r="B6643" s="598" t="s">
        <v>9344</v>
      </c>
      <c r="C6643" s="587" t="s">
        <v>4272</v>
      </c>
      <c r="D6643" s="587" t="s">
        <v>3076</v>
      </c>
      <c r="E6643" s="523" t="s">
        <v>1679</v>
      </c>
    </row>
    <row r="6644" spans="2:5">
      <c r="B6644" s="598" t="s">
        <v>9345</v>
      </c>
      <c r="C6644" s="587" t="s">
        <v>4272</v>
      </c>
      <c r="D6644" s="587" t="s">
        <v>3076</v>
      </c>
      <c r="E6644" s="523" t="s">
        <v>1679</v>
      </c>
    </row>
    <row r="6645" spans="2:5">
      <c r="B6645" s="598" t="s">
        <v>9346</v>
      </c>
      <c r="C6645" s="587" t="s">
        <v>4272</v>
      </c>
      <c r="D6645" s="587" t="s">
        <v>3076</v>
      </c>
      <c r="E6645" s="523" t="s">
        <v>1679</v>
      </c>
    </row>
    <row r="6646" spans="2:5">
      <c r="B6646" s="598" t="s">
        <v>9347</v>
      </c>
      <c r="C6646" s="587" t="s">
        <v>4272</v>
      </c>
      <c r="D6646" s="587" t="s">
        <v>3076</v>
      </c>
      <c r="E6646" s="523" t="s">
        <v>1679</v>
      </c>
    </row>
    <row r="6647" spans="2:5">
      <c r="B6647" s="598" t="s">
        <v>9348</v>
      </c>
      <c r="C6647" s="587" t="s">
        <v>4272</v>
      </c>
      <c r="D6647" s="587" t="s">
        <v>3076</v>
      </c>
      <c r="E6647" s="523" t="s">
        <v>1679</v>
      </c>
    </row>
    <row r="6648" spans="2:5">
      <c r="B6648" s="598" t="s">
        <v>9349</v>
      </c>
      <c r="C6648" s="587" t="s">
        <v>4272</v>
      </c>
      <c r="D6648" s="587" t="s">
        <v>3076</v>
      </c>
      <c r="E6648" s="523" t="s">
        <v>1679</v>
      </c>
    </row>
    <row r="6649" spans="2:5">
      <c r="B6649" s="598" t="s">
        <v>9350</v>
      </c>
      <c r="C6649" s="587" t="s">
        <v>4272</v>
      </c>
      <c r="D6649" s="587" t="s">
        <v>3076</v>
      </c>
      <c r="E6649" s="523" t="s">
        <v>1679</v>
      </c>
    </row>
    <row r="6650" spans="2:5">
      <c r="B6650" s="598" t="s">
        <v>9351</v>
      </c>
      <c r="C6650" s="587" t="s">
        <v>4272</v>
      </c>
      <c r="D6650" s="587" t="s">
        <v>3076</v>
      </c>
      <c r="E6650" s="523" t="s">
        <v>1679</v>
      </c>
    </row>
    <row r="6651" spans="2:5">
      <c r="B6651" s="598" t="s">
        <v>9352</v>
      </c>
      <c r="C6651" s="587" t="s">
        <v>4272</v>
      </c>
      <c r="D6651" s="587" t="s">
        <v>3076</v>
      </c>
      <c r="E6651" s="523" t="s">
        <v>1679</v>
      </c>
    </row>
    <row r="6652" spans="2:5">
      <c r="B6652" s="598" t="s">
        <v>9353</v>
      </c>
      <c r="C6652" s="587" t="s">
        <v>4272</v>
      </c>
      <c r="D6652" s="587" t="s">
        <v>3076</v>
      </c>
      <c r="E6652" s="523" t="s">
        <v>1679</v>
      </c>
    </row>
    <row r="6653" spans="2:5">
      <c r="B6653" s="598" t="s">
        <v>9354</v>
      </c>
      <c r="C6653" s="587" t="s">
        <v>4272</v>
      </c>
      <c r="D6653" s="587" t="s">
        <v>3076</v>
      </c>
      <c r="E6653" s="523" t="s">
        <v>1679</v>
      </c>
    </row>
    <row r="6654" spans="2:5">
      <c r="B6654" s="598" t="s">
        <v>9355</v>
      </c>
      <c r="C6654" s="587" t="s">
        <v>4272</v>
      </c>
      <c r="D6654" s="587" t="s">
        <v>3076</v>
      </c>
      <c r="E6654" s="523" t="s">
        <v>1679</v>
      </c>
    </row>
    <row r="6655" spans="2:5">
      <c r="B6655" s="598" t="s">
        <v>9356</v>
      </c>
      <c r="C6655" s="587" t="s">
        <v>4272</v>
      </c>
      <c r="D6655" s="587" t="s">
        <v>3076</v>
      </c>
      <c r="E6655" s="523" t="s">
        <v>1679</v>
      </c>
    </row>
    <row r="6656" spans="2:5">
      <c r="B6656" s="598" t="s">
        <v>9357</v>
      </c>
      <c r="C6656" s="587" t="s">
        <v>4272</v>
      </c>
      <c r="D6656" s="587" t="s">
        <v>3076</v>
      </c>
      <c r="E6656" s="523" t="s">
        <v>1679</v>
      </c>
    </row>
    <row r="6657" spans="2:5">
      <c r="B6657" s="598" t="s">
        <v>9358</v>
      </c>
      <c r="C6657" s="587" t="s">
        <v>4272</v>
      </c>
      <c r="D6657" s="587" t="s">
        <v>3076</v>
      </c>
      <c r="E6657" s="523" t="s">
        <v>1679</v>
      </c>
    </row>
    <row r="6658" spans="2:5">
      <c r="B6658" s="598" t="s">
        <v>9359</v>
      </c>
      <c r="C6658" s="587" t="s">
        <v>4272</v>
      </c>
      <c r="D6658" s="587" t="s">
        <v>3076</v>
      </c>
      <c r="E6658" s="523" t="s">
        <v>1679</v>
      </c>
    </row>
    <row r="6659" spans="2:5">
      <c r="B6659" s="598" t="s">
        <v>9360</v>
      </c>
      <c r="C6659" s="587" t="s">
        <v>4272</v>
      </c>
      <c r="D6659" s="587" t="s">
        <v>3076</v>
      </c>
      <c r="E6659" s="523" t="s">
        <v>1679</v>
      </c>
    </row>
    <row r="6660" spans="2:5">
      <c r="B6660" s="598" t="s">
        <v>9361</v>
      </c>
      <c r="C6660" s="587" t="s">
        <v>4272</v>
      </c>
      <c r="D6660" s="587" t="s">
        <v>3076</v>
      </c>
      <c r="E6660" s="523" t="s">
        <v>1679</v>
      </c>
    </row>
    <row r="6661" spans="2:5">
      <c r="B6661" s="598" t="s">
        <v>9362</v>
      </c>
      <c r="C6661" s="587" t="s">
        <v>4272</v>
      </c>
      <c r="D6661" s="587" t="s">
        <v>3076</v>
      </c>
      <c r="E6661" s="523" t="s">
        <v>1679</v>
      </c>
    </row>
    <row r="6662" spans="2:5">
      <c r="B6662" s="598" t="s">
        <v>9363</v>
      </c>
      <c r="C6662" s="587" t="s">
        <v>4272</v>
      </c>
      <c r="D6662" s="587" t="s">
        <v>3076</v>
      </c>
      <c r="E6662" s="523" t="s">
        <v>1679</v>
      </c>
    </row>
    <row r="6663" spans="2:5">
      <c r="B6663" s="598" t="s">
        <v>9364</v>
      </c>
      <c r="C6663" s="587" t="s">
        <v>4272</v>
      </c>
      <c r="D6663" s="587" t="s">
        <v>3076</v>
      </c>
      <c r="E6663" s="523" t="s">
        <v>1679</v>
      </c>
    </row>
    <row r="6664" spans="2:5">
      <c r="B6664" s="598" t="s">
        <v>9365</v>
      </c>
      <c r="C6664" s="587" t="s">
        <v>4272</v>
      </c>
      <c r="D6664" s="587" t="s">
        <v>3076</v>
      </c>
      <c r="E6664" s="523" t="s">
        <v>1679</v>
      </c>
    </row>
    <row r="6665" spans="2:5">
      <c r="B6665" s="598" t="s">
        <v>9366</v>
      </c>
      <c r="C6665" s="587" t="s">
        <v>4272</v>
      </c>
      <c r="D6665" s="587" t="s">
        <v>3076</v>
      </c>
      <c r="E6665" s="523" t="s">
        <v>1679</v>
      </c>
    </row>
    <row r="6666" spans="2:5">
      <c r="B6666" s="598" t="s">
        <v>9367</v>
      </c>
      <c r="C6666" s="587" t="s">
        <v>4272</v>
      </c>
      <c r="D6666" s="587" t="s">
        <v>3076</v>
      </c>
      <c r="E6666" s="523" t="s">
        <v>1679</v>
      </c>
    </row>
    <row r="6667" spans="2:5">
      <c r="B6667" s="598" t="s">
        <v>9368</v>
      </c>
      <c r="C6667" s="587" t="s">
        <v>4272</v>
      </c>
      <c r="D6667" s="587" t="s">
        <v>3076</v>
      </c>
      <c r="E6667" s="523" t="s">
        <v>1679</v>
      </c>
    </row>
    <row r="6668" spans="2:5">
      <c r="B6668" s="598" t="s">
        <v>9369</v>
      </c>
      <c r="C6668" s="587" t="s">
        <v>4272</v>
      </c>
      <c r="D6668" s="587" t="s">
        <v>3076</v>
      </c>
      <c r="E6668" s="523" t="s">
        <v>1679</v>
      </c>
    </row>
    <row r="6669" spans="2:5">
      <c r="B6669" s="598" t="s">
        <v>9370</v>
      </c>
      <c r="C6669" s="587" t="s">
        <v>4272</v>
      </c>
      <c r="D6669" s="587" t="s">
        <v>3076</v>
      </c>
      <c r="E6669" s="523" t="s">
        <v>1679</v>
      </c>
    </row>
    <row r="6670" spans="2:5">
      <c r="B6670" s="598" t="s">
        <v>9371</v>
      </c>
      <c r="C6670" s="587" t="s">
        <v>4272</v>
      </c>
      <c r="D6670" s="587" t="s">
        <v>3076</v>
      </c>
      <c r="E6670" s="523" t="s">
        <v>1679</v>
      </c>
    </row>
    <row r="6671" spans="2:5">
      <c r="B6671" s="598" t="s">
        <v>9372</v>
      </c>
      <c r="C6671" s="587" t="s">
        <v>4272</v>
      </c>
      <c r="D6671" s="587" t="s">
        <v>3076</v>
      </c>
      <c r="E6671" s="523" t="s">
        <v>1679</v>
      </c>
    </row>
    <row r="6672" spans="2:5">
      <c r="B6672" s="598" t="s">
        <v>9373</v>
      </c>
      <c r="C6672" s="587" t="s">
        <v>4272</v>
      </c>
      <c r="D6672" s="587" t="s">
        <v>3076</v>
      </c>
      <c r="E6672" s="523" t="s">
        <v>1679</v>
      </c>
    </row>
    <row r="6673" spans="2:5">
      <c r="B6673" s="598" t="s">
        <v>9374</v>
      </c>
      <c r="C6673" s="587" t="s">
        <v>4272</v>
      </c>
      <c r="D6673" s="587" t="s">
        <v>3076</v>
      </c>
      <c r="E6673" s="523" t="s">
        <v>1679</v>
      </c>
    </row>
    <row r="6674" spans="2:5">
      <c r="B6674" s="598" t="s">
        <v>9375</v>
      </c>
      <c r="C6674" s="587" t="s">
        <v>4272</v>
      </c>
      <c r="D6674" s="587" t="s">
        <v>3076</v>
      </c>
      <c r="E6674" s="523" t="s">
        <v>1679</v>
      </c>
    </row>
    <row r="6675" spans="2:5">
      <c r="B6675" s="598" t="s">
        <v>9376</v>
      </c>
      <c r="C6675" s="587" t="s">
        <v>4272</v>
      </c>
      <c r="D6675" s="587" t="s">
        <v>3076</v>
      </c>
      <c r="E6675" s="523" t="s">
        <v>1679</v>
      </c>
    </row>
    <row r="6676" spans="2:5">
      <c r="B6676" s="598" t="s">
        <v>9377</v>
      </c>
      <c r="C6676" s="587" t="s">
        <v>4272</v>
      </c>
      <c r="D6676" s="587" t="s">
        <v>3076</v>
      </c>
      <c r="E6676" s="523" t="s">
        <v>1679</v>
      </c>
    </row>
    <row r="6677" spans="2:5">
      <c r="B6677" s="598" t="s">
        <v>9378</v>
      </c>
      <c r="C6677" s="587" t="s">
        <v>4272</v>
      </c>
      <c r="D6677" s="587" t="s">
        <v>3076</v>
      </c>
      <c r="E6677" s="523" t="s">
        <v>1679</v>
      </c>
    </row>
    <row r="6678" spans="2:5">
      <c r="B6678" s="598" t="s">
        <v>9379</v>
      </c>
      <c r="C6678" s="587" t="s">
        <v>4272</v>
      </c>
      <c r="D6678" s="587" t="s">
        <v>3076</v>
      </c>
      <c r="E6678" s="523" t="s">
        <v>1679</v>
      </c>
    </row>
    <row r="6679" spans="2:5">
      <c r="B6679" s="598" t="s">
        <v>9380</v>
      </c>
      <c r="C6679" s="587" t="s">
        <v>4272</v>
      </c>
      <c r="D6679" s="587" t="s">
        <v>3076</v>
      </c>
      <c r="E6679" s="523" t="s">
        <v>1679</v>
      </c>
    </row>
    <row r="6680" spans="2:5">
      <c r="B6680" s="598" t="s">
        <v>9381</v>
      </c>
      <c r="C6680" s="587" t="s">
        <v>4272</v>
      </c>
      <c r="D6680" s="587" t="s">
        <v>3076</v>
      </c>
      <c r="E6680" s="523" t="s">
        <v>1679</v>
      </c>
    </row>
    <row r="6681" spans="2:5">
      <c r="B6681" s="598" t="s">
        <v>9382</v>
      </c>
      <c r="C6681" s="587" t="s">
        <v>4272</v>
      </c>
      <c r="D6681" s="587" t="s">
        <v>3076</v>
      </c>
      <c r="E6681" s="523" t="s">
        <v>1679</v>
      </c>
    </row>
    <row r="6682" spans="2:5">
      <c r="B6682" s="598" t="s">
        <v>9383</v>
      </c>
      <c r="C6682" s="587" t="s">
        <v>4272</v>
      </c>
      <c r="D6682" s="587" t="s">
        <v>3076</v>
      </c>
      <c r="E6682" s="523" t="s">
        <v>1679</v>
      </c>
    </row>
    <row r="6683" spans="2:5">
      <c r="B6683" s="598" t="s">
        <v>9384</v>
      </c>
      <c r="C6683" s="587" t="s">
        <v>4272</v>
      </c>
      <c r="D6683" s="587" t="s">
        <v>3076</v>
      </c>
      <c r="E6683" s="523" t="s">
        <v>1679</v>
      </c>
    </row>
    <row r="6684" spans="2:5">
      <c r="B6684" s="598" t="s">
        <v>9385</v>
      </c>
      <c r="C6684" s="587" t="s">
        <v>4272</v>
      </c>
      <c r="D6684" s="587" t="s">
        <v>3076</v>
      </c>
      <c r="E6684" s="523" t="s">
        <v>1679</v>
      </c>
    </row>
    <row r="6685" spans="2:5">
      <c r="B6685" s="598" t="s">
        <v>9386</v>
      </c>
      <c r="C6685" s="587" t="s">
        <v>4272</v>
      </c>
      <c r="D6685" s="587" t="s">
        <v>3076</v>
      </c>
      <c r="E6685" s="523" t="s">
        <v>1679</v>
      </c>
    </row>
    <row r="6686" spans="2:5">
      <c r="B6686" s="598" t="s">
        <v>9387</v>
      </c>
      <c r="C6686" s="587" t="s">
        <v>4272</v>
      </c>
      <c r="D6686" s="587" t="s">
        <v>3076</v>
      </c>
      <c r="E6686" s="523" t="s">
        <v>1679</v>
      </c>
    </row>
    <row r="6687" spans="2:5">
      <c r="B6687" s="598" t="s">
        <v>9388</v>
      </c>
      <c r="C6687" s="587" t="s">
        <v>4272</v>
      </c>
      <c r="D6687" s="587" t="s">
        <v>3076</v>
      </c>
      <c r="E6687" s="523" t="s">
        <v>1679</v>
      </c>
    </row>
    <row r="6688" spans="2:5">
      <c r="B6688" s="598" t="s">
        <v>9389</v>
      </c>
      <c r="C6688" s="587" t="s">
        <v>4272</v>
      </c>
      <c r="D6688" s="587" t="s">
        <v>3076</v>
      </c>
      <c r="E6688" s="523" t="s">
        <v>1679</v>
      </c>
    </row>
    <row r="6689" spans="2:5">
      <c r="B6689" s="598" t="s">
        <v>9390</v>
      </c>
      <c r="C6689" s="587" t="s">
        <v>4272</v>
      </c>
      <c r="D6689" s="587" t="s">
        <v>3076</v>
      </c>
      <c r="E6689" s="523" t="s">
        <v>1679</v>
      </c>
    </row>
    <row r="6690" spans="2:5">
      <c r="B6690" s="598" t="s">
        <v>9391</v>
      </c>
      <c r="C6690" s="587" t="s">
        <v>4272</v>
      </c>
      <c r="D6690" s="587" t="s">
        <v>3076</v>
      </c>
      <c r="E6690" s="523" t="s">
        <v>1679</v>
      </c>
    </row>
    <row r="6691" spans="2:5">
      <c r="B6691" s="598" t="s">
        <v>9392</v>
      </c>
      <c r="C6691" s="587" t="s">
        <v>4272</v>
      </c>
      <c r="D6691" s="587" t="s">
        <v>3076</v>
      </c>
      <c r="E6691" s="523" t="s">
        <v>1679</v>
      </c>
    </row>
    <row r="6692" spans="2:5">
      <c r="B6692" s="598" t="s">
        <v>9393</v>
      </c>
      <c r="C6692" s="587" t="s">
        <v>4272</v>
      </c>
      <c r="D6692" s="587" t="s">
        <v>3076</v>
      </c>
      <c r="E6692" s="523" t="s">
        <v>1679</v>
      </c>
    </row>
    <row r="6693" spans="2:5">
      <c r="B6693" s="598" t="s">
        <v>9394</v>
      </c>
      <c r="C6693" s="587" t="s">
        <v>4272</v>
      </c>
      <c r="D6693" s="587" t="s">
        <v>3076</v>
      </c>
      <c r="E6693" s="523" t="s">
        <v>1679</v>
      </c>
    </row>
    <row r="6694" spans="2:5">
      <c r="B6694" s="598" t="s">
        <v>9395</v>
      </c>
      <c r="C6694" s="587" t="s">
        <v>4272</v>
      </c>
      <c r="D6694" s="587" t="s">
        <v>3076</v>
      </c>
      <c r="E6694" s="523" t="s">
        <v>1679</v>
      </c>
    </row>
    <row r="6695" spans="2:5">
      <c r="B6695" s="598" t="s">
        <v>9396</v>
      </c>
      <c r="C6695" s="587" t="s">
        <v>4272</v>
      </c>
      <c r="D6695" s="587" t="s">
        <v>3076</v>
      </c>
      <c r="E6695" s="523" t="s">
        <v>1679</v>
      </c>
    </row>
    <row r="6696" spans="2:5">
      <c r="B6696" s="598" t="s">
        <v>9397</v>
      </c>
      <c r="C6696" s="587" t="s">
        <v>4272</v>
      </c>
      <c r="D6696" s="587" t="s">
        <v>3076</v>
      </c>
      <c r="E6696" s="523" t="s">
        <v>1679</v>
      </c>
    </row>
    <row r="6697" spans="2:5">
      <c r="B6697" s="598" t="s">
        <v>9398</v>
      </c>
      <c r="C6697" s="587" t="s">
        <v>4272</v>
      </c>
      <c r="D6697" s="587" t="s">
        <v>3076</v>
      </c>
      <c r="E6697" s="523" t="s">
        <v>1679</v>
      </c>
    </row>
    <row r="6698" spans="2:5">
      <c r="B6698" s="598" t="s">
        <v>9399</v>
      </c>
      <c r="C6698" s="587" t="s">
        <v>4272</v>
      </c>
      <c r="D6698" s="587" t="s">
        <v>3076</v>
      </c>
      <c r="E6698" s="523" t="s">
        <v>1679</v>
      </c>
    </row>
    <row r="6699" spans="2:5">
      <c r="B6699" s="598" t="s">
        <v>9400</v>
      </c>
      <c r="C6699" s="587" t="s">
        <v>4272</v>
      </c>
      <c r="D6699" s="587" t="s">
        <v>3076</v>
      </c>
      <c r="E6699" s="523" t="s">
        <v>1679</v>
      </c>
    </row>
    <row r="6700" spans="2:5">
      <c r="B6700" s="598" t="s">
        <v>9401</v>
      </c>
      <c r="C6700" s="587" t="s">
        <v>4272</v>
      </c>
      <c r="D6700" s="587" t="s">
        <v>3076</v>
      </c>
      <c r="E6700" s="523" t="s">
        <v>1679</v>
      </c>
    </row>
    <row r="6701" spans="2:5">
      <c r="B6701" s="598" t="s">
        <v>9402</v>
      </c>
      <c r="C6701" s="587" t="s">
        <v>4272</v>
      </c>
      <c r="D6701" s="587" t="s">
        <v>3076</v>
      </c>
      <c r="E6701" s="523" t="s">
        <v>1679</v>
      </c>
    </row>
    <row r="6702" spans="2:5">
      <c r="B6702" s="598" t="s">
        <v>9403</v>
      </c>
      <c r="C6702" s="587" t="s">
        <v>4272</v>
      </c>
      <c r="D6702" s="587" t="s">
        <v>3076</v>
      </c>
      <c r="E6702" s="523" t="s">
        <v>1679</v>
      </c>
    </row>
    <row r="6703" spans="2:5">
      <c r="B6703" s="598" t="s">
        <v>9404</v>
      </c>
      <c r="C6703" s="587" t="s">
        <v>4272</v>
      </c>
      <c r="D6703" s="587" t="s">
        <v>3076</v>
      </c>
      <c r="E6703" s="523" t="s">
        <v>1679</v>
      </c>
    </row>
    <row r="6704" spans="2:5">
      <c r="B6704" s="598" t="s">
        <v>9405</v>
      </c>
      <c r="C6704" s="587" t="s">
        <v>4272</v>
      </c>
      <c r="D6704" s="587" t="s">
        <v>3076</v>
      </c>
      <c r="E6704" s="523" t="s">
        <v>1679</v>
      </c>
    </row>
    <row r="6705" spans="2:5">
      <c r="B6705" s="598" t="s">
        <v>9406</v>
      </c>
      <c r="C6705" s="587" t="s">
        <v>4272</v>
      </c>
      <c r="D6705" s="587" t="s">
        <v>3076</v>
      </c>
      <c r="E6705" s="523" t="s">
        <v>1679</v>
      </c>
    </row>
    <row r="6706" spans="2:5">
      <c r="B6706" s="598" t="s">
        <v>9407</v>
      </c>
      <c r="C6706" s="587" t="s">
        <v>4272</v>
      </c>
      <c r="D6706" s="587" t="s">
        <v>3076</v>
      </c>
      <c r="E6706" s="523" t="s">
        <v>1679</v>
      </c>
    </row>
    <row r="6707" spans="2:5">
      <c r="B6707" s="598" t="s">
        <v>9408</v>
      </c>
      <c r="C6707" s="587" t="s">
        <v>4272</v>
      </c>
      <c r="D6707" s="587" t="s">
        <v>3076</v>
      </c>
      <c r="E6707" s="523" t="s">
        <v>1679</v>
      </c>
    </row>
    <row r="6708" spans="2:5">
      <c r="B6708" s="598" t="s">
        <v>9409</v>
      </c>
      <c r="C6708" s="587" t="s">
        <v>4272</v>
      </c>
      <c r="D6708" s="587" t="s">
        <v>3076</v>
      </c>
      <c r="E6708" s="523" t="s">
        <v>1679</v>
      </c>
    </row>
    <row r="6709" spans="2:5">
      <c r="B6709" s="598" t="s">
        <v>9410</v>
      </c>
      <c r="C6709" s="587" t="s">
        <v>4272</v>
      </c>
      <c r="D6709" s="587" t="s">
        <v>3076</v>
      </c>
      <c r="E6709" s="523" t="s">
        <v>1679</v>
      </c>
    </row>
    <row r="6710" spans="2:5">
      <c r="B6710" s="598" t="s">
        <v>9411</v>
      </c>
      <c r="C6710" s="587" t="s">
        <v>4272</v>
      </c>
      <c r="D6710" s="587" t="s">
        <v>3076</v>
      </c>
      <c r="E6710" s="523" t="s">
        <v>1679</v>
      </c>
    </row>
    <row r="6711" spans="2:5">
      <c r="B6711" s="598" t="s">
        <v>9412</v>
      </c>
      <c r="C6711" s="587" t="s">
        <v>4272</v>
      </c>
      <c r="D6711" s="587" t="s">
        <v>3076</v>
      </c>
      <c r="E6711" s="523" t="s">
        <v>1679</v>
      </c>
    </row>
    <row r="6712" spans="2:5">
      <c r="B6712" s="598" t="s">
        <v>9413</v>
      </c>
      <c r="C6712" s="587" t="s">
        <v>4272</v>
      </c>
      <c r="D6712" s="587" t="s">
        <v>3076</v>
      </c>
      <c r="E6712" s="523" t="s">
        <v>1679</v>
      </c>
    </row>
    <row r="6713" spans="2:5">
      <c r="B6713" s="598" t="s">
        <v>9414</v>
      </c>
      <c r="C6713" s="587" t="s">
        <v>4272</v>
      </c>
      <c r="D6713" s="587" t="s">
        <v>3076</v>
      </c>
      <c r="E6713" s="523" t="s">
        <v>1679</v>
      </c>
    </row>
    <row r="6714" spans="2:5">
      <c r="B6714" s="598" t="s">
        <v>9415</v>
      </c>
      <c r="C6714" s="587" t="s">
        <v>4272</v>
      </c>
      <c r="D6714" s="587" t="s">
        <v>3076</v>
      </c>
      <c r="E6714" s="523" t="s">
        <v>1679</v>
      </c>
    </row>
    <row r="6715" spans="2:5">
      <c r="B6715" s="598" t="s">
        <v>9416</v>
      </c>
      <c r="C6715" s="587" t="s">
        <v>4272</v>
      </c>
      <c r="D6715" s="587" t="s">
        <v>3076</v>
      </c>
      <c r="E6715" s="523" t="s">
        <v>1679</v>
      </c>
    </row>
    <row r="6716" spans="2:5">
      <c r="B6716" s="598" t="s">
        <v>9417</v>
      </c>
      <c r="C6716" s="587" t="s">
        <v>4272</v>
      </c>
      <c r="D6716" s="587" t="s">
        <v>3076</v>
      </c>
      <c r="E6716" s="523" t="s">
        <v>1679</v>
      </c>
    </row>
    <row r="6717" spans="2:5">
      <c r="B6717" s="598" t="s">
        <v>9418</v>
      </c>
      <c r="C6717" s="587" t="s">
        <v>4272</v>
      </c>
      <c r="D6717" s="587" t="s">
        <v>3076</v>
      </c>
      <c r="E6717" s="523" t="s">
        <v>1679</v>
      </c>
    </row>
    <row r="6718" spans="2:5">
      <c r="B6718" s="598" t="s">
        <v>9419</v>
      </c>
      <c r="C6718" s="587" t="s">
        <v>4272</v>
      </c>
      <c r="D6718" s="587" t="s">
        <v>3076</v>
      </c>
      <c r="E6718" s="523" t="s">
        <v>1679</v>
      </c>
    </row>
    <row r="6719" spans="2:5">
      <c r="B6719" s="598" t="s">
        <v>9420</v>
      </c>
      <c r="C6719" s="587" t="s">
        <v>4272</v>
      </c>
      <c r="D6719" s="587" t="s">
        <v>3076</v>
      </c>
      <c r="E6719" s="523" t="s">
        <v>1679</v>
      </c>
    </row>
    <row r="6720" spans="2:5">
      <c r="B6720" s="598" t="s">
        <v>9421</v>
      </c>
      <c r="C6720" s="587" t="s">
        <v>4272</v>
      </c>
      <c r="D6720" s="587" t="s">
        <v>3076</v>
      </c>
      <c r="E6720" s="523" t="s">
        <v>1679</v>
      </c>
    </row>
    <row r="6721" spans="2:5">
      <c r="B6721" s="598" t="s">
        <v>9422</v>
      </c>
      <c r="C6721" s="587" t="s">
        <v>4272</v>
      </c>
      <c r="D6721" s="587" t="s">
        <v>3076</v>
      </c>
      <c r="E6721" s="523" t="s">
        <v>1679</v>
      </c>
    </row>
    <row r="6722" spans="2:5">
      <c r="B6722" s="598" t="s">
        <v>9423</v>
      </c>
      <c r="C6722" s="587" t="s">
        <v>4272</v>
      </c>
      <c r="D6722" s="587" t="s">
        <v>3076</v>
      </c>
      <c r="E6722" s="523" t="s">
        <v>1679</v>
      </c>
    </row>
    <row r="6723" spans="2:5">
      <c r="B6723" s="598" t="s">
        <v>9424</v>
      </c>
      <c r="C6723" s="587" t="s">
        <v>4272</v>
      </c>
      <c r="D6723" s="587" t="s">
        <v>3076</v>
      </c>
      <c r="E6723" s="523" t="s">
        <v>1679</v>
      </c>
    </row>
    <row r="6724" spans="2:5">
      <c r="B6724" s="598" t="s">
        <v>9425</v>
      </c>
      <c r="C6724" s="587" t="s">
        <v>4272</v>
      </c>
      <c r="D6724" s="587" t="s">
        <v>3076</v>
      </c>
      <c r="E6724" s="523" t="s">
        <v>1679</v>
      </c>
    </row>
    <row r="6725" spans="2:5">
      <c r="B6725" s="598" t="s">
        <v>9426</v>
      </c>
      <c r="C6725" s="587" t="s">
        <v>4272</v>
      </c>
      <c r="D6725" s="587" t="s">
        <v>3076</v>
      </c>
      <c r="E6725" s="523" t="s">
        <v>1679</v>
      </c>
    </row>
    <row r="6726" spans="2:5">
      <c r="B6726" s="598" t="s">
        <v>9427</v>
      </c>
      <c r="C6726" s="587" t="s">
        <v>4272</v>
      </c>
      <c r="D6726" s="587" t="s">
        <v>3076</v>
      </c>
      <c r="E6726" s="523" t="s">
        <v>1679</v>
      </c>
    </row>
    <row r="6727" spans="2:5">
      <c r="B6727" s="598" t="s">
        <v>9428</v>
      </c>
      <c r="C6727" s="587" t="s">
        <v>4272</v>
      </c>
      <c r="D6727" s="587" t="s">
        <v>3076</v>
      </c>
      <c r="E6727" s="523" t="s">
        <v>1679</v>
      </c>
    </row>
    <row r="6728" spans="2:5">
      <c r="B6728" s="598" t="s">
        <v>9429</v>
      </c>
      <c r="C6728" s="587" t="s">
        <v>4272</v>
      </c>
      <c r="D6728" s="587" t="s">
        <v>3076</v>
      </c>
      <c r="E6728" s="523" t="s">
        <v>1679</v>
      </c>
    </row>
    <row r="6729" spans="2:5">
      <c r="B6729" s="598" t="s">
        <v>9430</v>
      </c>
      <c r="C6729" s="587" t="s">
        <v>4272</v>
      </c>
      <c r="D6729" s="587" t="s">
        <v>3076</v>
      </c>
      <c r="E6729" s="523" t="s">
        <v>1679</v>
      </c>
    </row>
    <row r="6730" spans="2:5">
      <c r="B6730" s="598" t="s">
        <v>9431</v>
      </c>
      <c r="C6730" s="587" t="s">
        <v>4272</v>
      </c>
      <c r="D6730" s="587" t="s">
        <v>3076</v>
      </c>
      <c r="E6730" s="523" t="s">
        <v>1679</v>
      </c>
    </row>
    <row r="6731" spans="2:5">
      <c r="B6731" s="598" t="s">
        <v>9432</v>
      </c>
      <c r="C6731" s="587" t="s">
        <v>4272</v>
      </c>
      <c r="D6731" s="587" t="s">
        <v>3076</v>
      </c>
      <c r="E6731" s="523" t="s">
        <v>1679</v>
      </c>
    </row>
    <row r="6732" spans="2:5">
      <c r="B6732" s="598" t="s">
        <v>9433</v>
      </c>
      <c r="C6732" s="587" t="s">
        <v>4272</v>
      </c>
      <c r="D6732" s="587" t="s">
        <v>3076</v>
      </c>
      <c r="E6732" s="523" t="s">
        <v>1679</v>
      </c>
    </row>
    <row r="6733" spans="2:5">
      <c r="B6733" s="598" t="s">
        <v>9434</v>
      </c>
      <c r="C6733" s="587" t="s">
        <v>4272</v>
      </c>
      <c r="D6733" s="587" t="s">
        <v>3076</v>
      </c>
      <c r="E6733" s="523" t="s">
        <v>1679</v>
      </c>
    </row>
    <row r="6734" spans="2:5">
      <c r="B6734" s="598" t="s">
        <v>9435</v>
      </c>
      <c r="C6734" s="587" t="s">
        <v>4272</v>
      </c>
      <c r="D6734" s="587" t="s">
        <v>3076</v>
      </c>
      <c r="E6734" s="523" t="s">
        <v>1679</v>
      </c>
    </row>
    <row r="6735" spans="2:5">
      <c r="B6735" s="598" t="s">
        <v>9436</v>
      </c>
      <c r="C6735" s="587" t="s">
        <v>4272</v>
      </c>
      <c r="D6735" s="587" t="s">
        <v>3076</v>
      </c>
      <c r="E6735" s="523" t="s">
        <v>1679</v>
      </c>
    </row>
    <row r="6736" spans="2:5">
      <c r="B6736" s="598" t="s">
        <v>9437</v>
      </c>
      <c r="C6736" s="587" t="s">
        <v>4272</v>
      </c>
      <c r="D6736" s="587" t="s">
        <v>3076</v>
      </c>
      <c r="E6736" s="523" t="s">
        <v>1679</v>
      </c>
    </row>
    <row r="6737" spans="2:5">
      <c r="B6737" s="598" t="s">
        <v>9438</v>
      </c>
      <c r="C6737" s="587" t="s">
        <v>4272</v>
      </c>
      <c r="D6737" s="587" t="s">
        <v>3076</v>
      </c>
      <c r="E6737" s="523" t="s">
        <v>1679</v>
      </c>
    </row>
    <row r="6738" spans="2:5">
      <c r="B6738" s="598" t="s">
        <v>9439</v>
      </c>
      <c r="C6738" s="587" t="s">
        <v>4272</v>
      </c>
      <c r="D6738" s="587" t="s">
        <v>3076</v>
      </c>
      <c r="E6738" s="523" t="s">
        <v>1679</v>
      </c>
    </row>
    <row r="6739" spans="2:5">
      <c r="B6739" s="598" t="s">
        <v>9440</v>
      </c>
      <c r="C6739" s="587" t="s">
        <v>4272</v>
      </c>
      <c r="D6739" s="587" t="s">
        <v>3076</v>
      </c>
      <c r="E6739" s="523" t="s">
        <v>1679</v>
      </c>
    </row>
    <row r="6740" spans="2:5">
      <c r="B6740" s="598" t="s">
        <v>9441</v>
      </c>
      <c r="C6740" s="587" t="s">
        <v>4272</v>
      </c>
      <c r="D6740" s="587" t="s">
        <v>3076</v>
      </c>
      <c r="E6740" s="523" t="s">
        <v>1679</v>
      </c>
    </row>
    <row r="6741" spans="2:5">
      <c r="B6741" s="598" t="s">
        <v>9442</v>
      </c>
      <c r="C6741" s="587" t="s">
        <v>4272</v>
      </c>
      <c r="D6741" s="587" t="s">
        <v>3076</v>
      </c>
      <c r="E6741" s="523" t="s">
        <v>1679</v>
      </c>
    </row>
    <row r="6742" spans="2:5">
      <c r="B6742" s="598" t="s">
        <v>9443</v>
      </c>
      <c r="C6742" s="587" t="s">
        <v>4272</v>
      </c>
      <c r="D6742" s="587" t="s">
        <v>3076</v>
      </c>
      <c r="E6742" s="523" t="s">
        <v>1679</v>
      </c>
    </row>
    <row r="6743" spans="2:5">
      <c r="B6743" s="598" t="s">
        <v>9444</v>
      </c>
      <c r="C6743" s="587" t="s">
        <v>4272</v>
      </c>
      <c r="D6743" s="587" t="s">
        <v>3076</v>
      </c>
      <c r="E6743" s="523" t="s">
        <v>1679</v>
      </c>
    </row>
    <row r="6744" spans="2:5">
      <c r="B6744" s="598" t="s">
        <v>9445</v>
      </c>
      <c r="C6744" s="587" t="s">
        <v>4272</v>
      </c>
      <c r="D6744" s="587" t="s">
        <v>3076</v>
      </c>
      <c r="E6744" s="523" t="s">
        <v>1679</v>
      </c>
    </row>
    <row r="6745" spans="2:5">
      <c r="B6745" s="598" t="s">
        <v>9446</v>
      </c>
      <c r="C6745" s="587" t="s">
        <v>4272</v>
      </c>
      <c r="D6745" s="587" t="s">
        <v>3076</v>
      </c>
      <c r="E6745" s="523" t="s">
        <v>1679</v>
      </c>
    </row>
    <row r="6746" spans="2:5">
      <c r="B6746" s="598" t="s">
        <v>9447</v>
      </c>
      <c r="C6746" s="587" t="s">
        <v>4272</v>
      </c>
      <c r="D6746" s="587" t="s">
        <v>3076</v>
      </c>
      <c r="E6746" s="523" t="s">
        <v>1679</v>
      </c>
    </row>
    <row r="6747" spans="2:5">
      <c r="B6747" s="598" t="s">
        <v>9448</v>
      </c>
      <c r="C6747" s="587" t="s">
        <v>4272</v>
      </c>
      <c r="D6747" s="587" t="s">
        <v>3076</v>
      </c>
      <c r="E6747" s="523" t="s">
        <v>1679</v>
      </c>
    </row>
    <row r="6748" spans="2:5">
      <c r="B6748" s="598" t="s">
        <v>9449</v>
      </c>
      <c r="C6748" s="587" t="s">
        <v>4272</v>
      </c>
      <c r="D6748" s="587" t="s">
        <v>3076</v>
      </c>
      <c r="E6748" s="523" t="s">
        <v>1679</v>
      </c>
    </row>
    <row r="6749" spans="2:5">
      <c r="B6749" s="598" t="s">
        <v>9450</v>
      </c>
      <c r="C6749" s="587" t="s">
        <v>4272</v>
      </c>
      <c r="D6749" s="587" t="s">
        <v>3076</v>
      </c>
      <c r="E6749" s="523" t="s">
        <v>1679</v>
      </c>
    </row>
    <row r="6750" spans="2:5">
      <c r="B6750" s="598" t="s">
        <v>9451</v>
      </c>
      <c r="C6750" s="587" t="s">
        <v>4272</v>
      </c>
      <c r="D6750" s="587" t="s">
        <v>3076</v>
      </c>
      <c r="E6750" s="523" t="s">
        <v>1679</v>
      </c>
    </row>
    <row r="6751" spans="2:5">
      <c r="B6751" s="598" t="s">
        <v>9452</v>
      </c>
      <c r="C6751" s="587" t="s">
        <v>4272</v>
      </c>
      <c r="D6751" s="587" t="s">
        <v>3076</v>
      </c>
      <c r="E6751" s="523" t="s">
        <v>1679</v>
      </c>
    </row>
    <row r="6752" spans="2:5">
      <c r="B6752" s="598" t="s">
        <v>9453</v>
      </c>
      <c r="C6752" s="587" t="s">
        <v>4272</v>
      </c>
      <c r="D6752" s="587" t="s">
        <v>3076</v>
      </c>
      <c r="E6752" s="523" t="s">
        <v>1679</v>
      </c>
    </row>
    <row r="6753" spans="2:5">
      <c r="B6753" s="598" t="s">
        <v>9454</v>
      </c>
      <c r="C6753" s="587" t="s">
        <v>4272</v>
      </c>
      <c r="D6753" s="587" t="s">
        <v>3076</v>
      </c>
      <c r="E6753" s="523" t="s">
        <v>1679</v>
      </c>
    </row>
    <row r="6754" spans="2:5">
      <c r="B6754" s="598" t="s">
        <v>9455</v>
      </c>
      <c r="C6754" s="587" t="s">
        <v>4272</v>
      </c>
      <c r="D6754" s="587" t="s">
        <v>3076</v>
      </c>
      <c r="E6754" s="523" t="s">
        <v>1679</v>
      </c>
    </row>
    <row r="6755" spans="2:5">
      <c r="B6755" s="598" t="s">
        <v>9456</v>
      </c>
      <c r="C6755" s="587" t="s">
        <v>4272</v>
      </c>
      <c r="D6755" s="587" t="s">
        <v>3076</v>
      </c>
      <c r="E6755" s="523" t="s">
        <v>1679</v>
      </c>
    </row>
    <row r="6756" spans="2:5">
      <c r="B6756" s="598" t="s">
        <v>9457</v>
      </c>
      <c r="C6756" s="587" t="s">
        <v>4272</v>
      </c>
      <c r="D6756" s="587" t="s">
        <v>3076</v>
      </c>
      <c r="E6756" s="523" t="s">
        <v>1679</v>
      </c>
    </row>
    <row r="6757" spans="2:5">
      <c r="B6757" s="598" t="s">
        <v>9458</v>
      </c>
      <c r="C6757" s="587" t="s">
        <v>4272</v>
      </c>
      <c r="D6757" s="587" t="s">
        <v>3076</v>
      </c>
      <c r="E6757" s="523" t="s">
        <v>1679</v>
      </c>
    </row>
    <row r="6758" spans="2:5">
      <c r="B6758" s="598" t="s">
        <v>9459</v>
      </c>
      <c r="C6758" s="587" t="s">
        <v>4272</v>
      </c>
      <c r="D6758" s="587" t="s">
        <v>3076</v>
      </c>
      <c r="E6758" s="523" t="s">
        <v>1679</v>
      </c>
    </row>
    <row r="6759" spans="2:5">
      <c r="B6759" s="598" t="s">
        <v>9460</v>
      </c>
      <c r="C6759" s="587" t="s">
        <v>4272</v>
      </c>
      <c r="D6759" s="587" t="s">
        <v>3076</v>
      </c>
      <c r="E6759" s="523" t="s">
        <v>1679</v>
      </c>
    </row>
    <row r="6760" spans="2:5">
      <c r="B6760" s="598" t="s">
        <v>9461</v>
      </c>
      <c r="C6760" s="587" t="s">
        <v>4272</v>
      </c>
      <c r="D6760" s="587" t="s">
        <v>3076</v>
      </c>
      <c r="E6760" s="523" t="s">
        <v>1679</v>
      </c>
    </row>
    <row r="6761" spans="2:5">
      <c r="B6761" s="598" t="s">
        <v>9462</v>
      </c>
      <c r="C6761" s="587" t="s">
        <v>4272</v>
      </c>
      <c r="D6761" s="587" t="s">
        <v>3076</v>
      </c>
      <c r="E6761" s="523" t="s">
        <v>1679</v>
      </c>
    </row>
    <row r="6762" spans="2:5">
      <c r="B6762" s="598" t="s">
        <v>9463</v>
      </c>
      <c r="C6762" s="587" t="s">
        <v>4272</v>
      </c>
      <c r="D6762" s="587" t="s">
        <v>3076</v>
      </c>
      <c r="E6762" s="523" t="s">
        <v>1679</v>
      </c>
    </row>
    <row r="6763" spans="2:5">
      <c r="B6763" s="598" t="s">
        <v>9464</v>
      </c>
      <c r="C6763" s="587" t="s">
        <v>4272</v>
      </c>
      <c r="D6763" s="587" t="s">
        <v>3076</v>
      </c>
      <c r="E6763" s="523" t="s">
        <v>1679</v>
      </c>
    </row>
    <row r="6764" spans="2:5">
      <c r="B6764" s="598" t="s">
        <v>9465</v>
      </c>
      <c r="C6764" s="587" t="s">
        <v>4272</v>
      </c>
      <c r="D6764" s="587" t="s">
        <v>3076</v>
      </c>
      <c r="E6764" s="523" t="s">
        <v>1679</v>
      </c>
    </row>
    <row r="6765" spans="2:5">
      <c r="B6765" s="598" t="s">
        <v>9466</v>
      </c>
      <c r="C6765" s="587" t="s">
        <v>4272</v>
      </c>
      <c r="D6765" s="587" t="s">
        <v>3076</v>
      </c>
      <c r="E6765" s="523" t="s">
        <v>1679</v>
      </c>
    </row>
    <row r="6766" spans="2:5">
      <c r="B6766" s="598" t="s">
        <v>9467</v>
      </c>
      <c r="C6766" s="587" t="s">
        <v>4272</v>
      </c>
      <c r="D6766" s="587" t="s">
        <v>3076</v>
      </c>
      <c r="E6766" s="523" t="s">
        <v>1679</v>
      </c>
    </row>
    <row r="6767" spans="2:5">
      <c r="B6767" s="598" t="s">
        <v>9468</v>
      </c>
      <c r="C6767" s="587" t="s">
        <v>4272</v>
      </c>
      <c r="D6767" s="587" t="s">
        <v>3076</v>
      </c>
      <c r="E6767" s="523" t="s">
        <v>1679</v>
      </c>
    </row>
    <row r="6768" spans="2:5">
      <c r="B6768" s="598" t="s">
        <v>9469</v>
      </c>
      <c r="C6768" s="587" t="s">
        <v>4272</v>
      </c>
      <c r="D6768" s="587" t="s">
        <v>3076</v>
      </c>
      <c r="E6768" s="523" t="s">
        <v>1679</v>
      </c>
    </row>
    <row r="6769" spans="2:5">
      <c r="B6769" s="598" t="s">
        <v>9470</v>
      </c>
      <c r="C6769" s="587" t="s">
        <v>4272</v>
      </c>
      <c r="D6769" s="587" t="s">
        <v>3076</v>
      </c>
      <c r="E6769" s="523" t="s">
        <v>1679</v>
      </c>
    </row>
    <row r="6770" spans="2:5">
      <c r="B6770" s="598" t="s">
        <v>9471</v>
      </c>
      <c r="C6770" s="587" t="s">
        <v>4272</v>
      </c>
      <c r="D6770" s="587" t="s">
        <v>3076</v>
      </c>
      <c r="E6770" s="523" t="s">
        <v>1679</v>
      </c>
    </row>
    <row r="6771" spans="2:5">
      <c r="B6771" s="598" t="s">
        <v>9472</v>
      </c>
      <c r="C6771" s="587" t="s">
        <v>4272</v>
      </c>
      <c r="D6771" s="587" t="s">
        <v>3076</v>
      </c>
      <c r="E6771" s="523" t="s">
        <v>1679</v>
      </c>
    </row>
    <row r="6772" spans="2:5">
      <c r="B6772" s="598" t="s">
        <v>9473</v>
      </c>
      <c r="C6772" s="587" t="s">
        <v>4272</v>
      </c>
      <c r="D6772" s="587" t="s">
        <v>3076</v>
      </c>
      <c r="E6772" s="523" t="s">
        <v>1679</v>
      </c>
    </row>
    <row r="6773" spans="2:5">
      <c r="B6773" s="598" t="s">
        <v>9474</v>
      </c>
      <c r="C6773" s="587" t="s">
        <v>4272</v>
      </c>
      <c r="D6773" s="587" t="s">
        <v>3076</v>
      </c>
      <c r="E6773" s="523" t="s">
        <v>1679</v>
      </c>
    </row>
    <row r="6774" spans="2:5">
      <c r="B6774" s="598" t="s">
        <v>9475</v>
      </c>
      <c r="C6774" s="587" t="s">
        <v>4272</v>
      </c>
      <c r="D6774" s="587" t="s">
        <v>3076</v>
      </c>
      <c r="E6774" s="523" t="s">
        <v>1679</v>
      </c>
    </row>
    <row r="6775" spans="2:5">
      <c r="B6775" s="598" t="s">
        <v>9476</v>
      </c>
      <c r="C6775" s="587" t="s">
        <v>4272</v>
      </c>
      <c r="D6775" s="587" t="s">
        <v>3076</v>
      </c>
      <c r="E6775" s="523" t="s">
        <v>1679</v>
      </c>
    </row>
    <row r="6776" spans="2:5">
      <c r="B6776" s="598" t="s">
        <v>9477</v>
      </c>
      <c r="C6776" s="587" t="s">
        <v>4272</v>
      </c>
      <c r="D6776" s="587" t="s">
        <v>3076</v>
      </c>
      <c r="E6776" s="523" t="s">
        <v>1679</v>
      </c>
    </row>
    <row r="6777" spans="2:5">
      <c r="B6777" s="598" t="s">
        <v>9478</v>
      </c>
      <c r="C6777" s="587" t="s">
        <v>4272</v>
      </c>
      <c r="D6777" s="587" t="s">
        <v>3076</v>
      </c>
      <c r="E6777" s="523" t="s">
        <v>1679</v>
      </c>
    </row>
    <row r="6778" spans="2:5">
      <c r="B6778" s="598" t="s">
        <v>9479</v>
      </c>
      <c r="C6778" s="587" t="s">
        <v>4272</v>
      </c>
      <c r="D6778" s="587" t="s">
        <v>3076</v>
      </c>
      <c r="E6778" s="523" t="s">
        <v>1679</v>
      </c>
    </row>
    <row r="6779" spans="2:5">
      <c r="B6779" s="598" t="s">
        <v>9480</v>
      </c>
      <c r="C6779" s="587" t="s">
        <v>4272</v>
      </c>
      <c r="D6779" s="587" t="s">
        <v>3076</v>
      </c>
      <c r="E6779" s="523" t="s">
        <v>1679</v>
      </c>
    </row>
    <row r="6780" spans="2:5">
      <c r="B6780" s="598" t="s">
        <v>9481</v>
      </c>
      <c r="C6780" s="587" t="s">
        <v>4272</v>
      </c>
      <c r="D6780" s="587" t="s">
        <v>3076</v>
      </c>
      <c r="E6780" s="523" t="s">
        <v>1679</v>
      </c>
    </row>
    <row r="6781" spans="2:5">
      <c r="B6781" s="598" t="s">
        <v>9482</v>
      </c>
      <c r="C6781" s="587" t="s">
        <v>4272</v>
      </c>
      <c r="D6781" s="587" t="s">
        <v>3076</v>
      </c>
      <c r="E6781" s="523" t="s">
        <v>1679</v>
      </c>
    </row>
    <row r="6782" spans="2:5">
      <c r="B6782" s="598" t="s">
        <v>9483</v>
      </c>
      <c r="C6782" s="587" t="s">
        <v>4272</v>
      </c>
      <c r="D6782" s="587" t="s">
        <v>3076</v>
      </c>
      <c r="E6782" s="523" t="s">
        <v>1679</v>
      </c>
    </row>
    <row r="6783" spans="2:5">
      <c r="B6783" s="598" t="s">
        <v>9484</v>
      </c>
      <c r="C6783" s="587" t="s">
        <v>4272</v>
      </c>
      <c r="D6783" s="587" t="s">
        <v>3076</v>
      </c>
      <c r="E6783" s="523" t="s">
        <v>1679</v>
      </c>
    </row>
    <row r="6784" spans="2:5">
      <c r="B6784" s="598" t="s">
        <v>9485</v>
      </c>
      <c r="C6784" s="587" t="s">
        <v>4272</v>
      </c>
      <c r="D6784" s="587" t="s">
        <v>3076</v>
      </c>
      <c r="E6784" s="523" t="s">
        <v>1679</v>
      </c>
    </row>
    <row r="6785" spans="2:5">
      <c r="B6785" s="598" t="s">
        <v>9486</v>
      </c>
      <c r="C6785" s="587" t="s">
        <v>4272</v>
      </c>
      <c r="D6785" s="587" t="s">
        <v>3076</v>
      </c>
      <c r="E6785" s="523" t="s">
        <v>1679</v>
      </c>
    </row>
    <row r="6786" spans="2:5">
      <c r="B6786" s="598" t="s">
        <v>9487</v>
      </c>
      <c r="C6786" s="587" t="s">
        <v>4272</v>
      </c>
      <c r="D6786" s="587" t="s">
        <v>3076</v>
      </c>
      <c r="E6786" s="523" t="s">
        <v>1679</v>
      </c>
    </row>
    <row r="6787" spans="2:5">
      <c r="B6787" s="598" t="s">
        <v>9488</v>
      </c>
      <c r="C6787" s="587" t="s">
        <v>4272</v>
      </c>
      <c r="D6787" s="587" t="s">
        <v>3076</v>
      </c>
      <c r="E6787" s="523" t="s">
        <v>1679</v>
      </c>
    </row>
    <row r="6788" spans="2:5">
      <c r="B6788" s="598" t="s">
        <v>9489</v>
      </c>
      <c r="C6788" s="587" t="s">
        <v>4272</v>
      </c>
      <c r="D6788" s="587" t="s">
        <v>3076</v>
      </c>
      <c r="E6788" s="523" t="s">
        <v>1679</v>
      </c>
    </row>
    <row r="6789" spans="2:5">
      <c r="B6789" s="598" t="s">
        <v>9490</v>
      </c>
      <c r="C6789" s="587" t="s">
        <v>4272</v>
      </c>
      <c r="D6789" s="587" t="s">
        <v>3076</v>
      </c>
      <c r="E6789" s="523" t="s">
        <v>1679</v>
      </c>
    </row>
    <row r="6790" spans="2:5">
      <c r="B6790" s="598" t="s">
        <v>9491</v>
      </c>
      <c r="C6790" s="587" t="s">
        <v>4272</v>
      </c>
      <c r="D6790" s="587" t="s">
        <v>3076</v>
      </c>
      <c r="E6790" s="523" t="s">
        <v>1679</v>
      </c>
    </row>
    <row r="6791" spans="2:5">
      <c r="B6791" s="598" t="s">
        <v>9492</v>
      </c>
      <c r="C6791" s="587" t="s">
        <v>4272</v>
      </c>
      <c r="D6791" s="587" t="s">
        <v>3076</v>
      </c>
      <c r="E6791" s="523" t="s">
        <v>1679</v>
      </c>
    </row>
    <row r="6792" spans="2:5">
      <c r="B6792" s="598" t="s">
        <v>9493</v>
      </c>
      <c r="C6792" s="587" t="s">
        <v>4272</v>
      </c>
      <c r="D6792" s="587" t="s">
        <v>3076</v>
      </c>
      <c r="E6792" s="523" t="s">
        <v>1679</v>
      </c>
    </row>
    <row r="6793" spans="2:5">
      <c r="B6793" s="598" t="s">
        <v>9494</v>
      </c>
      <c r="C6793" s="587" t="s">
        <v>4272</v>
      </c>
      <c r="D6793" s="587" t="s">
        <v>3076</v>
      </c>
      <c r="E6793" s="523" t="s">
        <v>1679</v>
      </c>
    </row>
    <row r="6794" spans="2:5">
      <c r="B6794" s="598" t="s">
        <v>9495</v>
      </c>
      <c r="C6794" s="587" t="s">
        <v>4272</v>
      </c>
      <c r="D6794" s="587" t="s">
        <v>3076</v>
      </c>
      <c r="E6794" s="523" t="s">
        <v>1679</v>
      </c>
    </row>
    <row r="6795" spans="2:5">
      <c r="B6795" s="598" t="s">
        <v>9496</v>
      </c>
      <c r="C6795" s="587" t="s">
        <v>4272</v>
      </c>
      <c r="D6795" s="587" t="s">
        <v>3076</v>
      </c>
      <c r="E6795" s="523" t="s">
        <v>1679</v>
      </c>
    </row>
    <row r="6796" spans="2:5">
      <c r="B6796" s="598" t="s">
        <v>9497</v>
      </c>
      <c r="C6796" s="587" t="s">
        <v>4272</v>
      </c>
      <c r="D6796" s="587" t="s">
        <v>3076</v>
      </c>
      <c r="E6796" s="523" t="s">
        <v>1679</v>
      </c>
    </row>
    <row r="6797" spans="2:5">
      <c r="B6797" s="598" t="s">
        <v>9498</v>
      </c>
      <c r="C6797" s="587" t="s">
        <v>4272</v>
      </c>
      <c r="D6797" s="587" t="s">
        <v>3076</v>
      </c>
      <c r="E6797" s="523" t="s">
        <v>1679</v>
      </c>
    </row>
    <row r="6798" spans="2:5">
      <c r="B6798" s="598" t="s">
        <v>9499</v>
      </c>
      <c r="C6798" s="587" t="s">
        <v>4272</v>
      </c>
      <c r="D6798" s="587" t="s">
        <v>3076</v>
      </c>
      <c r="E6798" s="523" t="s">
        <v>1679</v>
      </c>
    </row>
    <row r="6799" spans="2:5">
      <c r="B6799" s="598" t="s">
        <v>9500</v>
      </c>
      <c r="C6799" s="587" t="s">
        <v>4272</v>
      </c>
      <c r="D6799" s="587" t="s">
        <v>3076</v>
      </c>
      <c r="E6799" s="523" t="s">
        <v>1679</v>
      </c>
    </row>
    <row r="6800" spans="2:5">
      <c r="B6800" s="598" t="s">
        <v>9501</v>
      </c>
      <c r="C6800" s="587" t="s">
        <v>4272</v>
      </c>
      <c r="D6800" s="587" t="s">
        <v>3076</v>
      </c>
      <c r="E6800" s="523" t="s">
        <v>1679</v>
      </c>
    </row>
    <row r="6801" spans="2:5">
      <c r="B6801" s="598" t="s">
        <v>9502</v>
      </c>
      <c r="C6801" s="587" t="s">
        <v>4272</v>
      </c>
      <c r="D6801" s="587" t="s">
        <v>3076</v>
      </c>
      <c r="E6801" s="523" t="s">
        <v>1679</v>
      </c>
    </row>
    <row r="6802" spans="2:5">
      <c r="B6802" s="598" t="s">
        <v>9503</v>
      </c>
      <c r="C6802" s="587" t="s">
        <v>4272</v>
      </c>
      <c r="D6802" s="587" t="s">
        <v>3076</v>
      </c>
      <c r="E6802" s="523" t="s">
        <v>1679</v>
      </c>
    </row>
    <row r="6803" spans="2:5">
      <c r="B6803" s="598" t="s">
        <v>9504</v>
      </c>
      <c r="C6803" s="587" t="s">
        <v>4272</v>
      </c>
      <c r="D6803" s="587" t="s">
        <v>3076</v>
      </c>
      <c r="E6803" s="523" t="s">
        <v>1679</v>
      </c>
    </row>
    <row r="6804" spans="2:5">
      <c r="B6804" s="598" t="s">
        <v>9505</v>
      </c>
      <c r="C6804" s="587" t="s">
        <v>4272</v>
      </c>
      <c r="D6804" s="587" t="s">
        <v>3076</v>
      </c>
      <c r="E6804" s="523" t="s">
        <v>1679</v>
      </c>
    </row>
    <row r="6805" spans="2:5">
      <c r="B6805" s="598" t="s">
        <v>9506</v>
      </c>
      <c r="C6805" s="587" t="s">
        <v>4272</v>
      </c>
      <c r="D6805" s="587" t="s">
        <v>3076</v>
      </c>
      <c r="E6805" s="523" t="s">
        <v>1679</v>
      </c>
    </row>
    <row r="6806" spans="2:5">
      <c r="B6806" s="598" t="s">
        <v>9507</v>
      </c>
      <c r="C6806" s="587" t="s">
        <v>4272</v>
      </c>
      <c r="D6806" s="587" t="s">
        <v>3076</v>
      </c>
      <c r="E6806" s="523" t="s">
        <v>1679</v>
      </c>
    </row>
    <row r="6807" spans="2:5">
      <c r="B6807" s="598" t="s">
        <v>9508</v>
      </c>
      <c r="C6807" s="587" t="s">
        <v>4272</v>
      </c>
      <c r="D6807" s="587" t="s">
        <v>3076</v>
      </c>
      <c r="E6807" s="523" t="s">
        <v>1679</v>
      </c>
    </row>
    <row r="6808" spans="2:5">
      <c r="B6808" s="598" t="s">
        <v>9509</v>
      </c>
      <c r="C6808" s="587" t="s">
        <v>4272</v>
      </c>
      <c r="D6808" s="587" t="s">
        <v>3076</v>
      </c>
      <c r="E6808" s="523" t="s">
        <v>1679</v>
      </c>
    </row>
    <row r="6809" spans="2:5">
      <c r="B6809" s="598" t="s">
        <v>9510</v>
      </c>
      <c r="C6809" s="587" t="s">
        <v>4272</v>
      </c>
      <c r="D6809" s="587" t="s">
        <v>3076</v>
      </c>
      <c r="E6809" s="523" t="s">
        <v>1679</v>
      </c>
    </row>
    <row r="6810" spans="2:5">
      <c r="B6810" s="598" t="s">
        <v>9511</v>
      </c>
      <c r="C6810" s="587" t="s">
        <v>4272</v>
      </c>
      <c r="D6810" s="587" t="s">
        <v>3076</v>
      </c>
      <c r="E6810" s="523" t="s">
        <v>1679</v>
      </c>
    </row>
    <row r="6811" spans="2:5">
      <c r="B6811" s="598" t="s">
        <v>9512</v>
      </c>
      <c r="C6811" s="587" t="s">
        <v>4272</v>
      </c>
      <c r="D6811" s="587" t="s">
        <v>3076</v>
      </c>
      <c r="E6811" s="523" t="s">
        <v>1679</v>
      </c>
    </row>
    <row r="6812" spans="2:5">
      <c r="B6812" s="598" t="s">
        <v>9513</v>
      </c>
      <c r="C6812" s="587" t="s">
        <v>4272</v>
      </c>
      <c r="D6812" s="587" t="s">
        <v>3076</v>
      </c>
      <c r="E6812" s="523" t="s">
        <v>1679</v>
      </c>
    </row>
    <row r="6813" spans="2:5">
      <c r="B6813" s="598" t="s">
        <v>9514</v>
      </c>
      <c r="C6813" s="587" t="s">
        <v>4272</v>
      </c>
      <c r="D6813" s="587" t="s">
        <v>3076</v>
      </c>
      <c r="E6813" s="523" t="s">
        <v>1679</v>
      </c>
    </row>
    <row r="6814" spans="2:5">
      <c r="B6814" s="598" t="s">
        <v>9515</v>
      </c>
      <c r="C6814" s="587" t="s">
        <v>4272</v>
      </c>
      <c r="D6814" s="587" t="s">
        <v>3076</v>
      </c>
      <c r="E6814" s="523" t="s">
        <v>1679</v>
      </c>
    </row>
    <row r="6815" spans="2:5">
      <c r="B6815" s="598" t="s">
        <v>9516</v>
      </c>
      <c r="C6815" s="587" t="s">
        <v>4272</v>
      </c>
      <c r="D6815" s="587" t="s">
        <v>3076</v>
      </c>
      <c r="E6815" s="523" t="s">
        <v>1679</v>
      </c>
    </row>
    <row r="6816" spans="2:5">
      <c r="B6816" s="598" t="s">
        <v>9517</v>
      </c>
      <c r="C6816" s="587" t="s">
        <v>4272</v>
      </c>
      <c r="D6816" s="587" t="s">
        <v>3076</v>
      </c>
      <c r="E6816" s="523" t="s">
        <v>1679</v>
      </c>
    </row>
    <row r="6817" spans="2:5">
      <c r="B6817" s="598" t="s">
        <v>9518</v>
      </c>
      <c r="C6817" s="587" t="s">
        <v>4272</v>
      </c>
      <c r="D6817" s="587" t="s">
        <v>3076</v>
      </c>
      <c r="E6817" s="523" t="s">
        <v>1679</v>
      </c>
    </row>
    <row r="6818" spans="2:5">
      <c r="B6818" s="598" t="s">
        <v>9519</v>
      </c>
      <c r="C6818" s="587" t="s">
        <v>4272</v>
      </c>
      <c r="D6818" s="587" t="s">
        <v>3076</v>
      </c>
      <c r="E6818" s="523" t="s">
        <v>1679</v>
      </c>
    </row>
    <row r="6819" spans="2:5">
      <c r="B6819" s="598" t="s">
        <v>9520</v>
      </c>
      <c r="C6819" s="587" t="s">
        <v>4272</v>
      </c>
      <c r="D6819" s="587" t="s">
        <v>3076</v>
      </c>
      <c r="E6819" s="523" t="s">
        <v>1679</v>
      </c>
    </row>
    <row r="6820" spans="2:5">
      <c r="B6820" s="598" t="s">
        <v>9521</v>
      </c>
      <c r="C6820" s="587" t="s">
        <v>4272</v>
      </c>
      <c r="D6820" s="587" t="s">
        <v>3076</v>
      </c>
      <c r="E6820" s="523" t="s">
        <v>1679</v>
      </c>
    </row>
    <row r="6821" spans="2:5">
      <c r="B6821" s="598" t="s">
        <v>9522</v>
      </c>
      <c r="C6821" s="587" t="s">
        <v>4272</v>
      </c>
      <c r="D6821" s="587" t="s">
        <v>3076</v>
      </c>
      <c r="E6821" s="523" t="s">
        <v>1679</v>
      </c>
    </row>
    <row r="6822" spans="2:5">
      <c r="B6822" s="598" t="s">
        <v>9523</v>
      </c>
      <c r="C6822" s="587" t="s">
        <v>4272</v>
      </c>
      <c r="D6822" s="587" t="s">
        <v>3076</v>
      </c>
      <c r="E6822" s="523" t="s">
        <v>1679</v>
      </c>
    </row>
    <row r="6823" spans="2:5">
      <c r="B6823" s="598" t="s">
        <v>9524</v>
      </c>
      <c r="C6823" s="587" t="s">
        <v>4272</v>
      </c>
      <c r="D6823" s="587" t="s">
        <v>3076</v>
      </c>
      <c r="E6823" s="523" t="s">
        <v>1679</v>
      </c>
    </row>
    <row r="6824" spans="2:5">
      <c r="B6824" s="598" t="s">
        <v>9525</v>
      </c>
      <c r="C6824" s="587" t="s">
        <v>4272</v>
      </c>
      <c r="D6824" s="587" t="s">
        <v>3076</v>
      </c>
      <c r="E6824" s="523" t="s">
        <v>1679</v>
      </c>
    </row>
    <row r="6825" spans="2:5">
      <c r="B6825" s="598" t="s">
        <v>9526</v>
      </c>
      <c r="C6825" s="587" t="s">
        <v>4272</v>
      </c>
      <c r="D6825" s="587" t="s">
        <v>3076</v>
      </c>
      <c r="E6825" s="523" t="s">
        <v>1679</v>
      </c>
    </row>
    <row r="6826" spans="2:5">
      <c r="B6826" s="598" t="s">
        <v>9527</v>
      </c>
      <c r="C6826" s="587" t="s">
        <v>4272</v>
      </c>
      <c r="D6826" s="587" t="s">
        <v>3076</v>
      </c>
      <c r="E6826" s="523" t="s">
        <v>1679</v>
      </c>
    </row>
    <row r="6827" spans="2:5">
      <c r="B6827" s="598" t="s">
        <v>9528</v>
      </c>
      <c r="C6827" s="587" t="s">
        <v>4272</v>
      </c>
      <c r="D6827" s="587" t="s">
        <v>3076</v>
      </c>
      <c r="E6827" s="523" t="s">
        <v>1679</v>
      </c>
    </row>
    <row r="6828" spans="2:5">
      <c r="B6828" s="598" t="s">
        <v>9529</v>
      </c>
      <c r="C6828" s="587" t="s">
        <v>4272</v>
      </c>
      <c r="D6828" s="587" t="s">
        <v>3076</v>
      </c>
      <c r="E6828" s="523" t="s">
        <v>1679</v>
      </c>
    </row>
    <row r="6829" spans="2:5">
      <c r="B6829" s="598" t="s">
        <v>9530</v>
      </c>
      <c r="C6829" s="587" t="s">
        <v>4272</v>
      </c>
      <c r="D6829" s="587" t="s">
        <v>3076</v>
      </c>
      <c r="E6829" s="523" t="s">
        <v>1679</v>
      </c>
    </row>
    <row r="6830" spans="2:5">
      <c r="B6830" s="598" t="s">
        <v>9531</v>
      </c>
      <c r="C6830" s="587" t="s">
        <v>4272</v>
      </c>
      <c r="D6830" s="587" t="s">
        <v>3076</v>
      </c>
      <c r="E6830" s="523" t="s">
        <v>1679</v>
      </c>
    </row>
    <row r="6831" spans="2:5">
      <c r="B6831" s="598" t="s">
        <v>9532</v>
      </c>
      <c r="C6831" s="587" t="s">
        <v>4272</v>
      </c>
      <c r="D6831" s="587" t="s">
        <v>3076</v>
      </c>
      <c r="E6831" s="523" t="s">
        <v>1679</v>
      </c>
    </row>
    <row r="6832" spans="2:5">
      <c r="B6832" s="598" t="s">
        <v>9533</v>
      </c>
      <c r="C6832" s="587" t="s">
        <v>4272</v>
      </c>
      <c r="D6832" s="587" t="s">
        <v>3076</v>
      </c>
      <c r="E6832" s="523" t="s">
        <v>1679</v>
      </c>
    </row>
    <row r="6833" spans="2:5">
      <c r="B6833" s="598" t="s">
        <v>9534</v>
      </c>
      <c r="C6833" s="587" t="s">
        <v>4272</v>
      </c>
      <c r="D6833" s="587" t="s">
        <v>3076</v>
      </c>
      <c r="E6833" s="523" t="s">
        <v>1679</v>
      </c>
    </row>
    <row r="6834" spans="2:5">
      <c r="B6834" s="598" t="s">
        <v>9535</v>
      </c>
      <c r="C6834" s="587" t="s">
        <v>4272</v>
      </c>
      <c r="D6834" s="587" t="s">
        <v>3076</v>
      </c>
      <c r="E6834" s="523" t="s">
        <v>1679</v>
      </c>
    </row>
    <row r="6835" spans="2:5">
      <c r="B6835" s="598" t="s">
        <v>9536</v>
      </c>
      <c r="C6835" s="587" t="s">
        <v>4272</v>
      </c>
      <c r="D6835" s="587" t="s">
        <v>3076</v>
      </c>
      <c r="E6835" s="523" t="s">
        <v>1679</v>
      </c>
    </row>
    <row r="6836" spans="2:5">
      <c r="B6836" s="598" t="s">
        <v>9537</v>
      </c>
      <c r="C6836" s="587" t="s">
        <v>4272</v>
      </c>
      <c r="D6836" s="587" t="s">
        <v>3076</v>
      </c>
      <c r="E6836" s="523" t="s">
        <v>1679</v>
      </c>
    </row>
    <row r="6837" spans="2:5">
      <c r="B6837" s="598" t="s">
        <v>9538</v>
      </c>
      <c r="C6837" s="587" t="s">
        <v>4272</v>
      </c>
      <c r="D6837" s="587" t="s">
        <v>3076</v>
      </c>
      <c r="E6837" s="523" t="s">
        <v>1679</v>
      </c>
    </row>
    <row r="6838" spans="2:5">
      <c r="B6838" s="598" t="s">
        <v>9539</v>
      </c>
      <c r="C6838" s="587" t="s">
        <v>4272</v>
      </c>
      <c r="D6838" s="587" t="s">
        <v>3076</v>
      </c>
      <c r="E6838" s="523" t="s">
        <v>1679</v>
      </c>
    </row>
    <row r="6839" spans="2:5">
      <c r="B6839" s="598" t="s">
        <v>9540</v>
      </c>
      <c r="C6839" s="587" t="s">
        <v>4272</v>
      </c>
      <c r="D6839" s="587" t="s">
        <v>3076</v>
      </c>
      <c r="E6839" s="523" t="s">
        <v>1679</v>
      </c>
    </row>
    <row r="6840" spans="2:5">
      <c r="B6840" s="598" t="s">
        <v>9541</v>
      </c>
      <c r="C6840" s="587" t="s">
        <v>4272</v>
      </c>
      <c r="D6840" s="587" t="s">
        <v>3076</v>
      </c>
      <c r="E6840" s="523" t="s">
        <v>1679</v>
      </c>
    </row>
    <row r="6841" spans="2:5">
      <c r="B6841" s="598" t="s">
        <v>9542</v>
      </c>
      <c r="C6841" s="587" t="s">
        <v>4272</v>
      </c>
      <c r="D6841" s="587" t="s">
        <v>3076</v>
      </c>
      <c r="E6841" s="523" t="s">
        <v>1679</v>
      </c>
    </row>
    <row r="6842" spans="2:5">
      <c r="B6842" s="598" t="s">
        <v>9543</v>
      </c>
      <c r="C6842" s="587" t="s">
        <v>4272</v>
      </c>
      <c r="D6842" s="587" t="s">
        <v>3076</v>
      </c>
      <c r="E6842" s="523" t="s">
        <v>1679</v>
      </c>
    </row>
    <row r="6843" spans="2:5">
      <c r="B6843" s="598" t="s">
        <v>9544</v>
      </c>
      <c r="C6843" s="587" t="s">
        <v>4272</v>
      </c>
      <c r="D6843" s="587" t="s">
        <v>3076</v>
      </c>
      <c r="E6843" s="523" t="s">
        <v>1679</v>
      </c>
    </row>
    <row r="6844" spans="2:5">
      <c r="B6844" s="598" t="s">
        <v>9545</v>
      </c>
      <c r="C6844" s="587" t="s">
        <v>4272</v>
      </c>
      <c r="D6844" s="587" t="s">
        <v>3076</v>
      </c>
      <c r="E6844" s="523" t="s">
        <v>1679</v>
      </c>
    </row>
    <row r="6845" spans="2:5">
      <c r="B6845" s="598" t="s">
        <v>9546</v>
      </c>
      <c r="C6845" s="587" t="s">
        <v>4272</v>
      </c>
      <c r="D6845" s="587" t="s">
        <v>3076</v>
      </c>
      <c r="E6845" s="523" t="s">
        <v>1679</v>
      </c>
    </row>
    <row r="6846" spans="2:5">
      <c r="B6846" s="598" t="s">
        <v>9547</v>
      </c>
      <c r="C6846" s="587" t="s">
        <v>4272</v>
      </c>
      <c r="D6846" s="587" t="s">
        <v>3076</v>
      </c>
      <c r="E6846" s="523" t="s">
        <v>1679</v>
      </c>
    </row>
    <row r="6847" spans="2:5">
      <c r="B6847" s="598" t="s">
        <v>9548</v>
      </c>
      <c r="C6847" s="587" t="s">
        <v>4272</v>
      </c>
      <c r="D6847" s="587" t="s">
        <v>3076</v>
      </c>
      <c r="E6847" s="523" t="s">
        <v>1679</v>
      </c>
    </row>
    <row r="6848" spans="2:5">
      <c r="B6848" s="598" t="s">
        <v>9549</v>
      </c>
      <c r="C6848" s="587" t="s">
        <v>4272</v>
      </c>
      <c r="D6848" s="587" t="s">
        <v>3076</v>
      </c>
      <c r="E6848" s="523" t="s">
        <v>1679</v>
      </c>
    </row>
    <row r="6849" spans="2:5">
      <c r="B6849" s="598" t="s">
        <v>9550</v>
      </c>
      <c r="C6849" s="587" t="s">
        <v>4272</v>
      </c>
      <c r="D6849" s="587" t="s">
        <v>3076</v>
      </c>
      <c r="E6849" s="523" t="s">
        <v>1679</v>
      </c>
    </row>
    <row r="6850" spans="2:5">
      <c r="B6850" s="598" t="s">
        <v>9551</v>
      </c>
      <c r="C6850" s="587" t="s">
        <v>4272</v>
      </c>
      <c r="D6850" s="587" t="s">
        <v>3076</v>
      </c>
      <c r="E6850" s="523" t="s">
        <v>1679</v>
      </c>
    </row>
    <row r="6851" spans="2:5">
      <c r="B6851" s="598" t="s">
        <v>9552</v>
      </c>
      <c r="C6851" s="587" t="s">
        <v>4272</v>
      </c>
      <c r="D6851" s="587" t="s">
        <v>3076</v>
      </c>
      <c r="E6851" s="523" t="s">
        <v>1679</v>
      </c>
    </row>
    <row r="6852" spans="2:5">
      <c r="B6852" s="598" t="s">
        <v>9553</v>
      </c>
      <c r="C6852" s="587" t="s">
        <v>4272</v>
      </c>
      <c r="D6852" s="587" t="s">
        <v>3076</v>
      </c>
      <c r="E6852" s="523" t="s">
        <v>1679</v>
      </c>
    </row>
    <row r="6853" spans="2:5">
      <c r="B6853" s="598" t="s">
        <v>9554</v>
      </c>
      <c r="C6853" s="587" t="s">
        <v>4272</v>
      </c>
      <c r="D6853" s="587" t="s">
        <v>3076</v>
      </c>
      <c r="E6853" s="523" t="s">
        <v>1679</v>
      </c>
    </row>
    <row r="6854" spans="2:5">
      <c r="B6854" s="598" t="s">
        <v>9555</v>
      </c>
      <c r="C6854" s="587" t="s">
        <v>4272</v>
      </c>
      <c r="D6854" s="587" t="s">
        <v>3076</v>
      </c>
      <c r="E6854" s="523" t="s">
        <v>1679</v>
      </c>
    </row>
    <row r="6855" spans="2:5">
      <c r="B6855" s="598" t="s">
        <v>9556</v>
      </c>
      <c r="C6855" s="587" t="s">
        <v>4272</v>
      </c>
      <c r="D6855" s="587" t="s">
        <v>3076</v>
      </c>
      <c r="E6855" s="523" t="s">
        <v>1679</v>
      </c>
    </row>
    <row r="6856" spans="2:5">
      <c r="B6856" s="598" t="s">
        <v>9557</v>
      </c>
      <c r="C6856" s="587" t="s">
        <v>4272</v>
      </c>
      <c r="D6856" s="587" t="s">
        <v>3076</v>
      </c>
      <c r="E6856" s="523" t="s">
        <v>1679</v>
      </c>
    </row>
    <row r="6857" spans="2:5">
      <c r="B6857" s="598" t="s">
        <v>9558</v>
      </c>
      <c r="C6857" s="587" t="s">
        <v>4272</v>
      </c>
      <c r="D6857" s="587" t="s">
        <v>3076</v>
      </c>
      <c r="E6857" s="523" t="s">
        <v>1679</v>
      </c>
    </row>
    <row r="6858" spans="2:5">
      <c r="B6858" s="598" t="s">
        <v>9559</v>
      </c>
      <c r="C6858" s="587" t="s">
        <v>4272</v>
      </c>
      <c r="D6858" s="587" t="s">
        <v>3076</v>
      </c>
      <c r="E6858" s="523" t="s">
        <v>1679</v>
      </c>
    </row>
    <row r="6859" spans="2:5">
      <c r="B6859" s="598" t="s">
        <v>9560</v>
      </c>
      <c r="C6859" s="587" t="s">
        <v>4272</v>
      </c>
      <c r="D6859" s="587" t="s">
        <v>3076</v>
      </c>
      <c r="E6859" s="523" t="s">
        <v>1679</v>
      </c>
    </row>
    <row r="6860" spans="2:5">
      <c r="B6860" s="598" t="s">
        <v>9561</v>
      </c>
      <c r="C6860" s="587" t="s">
        <v>4272</v>
      </c>
      <c r="D6860" s="587" t="s">
        <v>3076</v>
      </c>
      <c r="E6860" s="523" t="s">
        <v>1679</v>
      </c>
    </row>
    <row r="6861" spans="2:5">
      <c r="B6861" s="598" t="s">
        <v>9562</v>
      </c>
      <c r="C6861" s="587" t="s">
        <v>4272</v>
      </c>
      <c r="D6861" s="587" t="s">
        <v>3076</v>
      </c>
      <c r="E6861" s="523" t="s">
        <v>1679</v>
      </c>
    </row>
    <row r="6862" spans="2:5">
      <c r="B6862" s="598" t="s">
        <v>9563</v>
      </c>
      <c r="C6862" s="587" t="s">
        <v>4272</v>
      </c>
      <c r="D6862" s="587" t="s">
        <v>3076</v>
      </c>
      <c r="E6862" s="523" t="s">
        <v>1679</v>
      </c>
    </row>
    <row r="6863" spans="2:5">
      <c r="B6863" s="598" t="s">
        <v>9564</v>
      </c>
      <c r="C6863" s="587" t="s">
        <v>4272</v>
      </c>
      <c r="D6863" s="587" t="s">
        <v>3076</v>
      </c>
      <c r="E6863" s="523" t="s">
        <v>1679</v>
      </c>
    </row>
    <row r="6864" spans="2:5">
      <c r="B6864" s="598" t="s">
        <v>9565</v>
      </c>
      <c r="C6864" s="587" t="s">
        <v>4272</v>
      </c>
      <c r="D6864" s="587" t="s">
        <v>3076</v>
      </c>
      <c r="E6864" s="523" t="s">
        <v>1679</v>
      </c>
    </row>
    <row r="6865" spans="2:5">
      <c r="B6865" s="598" t="s">
        <v>9566</v>
      </c>
      <c r="C6865" s="587" t="s">
        <v>4272</v>
      </c>
      <c r="D6865" s="587" t="s">
        <v>3076</v>
      </c>
      <c r="E6865" s="523" t="s">
        <v>1679</v>
      </c>
    </row>
    <row r="6866" spans="2:5">
      <c r="B6866" s="598" t="s">
        <v>9567</v>
      </c>
      <c r="C6866" s="587" t="s">
        <v>4272</v>
      </c>
      <c r="D6866" s="587" t="s">
        <v>3076</v>
      </c>
      <c r="E6866" s="523" t="s">
        <v>1679</v>
      </c>
    </row>
    <row r="6867" spans="2:5">
      <c r="B6867" s="598" t="s">
        <v>9568</v>
      </c>
      <c r="C6867" s="587" t="s">
        <v>4272</v>
      </c>
      <c r="D6867" s="587" t="s">
        <v>3076</v>
      </c>
      <c r="E6867" s="523" t="s">
        <v>1679</v>
      </c>
    </row>
    <row r="6868" spans="2:5">
      <c r="B6868" s="598" t="s">
        <v>9569</v>
      </c>
      <c r="C6868" s="587" t="s">
        <v>4272</v>
      </c>
      <c r="D6868" s="587" t="s">
        <v>3076</v>
      </c>
      <c r="E6868" s="523" t="s">
        <v>1679</v>
      </c>
    </row>
    <row r="6869" spans="2:5">
      <c r="B6869" s="598" t="s">
        <v>9570</v>
      </c>
      <c r="C6869" s="587" t="s">
        <v>4272</v>
      </c>
      <c r="D6869" s="587" t="s">
        <v>3076</v>
      </c>
      <c r="E6869" s="523" t="s">
        <v>1679</v>
      </c>
    </row>
    <row r="6870" spans="2:5">
      <c r="B6870" s="598" t="s">
        <v>9571</v>
      </c>
      <c r="C6870" s="587" t="s">
        <v>4272</v>
      </c>
      <c r="D6870" s="587" t="s">
        <v>3076</v>
      </c>
      <c r="E6870" s="523" t="s">
        <v>1679</v>
      </c>
    </row>
    <row r="6871" spans="2:5">
      <c r="B6871" s="598" t="s">
        <v>9572</v>
      </c>
      <c r="C6871" s="587" t="s">
        <v>4272</v>
      </c>
      <c r="D6871" s="587" t="s">
        <v>3076</v>
      </c>
      <c r="E6871" s="523" t="s">
        <v>1679</v>
      </c>
    </row>
    <row r="6872" spans="2:5">
      <c r="B6872" s="598" t="s">
        <v>9573</v>
      </c>
      <c r="C6872" s="587" t="s">
        <v>4272</v>
      </c>
      <c r="D6872" s="587" t="s">
        <v>3076</v>
      </c>
      <c r="E6872" s="523" t="s">
        <v>1679</v>
      </c>
    </row>
    <row r="6873" spans="2:5">
      <c r="B6873" s="598" t="s">
        <v>9574</v>
      </c>
      <c r="C6873" s="587" t="s">
        <v>4272</v>
      </c>
      <c r="D6873" s="587" t="s">
        <v>3076</v>
      </c>
      <c r="E6873" s="523" t="s">
        <v>1679</v>
      </c>
    </row>
    <row r="6874" spans="2:5">
      <c r="B6874" s="598" t="s">
        <v>9575</v>
      </c>
      <c r="C6874" s="587" t="s">
        <v>4272</v>
      </c>
      <c r="D6874" s="587" t="s">
        <v>3076</v>
      </c>
      <c r="E6874" s="523" t="s">
        <v>1679</v>
      </c>
    </row>
    <row r="6875" spans="2:5">
      <c r="B6875" s="598" t="s">
        <v>9576</v>
      </c>
      <c r="C6875" s="587" t="s">
        <v>4272</v>
      </c>
      <c r="D6875" s="587" t="s">
        <v>3076</v>
      </c>
      <c r="E6875" s="523" t="s">
        <v>1679</v>
      </c>
    </row>
    <row r="6876" spans="2:5">
      <c r="B6876" s="598" t="s">
        <v>9577</v>
      </c>
      <c r="C6876" s="587" t="s">
        <v>4272</v>
      </c>
      <c r="D6876" s="587" t="s">
        <v>3076</v>
      </c>
      <c r="E6876" s="523" t="s">
        <v>1679</v>
      </c>
    </row>
    <row r="6877" spans="2:5">
      <c r="B6877" s="598" t="s">
        <v>9578</v>
      </c>
      <c r="C6877" s="587" t="s">
        <v>4272</v>
      </c>
      <c r="D6877" s="587" t="s">
        <v>3076</v>
      </c>
      <c r="E6877" s="523" t="s">
        <v>1679</v>
      </c>
    </row>
    <row r="6878" spans="2:5">
      <c r="B6878" s="598" t="s">
        <v>9579</v>
      </c>
      <c r="C6878" s="587" t="s">
        <v>4272</v>
      </c>
      <c r="D6878" s="587" t="s">
        <v>3076</v>
      </c>
      <c r="E6878" s="523" t="s">
        <v>1679</v>
      </c>
    </row>
    <row r="6879" spans="2:5">
      <c r="B6879" s="598" t="s">
        <v>9580</v>
      </c>
      <c r="C6879" s="587" t="s">
        <v>4272</v>
      </c>
      <c r="D6879" s="587" t="s">
        <v>3076</v>
      </c>
      <c r="E6879" s="523" t="s">
        <v>1679</v>
      </c>
    </row>
    <row r="6880" spans="2:5">
      <c r="B6880" s="598" t="s">
        <v>9581</v>
      </c>
      <c r="C6880" s="587" t="s">
        <v>4272</v>
      </c>
      <c r="D6880" s="587" t="s">
        <v>3076</v>
      </c>
      <c r="E6880" s="523" t="s">
        <v>1679</v>
      </c>
    </row>
    <row r="6881" spans="2:5">
      <c r="B6881" s="598" t="s">
        <v>9582</v>
      </c>
      <c r="C6881" s="587" t="s">
        <v>4272</v>
      </c>
      <c r="D6881" s="587" t="s">
        <v>3076</v>
      </c>
      <c r="E6881" s="523" t="s">
        <v>1679</v>
      </c>
    </row>
    <row r="6882" spans="2:5">
      <c r="B6882" s="598" t="s">
        <v>9583</v>
      </c>
      <c r="C6882" s="587" t="s">
        <v>4272</v>
      </c>
      <c r="D6882" s="587" t="s">
        <v>3076</v>
      </c>
      <c r="E6882" s="523" t="s">
        <v>1679</v>
      </c>
    </row>
    <row r="6883" spans="2:5">
      <c r="B6883" s="598" t="s">
        <v>9584</v>
      </c>
      <c r="C6883" s="587" t="s">
        <v>4272</v>
      </c>
      <c r="D6883" s="587" t="s">
        <v>3076</v>
      </c>
      <c r="E6883" s="523" t="s">
        <v>1679</v>
      </c>
    </row>
    <row r="6884" spans="2:5">
      <c r="B6884" s="598" t="s">
        <v>9585</v>
      </c>
      <c r="C6884" s="587" t="s">
        <v>4272</v>
      </c>
      <c r="D6884" s="587" t="s">
        <v>3076</v>
      </c>
      <c r="E6884" s="523" t="s">
        <v>1679</v>
      </c>
    </row>
    <row r="6885" spans="2:5">
      <c r="B6885" s="598" t="s">
        <v>9586</v>
      </c>
      <c r="C6885" s="587" t="s">
        <v>4272</v>
      </c>
      <c r="D6885" s="587" t="s">
        <v>3076</v>
      </c>
      <c r="E6885" s="523" t="s">
        <v>1679</v>
      </c>
    </row>
    <row r="6886" spans="2:5">
      <c r="B6886" s="598" t="s">
        <v>9587</v>
      </c>
      <c r="C6886" s="587" t="s">
        <v>4272</v>
      </c>
      <c r="D6886" s="587" t="s">
        <v>3076</v>
      </c>
      <c r="E6886" s="523" t="s">
        <v>1679</v>
      </c>
    </row>
    <row r="6887" spans="2:5">
      <c r="B6887" s="598" t="s">
        <v>9588</v>
      </c>
      <c r="C6887" s="587" t="s">
        <v>4272</v>
      </c>
      <c r="D6887" s="587" t="s">
        <v>3076</v>
      </c>
      <c r="E6887" s="523" t="s">
        <v>1679</v>
      </c>
    </row>
    <row r="6888" spans="2:5">
      <c r="B6888" s="598" t="s">
        <v>9589</v>
      </c>
      <c r="C6888" s="587" t="s">
        <v>4272</v>
      </c>
      <c r="D6888" s="587" t="s">
        <v>3076</v>
      </c>
      <c r="E6888" s="523" t="s">
        <v>1679</v>
      </c>
    </row>
    <row r="6889" spans="2:5">
      <c r="B6889" s="598" t="s">
        <v>9590</v>
      </c>
      <c r="C6889" s="587" t="s">
        <v>4272</v>
      </c>
      <c r="D6889" s="587" t="s">
        <v>3076</v>
      </c>
      <c r="E6889" s="523" t="s">
        <v>1679</v>
      </c>
    </row>
    <row r="6890" spans="2:5">
      <c r="B6890" s="598" t="s">
        <v>9591</v>
      </c>
      <c r="C6890" s="587" t="s">
        <v>4272</v>
      </c>
      <c r="D6890" s="587" t="s">
        <v>3076</v>
      </c>
      <c r="E6890" s="523" t="s">
        <v>1679</v>
      </c>
    </row>
    <row r="6891" spans="2:5">
      <c r="B6891" s="598" t="s">
        <v>9592</v>
      </c>
      <c r="C6891" s="587" t="s">
        <v>4272</v>
      </c>
      <c r="D6891" s="587" t="s">
        <v>3076</v>
      </c>
      <c r="E6891" s="523" t="s">
        <v>1679</v>
      </c>
    </row>
    <row r="6892" spans="2:5">
      <c r="B6892" s="598" t="s">
        <v>9593</v>
      </c>
      <c r="C6892" s="587" t="s">
        <v>4272</v>
      </c>
      <c r="D6892" s="587" t="s">
        <v>3076</v>
      </c>
      <c r="E6892" s="523" t="s">
        <v>1679</v>
      </c>
    </row>
    <row r="6893" spans="2:5">
      <c r="B6893" s="598" t="s">
        <v>9594</v>
      </c>
      <c r="C6893" s="587" t="s">
        <v>4272</v>
      </c>
      <c r="D6893" s="587" t="s">
        <v>3076</v>
      </c>
      <c r="E6893" s="523" t="s">
        <v>1679</v>
      </c>
    </row>
    <row r="6894" spans="2:5">
      <c r="B6894" s="598" t="s">
        <v>9595</v>
      </c>
      <c r="C6894" s="587" t="s">
        <v>4272</v>
      </c>
      <c r="D6894" s="587" t="s">
        <v>3076</v>
      </c>
      <c r="E6894" s="523" t="s">
        <v>1679</v>
      </c>
    </row>
    <row r="6895" spans="2:5">
      <c r="B6895" s="598" t="s">
        <v>9596</v>
      </c>
      <c r="C6895" s="587" t="s">
        <v>4272</v>
      </c>
      <c r="D6895" s="587" t="s">
        <v>3076</v>
      </c>
      <c r="E6895" s="523" t="s">
        <v>1679</v>
      </c>
    </row>
    <row r="6896" spans="2:5">
      <c r="B6896" s="598" t="s">
        <v>9597</v>
      </c>
      <c r="C6896" s="587" t="s">
        <v>4272</v>
      </c>
      <c r="D6896" s="587" t="s">
        <v>3076</v>
      </c>
      <c r="E6896" s="523" t="s">
        <v>1679</v>
      </c>
    </row>
    <row r="6897" spans="2:5">
      <c r="B6897" s="598" t="s">
        <v>9598</v>
      </c>
      <c r="C6897" s="587" t="s">
        <v>4272</v>
      </c>
      <c r="D6897" s="587" t="s">
        <v>3076</v>
      </c>
      <c r="E6897" s="523" t="s">
        <v>1679</v>
      </c>
    </row>
    <row r="6898" spans="2:5">
      <c r="B6898" s="598" t="s">
        <v>9599</v>
      </c>
      <c r="C6898" s="587" t="s">
        <v>4272</v>
      </c>
      <c r="D6898" s="587" t="s">
        <v>3076</v>
      </c>
      <c r="E6898" s="523" t="s">
        <v>1679</v>
      </c>
    </row>
    <row r="6899" spans="2:5">
      <c r="B6899" s="598" t="s">
        <v>9600</v>
      </c>
      <c r="C6899" s="587" t="s">
        <v>4272</v>
      </c>
      <c r="D6899" s="587" t="s">
        <v>3076</v>
      </c>
      <c r="E6899" s="523" t="s">
        <v>1679</v>
      </c>
    </row>
    <row r="6900" spans="2:5">
      <c r="B6900" s="598" t="s">
        <v>9601</v>
      </c>
      <c r="C6900" s="587" t="s">
        <v>4272</v>
      </c>
      <c r="D6900" s="587" t="s">
        <v>3076</v>
      </c>
      <c r="E6900" s="523" t="s">
        <v>1679</v>
      </c>
    </row>
    <row r="6901" spans="2:5">
      <c r="B6901" s="598" t="s">
        <v>9602</v>
      </c>
      <c r="C6901" s="587" t="s">
        <v>4272</v>
      </c>
      <c r="D6901" s="587" t="s">
        <v>3076</v>
      </c>
      <c r="E6901" s="523" t="s">
        <v>1679</v>
      </c>
    </row>
    <row r="6902" spans="2:5">
      <c r="B6902" s="598" t="s">
        <v>9603</v>
      </c>
      <c r="C6902" s="587" t="s">
        <v>4272</v>
      </c>
      <c r="D6902" s="587" t="s">
        <v>3076</v>
      </c>
      <c r="E6902" s="523" t="s">
        <v>1679</v>
      </c>
    </row>
    <row r="6903" spans="2:5">
      <c r="B6903" s="598" t="s">
        <v>9604</v>
      </c>
      <c r="C6903" s="587" t="s">
        <v>4272</v>
      </c>
      <c r="D6903" s="587" t="s">
        <v>3076</v>
      </c>
      <c r="E6903" s="523" t="s">
        <v>1679</v>
      </c>
    </row>
    <row r="6904" spans="2:5">
      <c r="B6904" s="598" t="s">
        <v>9605</v>
      </c>
      <c r="C6904" s="587" t="s">
        <v>4272</v>
      </c>
      <c r="D6904" s="587" t="s">
        <v>3076</v>
      </c>
      <c r="E6904" s="523" t="s">
        <v>1679</v>
      </c>
    </row>
    <row r="6905" spans="2:5">
      <c r="B6905" s="598" t="s">
        <v>9606</v>
      </c>
      <c r="C6905" s="587" t="s">
        <v>4272</v>
      </c>
      <c r="D6905" s="587" t="s">
        <v>3076</v>
      </c>
      <c r="E6905" s="523" t="s">
        <v>1679</v>
      </c>
    </row>
    <row r="6906" spans="2:5">
      <c r="B6906" s="598" t="s">
        <v>9607</v>
      </c>
      <c r="C6906" s="587" t="s">
        <v>4272</v>
      </c>
      <c r="D6906" s="587" t="s">
        <v>3076</v>
      </c>
      <c r="E6906" s="523" t="s">
        <v>1679</v>
      </c>
    </row>
    <row r="6907" spans="2:5">
      <c r="B6907" s="598" t="s">
        <v>9608</v>
      </c>
      <c r="C6907" s="587" t="s">
        <v>4272</v>
      </c>
      <c r="D6907" s="587" t="s">
        <v>3076</v>
      </c>
      <c r="E6907" s="523" t="s">
        <v>1679</v>
      </c>
    </row>
    <row r="6908" spans="2:5">
      <c r="B6908" s="598" t="s">
        <v>9609</v>
      </c>
      <c r="C6908" s="587" t="s">
        <v>4272</v>
      </c>
      <c r="D6908" s="587" t="s">
        <v>3076</v>
      </c>
      <c r="E6908" s="523" t="s">
        <v>1679</v>
      </c>
    </row>
    <row r="6909" spans="2:5">
      <c r="B6909" s="598" t="s">
        <v>9610</v>
      </c>
      <c r="C6909" s="587" t="s">
        <v>4272</v>
      </c>
      <c r="D6909" s="587" t="s">
        <v>3076</v>
      </c>
      <c r="E6909" s="523" t="s">
        <v>1679</v>
      </c>
    </row>
    <row r="6910" spans="2:5">
      <c r="B6910" s="598" t="s">
        <v>9611</v>
      </c>
      <c r="C6910" s="587" t="s">
        <v>4272</v>
      </c>
      <c r="D6910" s="587" t="s">
        <v>3076</v>
      </c>
      <c r="E6910" s="523" t="s">
        <v>1679</v>
      </c>
    </row>
    <row r="6911" spans="2:5">
      <c r="B6911" s="598" t="s">
        <v>9612</v>
      </c>
      <c r="C6911" s="587" t="s">
        <v>4272</v>
      </c>
      <c r="D6911" s="587" t="s">
        <v>3076</v>
      </c>
      <c r="E6911" s="523" t="s">
        <v>1679</v>
      </c>
    </row>
    <row r="6912" spans="2:5">
      <c r="B6912" s="598" t="s">
        <v>9613</v>
      </c>
      <c r="C6912" s="587" t="s">
        <v>4272</v>
      </c>
      <c r="D6912" s="587" t="s">
        <v>3076</v>
      </c>
      <c r="E6912" s="523" t="s">
        <v>1679</v>
      </c>
    </row>
    <row r="6913" spans="2:5">
      <c r="B6913" s="598" t="s">
        <v>9614</v>
      </c>
      <c r="C6913" s="587" t="s">
        <v>4272</v>
      </c>
      <c r="D6913" s="587" t="s">
        <v>3076</v>
      </c>
      <c r="E6913" s="523" t="s">
        <v>1679</v>
      </c>
    </row>
    <row r="6914" spans="2:5">
      <c r="B6914" s="598" t="s">
        <v>9615</v>
      </c>
      <c r="C6914" s="587" t="s">
        <v>4272</v>
      </c>
      <c r="D6914" s="587" t="s">
        <v>3076</v>
      </c>
      <c r="E6914" s="523" t="s">
        <v>1679</v>
      </c>
    </row>
    <row r="6915" spans="2:5">
      <c r="B6915" s="598" t="s">
        <v>9616</v>
      </c>
      <c r="C6915" s="587" t="s">
        <v>4272</v>
      </c>
      <c r="D6915" s="587" t="s">
        <v>3076</v>
      </c>
      <c r="E6915" s="523" t="s">
        <v>1679</v>
      </c>
    </row>
    <row r="6916" spans="2:5">
      <c r="B6916" s="598" t="s">
        <v>9617</v>
      </c>
      <c r="C6916" s="587" t="s">
        <v>4272</v>
      </c>
      <c r="D6916" s="587" t="s">
        <v>3076</v>
      </c>
      <c r="E6916" s="523" t="s">
        <v>1679</v>
      </c>
    </row>
    <row r="6917" spans="2:5">
      <c r="B6917" s="598" t="s">
        <v>9618</v>
      </c>
      <c r="C6917" s="587" t="s">
        <v>4272</v>
      </c>
      <c r="D6917" s="587" t="s">
        <v>3076</v>
      </c>
      <c r="E6917" s="523" t="s">
        <v>1679</v>
      </c>
    </row>
    <row r="6918" spans="2:5">
      <c r="B6918" s="598" t="s">
        <v>9619</v>
      </c>
      <c r="C6918" s="587" t="s">
        <v>4272</v>
      </c>
      <c r="D6918" s="587" t="s">
        <v>3076</v>
      </c>
      <c r="E6918" s="523" t="s">
        <v>1679</v>
      </c>
    </row>
    <row r="6919" spans="2:5">
      <c r="B6919" s="598" t="s">
        <v>9620</v>
      </c>
      <c r="C6919" s="587" t="s">
        <v>4272</v>
      </c>
      <c r="D6919" s="587" t="s">
        <v>3076</v>
      </c>
      <c r="E6919" s="523" t="s">
        <v>1679</v>
      </c>
    </row>
    <row r="6920" spans="2:5">
      <c r="B6920" s="598" t="s">
        <v>9621</v>
      </c>
      <c r="C6920" s="587" t="s">
        <v>4272</v>
      </c>
      <c r="D6920" s="587" t="s">
        <v>3076</v>
      </c>
      <c r="E6920" s="523" t="s">
        <v>1679</v>
      </c>
    </row>
    <row r="6921" spans="2:5">
      <c r="B6921" s="598" t="s">
        <v>9622</v>
      </c>
      <c r="C6921" s="587" t="s">
        <v>4272</v>
      </c>
      <c r="D6921" s="587" t="s">
        <v>3076</v>
      </c>
      <c r="E6921" s="523" t="s">
        <v>1679</v>
      </c>
    </row>
    <row r="6922" spans="2:5">
      <c r="B6922" s="598" t="s">
        <v>9623</v>
      </c>
      <c r="C6922" s="587" t="s">
        <v>4272</v>
      </c>
      <c r="D6922" s="587" t="s">
        <v>3076</v>
      </c>
      <c r="E6922" s="523" t="s">
        <v>1679</v>
      </c>
    </row>
    <row r="6923" spans="2:5">
      <c r="B6923" s="598" t="s">
        <v>9624</v>
      </c>
      <c r="C6923" s="587" t="s">
        <v>4272</v>
      </c>
      <c r="D6923" s="587" t="s">
        <v>3076</v>
      </c>
      <c r="E6923" s="523" t="s">
        <v>1679</v>
      </c>
    </row>
    <row r="6924" spans="2:5">
      <c r="B6924" s="598" t="s">
        <v>9625</v>
      </c>
      <c r="C6924" s="587" t="s">
        <v>4272</v>
      </c>
      <c r="D6924" s="587" t="s">
        <v>3076</v>
      </c>
      <c r="E6924" s="523" t="s">
        <v>1679</v>
      </c>
    </row>
    <row r="6925" spans="2:5">
      <c r="B6925" s="598" t="s">
        <v>9626</v>
      </c>
      <c r="C6925" s="587" t="s">
        <v>4272</v>
      </c>
      <c r="D6925" s="587" t="s">
        <v>3076</v>
      </c>
      <c r="E6925" s="523" t="s">
        <v>1679</v>
      </c>
    </row>
    <row r="6926" spans="2:5">
      <c r="B6926" s="598" t="s">
        <v>9627</v>
      </c>
      <c r="C6926" s="587" t="s">
        <v>4272</v>
      </c>
      <c r="D6926" s="587" t="s">
        <v>3076</v>
      </c>
      <c r="E6926" s="523" t="s">
        <v>1679</v>
      </c>
    </row>
    <row r="6927" spans="2:5">
      <c r="B6927" s="598" t="s">
        <v>9628</v>
      </c>
      <c r="C6927" s="587" t="s">
        <v>4272</v>
      </c>
      <c r="D6927" s="587" t="s">
        <v>3076</v>
      </c>
      <c r="E6927" s="523" t="s">
        <v>1679</v>
      </c>
    </row>
    <row r="6928" spans="2:5">
      <c r="B6928" s="598" t="s">
        <v>9629</v>
      </c>
      <c r="C6928" s="587" t="s">
        <v>4272</v>
      </c>
      <c r="D6928" s="587" t="s">
        <v>3076</v>
      </c>
      <c r="E6928" s="523" t="s">
        <v>1679</v>
      </c>
    </row>
    <row r="6929" spans="2:5">
      <c r="B6929" s="598" t="s">
        <v>9630</v>
      </c>
      <c r="C6929" s="587" t="s">
        <v>4272</v>
      </c>
      <c r="D6929" s="587" t="s">
        <v>3076</v>
      </c>
      <c r="E6929" s="523" t="s">
        <v>1679</v>
      </c>
    </row>
    <row r="6930" spans="2:5">
      <c r="B6930" s="598" t="s">
        <v>9631</v>
      </c>
      <c r="C6930" s="587" t="s">
        <v>4272</v>
      </c>
      <c r="D6930" s="587" t="s">
        <v>3076</v>
      </c>
      <c r="E6930" s="523" t="s">
        <v>1679</v>
      </c>
    </row>
    <row r="6931" spans="2:5">
      <c r="B6931" s="598" t="s">
        <v>9632</v>
      </c>
      <c r="C6931" s="587" t="s">
        <v>4272</v>
      </c>
      <c r="D6931" s="587" t="s">
        <v>3076</v>
      </c>
      <c r="E6931" s="523" t="s">
        <v>1679</v>
      </c>
    </row>
    <row r="6932" spans="2:5">
      <c r="B6932" s="598" t="s">
        <v>9633</v>
      </c>
      <c r="C6932" s="587" t="s">
        <v>4272</v>
      </c>
      <c r="D6932" s="587" t="s">
        <v>3076</v>
      </c>
      <c r="E6932" s="523" t="s">
        <v>1679</v>
      </c>
    </row>
    <row r="6933" spans="2:5">
      <c r="B6933" s="598" t="s">
        <v>9634</v>
      </c>
      <c r="C6933" s="587" t="s">
        <v>4272</v>
      </c>
      <c r="D6933" s="587" t="s">
        <v>3076</v>
      </c>
      <c r="E6933" s="523" t="s">
        <v>1679</v>
      </c>
    </row>
    <row r="6934" spans="2:5">
      <c r="B6934" s="598" t="s">
        <v>9635</v>
      </c>
      <c r="C6934" s="587" t="s">
        <v>4272</v>
      </c>
      <c r="D6934" s="587" t="s">
        <v>3076</v>
      </c>
      <c r="E6934" s="523" t="s">
        <v>1679</v>
      </c>
    </row>
    <row r="6935" spans="2:5">
      <c r="B6935" s="598" t="s">
        <v>9636</v>
      </c>
      <c r="C6935" s="587" t="s">
        <v>4272</v>
      </c>
      <c r="D6935" s="587" t="s">
        <v>3076</v>
      </c>
      <c r="E6935" s="523" t="s">
        <v>1679</v>
      </c>
    </row>
    <row r="6936" spans="2:5">
      <c r="B6936" s="598" t="s">
        <v>9637</v>
      </c>
      <c r="C6936" s="587" t="s">
        <v>4272</v>
      </c>
      <c r="D6936" s="587" t="s">
        <v>3076</v>
      </c>
      <c r="E6936" s="523" t="s">
        <v>1679</v>
      </c>
    </row>
    <row r="6937" spans="2:5">
      <c r="B6937" s="598" t="s">
        <v>9638</v>
      </c>
      <c r="C6937" s="587" t="s">
        <v>4272</v>
      </c>
      <c r="D6937" s="587" t="s">
        <v>3076</v>
      </c>
      <c r="E6937" s="523" t="s">
        <v>1679</v>
      </c>
    </row>
    <row r="6938" spans="2:5">
      <c r="B6938" s="598" t="s">
        <v>9639</v>
      </c>
      <c r="C6938" s="587" t="s">
        <v>4272</v>
      </c>
      <c r="D6938" s="587" t="s">
        <v>3076</v>
      </c>
      <c r="E6938" s="523" t="s">
        <v>1679</v>
      </c>
    </row>
    <row r="6939" spans="2:5">
      <c r="B6939" s="598" t="s">
        <v>9640</v>
      </c>
      <c r="C6939" s="587" t="s">
        <v>4272</v>
      </c>
      <c r="D6939" s="587" t="s">
        <v>3076</v>
      </c>
      <c r="E6939" s="523" t="s">
        <v>1679</v>
      </c>
    </row>
    <row r="6940" spans="2:5">
      <c r="B6940" s="598" t="s">
        <v>9641</v>
      </c>
      <c r="C6940" s="587" t="s">
        <v>4272</v>
      </c>
      <c r="D6940" s="587" t="s">
        <v>3076</v>
      </c>
      <c r="E6940" s="523" t="s">
        <v>1679</v>
      </c>
    </row>
    <row r="6941" spans="2:5">
      <c r="B6941" s="598" t="s">
        <v>9642</v>
      </c>
      <c r="C6941" s="587" t="s">
        <v>4272</v>
      </c>
      <c r="D6941" s="587" t="s">
        <v>3076</v>
      </c>
      <c r="E6941" s="523" t="s">
        <v>1679</v>
      </c>
    </row>
    <row r="6942" spans="2:5">
      <c r="B6942" s="598" t="s">
        <v>9643</v>
      </c>
      <c r="C6942" s="587" t="s">
        <v>4272</v>
      </c>
      <c r="D6942" s="587" t="s">
        <v>3076</v>
      </c>
      <c r="E6942" s="523" t="s">
        <v>1679</v>
      </c>
    </row>
    <row r="6943" spans="2:5">
      <c r="B6943" s="598" t="s">
        <v>9644</v>
      </c>
      <c r="C6943" s="587" t="s">
        <v>4272</v>
      </c>
      <c r="D6943" s="587" t="s">
        <v>3076</v>
      </c>
      <c r="E6943" s="523" t="s">
        <v>1679</v>
      </c>
    </row>
    <row r="6944" spans="2:5">
      <c r="B6944" s="598" t="s">
        <v>9645</v>
      </c>
      <c r="C6944" s="587" t="s">
        <v>4272</v>
      </c>
      <c r="D6944" s="587" t="s">
        <v>3076</v>
      </c>
      <c r="E6944" s="523" t="s">
        <v>1679</v>
      </c>
    </row>
    <row r="6945" spans="2:5">
      <c r="B6945" s="598" t="s">
        <v>9646</v>
      </c>
      <c r="C6945" s="587" t="s">
        <v>4272</v>
      </c>
      <c r="D6945" s="587" t="s">
        <v>3076</v>
      </c>
      <c r="E6945" s="523" t="s">
        <v>1679</v>
      </c>
    </row>
    <row r="6946" spans="2:5">
      <c r="B6946" s="598" t="s">
        <v>9647</v>
      </c>
      <c r="C6946" s="587" t="s">
        <v>4272</v>
      </c>
      <c r="D6946" s="587" t="s">
        <v>3076</v>
      </c>
      <c r="E6946" s="523" t="s">
        <v>1679</v>
      </c>
    </row>
    <row r="6947" spans="2:5">
      <c r="B6947" s="598" t="s">
        <v>9648</v>
      </c>
      <c r="C6947" s="587" t="s">
        <v>4272</v>
      </c>
      <c r="D6947" s="587" t="s">
        <v>3076</v>
      </c>
      <c r="E6947" s="523" t="s">
        <v>1679</v>
      </c>
    </row>
    <row r="6948" spans="2:5">
      <c r="B6948" s="598" t="s">
        <v>9649</v>
      </c>
      <c r="C6948" s="587" t="s">
        <v>4272</v>
      </c>
      <c r="D6948" s="587" t="s">
        <v>3076</v>
      </c>
      <c r="E6948" s="523" t="s">
        <v>1679</v>
      </c>
    </row>
    <row r="6949" spans="2:5">
      <c r="B6949" s="598" t="s">
        <v>9650</v>
      </c>
      <c r="C6949" s="587" t="s">
        <v>4272</v>
      </c>
      <c r="D6949" s="587" t="s">
        <v>3076</v>
      </c>
      <c r="E6949" s="523" t="s">
        <v>1679</v>
      </c>
    </row>
    <row r="6950" spans="2:5">
      <c r="B6950" s="598" t="s">
        <v>9651</v>
      </c>
      <c r="C6950" s="587" t="s">
        <v>4272</v>
      </c>
      <c r="D6950" s="587" t="s">
        <v>3076</v>
      </c>
      <c r="E6950" s="523" t="s">
        <v>1679</v>
      </c>
    </row>
    <row r="6951" spans="2:5">
      <c r="B6951" s="598" t="s">
        <v>9652</v>
      </c>
      <c r="C6951" s="587" t="s">
        <v>4272</v>
      </c>
      <c r="D6951" s="587" t="s">
        <v>3076</v>
      </c>
      <c r="E6951" s="523" t="s">
        <v>1679</v>
      </c>
    </row>
    <row r="6952" spans="2:5">
      <c r="B6952" s="598" t="s">
        <v>9653</v>
      </c>
      <c r="C6952" s="587" t="s">
        <v>4272</v>
      </c>
      <c r="D6952" s="587" t="s">
        <v>3076</v>
      </c>
      <c r="E6952" s="523" t="s">
        <v>1679</v>
      </c>
    </row>
    <row r="6953" spans="2:5">
      <c r="B6953" s="598" t="s">
        <v>9654</v>
      </c>
      <c r="C6953" s="587" t="s">
        <v>4272</v>
      </c>
      <c r="D6953" s="587" t="s">
        <v>3076</v>
      </c>
      <c r="E6953" s="523" t="s">
        <v>1679</v>
      </c>
    </row>
    <row r="6954" spans="2:5">
      <c r="B6954" s="598" t="s">
        <v>9655</v>
      </c>
      <c r="C6954" s="587" t="s">
        <v>4272</v>
      </c>
      <c r="D6954" s="587" t="s">
        <v>3076</v>
      </c>
      <c r="E6954" s="523" t="s">
        <v>1679</v>
      </c>
    </row>
    <row r="6955" spans="2:5">
      <c r="B6955" s="598" t="s">
        <v>9656</v>
      </c>
      <c r="C6955" s="587" t="s">
        <v>4272</v>
      </c>
      <c r="D6955" s="587" t="s">
        <v>3076</v>
      </c>
      <c r="E6955" s="523" t="s">
        <v>1679</v>
      </c>
    </row>
    <row r="6956" spans="2:5">
      <c r="B6956" s="598" t="s">
        <v>9657</v>
      </c>
      <c r="C6956" s="587" t="s">
        <v>4272</v>
      </c>
      <c r="D6956" s="587" t="s">
        <v>3076</v>
      </c>
      <c r="E6956" s="523" t="s">
        <v>1679</v>
      </c>
    </row>
    <row r="6957" spans="2:5">
      <c r="B6957" s="598" t="s">
        <v>9658</v>
      </c>
      <c r="C6957" s="587" t="s">
        <v>4272</v>
      </c>
      <c r="D6957" s="587" t="s">
        <v>3076</v>
      </c>
      <c r="E6957" s="523" t="s">
        <v>1679</v>
      </c>
    </row>
    <row r="6958" spans="2:5">
      <c r="B6958" s="598" t="s">
        <v>9659</v>
      </c>
      <c r="C6958" s="587" t="s">
        <v>4272</v>
      </c>
      <c r="D6958" s="587" t="s">
        <v>3076</v>
      </c>
      <c r="E6958" s="523" t="s">
        <v>1679</v>
      </c>
    </row>
    <row r="6959" spans="2:5">
      <c r="B6959" s="598" t="s">
        <v>9660</v>
      </c>
      <c r="C6959" s="587" t="s">
        <v>4272</v>
      </c>
      <c r="D6959" s="587" t="s">
        <v>3076</v>
      </c>
      <c r="E6959" s="523" t="s">
        <v>1679</v>
      </c>
    </row>
    <row r="6960" spans="2:5">
      <c r="B6960" s="598" t="s">
        <v>9661</v>
      </c>
      <c r="C6960" s="587" t="s">
        <v>4272</v>
      </c>
      <c r="D6960" s="587" t="s">
        <v>3076</v>
      </c>
      <c r="E6960" s="523" t="s">
        <v>1679</v>
      </c>
    </row>
    <row r="6961" spans="2:5">
      <c r="B6961" s="598" t="s">
        <v>9662</v>
      </c>
      <c r="C6961" s="587" t="s">
        <v>4272</v>
      </c>
      <c r="D6961" s="587" t="s">
        <v>3076</v>
      </c>
      <c r="E6961" s="523" t="s">
        <v>1679</v>
      </c>
    </row>
    <row r="6962" spans="2:5">
      <c r="B6962" s="598" t="s">
        <v>9663</v>
      </c>
      <c r="C6962" s="587" t="s">
        <v>4272</v>
      </c>
      <c r="D6962" s="587" t="s">
        <v>3076</v>
      </c>
      <c r="E6962" s="523" t="s">
        <v>1679</v>
      </c>
    </row>
    <row r="6963" spans="2:5">
      <c r="B6963" s="598" t="s">
        <v>9664</v>
      </c>
      <c r="C6963" s="587" t="s">
        <v>4272</v>
      </c>
      <c r="D6963" s="587" t="s">
        <v>3076</v>
      </c>
      <c r="E6963" s="523" t="s">
        <v>1679</v>
      </c>
    </row>
    <row r="6964" spans="2:5">
      <c r="B6964" s="598" t="s">
        <v>9665</v>
      </c>
      <c r="C6964" s="587" t="s">
        <v>4272</v>
      </c>
      <c r="D6964" s="587" t="s">
        <v>3076</v>
      </c>
      <c r="E6964" s="523" t="s">
        <v>1679</v>
      </c>
    </row>
    <row r="6965" spans="2:5">
      <c r="B6965" s="598" t="s">
        <v>9666</v>
      </c>
      <c r="C6965" s="587" t="s">
        <v>4272</v>
      </c>
      <c r="D6965" s="587" t="s">
        <v>3076</v>
      </c>
      <c r="E6965" s="523" t="s">
        <v>1679</v>
      </c>
    </row>
    <row r="6966" spans="2:5">
      <c r="B6966" s="598" t="s">
        <v>9667</v>
      </c>
      <c r="C6966" s="587" t="s">
        <v>4272</v>
      </c>
      <c r="D6966" s="587" t="s">
        <v>3076</v>
      </c>
      <c r="E6966" s="523" t="s">
        <v>1679</v>
      </c>
    </row>
    <row r="6967" spans="2:5">
      <c r="B6967" s="598" t="s">
        <v>9668</v>
      </c>
      <c r="C6967" s="587" t="s">
        <v>4272</v>
      </c>
      <c r="D6967" s="587" t="s">
        <v>3076</v>
      </c>
      <c r="E6967" s="523" t="s">
        <v>1679</v>
      </c>
    </row>
    <row r="6968" spans="2:5">
      <c r="B6968" s="598" t="s">
        <v>9669</v>
      </c>
      <c r="C6968" s="587" t="s">
        <v>4272</v>
      </c>
      <c r="D6968" s="587" t="s">
        <v>3076</v>
      </c>
      <c r="E6968" s="523" t="s">
        <v>1679</v>
      </c>
    </row>
    <row r="6969" spans="2:5">
      <c r="B6969" s="598" t="s">
        <v>9670</v>
      </c>
      <c r="C6969" s="587" t="s">
        <v>4272</v>
      </c>
      <c r="D6969" s="587" t="s">
        <v>3076</v>
      </c>
      <c r="E6969" s="523" t="s">
        <v>1679</v>
      </c>
    </row>
    <row r="6970" spans="2:5">
      <c r="B6970" s="598" t="s">
        <v>9671</v>
      </c>
      <c r="C6970" s="587" t="s">
        <v>4272</v>
      </c>
      <c r="D6970" s="587" t="s">
        <v>3076</v>
      </c>
      <c r="E6970" s="523" t="s">
        <v>1679</v>
      </c>
    </row>
    <row r="6971" spans="2:5">
      <c r="B6971" s="598" t="s">
        <v>9672</v>
      </c>
      <c r="C6971" s="587" t="s">
        <v>4272</v>
      </c>
      <c r="D6971" s="587" t="s">
        <v>3076</v>
      </c>
      <c r="E6971" s="523" t="s">
        <v>1679</v>
      </c>
    </row>
    <row r="6972" spans="2:5">
      <c r="B6972" s="598" t="s">
        <v>9673</v>
      </c>
      <c r="C6972" s="587" t="s">
        <v>4272</v>
      </c>
      <c r="D6972" s="587" t="s">
        <v>3076</v>
      </c>
      <c r="E6972" s="523" t="s">
        <v>1679</v>
      </c>
    </row>
    <row r="6973" spans="2:5">
      <c r="B6973" s="598" t="s">
        <v>9674</v>
      </c>
      <c r="C6973" s="587" t="s">
        <v>4272</v>
      </c>
      <c r="D6973" s="587" t="s">
        <v>3076</v>
      </c>
      <c r="E6973" s="523" t="s">
        <v>1679</v>
      </c>
    </row>
    <row r="6974" spans="2:5">
      <c r="B6974" s="598" t="s">
        <v>9675</v>
      </c>
      <c r="C6974" s="587" t="s">
        <v>4272</v>
      </c>
      <c r="D6974" s="587" t="s">
        <v>3076</v>
      </c>
      <c r="E6974" s="523" t="s">
        <v>1679</v>
      </c>
    </row>
    <row r="6975" spans="2:5">
      <c r="B6975" s="598" t="s">
        <v>9676</v>
      </c>
      <c r="C6975" s="587" t="s">
        <v>4272</v>
      </c>
      <c r="D6975" s="587" t="s">
        <v>3076</v>
      </c>
      <c r="E6975" s="523" t="s">
        <v>1679</v>
      </c>
    </row>
    <row r="6976" spans="2:5">
      <c r="B6976" s="598" t="s">
        <v>9677</v>
      </c>
      <c r="C6976" s="587" t="s">
        <v>4272</v>
      </c>
      <c r="D6976" s="587" t="s">
        <v>3076</v>
      </c>
      <c r="E6976" s="523" t="s">
        <v>1679</v>
      </c>
    </row>
    <row r="6977" spans="2:5">
      <c r="B6977" s="598" t="s">
        <v>9678</v>
      </c>
      <c r="C6977" s="587" t="s">
        <v>4272</v>
      </c>
      <c r="D6977" s="587" t="s">
        <v>3076</v>
      </c>
      <c r="E6977" s="523" t="s">
        <v>1679</v>
      </c>
    </row>
    <row r="6978" spans="2:5">
      <c r="B6978" s="598" t="s">
        <v>9679</v>
      </c>
      <c r="C6978" s="587" t="s">
        <v>4272</v>
      </c>
      <c r="D6978" s="587" t="s">
        <v>3076</v>
      </c>
      <c r="E6978" s="523" t="s">
        <v>1679</v>
      </c>
    </row>
    <row r="6979" spans="2:5">
      <c r="B6979" s="598" t="s">
        <v>9680</v>
      </c>
      <c r="C6979" s="587" t="s">
        <v>4272</v>
      </c>
      <c r="D6979" s="587" t="s">
        <v>3076</v>
      </c>
      <c r="E6979" s="523" t="s">
        <v>1679</v>
      </c>
    </row>
    <row r="6980" spans="2:5">
      <c r="B6980" s="598" t="s">
        <v>9681</v>
      </c>
      <c r="C6980" s="587" t="s">
        <v>4272</v>
      </c>
      <c r="D6980" s="587" t="s">
        <v>3076</v>
      </c>
      <c r="E6980" s="523" t="s">
        <v>1679</v>
      </c>
    </row>
    <row r="6981" spans="2:5">
      <c r="B6981" s="598" t="s">
        <v>9682</v>
      </c>
      <c r="C6981" s="587" t="s">
        <v>4272</v>
      </c>
      <c r="D6981" s="587" t="s">
        <v>3076</v>
      </c>
      <c r="E6981" s="523" t="s">
        <v>1679</v>
      </c>
    </row>
    <row r="6982" spans="2:5">
      <c r="B6982" s="598" t="s">
        <v>9683</v>
      </c>
      <c r="C6982" s="587" t="s">
        <v>4272</v>
      </c>
      <c r="D6982" s="587" t="s">
        <v>3076</v>
      </c>
      <c r="E6982" s="523" t="s">
        <v>1679</v>
      </c>
    </row>
    <row r="6983" spans="2:5">
      <c r="B6983" s="598" t="s">
        <v>9684</v>
      </c>
      <c r="C6983" s="587" t="s">
        <v>4272</v>
      </c>
      <c r="D6983" s="587" t="s">
        <v>3076</v>
      </c>
      <c r="E6983" s="523" t="s">
        <v>1679</v>
      </c>
    </row>
    <row r="6984" spans="2:5">
      <c r="B6984" s="598" t="s">
        <v>9685</v>
      </c>
      <c r="C6984" s="587" t="s">
        <v>4272</v>
      </c>
      <c r="D6984" s="587" t="s">
        <v>3076</v>
      </c>
      <c r="E6984" s="523" t="s">
        <v>1679</v>
      </c>
    </row>
    <row r="6985" spans="2:5">
      <c r="B6985" s="598" t="s">
        <v>9686</v>
      </c>
      <c r="C6985" s="587" t="s">
        <v>4272</v>
      </c>
      <c r="D6985" s="587" t="s">
        <v>3076</v>
      </c>
      <c r="E6985" s="523" t="s">
        <v>1679</v>
      </c>
    </row>
    <row r="6986" spans="2:5">
      <c r="B6986" s="598" t="s">
        <v>9687</v>
      </c>
      <c r="C6986" s="587" t="s">
        <v>4272</v>
      </c>
      <c r="D6986" s="587" t="s">
        <v>3076</v>
      </c>
      <c r="E6986" s="523" t="s">
        <v>1679</v>
      </c>
    </row>
    <row r="6987" spans="2:5">
      <c r="B6987" s="598" t="s">
        <v>9688</v>
      </c>
      <c r="C6987" s="587" t="s">
        <v>4272</v>
      </c>
      <c r="D6987" s="587" t="s">
        <v>3076</v>
      </c>
      <c r="E6987" s="523" t="s">
        <v>1679</v>
      </c>
    </row>
    <row r="6988" spans="2:5">
      <c r="B6988" s="598" t="s">
        <v>9689</v>
      </c>
      <c r="C6988" s="587" t="s">
        <v>4272</v>
      </c>
      <c r="D6988" s="587" t="s">
        <v>3076</v>
      </c>
      <c r="E6988" s="523" t="s">
        <v>1679</v>
      </c>
    </row>
    <row r="6989" spans="2:5">
      <c r="B6989" s="598" t="s">
        <v>9690</v>
      </c>
      <c r="C6989" s="587" t="s">
        <v>4272</v>
      </c>
      <c r="D6989" s="587" t="s">
        <v>3076</v>
      </c>
      <c r="E6989" s="523" t="s">
        <v>1679</v>
      </c>
    </row>
    <row r="6990" spans="2:5">
      <c r="B6990" s="598" t="s">
        <v>9691</v>
      </c>
      <c r="C6990" s="587" t="s">
        <v>4272</v>
      </c>
      <c r="D6990" s="587" t="s">
        <v>3076</v>
      </c>
      <c r="E6990" s="523" t="s">
        <v>1679</v>
      </c>
    </row>
    <row r="6991" spans="2:5">
      <c r="B6991" s="598" t="s">
        <v>9692</v>
      </c>
      <c r="C6991" s="587" t="s">
        <v>4272</v>
      </c>
      <c r="D6991" s="587" t="s">
        <v>3076</v>
      </c>
      <c r="E6991" s="523" t="s">
        <v>1679</v>
      </c>
    </row>
    <row r="6992" spans="2:5">
      <c r="B6992" s="598" t="s">
        <v>9693</v>
      </c>
      <c r="C6992" s="587" t="s">
        <v>4272</v>
      </c>
      <c r="D6992" s="587" t="s">
        <v>3076</v>
      </c>
      <c r="E6992" s="523" t="s">
        <v>1679</v>
      </c>
    </row>
    <row r="6993" spans="2:5">
      <c r="B6993" s="598" t="s">
        <v>9694</v>
      </c>
      <c r="C6993" s="587" t="s">
        <v>4272</v>
      </c>
      <c r="D6993" s="587" t="s">
        <v>3076</v>
      </c>
      <c r="E6993" s="523" t="s">
        <v>1679</v>
      </c>
    </row>
    <row r="6994" spans="2:5">
      <c r="B6994" s="598" t="s">
        <v>9695</v>
      </c>
      <c r="C6994" s="587" t="s">
        <v>4272</v>
      </c>
      <c r="D6994" s="587" t="s">
        <v>3076</v>
      </c>
      <c r="E6994" s="523" t="s">
        <v>1679</v>
      </c>
    </row>
    <row r="6995" spans="2:5">
      <c r="B6995" s="598" t="s">
        <v>9696</v>
      </c>
      <c r="C6995" s="587" t="s">
        <v>4272</v>
      </c>
      <c r="D6995" s="587" t="s">
        <v>3076</v>
      </c>
      <c r="E6995" s="523" t="s">
        <v>1679</v>
      </c>
    </row>
    <row r="6996" spans="2:5">
      <c r="B6996" s="598" t="s">
        <v>9697</v>
      </c>
      <c r="C6996" s="587" t="s">
        <v>4272</v>
      </c>
      <c r="D6996" s="587" t="s">
        <v>3076</v>
      </c>
      <c r="E6996" s="523" t="s">
        <v>1679</v>
      </c>
    </row>
    <row r="6997" spans="2:5">
      <c r="B6997" s="598" t="s">
        <v>9698</v>
      </c>
      <c r="C6997" s="587" t="s">
        <v>4272</v>
      </c>
      <c r="D6997" s="587" t="s">
        <v>3076</v>
      </c>
      <c r="E6997" s="523" t="s">
        <v>1679</v>
      </c>
    </row>
    <row r="6998" spans="2:5">
      <c r="B6998" s="598" t="s">
        <v>9699</v>
      </c>
      <c r="C6998" s="587" t="s">
        <v>4272</v>
      </c>
      <c r="D6998" s="587" t="s">
        <v>3076</v>
      </c>
      <c r="E6998" s="523" t="s">
        <v>1679</v>
      </c>
    </row>
    <row r="6999" spans="2:5">
      <c r="B6999" s="598" t="s">
        <v>9700</v>
      </c>
      <c r="C6999" s="587" t="s">
        <v>4272</v>
      </c>
      <c r="D6999" s="587" t="s">
        <v>3076</v>
      </c>
      <c r="E6999" s="523" t="s">
        <v>1679</v>
      </c>
    </row>
    <row r="7000" spans="2:5">
      <c r="B7000" s="598" t="s">
        <v>9701</v>
      </c>
      <c r="C7000" s="587" t="s">
        <v>4272</v>
      </c>
      <c r="D7000" s="587" t="s">
        <v>3076</v>
      </c>
      <c r="E7000" s="523" t="s">
        <v>1679</v>
      </c>
    </row>
    <row r="7001" spans="2:5">
      <c r="B7001" s="598" t="s">
        <v>9702</v>
      </c>
      <c r="C7001" s="587" t="s">
        <v>4272</v>
      </c>
      <c r="D7001" s="587" t="s">
        <v>3076</v>
      </c>
      <c r="E7001" s="523" t="s">
        <v>1679</v>
      </c>
    </row>
    <row r="7002" spans="2:5">
      <c r="B7002" s="598" t="s">
        <v>9703</v>
      </c>
      <c r="C7002" s="587" t="s">
        <v>4272</v>
      </c>
      <c r="D7002" s="587" t="s">
        <v>3076</v>
      </c>
      <c r="E7002" s="523" t="s">
        <v>1679</v>
      </c>
    </row>
    <row r="7003" spans="2:5">
      <c r="B7003" s="598" t="s">
        <v>9704</v>
      </c>
      <c r="C7003" s="587" t="s">
        <v>4272</v>
      </c>
      <c r="D7003" s="587" t="s">
        <v>3076</v>
      </c>
      <c r="E7003" s="523" t="s">
        <v>1679</v>
      </c>
    </row>
    <row r="7004" spans="2:5">
      <c r="B7004" s="598" t="s">
        <v>9705</v>
      </c>
      <c r="C7004" s="587" t="s">
        <v>4272</v>
      </c>
      <c r="D7004" s="587" t="s">
        <v>3076</v>
      </c>
      <c r="E7004" s="523" t="s">
        <v>1679</v>
      </c>
    </row>
    <row r="7005" spans="2:5">
      <c r="B7005" s="598" t="s">
        <v>9706</v>
      </c>
      <c r="C7005" s="587" t="s">
        <v>4272</v>
      </c>
      <c r="D7005" s="587" t="s">
        <v>3076</v>
      </c>
      <c r="E7005" s="523" t="s">
        <v>1679</v>
      </c>
    </row>
    <row r="7006" spans="2:5">
      <c r="B7006" s="598" t="s">
        <v>9707</v>
      </c>
      <c r="C7006" s="587" t="s">
        <v>4272</v>
      </c>
      <c r="D7006" s="587" t="s">
        <v>3076</v>
      </c>
      <c r="E7006" s="523" t="s">
        <v>1679</v>
      </c>
    </row>
    <row r="7007" spans="2:5">
      <c r="B7007" s="598" t="s">
        <v>9708</v>
      </c>
      <c r="C7007" s="587" t="s">
        <v>4272</v>
      </c>
      <c r="D7007" s="587" t="s">
        <v>3076</v>
      </c>
      <c r="E7007" s="523" t="s">
        <v>1679</v>
      </c>
    </row>
    <row r="7008" spans="2:5">
      <c r="B7008" s="598" t="s">
        <v>9709</v>
      </c>
      <c r="C7008" s="587" t="s">
        <v>4272</v>
      </c>
      <c r="D7008" s="587" t="s">
        <v>3076</v>
      </c>
      <c r="E7008" s="523" t="s">
        <v>1679</v>
      </c>
    </row>
    <row r="7009" spans="2:5">
      <c r="B7009" s="598" t="s">
        <v>9710</v>
      </c>
      <c r="C7009" s="587" t="s">
        <v>4272</v>
      </c>
      <c r="D7009" s="587" t="s">
        <v>3076</v>
      </c>
      <c r="E7009" s="523" t="s">
        <v>1679</v>
      </c>
    </row>
    <row r="7010" spans="2:5">
      <c r="B7010" s="598" t="s">
        <v>9711</v>
      </c>
      <c r="C7010" s="587" t="s">
        <v>4272</v>
      </c>
      <c r="D7010" s="587" t="s">
        <v>3076</v>
      </c>
      <c r="E7010" s="523" t="s">
        <v>1679</v>
      </c>
    </row>
    <row r="7011" spans="2:5">
      <c r="B7011" s="598" t="s">
        <v>9712</v>
      </c>
      <c r="C7011" s="587" t="s">
        <v>4272</v>
      </c>
      <c r="D7011" s="587" t="s">
        <v>3076</v>
      </c>
      <c r="E7011" s="523" t="s">
        <v>1679</v>
      </c>
    </row>
    <row r="7012" spans="2:5">
      <c r="B7012" s="598" t="s">
        <v>9713</v>
      </c>
      <c r="C7012" s="587" t="s">
        <v>4272</v>
      </c>
      <c r="D7012" s="587" t="s">
        <v>3076</v>
      </c>
      <c r="E7012" s="523" t="s">
        <v>1679</v>
      </c>
    </row>
    <row r="7013" spans="2:5">
      <c r="B7013" s="598" t="s">
        <v>9714</v>
      </c>
      <c r="C7013" s="587" t="s">
        <v>4272</v>
      </c>
      <c r="D7013" s="587" t="s">
        <v>3076</v>
      </c>
      <c r="E7013" s="523" t="s">
        <v>1679</v>
      </c>
    </row>
    <row r="7014" spans="2:5">
      <c r="B7014" s="598" t="s">
        <v>9715</v>
      </c>
      <c r="C7014" s="587" t="s">
        <v>4272</v>
      </c>
      <c r="D7014" s="587" t="s">
        <v>3076</v>
      </c>
      <c r="E7014" s="523" t="s">
        <v>1679</v>
      </c>
    </row>
    <row r="7015" spans="2:5">
      <c r="B7015" s="598" t="s">
        <v>9716</v>
      </c>
      <c r="C7015" s="587" t="s">
        <v>4272</v>
      </c>
      <c r="D7015" s="587" t="s">
        <v>3076</v>
      </c>
      <c r="E7015" s="523" t="s">
        <v>1679</v>
      </c>
    </row>
    <row r="7016" spans="2:5">
      <c r="B7016" s="598" t="s">
        <v>9717</v>
      </c>
      <c r="C7016" s="587" t="s">
        <v>4272</v>
      </c>
      <c r="D7016" s="587" t="s">
        <v>3076</v>
      </c>
      <c r="E7016" s="523" t="s">
        <v>1679</v>
      </c>
    </row>
    <row r="7017" spans="2:5">
      <c r="B7017" s="598" t="s">
        <v>9718</v>
      </c>
      <c r="C7017" s="587" t="s">
        <v>4272</v>
      </c>
      <c r="D7017" s="587" t="s">
        <v>3076</v>
      </c>
      <c r="E7017" s="523" t="s">
        <v>1679</v>
      </c>
    </row>
    <row r="7018" spans="2:5">
      <c r="B7018" s="598" t="s">
        <v>9719</v>
      </c>
      <c r="C7018" s="587" t="s">
        <v>4272</v>
      </c>
      <c r="D7018" s="587" t="s">
        <v>3076</v>
      </c>
      <c r="E7018" s="523" t="s">
        <v>1679</v>
      </c>
    </row>
    <row r="7019" spans="2:5">
      <c r="B7019" s="598" t="s">
        <v>9720</v>
      </c>
      <c r="C7019" s="587" t="s">
        <v>4272</v>
      </c>
      <c r="D7019" s="587" t="s">
        <v>3076</v>
      </c>
      <c r="E7019" s="523" t="s">
        <v>1679</v>
      </c>
    </row>
    <row r="7020" spans="2:5">
      <c r="B7020" s="598" t="s">
        <v>9721</v>
      </c>
      <c r="C7020" s="587" t="s">
        <v>4272</v>
      </c>
      <c r="D7020" s="587" t="s">
        <v>3076</v>
      </c>
      <c r="E7020" s="523" t="s">
        <v>1679</v>
      </c>
    </row>
    <row r="7021" spans="2:5">
      <c r="B7021" s="598" t="s">
        <v>9722</v>
      </c>
      <c r="C7021" s="587" t="s">
        <v>4272</v>
      </c>
      <c r="D7021" s="587" t="s">
        <v>3076</v>
      </c>
      <c r="E7021" s="523" t="s">
        <v>1679</v>
      </c>
    </row>
    <row r="7022" spans="2:5">
      <c r="B7022" s="598" t="s">
        <v>9723</v>
      </c>
      <c r="C7022" s="587" t="s">
        <v>4272</v>
      </c>
      <c r="D7022" s="587" t="s">
        <v>3076</v>
      </c>
      <c r="E7022" s="523" t="s">
        <v>1679</v>
      </c>
    </row>
    <row r="7023" spans="2:5">
      <c r="B7023" s="598" t="s">
        <v>9724</v>
      </c>
      <c r="C7023" s="587" t="s">
        <v>4272</v>
      </c>
      <c r="D7023" s="587" t="s">
        <v>3076</v>
      </c>
      <c r="E7023" s="523" t="s">
        <v>1679</v>
      </c>
    </row>
    <row r="7024" spans="2:5">
      <c r="B7024" s="598" t="s">
        <v>9725</v>
      </c>
      <c r="C7024" s="587" t="s">
        <v>4272</v>
      </c>
      <c r="D7024" s="587" t="s">
        <v>3076</v>
      </c>
      <c r="E7024" s="523" t="s">
        <v>1679</v>
      </c>
    </row>
    <row r="7025" spans="2:5">
      <c r="B7025" s="598" t="s">
        <v>9726</v>
      </c>
      <c r="C7025" s="587" t="s">
        <v>4272</v>
      </c>
      <c r="D7025" s="587" t="s">
        <v>3076</v>
      </c>
      <c r="E7025" s="523" t="s">
        <v>1679</v>
      </c>
    </row>
    <row r="7026" spans="2:5">
      <c r="B7026" s="598" t="s">
        <v>9727</v>
      </c>
      <c r="C7026" s="587" t="s">
        <v>4272</v>
      </c>
      <c r="D7026" s="587" t="s">
        <v>3076</v>
      </c>
      <c r="E7026" s="523" t="s">
        <v>1679</v>
      </c>
    </row>
    <row r="7027" spans="2:5">
      <c r="B7027" s="598" t="s">
        <v>9728</v>
      </c>
      <c r="C7027" s="587" t="s">
        <v>4272</v>
      </c>
      <c r="D7027" s="587" t="s">
        <v>3076</v>
      </c>
      <c r="E7027" s="523" t="s">
        <v>1679</v>
      </c>
    </row>
    <row r="7028" spans="2:5">
      <c r="B7028" s="598" t="s">
        <v>9729</v>
      </c>
      <c r="C7028" s="587" t="s">
        <v>4272</v>
      </c>
      <c r="D7028" s="587" t="s">
        <v>3076</v>
      </c>
      <c r="E7028" s="523" t="s">
        <v>1679</v>
      </c>
    </row>
    <row r="7029" spans="2:5">
      <c r="B7029" s="598" t="s">
        <v>9730</v>
      </c>
      <c r="C7029" s="587" t="s">
        <v>4272</v>
      </c>
      <c r="D7029" s="587" t="s">
        <v>3076</v>
      </c>
      <c r="E7029" s="523" t="s">
        <v>1679</v>
      </c>
    </row>
    <row r="7030" spans="2:5">
      <c r="B7030" s="598" t="s">
        <v>9731</v>
      </c>
      <c r="C7030" s="587" t="s">
        <v>4272</v>
      </c>
      <c r="D7030" s="587" t="s">
        <v>3076</v>
      </c>
      <c r="E7030" s="523" t="s">
        <v>1679</v>
      </c>
    </row>
    <row r="7031" spans="2:5">
      <c r="B7031" s="598" t="s">
        <v>9732</v>
      </c>
      <c r="C7031" s="587" t="s">
        <v>4272</v>
      </c>
      <c r="D7031" s="587" t="s">
        <v>3076</v>
      </c>
      <c r="E7031" s="523" t="s">
        <v>1679</v>
      </c>
    </row>
    <row r="7032" spans="2:5">
      <c r="B7032" s="598" t="s">
        <v>9733</v>
      </c>
      <c r="C7032" s="587" t="s">
        <v>4272</v>
      </c>
      <c r="D7032" s="587" t="s">
        <v>3076</v>
      </c>
      <c r="E7032" s="523" t="s">
        <v>1679</v>
      </c>
    </row>
    <row r="7033" spans="2:5">
      <c r="B7033" s="598" t="s">
        <v>9734</v>
      </c>
      <c r="C7033" s="587" t="s">
        <v>4272</v>
      </c>
      <c r="D7033" s="587" t="s">
        <v>3076</v>
      </c>
      <c r="E7033" s="523" t="s">
        <v>1679</v>
      </c>
    </row>
    <row r="7034" spans="2:5">
      <c r="B7034" s="598" t="s">
        <v>9735</v>
      </c>
      <c r="C7034" s="587" t="s">
        <v>4272</v>
      </c>
      <c r="D7034" s="587" t="s">
        <v>3076</v>
      </c>
      <c r="E7034" s="523" t="s">
        <v>1679</v>
      </c>
    </row>
    <row r="7035" spans="2:5">
      <c r="B7035" s="598" t="s">
        <v>9736</v>
      </c>
      <c r="C7035" s="587" t="s">
        <v>4272</v>
      </c>
      <c r="D7035" s="587" t="s">
        <v>3076</v>
      </c>
      <c r="E7035" s="523" t="s">
        <v>1679</v>
      </c>
    </row>
    <row r="7036" spans="2:5">
      <c r="B7036" s="598" t="s">
        <v>9737</v>
      </c>
      <c r="C7036" s="587" t="s">
        <v>4272</v>
      </c>
      <c r="D7036" s="587" t="s">
        <v>3076</v>
      </c>
      <c r="E7036" s="523" t="s">
        <v>1679</v>
      </c>
    </row>
    <row r="7037" spans="2:5">
      <c r="B7037" s="598" t="s">
        <v>9738</v>
      </c>
      <c r="C7037" s="587" t="s">
        <v>4272</v>
      </c>
      <c r="D7037" s="587" t="s">
        <v>3076</v>
      </c>
      <c r="E7037" s="523" t="s">
        <v>1679</v>
      </c>
    </row>
    <row r="7038" spans="2:5">
      <c r="B7038" s="598" t="s">
        <v>9739</v>
      </c>
      <c r="C7038" s="587" t="s">
        <v>4272</v>
      </c>
      <c r="D7038" s="587" t="s">
        <v>3076</v>
      </c>
      <c r="E7038" s="523" t="s">
        <v>1679</v>
      </c>
    </row>
    <row r="7039" spans="2:5">
      <c r="B7039" s="598" t="s">
        <v>9740</v>
      </c>
      <c r="C7039" s="587" t="s">
        <v>4272</v>
      </c>
      <c r="D7039" s="587" t="s">
        <v>3076</v>
      </c>
      <c r="E7039" s="523" t="s">
        <v>1679</v>
      </c>
    </row>
    <row r="7040" spans="2:5">
      <c r="B7040" s="598" t="s">
        <v>9741</v>
      </c>
      <c r="C7040" s="587" t="s">
        <v>4272</v>
      </c>
      <c r="D7040" s="587" t="s">
        <v>3076</v>
      </c>
      <c r="E7040" s="523" t="s">
        <v>1679</v>
      </c>
    </row>
    <row r="7041" spans="2:5">
      <c r="B7041" s="598" t="s">
        <v>9742</v>
      </c>
      <c r="C7041" s="587" t="s">
        <v>4272</v>
      </c>
      <c r="D7041" s="587" t="s">
        <v>3076</v>
      </c>
      <c r="E7041" s="523" t="s">
        <v>1679</v>
      </c>
    </row>
    <row r="7042" spans="2:5">
      <c r="B7042" s="598" t="s">
        <v>9743</v>
      </c>
      <c r="C7042" s="587" t="s">
        <v>4272</v>
      </c>
      <c r="D7042" s="587" t="s">
        <v>3076</v>
      </c>
      <c r="E7042" s="523" t="s">
        <v>1679</v>
      </c>
    </row>
    <row r="7043" spans="2:5">
      <c r="B7043" s="598" t="s">
        <v>9744</v>
      </c>
      <c r="C7043" s="587" t="s">
        <v>4272</v>
      </c>
      <c r="D7043" s="587" t="s">
        <v>3076</v>
      </c>
      <c r="E7043" s="523" t="s">
        <v>1679</v>
      </c>
    </row>
    <row r="7044" spans="2:5">
      <c r="B7044" s="598" t="s">
        <v>9745</v>
      </c>
      <c r="C7044" s="587" t="s">
        <v>4272</v>
      </c>
      <c r="D7044" s="587" t="s">
        <v>3076</v>
      </c>
      <c r="E7044" s="523" t="s">
        <v>1679</v>
      </c>
    </row>
    <row r="7045" spans="2:5">
      <c r="B7045" s="598" t="s">
        <v>9746</v>
      </c>
      <c r="C7045" s="587" t="s">
        <v>4272</v>
      </c>
      <c r="D7045" s="587" t="s">
        <v>3076</v>
      </c>
      <c r="E7045" s="523" t="s">
        <v>1679</v>
      </c>
    </row>
    <row r="7046" spans="2:5">
      <c r="B7046" s="598" t="s">
        <v>9747</v>
      </c>
      <c r="C7046" s="587" t="s">
        <v>4272</v>
      </c>
      <c r="D7046" s="587" t="s">
        <v>3076</v>
      </c>
      <c r="E7046" s="523" t="s">
        <v>1679</v>
      </c>
    </row>
    <row r="7047" spans="2:5">
      <c r="B7047" s="598" t="s">
        <v>9748</v>
      </c>
      <c r="C7047" s="587" t="s">
        <v>4272</v>
      </c>
      <c r="D7047" s="587" t="s">
        <v>3076</v>
      </c>
      <c r="E7047" s="523" t="s">
        <v>1679</v>
      </c>
    </row>
    <row r="7048" spans="2:5">
      <c r="B7048" s="598" t="s">
        <v>9749</v>
      </c>
      <c r="C7048" s="587" t="s">
        <v>4272</v>
      </c>
      <c r="D7048" s="587" t="s">
        <v>3076</v>
      </c>
      <c r="E7048" s="523" t="s">
        <v>1679</v>
      </c>
    </row>
    <row r="7049" spans="2:5">
      <c r="B7049" s="598" t="s">
        <v>9750</v>
      </c>
      <c r="C7049" s="587" t="s">
        <v>4272</v>
      </c>
      <c r="D7049" s="587" t="s">
        <v>3076</v>
      </c>
      <c r="E7049" s="523" t="s">
        <v>1679</v>
      </c>
    </row>
    <row r="7050" spans="2:5">
      <c r="B7050" s="598" t="s">
        <v>9751</v>
      </c>
      <c r="C7050" s="587" t="s">
        <v>4272</v>
      </c>
      <c r="D7050" s="587" t="s">
        <v>3076</v>
      </c>
      <c r="E7050" s="523" t="s">
        <v>1679</v>
      </c>
    </row>
    <row r="7051" spans="2:5">
      <c r="B7051" s="598" t="s">
        <v>9752</v>
      </c>
      <c r="C7051" s="587" t="s">
        <v>4272</v>
      </c>
      <c r="D7051" s="587" t="s">
        <v>3076</v>
      </c>
      <c r="E7051" s="523" t="s">
        <v>1679</v>
      </c>
    </row>
    <row r="7052" spans="2:5">
      <c r="B7052" s="598" t="s">
        <v>9753</v>
      </c>
      <c r="C7052" s="587" t="s">
        <v>4272</v>
      </c>
      <c r="D7052" s="587" t="s">
        <v>3076</v>
      </c>
      <c r="E7052" s="523" t="s">
        <v>1679</v>
      </c>
    </row>
    <row r="7053" spans="2:5">
      <c r="B7053" s="598" t="s">
        <v>9754</v>
      </c>
      <c r="C7053" s="587" t="s">
        <v>4272</v>
      </c>
      <c r="D7053" s="587" t="s">
        <v>3076</v>
      </c>
      <c r="E7053" s="523" t="s">
        <v>1679</v>
      </c>
    </row>
    <row r="7054" spans="2:5">
      <c r="B7054" s="598" t="s">
        <v>9755</v>
      </c>
      <c r="C7054" s="587" t="s">
        <v>4272</v>
      </c>
      <c r="D7054" s="587" t="s">
        <v>3076</v>
      </c>
      <c r="E7054" s="523" t="s">
        <v>1679</v>
      </c>
    </row>
    <row r="7055" spans="2:5">
      <c r="B7055" s="598" t="s">
        <v>9756</v>
      </c>
      <c r="C7055" s="587" t="s">
        <v>4272</v>
      </c>
      <c r="D7055" s="587" t="s">
        <v>3076</v>
      </c>
      <c r="E7055" s="523" t="s">
        <v>1679</v>
      </c>
    </row>
    <row r="7056" spans="2:5">
      <c r="B7056" s="598" t="s">
        <v>9757</v>
      </c>
      <c r="C7056" s="587" t="s">
        <v>4272</v>
      </c>
      <c r="D7056" s="587" t="s">
        <v>3076</v>
      </c>
      <c r="E7056" s="523" t="s">
        <v>1679</v>
      </c>
    </row>
    <row r="7057" spans="2:5">
      <c r="B7057" s="598" t="s">
        <v>9758</v>
      </c>
      <c r="C7057" s="587" t="s">
        <v>4272</v>
      </c>
      <c r="D7057" s="587" t="s">
        <v>3076</v>
      </c>
      <c r="E7057" s="523" t="s">
        <v>1679</v>
      </c>
    </row>
    <row r="7058" spans="2:5">
      <c r="B7058" s="598" t="s">
        <v>9759</v>
      </c>
      <c r="C7058" s="587" t="s">
        <v>4272</v>
      </c>
      <c r="D7058" s="587" t="s">
        <v>3076</v>
      </c>
      <c r="E7058" s="523" t="s">
        <v>1679</v>
      </c>
    </row>
    <row r="7059" spans="2:5">
      <c r="B7059" s="598" t="s">
        <v>9760</v>
      </c>
      <c r="C7059" s="587" t="s">
        <v>4272</v>
      </c>
      <c r="D7059" s="587" t="s">
        <v>3076</v>
      </c>
      <c r="E7059" s="523" t="s">
        <v>1679</v>
      </c>
    </row>
    <row r="7060" spans="2:5">
      <c r="B7060" s="598" t="s">
        <v>9761</v>
      </c>
      <c r="C7060" s="587" t="s">
        <v>4272</v>
      </c>
      <c r="D7060" s="587" t="s">
        <v>3076</v>
      </c>
      <c r="E7060" s="523" t="s">
        <v>1679</v>
      </c>
    </row>
    <row r="7061" spans="2:5">
      <c r="B7061" s="598" t="s">
        <v>9762</v>
      </c>
      <c r="C7061" s="587" t="s">
        <v>4272</v>
      </c>
      <c r="D7061" s="587" t="s">
        <v>3076</v>
      </c>
      <c r="E7061" s="523" t="s">
        <v>1679</v>
      </c>
    </row>
    <row r="7062" spans="2:5">
      <c r="B7062" s="598" t="s">
        <v>9763</v>
      </c>
      <c r="C7062" s="587" t="s">
        <v>4272</v>
      </c>
      <c r="D7062" s="587" t="s">
        <v>3076</v>
      </c>
      <c r="E7062" s="523" t="s">
        <v>1679</v>
      </c>
    </row>
    <row r="7063" spans="2:5">
      <c r="B7063" s="598" t="s">
        <v>9764</v>
      </c>
      <c r="C7063" s="587" t="s">
        <v>4272</v>
      </c>
      <c r="D7063" s="587" t="s">
        <v>3076</v>
      </c>
      <c r="E7063" s="523" t="s">
        <v>1679</v>
      </c>
    </row>
    <row r="7064" spans="2:5">
      <c r="B7064" s="598" t="s">
        <v>9765</v>
      </c>
      <c r="C7064" s="587" t="s">
        <v>4272</v>
      </c>
      <c r="D7064" s="587" t="s">
        <v>3076</v>
      </c>
      <c r="E7064" s="523" t="s">
        <v>1679</v>
      </c>
    </row>
    <row r="7065" spans="2:5">
      <c r="B7065" s="598" t="s">
        <v>9766</v>
      </c>
      <c r="C7065" s="587" t="s">
        <v>4272</v>
      </c>
      <c r="D7065" s="587" t="s">
        <v>3076</v>
      </c>
      <c r="E7065" s="523" t="s">
        <v>1679</v>
      </c>
    </row>
    <row r="7066" spans="2:5">
      <c r="B7066" s="598" t="s">
        <v>9767</v>
      </c>
      <c r="C7066" s="587" t="s">
        <v>4272</v>
      </c>
      <c r="D7066" s="587" t="s">
        <v>3076</v>
      </c>
      <c r="E7066" s="523" t="s">
        <v>1679</v>
      </c>
    </row>
    <row r="7067" spans="2:5">
      <c r="B7067" s="598" t="s">
        <v>9768</v>
      </c>
      <c r="C7067" s="587" t="s">
        <v>4272</v>
      </c>
      <c r="D7067" s="587" t="s">
        <v>3076</v>
      </c>
      <c r="E7067" s="523" t="s">
        <v>1679</v>
      </c>
    </row>
    <row r="7068" spans="2:5">
      <c r="B7068" s="598" t="s">
        <v>9769</v>
      </c>
      <c r="C7068" s="587" t="s">
        <v>4272</v>
      </c>
      <c r="D7068" s="587" t="s">
        <v>3076</v>
      </c>
      <c r="E7068" s="523" t="s">
        <v>1679</v>
      </c>
    </row>
    <row r="7069" spans="2:5">
      <c r="B7069" s="598" t="s">
        <v>9770</v>
      </c>
      <c r="C7069" s="587" t="s">
        <v>4272</v>
      </c>
      <c r="D7069" s="587" t="s">
        <v>3076</v>
      </c>
      <c r="E7069" s="523" t="s">
        <v>1679</v>
      </c>
    </row>
    <row r="7070" spans="2:5">
      <c r="B7070" s="598" t="s">
        <v>9771</v>
      </c>
      <c r="C7070" s="587" t="s">
        <v>4272</v>
      </c>
      <c r="D7070" s="587" t="s">
        <v>3076</v>
      </c>
      <c r="E7070" s="523" t="s">
        <v>1679</v>
      </c>
    </row>
    <row r="7071" spans="2:5">
      <c r="B7071" s="598" t="s">
        <v>9772</v>
      </c>
      <c r="C7071" s="587" t="s">
        <v>4272</v>
      </c>
      <c r="D7071" s="587" t="s">
        <v>3076</v>
      </c>
      <c r="E7071" s="523" t="s">
        <v>1679</v>
      </c>
    </row>
    <row r="7072" spans="2:5">
      <c r="B7072" s="598" t="s">
        <v>9773</v>
      </c>
      <c r="C7072" s="587" t="s">
        <v>4272</v>
      </c>
      <c r="D7072" s="587" t="s">
        <v>3076</v>
      </c>
      <c r="E7072" s="523" t="s">
        <v>1679</v>
      </c>
    </row>
    <row r="7073" spans="2:5">
      <c r="B7073" s="598" t="s">
        <v>9774</v>
      </c>
      <c r="C7073" s="587" t="s">
        <v>4272</v>
      </c>
      <c r="D7073" s="587" t="s">
        <v>3076</v>
      </c>
      <c r="E7073" s="523" t="s">
        <v>1679</v>
      </c>
    </row>
    <row r="7074" spans="2:5">
      <c r="B7074" s="598" t="s">
        <v>9775</v>
      </c>
      <c r="C7074" s="587" t="s">
        <v>4272</v>
      </c>
      <c r="D7074" s="587" t="s">
        <v>3076</v>
      </c>
      <c r="E7074" s="523" t="s">
        <v>1679</v>
      </c>
    </row>
    <row r="7075" spans="2:5">
      <c r="B7075" s="598" t="s">
        <v>9776</v>
      </c>
      <c r="C7075" s="587" t="s">
        <v>4272</v>
      </c>
      <c r="D7075" s="587" t="s">
        <v>3076</v>
      </c>
      <c r="E7075" s="523" t="s">
        <v>1679</v>
      </c>
    </row>
    <row r="7076" spans="2:5">
      <c r="B7076" s="598" t="s">
        <v>9777</v>
      </c>
      <c r="C7076" s="587" t="s">
        <v>4272</v>
      </c>
      <c r="D7076" s="587" t="s">
        <v>3076</v>
      </c>
      <c r="E7076" s="523" t="s">
        <v>1679</v>
      </c>
    </row>
    <row r="7077" spans="2:5">
      <c r="B7077" s="598" t="s">
        <v>9778</v>
      </c>
      <c r="C7077" s="587" t="s">
        <v>4272</v>
      </c>
      <c r="D7077" s="587" t="s">
        <v>3076</v>
      </c>
      <c r="E7077" s="523" t="s">
        <v>1679</v>
      </c>
    </row>
    <row r="7078" spans="2:5">
      <c r="B7078" s="598" t="s">
        <v>9779</v>
      </c>
      <c r="C7078" s="587" t="s">
        <v>4272</v>
      </c>
      <c r="D7078" s="587" t="s">
        <v>3076</v>
      </c>
      <c r="E7078" s="523" t="s">
        <v>1679</v>
      </c>
    </row>
    <row r="7079" spans="2:5">
      <c r="B7079" s="598" t="s">
        <v>9780</v>
      </c>
      <c r="C7079" s="587" t="s">
        <v>4272</v>
      </c>
      <c r="D7079" s="587" t="s">
        <v>3076</v>
      </c>
      <c r="E7079" s="523" t="s">
        <v>1679</v>
      </c>
    </row>
    <row r="7080" spans="2:5">
      <c r="B7080" s="598" t="s">
        <v>9781</v>
      </c>
      <c r="C7080" s="587" t="s">
        <v>4272</v>
      </c>
      <c r="D7080" s="587" t="s">
        <v>3076</v>
      </c>
      <c r="E7080" s="523" t="s">
        <v>1679</v>
      </c>
    </row>
    <row r="7081" spans="2:5">
      <c r="B7081" s="598" t="s">
        <v>9782</v>
      </c>
      <c r="C7081" s="587" t="s">
        <v>4272</v>
      </c>
      <c r="D7081" s="587" t="s">
        <v>3076</v>
      </c>
      <c r="E7081" s="523" t="s">
        <v>1679</v>
      </c>
    </row>
    <row r="7082" spans="2:5">
      <c r="B7082" s="598" t="s">
        <v>9783</v>
      </c>
      <c r="C7082" s="587" t="s">
        <v>4272</v>
      </c>
      <c r="D7082" s="587" t="s">
        <v>3076</v>
      </c>
      <c r="E7082" s="523" t="s">
        <v>1679</v>
      </c>
    </row>
    <row r="7083" spans="2:5">
      <c r="B7083" s="598" t="s">
        <v>9784</v>
      </c>
      <c r="C7083" s="587" t="s">
        <v>4272</v>
      </c>
      <c r="D7083" s="587" t="s">
        <v>3076</v>
      </c>
      <c r="E7083" s="523" t="s">
        <v>1679</v>
      </c>
    </row>
    <row r="7084" spans="2:5">
      <c r="B7084" s="598" t="s">
        <v>9785</v>
      </c>
      <c r="C7084" s="587" t="s">
        <v>4272</v>
      </c>
      <c r="D7084" s="587" t="s">
        <v>3076</v>
      </c>
      <c r="E7084" s="523" t="s">
        <v>1679</v>
      </c>
    </row>
    <row r="7085" spans="2:5">
      <c r="B7085" s="598" t="s">
        <v>9786</v>
      </c>
      <c r="C7085" s="587" t="s">
        <v>4272</v>
      </c>
      <c r="D7085" s="587" t="s">
        <v>3076</v>
      </c>
      <c r="E7085" s="523" t="s">
        <v>1679</v>
      </c>
    </row>
    <row r="7086" spans="2:5">
      <c r="B7086" s="598" t="s">
        <v>9787</v>
      </c>
      <c r="C7086" s="587" t="s">
        <v>4272</v>
      </c>
      <c r="D7086" s="587" t="s">
        <v>3076</v>
      </c>
      <c r="E7086" s="523" t="s">
        <v>1679</v>
      </c>
    </row>
    <row r="7087" spans="2:5">
      <c r="B7087" s="598" t="s">
        <v>9788</v>
      </c>
      <c r="C7087" s="587" t="s">
        <v>4272</v>
      </c>
      <c r="D7087" s="587" t="s">
        <v>3076</v>
      </c>
      <c r="E7087" s="523" t="s">
        <v>1679</v>
      </c>
    </row>
    <row r="7088" spans="2:5">
      <c r="B7088" s="598" t="s">
        <v>9789</v>
      </c>
      <c r="C7088" s="587" t="s">
        <v>4272</v>
      </c>
      <c r="D7088" s="587" t="s">
        <v>3076</v>
      </c>
      <c r="E7088" s="523" t="s">
        <v>1679</v>
      </c>
    </row>
    <row r="7089" spans="2:5">
      <c r="B7089" s="598" t="s">
        <v>9790</v>
      </c>
      <c r="C7089" s="587" t="s">
        <v>4272</v>
      </c>
      <c r="D7089" s="587" t="s">
        <v>3076</v>
      </c>
      <c r="E7089" s="523" t="s">
        <v>1679</v>
      </c>
    </row>
    <row r="7090" spans="2:5">
      <c r="B7090" s="598" t="s">
        <v>9791</v>
      </c>
      <c r="C7090" s="587" t="s">
        <v>4272</v>
      </c>
      <c r="D7090" s="587" t="s">
        <v>3076</v>
      </c>
      <c r="E7090" s="523" t="s">
        <v>1679</v>
      </c>
    </row>
    <row r="7091" spans="2:5">
      <c r="B7091" s="598" t="s">
        <v>9792</v>
      </c>
      <c r="C7091" s="587" t="s">
        <v>4272</v>
      </c>
      <c r="D7091" s="587" t="s">
        <v>3076</v>
      </c>
      <c r="E7091" s="523" t="s">
        <v>1679</v>
      </c>
    </row>
    <row r="7092" spans="2:5">
      <c r="B7092" s="598" t="s">
        <v>9793</v>
      </c>
      <c r="C7092" s="587" t="s">
        <v>4272</v>
      </c>
      <c r="D7092" s="587" t="s">
        <v>3076</v>
      </c>
      <c r="E7092" s="523" t="s">
        <v>1679</v>
      </c>
    </row>
    <row r="7093" spans="2:5">
      <c r="B7093" s="598" t="s">
        <v>9794</v>
      </c>
      <c r="C7093" s="587" t="s">
        <v>4272</v>
      </c>
      <c r="D7093" s="587" t="s">
        <v>3076</v>
      </c>
      <c r="E7093" s="523" t="s">
        <v>1679</v>
      </c>
    </row>
    <row r="7094" spans="2:5">
      <c r="B7094" s="598" t="s">
        <v>9795</v>
      </c>
      <c r="C7094" s="587" t="s">
        <v>4272</v>
      </c>
      <c r="D7094" s="587" t="s">
        <v>3076</v>
      </c>
      <c r="E7094" s="523" t="s">
        <v>1679</v>
      </c>
    </row>
    <row r="7095" spans="2:5">
      <c r="B7095" s="598" t="s">
        <v>9796</v>
      </c>
      <c r="C7095" s="587" t="s">
        <v>4272</v>
      </c>
      <c r="D7095" s="587" t="s">
        <v>3076</v>
      </c>
      <c r="E7095" s="523" t="s">
        <v>1679</v>
      </c>
    </row>
    <row r="7096" spans="2:5">
      <c r="B7096" s="598" t="s">
        <v>9797</v>
      </c>
      <c r="C7096" s="587" t="s">
        <v>4272</v>
      </c>
      <c r="D7096" s="587" t="s">
        <v>3076</v>
      </c>
      <c r="E7096" s="523" t="s">
        <v>1679</v>
      </c>
    </row>
    <row r="7097" spans="2:5">
      <c r="B7097" s="598" t="s">
        <v>9798</v>
      </c>
      <c r="C7097" s="587" t="s">
        <v>4272</v>
      </c>
      <c r="D7097" s="587" t="s">
        <v>3076</v>
      </c>
      <c r="E7097" s="523" t="s">
        <v>1679</v>
      </c>
    </row>
    <row r="7098" spans="2:5">
      <c r="B7098" s="598" t="s">
        <v>9799</v>
      </c>
      <c r="C7098" s="587" t="s">
        <v>4272</v>
      </c>
      <c r="D7098" s="587" t="s">
        <v>3076</v>
      </c>
      <c r="E7098" s="523" t="s">
        <v>1679</v>
      </c>
    </row>
    <row r="7099" spans="2:5">
      <c r="B7099" s="598" t="s">
        <v>9800</v>
      </c>
      <c r="C7099" s="587" t="s">
        <v>4272</v>
      </c>
      <c r="D7099" s="587" t="s">
        <v>3076</v>
      </c>
      <c r="E7099" s="523" t="s">
        <v>1679</v>
      </c>
    </row>
    <row r="7100" spans="2:5">
      <c r="B7100" s="598" t="s">
        <v>9801</v>
      </c>
      <c r="C7100" s="587" t="s">
        <v>4272</v>
      </c>
      <c r="D7100" s="587" t="s">
        <v>3076</v>
      </c>
      <c r="E7100" s="523" t="s">
        <v>1679</v>
      </c>
    </row>
    <row r="7101" spans="2:5">
      <c r="B7101" s="598" t="s">
        <v>9802</v>
      </c>
      <c r="C7101" s="587" t="s">
        <v>4272</v>
      </c>
      <c r="D7101" s="587" t="s">
        <v>3076</v>
      </c>
      <c r="E7101" s="523" t="s">
        <v>1679</v>
      </c>
    </row>
    <row r="7102" spans="2:5">
      <c r="B7102" s="598" t="s">
        <v>9803</v>
      </c>
      <c r="C7102" s="587" t="s">
        <v>4272</v>
      </c>
      <c r="D7102" s="587" t="s">
        <v>3076</v>
      </c>
      <c r="E7102" s="523" t="s">
        <v>1679</v>
      </c>
    </row>
    <row r="7103" spans="2:5">
      <c r="B7103" s="598" t="s">
        <v>9804</v>
      </c>
      <c r="C7103" s="587" t="s">
        <v>4272</v>
      </c>
      <c r="D7103" s="587" t="s">
        <v>3076</v>
      </c>
      <c r="E7103" s="523" t="s">
        <v>1679</v>
      </c>
    </row>
    <row r="7104" spans="2:5">
      <c r="B7104" s="598" t="s">
        <v>9805</v>
      </c>
      <c r="C7104" s="587" t="s">
        <v>4272</v>
      </c>
      <c r="D7104" s="587" t="s">
        <v>3076</v>
      </c>
      <c r="E7104" s="523" t="s">
        <v>1679</v>
      </c>
    </row>
    <row r="7105" spans="2:5">
      <c r="B7105" s="598" t="s">
        <v>9806</v>
      </c>
      <c r="C7105" s="587" t="s">
        <v>4272</v>
      </c>
      <c r="D7105" s="587" t="s">
        <v>3076</v>
      </c>
      <c r="E7105" s="523" t="s">
        <v>1679</v>
      </c>
    </row>
    <row r="7106" spans="2:5">
      <c r="B7106" s="598" t="s">
        <v>9807</v>
      </c>
      <c r="C7106" s="587" t="s">
        <v>4272</v>
      </c>
      <c r="D7106" s="587" t="s">
        <v>3076</v>
      </c>
      <c r="E7106" s="523" t="s">
        <v>1679</v>
      </c>
    </row>
    <row r="7107" spans="2:5">
      <c r="B7107" s="598" t="s">
        <v>9808</v>
      </c>
      <c r="C7107" s="587" t="s">
        <v>4272</v>
      </c>
      <c r="D7107" s="587" t="s">
        <v>3076</v>
      </c>
      <c r="E7107" s="523" t="s">
        <v>1679</v>
      </c>
    </row>
    <row r="7108" spans="2:5">
      <c r="B7108" s="598" t="s">
        <v>9809</v>
      </c>
      <c r="C7108" s="587" t="s">
        <v>4272</v>
      </c>
      <c r="D7108" s="587" t="s">
        <v>3076</v>
      </c>
      <c r="E7108" s="523" t="s">
        <v>1679</v>
      </c>
    </row>
    <row r="7109" spans="2:5">
      <c r="B7109" s="598" t="s">
        <v>9810</v>
      </c>
      <c r="C7109" s="587" t="s">
        <v>4272</v>
      </c>
      <c r="D7109" s="587" t="s">
        <v>3076</v>
      </c>
      <c r="E7109" s="523" t="s">
        <v>1679</v>
      </c>
    </row>
    <row r="7110" spans="2:5">
      <c r="B7110" s="598" t="s">
        <v>9811</v>
      </c>
      <c r="C7110" s="587" t="s">
        <v>4272</v>
      </c>
      <c r="D7110" s="587" t="s">
        <v>3076</v>
      </c>
      <c r="E7110" s="523" t="s">
        <v>1679</v>
      </c>
    </row>
    <row r="7111" spans="2:5">
      <c r="B7111" s="598" t="s">
        <v>9812</v>
      </c>
      <c r="C7111" s="587" t="s">
        <v>4272</v>
      </c>
      <c r="D7111" s="587" t="s">
        <v>3076</v>
      </c>
      <c r="E7111" s="523" t="s">
        <v>1679</v>
      </c>
    </row>
    <row r="7112" spans="2:5">
      <c r="B7112" s="598" t="s">
        <v>9813</v>
      </c>
      <c r="C7112" s="587" t="s">
        <v>4272</v>
      </c>
      <c r="D7112" s="587" t="s">
        <v>3076</v>
      </c>
      <c r="E7112" s="523" t="s">
        <v>1679</v>
      </c>
    </row>
    <row r="7113" spans="2:5">
      <c r="B7113" s="598" t="s">
        <v>9814</v>
      </c>
      <c r="C7113" s="587" t="s">
        <v>4272</v>
      </c>
      <c r="D7113" s="587" t="s">
        <v>3076</v>
      </c>
      <c r="E7113" s="523" t="s">
        <v>1679</v>
      </c>
    </row>
    <row r="7114" spans="2:5">
      <c r="B7114" s="598" t="s">
        <v>9815</v>
      </c>
      <c r="C7114" s="587" t="s">
        <v>4272</v>
      </c>
      <c r="D7114" s="587" t="s">
        <v>3076</v>
      </c>
      <c r="E7114" s="523" t="s">
        <v>1679</v>
      </c>
    </row>
    <row r="7115" spans="2:5">
      <c r="B7115" s="598" t="s">
        <v>9816</v>
      </c>
      <c r="C7115" s="587" t="s">
        <v>4272</v>
      </c>
      <c r="D7115" s="587" t="s">
        <v>3076</v>
      </c>
      <c r="E7115" s="523" t="s">
        <v>1679</v>
      </c>
    </row>
    <row r="7116" spans="2:5">
      <c r="B7116" s="598" t="s">
        <v>9817</v>
      </c>
      <c r="C7116" s="587" t="s">
        <v>4272</v>
      </c>
      <c r="D7116" s="587" t="s">
        <v>3076</v>
      </c>
      <c r="E7116" s="523" t="s">
        <v>1679</v>
      </c>
    </row>
    <row r="7117" spans="2:5">
      <c r="B7117" s="598" t="s">
        <v>9818</v>
      </c>
      <c r="C7117" s="587" t="s">
        <v>4272</v>
      </c>
      <c r="D7117" s="587" t="s">
        <v>3076</v>
      </c>
      <c r="E7117" s="523" t="s">
        <v>1679</v>
      </c>
    </row>
    <row r="7118" spans="2:5">
      <c r="B7118" s="598" t="s">
        <v>9819</v>
      </c>
      <c r="C7118" s="587" t="s">
        <v>4272</v>
      </c>
      <c r="D7118" s="587" t="s">
        <v>3076</v>
      </c>
      <c r="E7118" s="523" t="s">
        <v>1679</v>
      </c>
    </row>
    <row r="7119" spans="2:5">
      <c r="B7119" s="598" t="s">
        <v>9820</v>
      </c>
      <c r="C7119" s="587" t="s">
        <v>4272</v>
      </c>
      <c r="D7119" s="587" t="s">
        <v>3076</v>
      </c>
      <c r="E7119" s="523" t="s">
        <v>1679</v>
      </c>
    </row>
    <row r="7120" spans="2:5">
      <c r="B7120" s="598" t="s">
        <v>9821</v>
      </c>
      <c r="C7120" s="587" t="s">
        <v>4272</v>
      </c>
      <c r="D7120" s="587" t="s">
        <v>3076</v>
      </c>
      <c r="E7120" s="523" t="s">
        <v>1679</v>
      </c>
    </row>
    <row r="7121" spans="2:5">
      <c r="B7121" s="598" t="s">
        <v>9822</v>
      </c>
      <c r="C7121" s="587" t="s">
        <v>4272</v>
      </c>
      <c r="D7121" s="587" t="s">
        <v>3076</v>
      </c>
      <c r="E7121" s="523" t="s">
        <v>1679</v>
      </c>
    </row>
    <row r="7122" spans="2:5">
      <c r="B7122" s="598" t="s">
        <v>9823</v>
      </c>
      <c r="C7122" s="587" t="s">
        <v>4272</v>
      </c>
      <c r="D7122" s="587" t="s">
        <v>3076</v>
      </c>
      <c r="E7122" s="523" t="s">
        <v>1679</v>
      </c>
    </row>
    <row r="7123" spans="2:5">
      <c r="B7123" s="598" t="s">
        <v>9824</v>
      </c>
      <c r="C7123" s="587" t="s">
        <v>4272</v>
      </c>
      <c r="D7123" s="587" t="s">
        <v>3076</v>
      </c>
      <c r="E7123" s="523" t="s">
        <v>1679</v>
      </c>
    </row>
    <row r="7124" spans="2:5">
      <c r="B7124" s="598" t="s">
        <v>9825</v>
      </c>
      <c r="C7124" s="587" t="s">
        <v>4272</v>
      </c>
      <c r="D7124" s="587" t="s">
        <v>3076</v>
      </c>
      <c r="E7124" s="523" t="s">
        <v>1679</v>
      </c>
    </row>
    <row r="7125" spans="2:5">
      <c r="B7125" s="598" t="s">
        <v>9826</v>
      </c>
      <c r="C7125" s="587" t="s">
        <v>4272</v>
      </c>
      <c r="D7125" s="587" t="s">
        <v>3076</v>
      </c>
      <c r="E7125" s="523" t="s">
        <v>1679</v>
      </c>
    </row>
    <row r="7126" spans="2:5">
      <c r="B7126" s="598" t="s">
        <v>9827</v>
      </c>
      <c r="C7126" s="587" t="s">
        <v>4272</v>
      </c>
      <c r="D7126" s="587" t="s">
        <v>3076</v>
      </c>
      <c r="E7126" s="523" t="s">
        <v>1679</v>
      </c>
    </row>
    <row r="7127" spans="2:5">
      <c r="B7127" s="598" t="s">
        <v>9828</v>
      </c>
      <c r="C7127" s="587" t="s">
        <v>4272</v>
      </c>
      <c r="D7127" s="587" t="s">
        <v>3076</v>
      </c>
      <c r="E7127" s="523" t="s">
        <v>1679</v>
      </c>
    </row>
    <row r="7128" spans="2:5">
      <c r="B7128" s="598" t="s">
        <v>9829</v>
      </c>
      <c r="C7128" s="587" t="s">
        <v>4272</v>
      </c>
      <c r="D7128" s="587" t="s">
        <v>3076</v>
      </c>
      <c r="E7128" s="523" t="s">
        <v>1679</v>
      </c>
    </row>
    <row r="7129" spans="2:5">
      <c r="B7129" s="598" t="s">
        <v>9830</v>
      </c>
      <c r="C7129" s="587" t="s">
        <v>4272</v>
      </c>
      <c r="D7129" s="587" t="s">
        <v>3076</v>
      </c>
      <c r="E7129" s="523" t="s">
        <v>1679</v>
      </c>
    </row>
    <row r="7130" spans="2:5">
      <c r="B7130" s="598" t="s">
        <v>9831</v>
      </c>
      <c r="C7130" s="587" t="s">
        <v>4272</v>
      </c>
      <c r="D7130" s="587" t="s">
        <v>3076</v>
      </c>
      <c r="E7130" s="523" t="s">
        <v>1679</v>
      </c>
    </row>
    <row r="7131" spans="2:5">
      <c r="B7131" s="598" t="s">
        <v>9832</v>
      </c>
      <c r="C7131" s="587" t="s">
        <v>4272</v>
      </c>
      <c r="D7131" s="587" t="s">
        <v>3076</v>
      </c>
      <c r="E7131" s="523" t="s">
        <v>1679</v>
      </c>
    </row>
    <row r="7132" spans="2:5">
      <c r="B7132" s="598" t="s">
        <v>9833</v>
      </c>
      <c r="C7132" s="587" t="s">
        <v>4272</v>
      </c>
      <c r="D7132" s="587" t="s">
        <v>3076</v>
      </c>
      <c r="E7132" s="523" t="s">
        <v>1679</v>
      </c>
    </row>
    <row r="7133" spans="2:5">
      <c r="B7133" s="598" t="s">
        <v>9834</v>
      </c>
      <c r="C7133" s="587" t="s">
        <v>4272</v>
      </c>
      <c r="D7133" s="587" t="s">
        <v>3076</v>
      </c>
      <c r="E7133" s="523" t="s">
        <v>1679</v>
      </c>
    </row>
    <row r="7134" spans="2:5">
      <c r="B7134" s="598" t="s">
        <v>9835</v>
      </c>
      <c r="C7134" s="587" t="s">
        <v>4272</v>
      </c>
      <c r="D7134" s="587" t="s">
        <v>3076</v>
      </c>
      <c r="E7134" s="523" t="s">
        <v>1679</v>
      </c>
    </row>
    <row r="7135" spans="2:5">
      <c r="B7135" s="598" t="s">
        <v>9836</v>
      </c>
      <c r="C7135" s="587" t="s">
        <v>4272</v>
      </c>
      <c r="D7135" s="587" t="s">
        <v>3076</v>
      </c>
      <c r="E7135" s="523" t="s">
        <v>1679</v>
      </c>
    </row>
    <row r="7136" spans="2:5">
      <c r="B7136" s="598" t="s">
        <v>9837</v>
      </c>
      <c r="C7136" s="587" t="s">
        <v>4272</v>
      </c>
      <c r="D7136" s="587" t="s">
        <v>3076</v>
      </c>
      <c r="E7136" s="523" t="s">
        <v>1679</v>
      </c>
    </row>
    <row r="7137" spans="2:5">
      <c r="B7137" s="598" t="s">
        <v>9838</v>
      </c>
      <c r="C7137" s="587" t="s">
        <v>4272</v>
      </c>
      <c r="D7137" s="587" t="s">
        <v>3076</v>
      </c>
      <c r="E7137" s="523" t="s">
        <v>1679</v>
      </c>
    </row>
    <row r="7138" spans="2:5">
      <c r="B7138" s="598" t="s">
        <v>9839</v>
      </c>
      <c r="C7138" s="587" t="s">
        <v>4272</v>
      </c>
      <c r="D7138" s="587" t="s">
        <v>3076</v>
      </c>
      <c r="E7138" s="523" t="s">
        <v>1679</v>
      </c>
    </row>
    <row r="7139" spans="2:5">
      <c r="B7139" s="598" t="s">
        <v>9840</v>
      </c>
      <c r="C7139" s="587" t="s">
        <v>4272</v>
      </c>
      <c r="D7139" s="587" t="s">
        <v>3076</v>
      </c>
      <c r="E7139" s="523" t="s">
        <v>1679</v>
      </c>
    </row>
    <row r="7140" spans="2:5">
      <c r="B7140" s="598" t="s">
        <v>9841</v>
      </c>
      <c r="C7140" s="587" t="s">
        <v>4272</v>
      </c>
      <c r="D7140" s="587" t="s">
        <v>3076</v>
      </c>
      <c r="E7140" s="523" t="s">
        <v>1679</v>
      </c>
    </row>
    <row r="7141" spans="2:5">
      <c r="B7141" s="598" t="s">
        <v>9842</v>
      </c>
      <c r="C7141" s="587" t="s">
        <v>4272</v>
      </c>
      <c r="D7141" s="587" t="s">
        <v>3076</v>
      </c>
      <c r="E7141" s="523" t="s">
        <v>1679</v>
      </c>
    </row>
    <row r="7142" spans="2:5">
      <c r="B7142" s="598" t="s">
        <v>9843</v>
      </c>
      <c r="C7142" s="587" t="s">
        <v>4272</v>
      </c>
      <c r="D7142" s="587" t="s">
        <v>3076</v>
      </c>
      <c r="E7142" s="523" t="s">
        <v>1679</v>
      </c>
    </row>
    <row r="7143" spans="2:5">
      <c r="B7143" s="598" t="s">
        <v>9844</v>
      </c>
      <c r="C7143" s="587" t="s">
        <v>4272</v>
      </c>
      <c r="D7143" s="587" t="s">
        <v>3076</v>
      </c>
      <c r="E7143" s="523" t="s">
        <v>1679</v>
      </c>
    </row>
    <row r="7144" spans="2:5">
      <c r="B7144" s="598" t="s">
        <v>9845</v>
      </c>
      <c r="C7144" s="587" t="s">
        <v>4272</v>
      </c>
      <c r="D7144" s="587" t="s">
        <v>3076</v>
      </c>
      <c r="E7144" s="523" t="s">
        <v>1679</v>
      </c>
    </row>
    <row r="7145" spans="2:5">
      <c r="B7145" s="598" t="s">
        <v>9846</v>
      </c>
      <c r="C7145" s="587" t="s">
        <v>4272</v>
      </c>
      <c r="D7145" s="587" t="s">
        <v>3076</v>
      </c>
      <c r="E7145" s="523" t="s">
        <v>1679</v>
      </c>
    </row>
    <row r="7146" spans="2:5">
      <c r="B7146" s="598" t="s">
        <v>9847</v>
      </c>
      <c r="C7146" s="587" t="s">
        <v>4272</v>
      </c>
      <c r="D7146" s="587" t="s">
        <v>3076</v>
      </c>
      <c r="E7146" s="523" t="s">
        <v>1679</v>
      </c>
    </row>
    <row r="7147" spans="2:5">
      <c r="B7147" s="598" t="s">
        <v>9848</v>
      </c>
      <c r="C7147" s="587" t="s">
        <v>4272</v>
      </c>
      <c r="D7147" s="587" t="s">
        <v>3076</v>
      </c>
      <c r="E7147" s="523" t="s">
        <v>1679</v>
      </c>
    </row>
    <row r="7148" spans="2:5">
      <c r="B7148" s="598" t="s">
        <v>9849</v>
      </c>
      <c r="C7148" s="587" t="s">
        <v>4272</v>
      </c>
      <c r="D7148" s="587" t="s">
        <v>3076</v>
      </c>
      <c r="E7148" s="523" t="s">
        <v>1679</v>
      </c>
    </row>
    <row r="7149" spans="2:5">
      <c r="B7149" s="598" t="s">
        <v>9850</v>
      </c>
      <c r="C7149" s="587" t="s">
        <v>4272</v>
      </c>
      <c r="D7149" s="587" t="s">
        <v>3076</v>
      </c>
      <c r="E7149" s="523" t="s">
        <v>1679</v>
      </c>
    </row>
    <row r="7150" spans="2:5">
      <c r="B7150" s="598" t="s">
        <v>9851</v>
      </c>
      <c r="C7150" s="587" t="s">
        <v>4272</v>
      </c>
      <c r="D7150" s="587" t="s">
        <v>3076</v>
      </c>
      <c r="E7150" s="523" t="s">
        <v>1679</v>
      </c>
    </row>
    <row r="7151" spans="2:5">
      <c r="B7151" s="598" t="s">
        <v>9852</v>
      </c>
      <c r="C7151" s="587" t="s">
        <v>4272</v>
      </c>
      <c r="D7151" s="587" t="s">
        <v>3076</v>
      </c>
      <c r="E7151" s="523" t="s">
        <v>1679</v>
      </c>
    </row>
    <row r="7152" spans="2:5">
      <c r="B7152" s="598" t="s">
        <v>9853</v>
      </c>
      <c r="C7152" s="587" t="s">
        <v>4272</v>
      </c>
      <c r="D7152" s="587" t="s">
        <v>3076</v>
      </c>
      <c r="E7152" s="523" t="s">
        <v>1679</v>
      </c>
    </row>
    <row r="7153" spans="2:5">
      <c r="B7153" s="598" t="s">
        <v>9854</v>
      </c>
      <c r="C7153" s="587" t="s">
        <v>4272</v>
      </c>
      <c r="D7153" s="587" t="s">
        <v>3076</v>
      </c>
      <c r="E7153" s="523" t="s">
        <v>1679</v>
      </c>
    </row>
    <row r="7154" spans="2:5">
      <c r="B7154" s="598" t="s">
        <v>9855</v>
      </c>
      <c r="C7154" s="587" t="s">
        <v>4272</v>
      </c>
      <c r="D7154" s="587" t="s">
        <v>3076</v>
      </c>
      <c r="E7154" s="523" t="s">
        <v>1679</v>
      </c>
    </row>
    <row r="7155" spans="2:5">
      <c r="B7155" s="598" t="s">
        <v>9856</v>
      </c>
      <c r="C7155" s="587" t="s">
        <v>4272</v>
      </c>
      <c r="D7155" s="587" t="s">
        <v>3076</v>
      </c>
      <c r="E7155" s="523" t="s">
        <v>1679</v>
      </c>
    </row>
    <row r="7156" spans="2:5">
      <c r="B7156" s="598" t="s">
        <v>9857</v>
      </c>
      <c r="C7156" s="587" t="s">
        <v>4272</v>
      </c>
      <c r="D7156" s="587" t="s">
        <v>3076</v>
      </c>
      <c r="E7156" s="523" t="s">
        <v>1679</v>
      </c>
    </row>
    <row r="7157" spans="2:5">
      <c r="B7157" s="598" t="s">
        <v>9858</v>
      </c>
      <c r="C7157" s="587" t="s">
        <v>4272</v>
      </c>
      <c r="D7157" s="587" t="s">
        <v>3076</v>
      </c>
      <c r="E7157" s="523" t="s">
        <v>1679</v>
      </c>
    </row>
    <row r="7158" spans="2:5">
      <c r="B7158" s="598" t="s">
        <v>9859</v>
      </c>
      <c r="C7158" s="587" t="s">
        <v>4272</v>
      </c>
      <c r="D7158" s="587" t="s">
        <v>3076</v>
      </c>
      <c r="E7158" s="523" t="s">
        <v>1679</v>
      </c>
    </row>
    <row r="7159" spans="2:5">
      <c r="B7159" s="598" t="s">
        <v>9860</v>
      </c>
      <c r="C7159" s="587" t="s">
        <v>4272</v>
      </c>
      <c r="D7159" s="587" t="s">
        <v>3076</v>
      </c>
      <c r="E7159" s="523" t="s">
        <v>1679</v>
      </c>
    </row>
    <row r="7160" spans="2:5">
      <c r="B7160" s="598" t="s">
        <v>9861</v>
      </c>
      <c r="C7160" s="587" t="s">
        <v>4272</v>
      </c>
      <c r="D7160" s="587" t="s">
        <v>3076</v>
      </c>
      <c r="E7160" s="523" t="s">
        <v>1679</v>
      </c>
    </row>
    <row r="7161" spans="2:5">
      <c r="B7161" s="598" t="s">
        <v>9862</v>
      </c>
      <c r="C7161" s="587" t="s">
        <v>4272</v>
      </c>
      <c r="D7161" s="587" t="s">
        <v>3076</v>
      </c>
      <c r="E7161" s="523" t="s">
        <v>1679</v>
      </c>
    </row>
    <row r="7162" spans="2:5">
      <c r="B7162" s="598" t="s">
        <v>9863</v>
      </c>
      <c r="C7162" s="587" t="s">
        <v>4272</v>
      </c>
      <c r="D7162" s="587" t="s">
        <v>3076</v>
      </c>
      <c r="E7162" s="523" t="s">
        <v>1679</v>
      </c>
    </row>
    <row r="7163" spans="2:5">
      <c r="B7163" s="598" t="s">
        <v>9864</v>
      </c>
      <c r="C7163" s="587" t="s">
        <v>4272</v>
      </c>
      <c r="D7163" s="587" t="s">
        <v>3076</v>
      </c>
      <c r="E7163" s="523" t="s">
        <v>1679</v>
      </c>
    </row>
    <row r="7164" spans="2:5">
      <c r="B7164" s="598" t="s">
        <v>9865</v>
      </c>
      <c r="C7164" s="587" t="s">
        <v>4272</v>
      </c>
      <c r="D7164" s="587" t="s">
        <v>3076</v>
      </c>
      <c r="E7164" s="523" t="s">
        <v>1679</v>
      </c>
    </row>
    <row r="7165" spans="2:5">
      <c r="B7165" s="598" t="s">
        <v>9866</v>
      </c>
      <c r="C7165" s="587" t="s">
        <v>4272</v>
      </c>
      <c r="D7165" s="587" t="s">
        <v>3076</v>
      </c>
      <c r="E7165" s="523" t="s">
        <v>1679</v>
      </c>
    </row>
    <row r="7166" spans="2:5">
      <c r="B7166" s="598" t="s">
        <v>9867</v>
      </c>
      <c r="C7166" s="587" t="s">
        <v>4272</v>
      </c>
      <c r="D7166" s="587" t="s">
        <v>3076</v>
      </c>
      <c r="E7166" s="523" t="s">
        <v>1679</v>
      </c>
    </row>
    <row r="7167" spans="2:5">
      <c r="B7167" s="598" t="s">
        <v>9868</v>
      </c>
      <c r="C7167" s="587" t="s">
        <v>4272</v>
      </c>
      <c r="D7167" s="587" t="s">
        <v>3076</v>
      </c>
      <c r="E7167" s="523" t="s">
        <v>1679</v>
      </c>
    </row>
    <row r="7168" spans="2:5">
      <c r="B7168" s="598" t="s">
        <v>9869</v>
      </c>
      <c r="C7168" s="587" t="s">
        <v>4272</v>
      </c>
      <c r="D7168" s="587" t="s">
        <v>3076</v>
      </c>
      <c r="E7168" s="523" t="s">
        <v>1679</v>
      </c>
    </row>
    <row r="7169" spans="2:5">
      <c r="B7169" s="598" t="s">
        <v>9870</v>
      </c>
      <c r="C7169" s="587" t="s">
        <v>4272</v>
      </c>
      <c r="D7169" s="587" t="s">
        <v>3076</v>
      </c>
      <c r="E7169" s="523" t="s">
        <v>1679</v>
      </c>
    </row>
    <row r="7170" spans="2:5">
      <c r="B7170" s="598" t="s">
        <v>9871</v>
      </c>
      <c r="C7170" s="587" t="s">
        <v>4272</v>
      </c>
      <c r="D7170" s="587" t="s">
        <v>3076</v>
      </c>
      <c r="E7170" s="523" t="s">
        <v>1679</v>
      </c>
    </row>
    <row r="7171" spans="2:5">
      <c r="B7171" s="598" t="s">
        <v>9872</v>
      </c>
      <c r="C7171" s="587" t="s">
        <v>4272</v>
      </c>
      <c r="D7171" s="587" t="s">
        <v>3076</v>
      </c>
      <c r="E7171" s="523" t="s">
        <v>1679</v>
      </c>
    </row>
    <row r="7172" spans="2:5">
      <c r="B7172" s="598" t="s">
        <v>9873</v>
      </c>
      <c r="C7172" s="587" t="s">
        <v>4272</v>
      </c>
      <c r="D7172" s="587" t="s">
        <v>3076</v>
      </c>
      <c r="E7172" s="523" t="s">
        <v>1679</v>
      </c>
    </row>
    <row r="7173" spans="2:5">
      <c r="B7173" s="598" t="s">
        <v>9874</v>
      </c>
      <c r="C7173" s="587" t="s">
        <v>4272</v>
      </c>
      <c r="D7173" s="587" t="s">
        <v>3076</v>
      </c>
      <c r="E7173" s="523" t="s">
        <v>1679</v>
      </c>
    </row>
    <row r="7174" spans="2:5">
      <c r="B7174" s="598" t="s">
        <v>9875</v>
      </c>
      <c r="C7174" s="587" t="s">
        <v>4272</v>
      </c>
      <c r="D7174" s="587" t="s">
        <v>3076</v>
      </c>
      <c r="E7174" s="523" t="s">
        <v>1679</v>
      </c>
    </row>
    <row r="7175" spans="2:5">
      <c r="B7175" s="598" t="s">
        <v>9876</v>
      </c>
      <c r="C7175" s="587" t="s">
        <v>4272</v>
      </c>
      <c r="D7175" s="587" t="s">
        <v>3076</v>
      </c>
      <c r="E7175" s="523" t="s">
        <v>1679</v>
      </c>
    </row>
    <row r="7176" spans="2:5">
      <c r="B7176" s="598" t="s">
        <v>9877</v>
      </c>
      <c r="C7176" s="587" t="s">
        <v>4272</v>
      </c>
      <c r="D7176" s="587" t="s">
        <v>3076</v>
      </c>
      <c r="E7176" s="523" t="s">
        <v>1679</v>
      </c>
    </row>
    <row r="7177" spans="2:5">
      <c r="B7177" s="598" t="s">
        <v>9878</v>
      </c>
      <c r="C7177" s="587" t="s">
        <v>4272</v>
      </c>
      <c r="D7177" s="587" t="s">
        <v>3076</v>
      </c>
      <c r="E7177" s="523" t="s">
        <v>1679</v>
      </c>
    </row>
    <row r="7178" spans="2:5">
      <c r="B7178" s="598" t="s">
        <v>9879</v>
      </c>
      <c r="C7178" s="587" t="s">
        <v>4272</v>
      </c>
      <c r="D7178" s="587" t="s">
        <v>3076</v>
      </c>
      <c r="E7178" s="523" t="s">
        <v>1679</v>
      </c>
    </row>
    <row r="7179" spans="2:5">
      <c r="B7179" s="598" t="s">
        <v>9880</v>
      </c>
      <c r="C7179" s="587" t="s">
        <v>4272</v>
      </c>
      <c r="D7179" s="587" t="s">
        <v>3076</v>
      </c>
      <c r="E7179" s="523" t="s">
        <v>1679</v>
      </c>
    </row>
    <row r="7180" spans="2:5">
      <c r="B7180" s="598" t="s">
        <v>9881</v>
      </c>
      <c r="C7180" s="587" t="s">
        <v>4272</v>
      </c>
      <c r="D7180" s="587" t="s">
        <v>3076</v>
      </c>
      <c r="E7180" s="523" t="s">
        <v>1679</v>
      </c>
    </row>
    <row r="7181" spans="2:5">
      <c r="B7181" s="598" t="s">
        <v>9882</v>
      </c>
      <c r="C7181" s="587" t="s">
        <v>4272</v>
      </c>
      <c r="D7181" s="587" t="s">
        <v>3076</v>
      </c>
      <c r="E7181" s="523" t="s">
        <v>1679</v>
      </c>
    </row>
    <row r="7182" spans="2:5">
      <c r="B7182" s="598" t="s">
        <v>9883</v>
      </c>
      <c r="C7182" s="587" t="s">
        <v>4272</v>
      </c>
      <c r="D7182" s="587" t="s">
        <v>3076</v>
      </c>
      <c r="E7182" s="523" t="s">
        <v>1679</v>
      </c>
    </row>
    <row r="7183" spans="2:5">
      <c r="B7183" s="598" t="s">
        <v>9884</v>
      </c>
      <c r="C7183" s="587" t="s">
        <v>4272</v>
      </c>
      <c r="D7183" s="587" t="s">
        <v>3076</v>
      </c>
      <c r="E7183" s="523" t="s">
        <v>1679</v>
      </c>
    </row>
    <row r="7184" spans="2:5">
      <c r="B7184" s="598" t="s">
        <v>9885</v>
      </c>
      <c r="C7184" s="587" t="s">
        <v>4272</v>
      </c>
      <c r="D7184" s="587" t="s">
        <v>3076</v>
      </c>
      <c r="E7184" s="523" t="s">
        <v>1679</v>
      </c>
    </row>
    <row r="7185" spans="2:5">
      <c r="B7185" s="598" t="s">
        <v>9886</v>
      </c>
      <c r="C7185" s="587" t="s">
        <v>4272</v>
      </c>
      <c r="D7185" s="587" t="s">
        <v>3076</v>
      </c>
      <c r="E7185" s="523" t="s">
        <v>1679</v>
      </c>
    </row>
    <row r="7186" spans="2:5">
      <c r="B7186" s="598" t="s">
        <v>9887</v>
      </c>
      <c r="C7186" s="587" t="s">
        <v>4272</v>
      </c>
      <c r="D7186" s="587" t="s">
        <v>3076</v>
      </c>
      <c r="E7186" s="523" t="s">
        <v>1679</v>
      </c>
    </row>
    <row r="7187" spans="2:5">
      <c r="B7187" s="598" t="s">
        <v>9888</v>
      </c>
      <c r="C7187" s="587" t="s">
        <v>4272</v>
      </c>
      <c r="D7187" s="587" t="s">
        <v>3076</v>
      </c>
      <c r="E7187" s="523" t="s">
        <v>1679</v>
      </c>
    </row>
    <row r="7188" spans="2:5">
      <c r="B7188" s="598" t="s">
        <v>9889</v>
      </c>
      <c r="C7188" s="587" t="s">
        <v>4272</v>
      </c>
      <c r="D7188" s="587" t="s">
        <v>3076</v>
      </c>
      <c r="E7188" s="523" t="s">
        <v>1679</v>
      </c>
    </row>
    <row r="7189" spans="2:5">
      <c r="B7189" s="598" t="s">
        <v>9890</v>
      </c>
      <c r="C7189" s="587" t="s">
        <v>4272</v>
      </c>
      <c r="D7189" s="587" t="s">
        <v>3076</v>
      </c>
      <c r="E7189" s="523" t="s">
        <v>1679</v>
      </c>
    </row>
    <row r="7190" spans="2:5">
      <c r="B7190" s="598" t="s">
        <v>9891</v>
      </c>
      <c r="C7190" s="587" t="s">
        <v>4272</v>
      </c>
      <c r="D7190" s="587" t="s">
        <v>3076</v>
      </c>
      <c r="E7190" s="523" t="s">
        <v>1679</v>
      </c>
    </row>
    <row r="7191" spans="2:5">
      <c r="B7191" s="598" t="s">
        <v>9892</v>
      </c>
      <c r="C7191" s="587" t="s">
        <v>4272</v>
      </c>
      <c r="D7191" s="587" t="s">
        <v>3076</v>
      </c>
      <c r="E7191" s="523" t="s">
        <v>1679</v>
      </c>
    </row>
    <row r="7192" spans="2:5">
      <c r="B7192" s="598" t="s">
        <v>9893</v>
      </c>
      <c r="C7192" s="587" t="s">
        <v>4272</v>
      </c>
      <c r="D7192" s="587" t="s">
        <v>3076</v>
      </c>
      <c r="E7192" s="523" t="s">
        <v>1679</v>
      </c>
    </row>
    <row r="7193" spans="2:5">
      <c r="B7193" s="598" t="s">
        <v>9894</v>
      </c>
      <c r="C7193" s="587" t="s">
        <v>4272</v>
      </c>
      <c r="D7193" s="587" t="s">
        <v>3076</v>
      </c>
      <c r="E7193" s="523" t="s">
        <v>1679</v>
      </c>
    </row>
    <row r="7194" spans="2:5">
      <c r="B7194" s="598" t="s">
        <v>9895</v>
      </c>
      <c r="C7194" s="587" t="s">
        <v>4272</v>
      </c>
      <c r="D7194" s="587" t="s">
        <v>3076</v>
      </c>
      <c r="E7194" s="523" t="s">
        <v>1679</v>
      </c>
    </row>
    <row r="7195" spans="2:5">
      <c r="B7195" s="598" t="s">
        <v>9896</v>
      </c>
      <c r="C7195" s="587" t="s">
        <v>4272</v>
      </c>
      <c r="D7195" s="587" t="s">
        <v>3076</v>
      </c>
      <c r="E7195" s="523" t="s">
        <v>1679</v>
      </c>
    </row>
    <row r="7196" spans="2:5">
      <c r="B7196" s="598" t="s">
        <v>9897</v>
      </c>
      <c r="C7196" s="587" t="s">
        <v>4272</v>
      </c>
      <c r="D7196" s="587" t="s">
        <v>3076</v>
      </c>
      <c r="E7196" s="523" t="s">
        <v>1679</v>
      </c>
    </row>
    <row r="7197" spans="2:5">
      <c r="B7197" s="598" t="s">
        <v>9898</v>
      </c>
      <c r="C7197" s="587" t="s">
        <v>4272</v>
      </c>
      <c r="D7197" s="587" t="s">
        <v>3076</v>
      </c>
      <c r="E7197" s="523" t="s">
        <v>1679</v>
      </c>
    </row>
    <row r="7198" spans="2:5">
      <c r="B7198" s="598" t="s">
        <v>9899</v>
      </c>
      <c r="C7198" s="587" t="s">
        <v>4272</v>
      </c>
      <c r="D7198" s="587" t="s">
        <v>3076</v>
      </c>
      <c r="E7198" s="523" t="s">
        <v>1679</v>
      </c>
    </row>
    <row r="7199" spans="2:5">
      <c r="B7199" s="598" t="s">
        <v>9900</v>
      </c>
      <c r="C7199" s="587" t="s">
        <v>4272</v>
      </c>
      <c r="D7199" s="587" t="s">
        <v>3076</v>
      </c>
      <c r="E7199" s="523" t="s">
        <v>1679</v>
      </c>
    </row>
    <row r="7200" spans="2:5">
      <c r="B7200" s="598" t="s">
        <v>9901</v>
      </c>
      <c r="C7200" s="587" t="s">
        <v>4272</v>
      </c>
      <c r="D7200" s="587" t="s">
        <v>3076</v>
      </c>
      <c r="E7200" s="523" t="s">
        <v>1679</v>
      </c>
    </row>
    <row r="7201" spans="2:5">
      <c r="B7201" s="598" t="s">
        <v>9902</v>
      </c>
      <c r="C7201" s="587" t="s">
        <v>4272</v>
      </c>
      <c r="D7201" s="587" t="s">
        <v>3076</v>
      </c>
      <c r="E7201" s="523" t="s">
        <v>1679</v>
      </c>
    </row>
    <row r="7202" spans="2:5">
      <c r="B7202" s="598" t="s">
        <v>9903</v>
      </c>
      <c r="C7202" s="587" t="s">
        <v>4272</v>
      </c>
      <c r="D7202" s="587" t="s">
        <v>3076</v>
      </c>
      <c r="E7202" s="523" t="s">
        <v>1679</v>
      </c>
    </row>
    <row r="7203" spans="2:5">
      <c r="B7203" s="598" t="s">
        <v>9904</v>
      </c>
      <c r="C7203" s="587" t="s">
        <v>4272</v>
      </c>
      <c r="D7203" s="587" t="s">
        <v>3076</v>
      </c>
      <c r="E7203" s="523" t="s">
        <v>1679</v>
      </c>
    </row>
    <row r="7204" spans="2:5">
      <c r="B7204" s="598" t="s">
        <v>9905</v>
      </c>
      <c r="C7204" s="587" t="s">
        <v>4272</v>
      </c>
      <c r="D7204" s="587" t="s">
        <v>3076</v>
      </c>
      <c r="E7204" s="523" t="s">
        <v>1679</v>
      </c>
    </row>
    <row r="7205" spans="2:5">
      <c r="B7205" s="598" t="s">
        <v>9906</v>
      </c>
      <c r="C7205" s="587" t="s">
        <v>4272</v>
      </c>
      <c r="D7205" s="587" t="s">
        <v>3076</v>
      </c>
      <c r="E7205" s="523" t="s">
        <v>1679</v>
      </c>
    </row>
    <row r="7206" spans="2:5">
      <c r="B7206" s="598" t="s">
        <v>9907</v>
      </c>
      <c r="C7206" s="587" t="s">
        <v>4272</v>
      </c>
      <c r="D7206" s="587" t="s">
        <v>3076</v>
      </c>
      <c r="E7206" s="523" t="s">
        <v>1679</v>
      </c>
    </row>
    <row r="7207" spans="2:5">
      <c r="B7207" s="598" t="s">
        <v>9908</v>
      </c>
      <c r="C7207" s="587" t="s">
        <v>4272</v>
      </c>
      <c r="D7207" s="587" t="s">
        <v>3076</v>
      </c>
      <c r="E7207" s="523" t="s">
        <v>1679</v>
      </c>
    </row>
    <row r="7208" spans="2:5">
      <c r="B7208" s="598" t="s">
        <v>9909</v>
      </c>
      <c r="C7208" s="587" t="s">
        <v>4272</v>
      </c>
      <c r="D7208" s="587" t="s">
        <v>3076</v>
      </c>
      <c r="E7208" s="523" t="s">
        <v>1679</v>
      </c>
    </row>
    <row r="7209" spans="2:5">
      <c r="B7209" s="598" t="s">
        <v>9910</v>
      </c>
      <c r="C7209" s="587" t="s">
        <v>4272</v>
      </c>
      <c r="D7209" s="587" t="s">
        <v>3076</v>
      </c>
      <c r="E7209" s="523" t="s">
        <v>1679</v>
      </c>
    </row>
    <row r="7210" spans="2:5">
      <c r="B7210" s="598" t="s">
        <v>9911</v>
      </c>
      <c r="C7210" s="587" t="s">
        <v>4272</v>
      </c>
      <c r="D7210" s="587" t="s">
        <v>3076</v>
      </c>
      <c r="E7210" s="523" t="s">
        <v>1679</v>
      </c>
    </row>
    <row r="7211" spans="2:5">
      <c r="B7211" s="598" t="s">
        <v>9912</v>
      </c>
      <c r="C7211" s="587" t="s">
        <v>4272</v>
      </c>
      <c r="D7211" s="587" t="s">
        <v>3076</v>
      </c>
      <c r="E7211" s="523" t="s">
        <v>1679</v>
      </c>
    </row>
    <row r="7212" spans="2:5">
      <c r="B7212" s="598" t="s">
        <v>9913</v>
      </c>
      <c r="C7212" s="587" t="s">
        <v>4272</v>
      </c>
      <c r="D7212" s="587" t="s">
        <v>3076</v>
      </c>
      <c r="E7212" s="523" t="s">
        <v>1679</v>
      </c>
    </row>
    <row r="7213" spans="2:5">
      <c r="B7213" s="598" t="s">
        <v>9914</v>
      </c>
      <c r="C7213" s="587" t="s">
        <v>4272</v>
      </c>
      <c r="D7213" s="587" t="s">
        <v>3076</v>
      </c>
      <c r="E7213" s="523" t="s">
        <v>1679</v>
      </c>
    </row>
    <row r="7214" spans="2:5">
      <c r="B7214" s="598" t="s">
        <v>9915</v>
      </c>
      <c r="C7214" s="587" t="s">
        <v>4272</v>
      </c>
      <c r="D7214" s="587" t="s">
        <v>3076</v>
      </c>
      <c r="E7214" s="523" t="s">
        <v>1679</v>
      </c>
    </row>
    <row r="7215" spans="2:5">
      <c r="B7215" s="598" t="s">
        <v>9916</v>
      </c>
      <c r="C7215" s="587" t="s">
        <v>4272</v>
      </c>
      <c r="D7215" s="587" t="s">
        <v>3076</v>
      </c>
      <c r="E7215" s="523" t="s">
        <v>1679</v>
      </c>
    </row>
    <row r="7216" spans="2:5">
      <c r="B7216" s="598" t="s">
        <v>9917</v>
      </c>
      <c r="C7216" s="587" t="s">
        <v>4272</v>
      </c>
      <c r="D7216" s="587" t="s">
        <v>3076</v>
      </c>
      <c r="E7216" s="523" t="s">
        <v>1679</v>
      </c>
    </row>
    <row r="7217" spans="2:5">
      <c r="B7217" s="598" t="s">
        <v>9918</v>
      </c>
      <c r="C7217" s="587" t="s">
        <v>4272</v>
      </c>
      <c r="D7217" s="587" t="s">
        <v>3076</v>
      </c>
      <c r="E7217" s="523" t="s">
        <v>1679</v>
      </c>
    </row>
    <row r="7218" spans="2:5">
      <c r="B7218" s="598" t="s">
        <v>9919</v>
      </c>
      <c r="C7218" s="587" t="s">
        <v>4272</v>
      </c>
      <c r="D7218" s="587" t="s">
        <v>3076</v>
      </c>
      <c r="E7218" s="523" t="s">
        <v>1679</v>
      </c>
    </row>
    <row r="7219" spans="2:5">
      <c r="B7219" s="598" t="s">
        <v>9920</v>
      </c>
      <c r="C7219" s="587" t="s">
        <v>4272</v>
      </c>
      <c r="D7219" s="587" t="s">
        <v>3076</v>
      </c>
      <c r="E7219" s="523" t="s">
        <v>1679</v>
      </c>
    </row>
    <row r="7220" spans="2:5">
      <c r="B7220" s="598" t="s">
        <v>9921</v>
      </c>
      <c r="C7220" s="587" t="s">
        <v>4272</v>
      </c>
      <c r="D7220" s="587" t="s">
        <v>3076</v>
      </c>
      <c r="E7220" s="523" t="s">
        <v>1679</v>
      </c>
    </row>
    <row r="7221" spans="2:5">
      <c r="B7221" s="598" t="s">
        <v>9922</v>
      </c>
      <c r="C7221" s="587" t="s">
        <v>4272</v>
      </c>
      <c r="D7221" s="587" t="s">
        <v>3076</v>
      </c>
      <c r="E7221" s="523" t="s">
        <v>1679</v>
      </c>
    </row>
    <row r="7222" spans="2:5">
      <c r="B7222" s="598" t="s">
        <v>9923</v>
      </c>
      <c r="C7222" s="587" t="s">
        <v>4272</v>
      </c>
      <c r="D7222" s="587" t="s">
        <v>3076</v>
      </c>
      <c r="E7222" s="523" t="s">
        <v>1679</v>
      </c>
    </row>
    <row r="7223" spans="2:5">
      <c r="B7223" s="598" t="s">
        <v>9924</v>
      </c>
      <c r="C7223" s="587" t="s">
        <v>4272</v>
      </c>
      <c r="D7223" s="587" t="s">
        <v>3076</v>
      </c>
      <c r="E7223" s="523" t="s">
        <v>1679</v>
      </c>
    </row>
    <row r="7224" spans="2:5">
      <c r="B7224" s="598" t="s">
        <v>9925</v>
      </c>
      <c r="C7224" s="587" t="s">
        <v>4272</v>
      </c>
      <c r="D7224" s="587" t="s">
        <v>3076</v>
      </c>
      <c r="E7224" s="523" t="s">
        <v>1679</v>
      </c>
    </row>
    <row r="7225" spans="2:5">
      <c r="B7225" s="598" t="s">
        <v>9926</v>
      </c>
      <c r="C7225" s="587" t="s">
        <v>4272</v>
      </c>
      <c r="D7225" s="587" t="s">
        <v>3076</v>
      </c>
      <c r="E7225" s="523" t="s">
        <v>1679</v>
      </c>
    </row>
    <row r="7226" spans="2:5">
      <c r="B7226" s="598" t="s">
        <v>9927</v>
      </c>
      <c r="C7226" s="587" t="s">
        <v>4272</v>
      </c>
      <c r="D7226" s="587" t="s">
        <v>3076</v>
      </c>
      <c r="E7226" s="523" t="s">
        <v>1679</v>
      </c>
    </row>
    <row r="7227" spans="2:5">
      <c r="B7227" s="598" t="s">
        <v>9928</v>
      </c>
      <c r="C7227" s="587" t="s">
        <v>4272</v>
      </c>
      <c r="D7227" s="587" t="s">
        <v>3076</v>
      </c>
      <c r="E7227" s="523" t="s">
        <v>1679</v>
      </c>
    </row>
    <row r="7228" spans="2:5">
      <c r="B7228" s="598" t="s">
        <v>9929</v>
      </c>
      <c r="C7228" s="587" t="s">
        <v>4272</v>
      </c>
      <c r="D7228" s="587" t="s">
        <v>3076</v>
      </c>
      <c r="E7228" s="523" t="s">
        <v>1679</v>
      </c>
    </row>
    <row r="7229" spans="2:5">
      <c r="B7229" s="598" t="s">
        <v>9930</v>
      </c>
      <c r="C7229" s="587" t="s">
        <v>4272</v>
      </c>
      <c r="D7229" s="587" t="s">
        <v>3076</v>
      </c>
      <c r="E7229" s="523" t="s">
        <v>1679</v>
      </c>
    </row>
    <row r="7230" spans="2:5">
      <c r="B7230" s="598" t="s">
        <v>9931</v>
      </c>
      <c r="C7230" s="587" t="s">
        <v>4272</v>
      </c>
      <c r="D7230" s="587" t="s">
        <v>3076</v>
      </c>
      <c r="E7230" s="523" t="s">
        <v>1679</v>
      </c>
    </row>
    <row r="7231" spans="2:5">
      <c r="B7231" s="598" t="s">
        <v>9932</v>
      </c>
      <c r="C7231" s="587" t="s">
        <v>4272</v>
      </c>
      <c r="D7231" s="587" t="s">
        <v>3076</v>
      </c>
      <c r="E7231" s="523" t="s">
        <v>1679</v>
      </c>
    </row>
    <row r="7232" spans="2:5">
      <c r="B7232" s="598" t="s">
        <v>9933</v>
      </c>
      <c r="C7232" s="587" t="s">
        <v>4272</v>
      </c>
      <c r="D7232" s="587" t="s">
        <v>3076</v>
      </c>
      <c r="E7232" s="523" t="s">
        <v>1679</v>
      </c>
    </row>
    <row r="7233" spans="2:5">
      <c r="B7233" s="598" t="s">
        <v>9934</v>
      </c>
      <c r="C7233" s="587" t="s">
        <v>4272</v>
      </c>
      <c r="D7233" s="587" t="s">
        <v>3076</v>
      </c>
      <c r="E7233" s="523" t="s">
        <v>1679</v>
      </c>
    </row>
    <row r="7234" spans="2:5">
      <c r="B7234" s="598" t="s">
        <v>9935</v>
      </c>
      <c r="C7234" s="587" t="s">
        <v>4272</v>
      </c>
      <c r="D7234" s="587" t="s">
        <v>3076</v>
      </c>
      <c r="E7234" s="523" t="s">
        <v>1679</v>
      </c>
    </row>
    <row r="7235" spans="2:5">
      <c r="B7235" s="598" t="s">
        <v>9936</v>
      </c>
      <c r="C7235" s="587" t="s">
        <v>4272</v>
      </c>
      <c r="D7235" s="587" t="s">
        <v>3076</v>
      </c>
      <c r="E7235" s="523" t="s">
        <v>1679</v>
      </c>
    </row>
    <row r="7236" spans="2:5">
      <c r="B7236" s="598" t="s">
        <v>9937</v>
      </c>
      <c r="C7236" s="587" t="s">
        <v>4272</v>
      </c>
      <c r="D7236" s="587" t="s">
        <v>3076</v>
      </c>
      <c r="E7236" s="523" t="s">
        <v>1679</v>
      </c>
    </row>
    <row r="7237" spans="2:5">
      <c r="B7237" s="598" t="s">
        <v>9938</v>
      </c>
      <c r="C7237" s="587" t="s">
        <v>4272</v>
      </c>
      <c r="D7237" s="587" t="s">
        <v>3076</v>
      </c>
      <c r="E7237" s="523" t="s">
        <v>1679</v>
      </c>
    </row>
    <row r="7238" spans="2:5">
      <c r="B7238" s="598" t="s">
        <v>9939</v>
      </c>
      <c r="C7238" s="587" t="s">
        <v>4272</v>
      </c>
      <c r="D7238" s="587" t="s">
        <v>3076</v>
      </c>
      <c r="E7238" s="523" t="s">
        <v>1679</v>
      </c>
    </row>
    <row r="7239" spans="2:5">
      <c r="B7239" s="598" t="s">
        <v>9940</v>
      </c>
      <c r="C7239" s="587" t="s">
        <v>4272</v>
      </c>
      <c r="D7239" s="587" t="s">
        <v>3076</v>
      </c>
      <c r="E7239" s="523" t="s">
        <v>1679</v>
      </c>
    </row>
    <row r="7240" spans="2:5">
      <c r="B7240" s="598" t="s">
        <v>9941</v>
      </c>
      <c r="C7240" s="587" t="s">
        <v>4272</v>
      </c>
      <c r="D7240" s="587" t="s">
        <v>3076</v>
      </c>
      <c r="E7240" s="523" t="s">
        <v>1679</v>
      </c>
    </row>
    <row r="7241" spans="2:5">
      <c r="B7241" s="598" t="s">
        <v>9942</v>
      </c>
      <c r="C7241" s="587" t="s">
        <v>4272</v>
      </c>
      <c r="D7241" s="587" t="s">
        <v>3076</v>
      </c>
      <c r="E7241" s="523" t="s">
        <v>1679</v>
      </c>
    </row>
    <row r="7242" spans="2:5">
      <c r="B7242" s="598" t="s">
        <v>9943</v>
      </c>
      <c r="C7242" s="587" t="s">
        <v>4272</v>
      </c>
      <c r="D7242" s="587" t="s">
        <v>3076</v>
      </c>
      <c r="E7242" s="523" t="s">
        <v>1679</v>
      </c>
    </row>
    <row r="7243" spans="2:5">
      <c r="B7243" s="598" t="s">
        <v>9944</v>
      </c>
      <c r="C7243" s="587" t="s">
        <v>4272</v>
      </c>
      <c r="D7243" s="587" t="s">
        <v>3076</v>
      </c>
      <c r="E7243" s="523" t="s">
        <v>1679</v>
      </c>
    </row>
    <row r="7244" spans="2:5">
      <c r="B7244" s="598" t="s">
        <v>9945</v>
      </c>
      <c r="C7244" s="587" t="s">
        <v>4272</v>
      </c>
      <c r="D7244" s="587" t="s">
        <v>3076</v>
      </c>
      <c r="E7244" s="523" t="s">
        <v>1679</v>
      </c>
    </row>
    <row r="7245" spans="2:5">
      <c r="B7245" s="598" t="s">
        <v>9946</v>
      </c>
      <c r="C7245" s="587" t="s">
        <v>4272</v>
      </c>
      <c r="D7245" s="587" t="s">
        <v>3076</v>
      </c>
      <c r="E7245" s="523" t="s">
        <v>1679</v>
      </c>
    </row>
    <row r="7246" spans="2:5">
      <c r="B7246" s="598" t="s">
        <v>9947</v>
      </c>
      <c r="C7246" s="587" t="s">
        <v>4272</v>
      </c>
      <c r="D7246" s="587" t="s">
        <v>3076</v>
      </c>
      <c r="E7246" s="523" t="s">
        <v>1679</v>
      </c>
    </row>
    <row r="7247" spans="2:5">
      <c r="B7247" s="598" t="s">
        <v>9948</v>
      </c>
      <c r="C7247" s="587" t="s">
        <v>4272</v>
      </c>
      <c r="D7247" s="587" t="s">
        <v>3076</v>
      </c>
      <c r="E7247" s="523" t="s">
        <v>1679</v>
      </c>
    </row>
    <row r="7248" spans="2:5">
      <c r="B7248" s="598" t="s">
        <v>9949</v>
      </c>
      <c r="C7248" s="587" t="s">
        <v>4272</v>
      </c>
      <c r="D7248" s="587" t="s">
        <v>3076</v>
      </c>
      <c r="E7248" s="523" t="s">
        <v>1679</v>
      </c>
    </row>
    <row r="7249" spans="2:5">
      <c r="B7249" s="598" t="s">
        <v>9950</v>
      </c>
      <c r="C7249" s="587" t="s">
        <v>4272</v>
      </c>
      <c r="D7249" s="587" t="s">
        <v>3076</v>
      </c>
      <c r="E7249" s="523" t="s">
        <v>1679</v>
      </c>
    </row>
    <row r="7250" spans="2:5">
      <c r="B7250" s="598" t="s">
        <v>9951</v>
      </c>
      <c r="C7250" s="587" t="s">
        <v>4272</v>
      </c>
      <c r="D7250" s="587" t="s">
        <v>3076</v>
      </c>
      <c r="E7250" s="523" t="s">
        <v>1679</v>
      </c>
    </row>
    <row r="7251" spans="2:5">
      <c r="B7251" s="598" t="s">
        <v>9952</v>
      </c>
      <c r="C7251" s="587" t="s">
        <v>4272</v>
      </c>
      <c r="D7251" s="587" t="s">
        <v>3076</v>
      </c>
      <c r="E7251" s="523" t="s">
        <v>1679</v>
      </c>
    </row>
    <row r="7252" spans="2:5">
      <c r="B7252" s="598" t="s">
        <v>9953</v>
      </c>
      <c r="C7252" s="587" t="s">
        <v>4272</v>
      </c>
      <c r="D7252" s="587" t="s">
        <v>3076</v>
      </c>
      <c r="E7252" s="523" t="s">
        <v>1679</v>
      </c>
    </row>
    <row r="7253" spans="2:5">
      <c r="B7253" s="598" t="s">
        <v>9954</v>
      </c>
      <c r="C7253" s="587" t="s">
        <v>4272</v>
      </c>
      <c r="D7253" s="587" t="s">
        <v>3076</v>
      </c>
      <c r="E7253" s="523" t="s">
        <v>1679</v>
      </c>
    </row>
    <row r="7254" spans="2:5">
      <c r="B7254" s="598" t="s">
        <v>9955</v>
      </c>
      <c r="C7254" s="587" t="s">
        <v>4272</v>
      </c>
      <c r="D7254" s="587" t="s">
        <v>3076</v>
      </c>
      <c r="E7254" s="523" t="s">
        <v>1679</v>
      </c>
    </row>
    <row r="7255" spans="2:5">
      <c r="B7255" s="598" t="s">
        <v>9956</v>
      </c>
      <c r="C7255" s="587" t="s">
        <v>4272</v>
      </c>
      <c r="D7255" s="587" t="s">
        <v>3076</v>
      </c>
      <c r="E7255" s="523" t="s">
        <v>1679</v>
      </c>
    </row>
    <row r="7256" spans="2:5">
      <c r="B7256" s="598" t="s">
        <v>9957</v>
      </c>
      <c r="C7256" s="587" t="s">
        <v>4272</v>
      </c>
      <c r="D7256" s="587" t="s">
        <v>3076</v>
      </c>
      <c r="E7256" s="523" t="s">
        <v>1679</v>
      </c>
    </row>
    <row r="7257" spans="2:5">
      <c r="B7257" s="598" t="s">
        <v>9958</v>
      </c>
      <c r="C7257" s="587" t="s">
        <v>4272</v>
      </c>
      <c r="D7257" s="587" t="s">
        <v>3076</v>
      </c>
      <c r="E7257" s="523" t="s">
        <v>1679</v>
      </c>
    </row>
    <row r="7258" spans="2:5">
      <c r="B7258" s="598" t="s">
        <v>9959</v>
      </c>
      <c r="C7258" s="587" t="s">
        <v>4272</v>
      </c>
      <c r="D7258" s="587" t="s">
        <v>3076</v>
      </c>
      <c r="E7258" s="523" t="s">
        <v>1679</v>
      </c>
    </row>
    <row r="7259" spans="2:5">
      <c r="B7259" s="598" t="s">
        <v>9960</v>
      </c>
      <c r="C7259" s="587" t="s">
        <v>4272</v>
      </c>
      <c r="D7259" s="587" t="s">
        <v>3076</v>
      </c>
      <c r="E7259" s="523" t="s">
        <v>1679</v>
      </c>
    </row>
    <row r="7260" spans="2:5">
      <c r="B7260" s="598" t="s">
        <v>9961</v>
      </c>
      <c r="C7260" s="587" t="s">
        <v>4272</v>
      </c>
      <c r="D7260" s="587" t="s">
        <v>3076</v>
      </c>
      <c r="E7260" s="523" t="s">
        <v>1679</v>
      </c>
    </row>
    <row r="7261" spans="2:5">
      <c r="B7261" s="598" t="s">
        <v>9962</v>
      </c>
      <c r="C7261" s="587" t="s">
        <v>4272</v>
      </c>
      <c r="D7261" s="587" t="s">
        <v>3076</v>
      </c>
      <c r="E7261" s="523" t="s">
        <v>1679</v>
      </c>
    </row>
    <row r="7262" spans="2:5">
      <c r="B7262" s="598" t="s">
        <v>9963</v>
      </c>
      <c r="C7262" s="587" t="s">
        <v>4272</v>
      </c>
      <c r="D7262" s="587" t="s">
        <v>3076</v>
      </c>
      <c r="E7262" s="523" t="s">
        <v>1679</v>
      </c>
    </row>
    <row r="7263" spans="2:5">
      <c r="B7263" s="598" t="s">
        <v>9964</v>
      </c>
      <c r="C7263" s="587" t="s">
        <v>4272</v>
      </c>
      <c r="D7263" s="587" t="s">
        <v>3076</v>
      </c>
      <c r="E7263" s="523" t="s">
        <v>1679</v>
      </c>
    </row>
    <row r="7264" spans="2:5">
      <c r="B7264" s="598" t="s">
        <v>9965</v>
      </c>
      <c r="C7264" s="587" t="s">
        <v>4272</v>
      </c>
      <c r="D7264" s="587" t="s">
        <v>3076</v>
      </c>
      <c r="E7264" s="523" t="s">
        <v>1679</v>
      </c>
    </row>
    <row r="7265" spans="2:5">
      <c r="B7265" s="598" t="s">
        <v>9966</v>
      </c>
      <c r="C7265" s="587" t="s">
        <v>4272</v>
      </c>
      <c r="D7265" s="587" t="s">
        <v>3076</v>
      </c>
      <c r="E7265" s="523" t="s">
        <v>1679</v>
      </c>
    </row>
    <row r="7266" spans="2:5">
      <c r="B7266" s="598" t="s">
        <v>9967</v>
      </c>
      <c r="C7266" s="587" t="s">
        <v>4272</v>
      </c>
      <c r="D7266" s="587" t="s">
        <v>3076</v>
      </c>
      <c r="E7266" s="523" t="s">
        <v>1679</v>
      </c>
    </row>
    <row r="7267" spans="2:5">
      <c r="B7267" s="598" t="s">
        <v>9968</v>
      </c>
      <c r="C7267" s="587" t="s">
        <v>4272</v>
      </c>
      <c r="D7267" s="587" t="s">
        <v>3076</v>
      </c>
      <c r="E7267" s="523" t="s">
        <v>1679</v>
      </c>
    </row>
    <row r="7268" spans="2:5">
      <c r="B7268" s="598" t="s">
        <v>9969</v>
      </c>
      <c r="C7268" s="587" t="s">
        <v>4272</v>
      </c>
      <c r="D7268" s="587" t="s">
        <v>3076</v>
      </c>
      <c r="E7268" s="523" t="s">
        <v>1679</v>
      </c>
    </row>
    <row r="7269" spans="2:5">
      <c r="B7269" s="598" t="s">
        <v>9970</v>
      </c>
      <c r="C7269" s="587" t="s">
        <v>4272</v>
      </c>
      <c r="D7269" s="587" t="s">
        <v>3076</v>
      </c>
      <c r="E7269" s="523" t="s">
        <v>1679</v>
      </c>
    </row>
    <row r="7270" spans="2:5">
      <c r="B7270" s="598" t="s">
        <v>9971</v>
      </c>
      <c r="C7270" s="587" t="s">
        <v>4272</v>
      </c>
      <c r="D7270" s="587" t="s">
        <v>3076</v>
      </c>
      <c r="E7270" s="523" t="s">
        <v>1679</v>
      </c>
    </row>
    <row r="7271" spans="2:5">
      <c r="B7271" s="598" t="s">
        <v>9972</v>
      </c>
      <c r="C7271" s="587" t="s">
        <v>4272</v>
      </c>
      <c r="D7271" s="587" t="s">
        <v>3076</v>
      </c>
      <c r="E7271" s="523" t="s">
        <v>1679</v>
      </c>
    </row>
    <row r="7272" spans="2:5">
      <c r="B7272" s="598" t="s">
        <v>9973</v>
      </c>
      <c r="C7272" s="587" t="s">
        <v>4272</v>
      </c>
      <c r="D7272" s="587" t="s">
        <v>3076</v>
      </c>
      <c r="E7272" s="523" t="s">
        <v>1679</v>
      </c>
    </row>
    <row r="7273" spans="2:5">
      <c r="B7273" s="598" t="s">
        <v>9974</v>
      </c>
      <c r="C7273" s="587" t="s">
        <v>4272</v>
      </c>
      <c r="D7273" s="587" t="s">
        <v>3076</v>
      </c>
      <c r="E7273" s="523" t="s">
        <v>1679</v>
      </c>
    </row>
    <row r="7274" spans="2:5">
      <c r="B7274" s="598" t="s">
        <v>9975</v>
      </c>
      <c r="C7274" s="587" t="s">
        <v>4272</v>
      </c>
      <c r="D7274" s="587" t="s">
        <v>3076</v>
      </c>
      <c r="E7274" s="523" t="s">
        <v>1679</v>
      </c>
    </row>
    <row r="7275" spans="2:5">
      <c r="B7275" s="598" t="s">
        <v>9976</v>
      </c>
      <c r="C7275" s="587" t="s">
        <v>4272</v>
      </c>
      <c r="D7275" s="587" t="s">
        <v>3076</v>
      </c>
      <c r="E7275" s="523" t="s">
        <v>1679</v>
      </c>
    </row>
    <row r="7276" spans="2:5">
      <c r="B7276" s="598" t="s">
        <v>9977</v>
      </c>
      <c r="C7276" s="587" t="s">
        <v>4272</v>
      </c>
      <c r="D7276" s="587" t="s">
        <v>3076</v>
      </c>
      <c r="E7276" s="523" t="s">
        <v>1679</v>
      </c>
    </row>
    <row r="7277" spans="2:5">
      <c r="B7277" s="598" t="s">
        <v>9978</v>
      </c>
      <c r="C7277" s="587" t="s">
        <v>4272</v>
      </c>
      <c r="D7277" s="587" t="s">
        <v>3076</v>
      </c>
      <c r="E7277" s="523" t="s">
        <v>1679</v>
      </c>
    </row>
    <row r="7278" spans="2:5">
      <c r="B7278" s="598" t="s">
        <v>9979</v>
      </c>
      <c r="C7278" s="587" t="s">
        <v>4272</v>
      </c>
      <c r="D7278" s="587" t="s">
        <v>3076</v>
      </c>
      <c r="E7278" s="523" t="s">
        <v>1679</v>
      </c>
    </row>
    <row r="7279" spans="2:5">
      <c r="B7279" s="598" t="s">
        <v>9980</v>
      </c>
      <c r="C7279" s="587" t="s">
        <v>4272</v>
      </c>
      <c r="D7279" s="587" t="s">
        <v>3076</v>
      </c>
      <c r="E7279" s="523" t="s">
        <v>1679</v>
      </c>
    </row>
    <row r="7280" spans="2:5">
      <c r="B7280" s="598" t="s">
        <v>9981</v>
      </c>
      <c r="C7280" s="587" t="s">
        <v>4272</v>
      </c>
      <c r="D7280" s="587" t="s">
        <v>3076</v>
      </c>
      <c r="E7280" s="523" t="s">
        <v>1679</v>
      </c>
    </row>
    <row r="7281" spans="2:5">
      <c r="B7281" s="598" t="s">
        <v>9982</v>
      </c>
      <c r="C7281" s="587" t="s">
        <v>4272</v>
      </c>
      <c r="D7281" s="587" t="s">
        <v>3076</v>
      </c>
      <c r="E7281" s="523" t="s">
        <v>1679</v>
      </c>
    </row>
    <row r="7282" spans="2:5">
      <c r="B7282" s="598" t="s">
        <v>9983</v>
      </c>
      <c r="C7282" s="587" t="s">
        <v>4272</v>
      </c>
      <c r="D7282" s="587" t="s">
        <v>3076</v>
      </c>
      <c r="E7282" s="523" t="s">
        <v>1679</v>
      </c>
    </row>
    <row r="7283" spans="2:5">
      <c r="B7283" s="598" t="s">
        <v>9984</v>
      </c>
      <c r="C7283" s="587" t="s">
        <v>4272</v>
      </c>
      <c r="D7283" s="587" t="s">
        <v>3076</v>
      </c>
      <c r="E7283" s="523" t="s">
        <v>1679</v>
      </c>
    </row>
    <row r="7284" spans="2:5">
      <c r="B7284" s="598" t="s">
        <v>9985</v>
      </c>
      <c r="C7284" s="587" t="s">
        <v>4272</v>
      </c>
      <c r="D7284" s="587" t="s">
        <v>3076</v>
      </c>
      <c r="E7284" s="523" t="s">
        <v>1679</v>
      </c>
    </row>
    <row r="7285" spans="2:5">
      <c r="B7285" s="598" t="s">
        <v>9986</v>
      </c>
      <c r="C7285" s="587" t="s">
        <v>4272</v>
      </c>
      <c r="D7285" s="587" t="s">
        <v>3076</v>
      </c>
      <c r="E7285" s="523" t="s">
        <v>1679</v>
      </c>
    </row>
    <row r="7286" spans="2:5">
      <c r="B7286" s="598" t="s">
        <v>9987</v>
      </c>
      <c r="C7286" s="587" t="s">
        <v>4272</v>
      </c>
      <c r="D7286" s="587" t="s">
        <v>3076</v>
      </c>
      <c r="E7286" s="523" t="s">
        <v>1679</v>
      </c>
    </row>
    <row r="7287" spans="2:5">
      <c r="B7287" s="598" t="s">
        <v>9988</v>
      </c>
      <c r="C7287" s="587" t="s">
        <v>4272</v>
      </c>
      <c r="D7287" s="587" t="s">
        <v>3076</v>
      </c>
      <c r="E7287" s="523" t="s">
        <v>1679</v>
      </c>
    </row>
    <row r="7288" spans="2:5">
      <c r="B7288" s="598" t="s">
        <v>9989</v>
      </c>
      <c r="C7288" s="587" t="s">
        <v>4272</v>
      </c>
      <c r="D7288" s="587" t="s">
        <v>3076</v>
      </c>
      <c r="E7288" s="523" t="s">
        <v>1679</v>
      </c>
    </row>
    <row r="7289" spans="2:5">
      <c r="B7289" s="598" t="s">
        <v>9990</v>
      </c>
      <c r="C7289" s="587" t="s">
        <v>4272</v>
      </c>
      <c r="D7289" s="587" t="s">
        <v>3076</v>
      </c>
      <c r="E7289" s="523" t="s">
        <v>1679</v>
      </c>
    </row>
    <row r="7290" spans="2:5">
      <c r="B7290" s="598" t="s">
        <v>9991</v>
      </c>
      <c r="C7290" s="587" t="s">
        <v>4272</v>
      </c>
      <c r="D7290" s="587" t="s">
        <v>3076</v>
      </c>
      <c r="E7290" s="523" t="s">
        <v>1679</v>
      </c>
    </row>
    <row r="7291" spans="2:5">
      <c r="B7291" s="598" t="s">
        <v>9992</v>
      </c>
      <c r="C7291" s="587" t="s">
        <v>4272</v>
      </c>
      <c r="D7291" s="587" t="s">
        <v>3076</v>
      </c>
      <c r="E7291" s="523" t="s">
        <v>1679</v>
      </c>
    </row>
    <row r="7292" spans="2:5">
      <c r="B7292" s="598" t="s">
        <v>9993</v>
      </c>
      <c r="C7292" s="587" t="s">
        <v>4272</v>
      </c>
      <c r="D7292" s="587" t="s">
        <v>3076</v>
      </c>
      <c r="E7292" s="523" t="s">
        <v>1679</v>
      </c>
    </row>
    <row r="7293" spans="2:5">
      <c r="B7293" s="598" t="s">
        <v>9994</v>
      </c>
      <c r="C7293" s="587" t="s">
        <v>4272</v>
      </c>
      <c r="D7293" s="587" t="s">
        <v>3076</v>
      </c>
      <c r="E7293" s="523" t="s">
        <v>1679</v>
      </c>
    </row>
    <row r="7294" spans="2:5">
      <c r="B7294" s="598" t="s">
        <v>9995</v>
      </c>
      <c r="C7294" s="587" t="s">
        <v>4272</v>
      </c>
      <c r="D7294" s="587" t="s">
        <v>3076</v>
      </c>
      <c r="E7294" s="523" t="s">
        <v>1679</v>
      </c>
    </row>
    <row r="7295" spans="2:5">
      <c r="B7295" s="598" t="s">
        <v>9996</v>
      </c>
      <c r="C7295" s="587" t="s">
        <v>4272</v>
      </c>
      <c r="D7295" s="587" t="s">
        <v>3076</v>
      </c>
      <c r="E7295" s="523" t="s">
        <v>1679</v>
      </c>
    </row>
    <row r="7296" spans="2:5">
      <c r="B7296" s="598" t="s">
        <v>9997</v>
      </c>
      <c r="C7296" s="587" t="s">
        <v>4272</v>
      </c>
      <c r="D7296" s="587" t="s">
        <v>3076</v>
      </c>
      <c r="E7296" s="523" t="s">
        <v>1679</v>
      </c>
    </row>
    <row r="7297" spans="2:5">
      <c r="B7297" s="598" t="s">
        <v>9998</v>
      </c>
      <c r="C7297" s="587" t="s">
        <v>4272</v>
      </c>
      <c r="D7297" s="587" t="s">
        <v>3076</v>
      </c>
      <c r="E7297" s="523" t="s">
        <v>1679</v>
      </c>
    </row>
    <row r="7298" spans="2:5">
      <c r="B7298" s="598" t="s">
        <v>9999</v>
      </c>
      <c r="C7298" s="587" t="s">
        <v>4272</v>
      </c>
      <c r="D7298" s="587" t="s">
        <v>3076</v>
      </c>
      <c r="E7298" s="523" t="s">
        <v>1679</v>
      </c>
    </row>
    <row r="7299" spans="2:5">
      <c r="B7299" s="598" t="s">
        <v>10000</v>
      </c>
      <c r="C7299" s="587" t="s">
        <v>4272</v>
      </c>
      <c r="D7299" s="587" t="s">
        <v>3076</v>
      </c>
      <c r="E7299" s="523" t="s">
        <v>1679</v>
      </c>
    </row>
    <row r="7300" spans="2:5">
      <c r="B7300" s="598" t="s">
        <v>10001</v>
      </c>
      <c r="C7300" s="587" t="s">
        <v>4272</v>
      </c>
      <c r="D7300" s="587" t="s">
        <v>3076</v>
      </c>
      <c r="E7300" s="523" t="s">
        <v>1679</v>
      </c>
    </row>
    <row r="7301" spans="2:5">
      <c r="B7301" s="598" t="s">
        <v>10002</v>
      </c>
      <c r="C7301" s="587" t="s">
        <v>4272</v>
      </c>
      <c r="D7301" s="587" t="s">
        <v>3076</v>
      </c>
      <c r="E7301" s="523" t="s">
        <v>1679</v>
      </c>
    </row>
    <row r="7302" spans="2:5">
      <c r="B7302" s="598" t="s">
        <v>10003</v>
      </c>
      <c r="C7302" s="587" t="s">
        <v>4272</v>
      </c>
      <c r="D7302" s="587" t="s">
        <v>3076</v>
      </c>
      <c r="E7302" s="523" t="s">
        <v>1679</v>
      </c>
    </row>
    <row r="7303" spans="2:5">
      <c r="B7303" s="598" t="s">
        <v>10004</v>
      </c>
      <c r="C7303" s="587" t="s">
        <v>4272</v>
      </c>
      <c r="D7303" s="587" t="s">
        <v>3076</v>
      </c>
      <c r="E7303" s="523" t="s">
        <v>1679</v>
      </c>
    </row>
    <row r="7304" spans="2:5">
      <c r="B7304" s="598" t="s">
        <v>10005</v>
      </c>
      <c r="C7304" s="587" t="s">
        <v>4272</v>
      </c>
      <c r="D7304" s="587" t="s">
        <v>3076</v>
      </c>
      <c r="E7304" s="523" t="s">
        <v>1679</v>
      </c>
    </row>
    <row r="7305" spans="2:5">
      <c r="B7305" s="598" t="s">
        <v>10006</v>
      </c>
      <c r="C7305" s="587" t="s">
        <v>4272</v>
      </c>
      <c r="D7305" s="587" t="s">
        <v>3076</v>
      </c>
      <c r="E7305" s="523" t="s">
        <v>1679</v>
      </c>
    </row>
    <row r="7306" spans="2:5">
      <c r="B7306" s="598" t="s">
        <v>10007</v>
      </c>
      <c r="C7306" s="587" t="s">
        <v>4272</v>
      </c>
      <c r="D7306" s="587" t="s">
        <v>3076</v>
      </c>
      <c r="E7306" s="523" t="s">
        <v>1679</v>
      </c>
    </row>
    <row r="7307" spans="2:5">
      <c r="B7307" s="598" t="s">
        <v>10008</v>
      </c>
      <c r="C7307" s="587" t="s">
        <v>4272</v>
      </c>
      <c r="D7307" s="587" t="s">
        <v>3076</v>
      </c>
      <c r="E7307" s="523" t="s">
        <v>1679</v>
      </c>
    </row>
    <row r="7308" spans="2:5">
      <c r="B7308" s="598" t="s">
        <v>10009</v>
      </c>
      <c r="C7308" s="587" t="s">
        <v>4272</v>
      </c>
      <c r="D7308" s="587" t="s">
        <v>3076</v>
      </c>
      <c r="E7308" s="523" t="s">
        <v>1679</v>
      </c>
    </row>
    <row r="7309" spans="2:5">
      <c r="B7309" s="598" t="s">
        <v>10010</v>
      </c>
      <c r="C7309" s="587" t="s">
        <v>4272</v>
      </c>
      <c r="D7309" s="587" t="s">
        <v>3076</v>
      </c>
      <c r="E7309" s="523" t="s">
        <v>1679</v>
      </c>
    </row>
    <row r="7310" spans="2:5">
      <c r="B7310" s="598" t="s">
        <v>10011</v>
      </c>
      <c r="C7310" s="587" t="s">
        <v>4272</v>
      </c>
      <c r="D7310" s="587" t="s">
        <v>3076</v>
      </c>
      <c r="E7310" s="523" t="s">
        <v>1679</v>
      </c>
    </row>
    <row r="7311" spans="2:5">
      <c r="B7311" s="598" t="s">
        <v>10012</v>
      </c>
      <c r="C7311" s="587" t="s">
        <v>4272</v>
      </c>
      <c r="D7311" s="587" t="s">
        <v>3076</v>
      </c>
      <c r="E7311" s="523" t="s">
        <v>1679</v>
      </c>
    </row>
    <row r="7312" spans="2:5">
      <c r="B7312" s="598" t="s">
        <v>10013</v>
      </c>
      <c r="C7312" s="587" t="s">
        <v>4272</v>
      </c>
      <c r="D7312" s="587" t="s">
        <v>3076</v>
      </c>
      <c r="E7312" s="523" t="s">
        <v>1679</v>
      </c>
    </row>
    <row r="7313" spans="2:5">
      <c r="B7313" s="598" t="s">
        <v>10014</v>
      </c>
      <c r="C7313" s="587" t="s">
        <v>4272</v>
      </c>
      <c r="D7313" s="587" t="s">
        <v>3076</v>
      </c>
      <c r="E7313" s="523" t="s">
        <v>1679</v>
      </c>
    </row>
    <row r="7314" spans="2:5">
      <c r="B7314" s="598" t="s">
        <v>10015</v>
      </c>
      <c r="C7314" s="587" t="s">
        <v>4272</v>
      </c>
      <c r="D7314" s="587" t="s">
        <v>3076</v>
      </c>
      <c r="E7314" s="523" t="s">
        <v>1679</v>
      </c>
    </row>
    <row r="7315" spans="2:5">
      <c r="B7315" s="598" t="s">
        <v>10016</v>
      </c>
      <c r="C7315" s="587" t="s">
        <v>4272</v>
      </c>
      <c r="D7315" s="587" t="s">
        <v>3076</v>
      </c>
      <c r="E7315" s="523" t="s">
        <v>1679</v>
      </c>
    </row>
    <row r="7316" spans="2:5">
      <c r="B7316" s="598" t="s">
        <v>10017</v>
      </c>
      <c r="C7316" s="587" t="s">
        <v>4272</v>
      </c>
      <c r="D7316" s="587" t="s">
        <v>3076</v>
      </c>
      <c r="E7316" s="523" t="s">
        <v>1679</v>
      </c>
    </row>
    <row r="7317" spans="2:5">
      <c r="B7317" s="598" t="s">
        <v>10018</v>
      </c>
      <c r="C7317" s="587" t="s">
        <v>4272</v>
      </c>
      <c r="D7317" s="587" t="s">
        <v>3076</v>
      </c>
      <c r="E7317" s="523" t="s">
        <v>1679</v>
      </c>
    </row>
    <row r="7318" spans="2:5">
      <c r="B7318" s="598" t="s">
        <v>10019</v>
      </c>
      <c r="C7318" s="587" t="s">
        <v>4272</v>
      </c>
      <c r="D7318" s="587" t="s">
        <v>3076</v>
      </c>
      <c r="E7318" s="523" t="s">
        <v>1679</v>
      </c>
    </row>
    <row r="7319" spans="2:5">
      <c r="B7319" s="598" t="s">
        <v>10020</v>
      </c>
      <c r="C7319" s="587" t="s">
        <v>4272</v>
      </c>
      <c r="D7319" s="587" t="s">
        <v>3076</v>
      </c>
      <c r="E7319" s="523" t="s">
        <v>1679</v>
      </c>
    </row>
    <row r="7320" spans="2:5">
      <c r="B7320" s="598" t="s">
        <v>10021</v>
      </c>
      <c r="C7320" s="587" t="s">
        <v>4272</v>
      </c>
      <c r="D7320" s="587" t="s">
        <v>3076</v>
      </c>
      <c r="E7320" s="523" t="s">
        <v>1679</v>
      </c>
    </row>
    <row r="7321" spans="2:5">
      <c r="B7321" s="598" t="s">
        <v>10022</v>
      </c>
      <c r="C7321" s="587" t="s">
        <v>4272</v>
      </c>
      <c r="D7321" s="587" t="s">
        <v>3076</v>
      </c>
      <c r="E7321" s="523" t="s">
        <v>1679</v>
      </c>
    </row>
    <row r="7322" spans="2:5">
      <c r="B7322" s="598" t="s">
        <v>10023</v>
      </c>
      <c r="C7322" s="587" t="s">
        <v>4272</v>
      </c>
      <c r="D7322" s="587" t="s">
        <v>3076</v>
      </c>
      <c r="E7322" s="523" t="s">
        <v>1679</v>
      </c>
    </row>
    <row r="7323" spans="2:5">
      <c r="B7323" s="598" t="s">
        <v>10024</v>
      </c>
      <c r="C7323" s="587" t="s">
        <v>4272</v>
      </c>
      <c r="D7323" s="587" t="s">
        <v>3076</v>
      </c>
      <c r="E7323" s="523" t="s">
        <v>1679</v>
      </c>
    </row>
    <row r="7324" spans="2:5">
      <c r="B7324" s="598" t="s">
        <v>10025</v>
      </c>
      <c r="C7324" s="587" t="s">
        <v>4272</v>
      </c>
      <c r="D7324" s="587" t="s">
        <v>3076</v>
      </c>
      <c r="E7324" s="523" t="s">
        <v>1679</v>
      </c>
    </row>
    <row r="7325" spans="2:5">
      <c r="B7325" s="598" t="s">
        <v>10026</v>
      </c>
      <c r="C7325" s="587" t="s">
        <v>4272</v>
      </c>
      <c r="D7325" s="587" t="s">
        <v>3076</v>
      </c>
      <c r="E7325" s="523" t="s">
        <v>1679</v>
      </c>
    </row>
    <row r="7326" spans="2:5">
      <c r="B7326" s="598" t="s">
        <v>10027</v>
      </c>
      <c r="C7326" s="587" t="s">
        <v>4272</v>
      </c>
      <c r="D7326" s="587" t="s">
        <v>3076</v>
      </c>
      <c r="E7326" s="523" t="s">
        <v>1679</v>
      </c>
    </row>
    <row r="7327" spans="2:5">
      <c r="B7327" s="598" t="s">
        <v>10028</v>
      </c>
      <c r="C7327" s="587" t="s">
        <v>4272</v>
      </c>
      <c r="D7327" s="587" t="s">
        <v>3076</v>
      </c>
      <c r="E7327" s="523" t="s">
        <v>1679</v>
      </c>
    </row>
    <row r="7328" spans="2:5">
      <c r="B7328" s="598" t="s">
        <v>10029</v>
      </c>
      <c r="C7328" s="587" t="s">
        <v>4272</v>
      </c>
      <c r="D7328" s="587" t="s">
        <v>3076</v>
      </c>
      <c r="E7328" s="523" t="s">
        <v>1679</v>
      </c>
    </row>
    <row r="7329" spans="2:5">
      <c r="B7329" s="598" t="s">
        <v>10030</v>
      </c>
      <c r="C7329" s="587" t="s">
        <v>4272</v>
      </c>
      <c r="D7329" s="587" t="s">
        <v>3076</v>
      </c>
      <c r="E7329" s="523" t="s">
        <v>1679</v>
      </c>
    </row>
    <row r="7330" spans="2:5">
      <c r="B7330" s="598" t="s">
        <v>10031</v>
      </c>
      <c r="C7330" s="587" t="s">
        <v>4272</v>
      </c>
      <c r="D7330" s="587" t="s">
        <v>3076</v>
      </c>
      <c r="E7330" s="523" t="s">
        <v>1679</v>
      </c>
    </row>
    <row r="7331" spans="2:5">
      <c r="B7331" s="598" t="s">
        <v>10032</v>
      </c>
      <c r="C7331" s="587" t="s">
        <v>4272</v>
      </c>
      <c r="D7331" s="587" t="s">
        <v>3076</v>
      </c>
      <c r="E7331" s="523" t="s">
        <v>1679</v>
      </c>
    </row>
    <row r="7332" spans="2:5">
      <c r="B7332" s="598" t="s">
        <v>10033</v>
      </c>
      <c r="C7332" s="587" t="s">
        <v>4272</v>
      </c>
      <c r="D7332" s="587" t="s">
        <v>3076</v>
      </c>
      <c r="E7332" s="523" t="s">
        <v>1679</v>
      </c>
    </row>
    <row r="7333" spans="2:5">
      <c r="B7333" s="598" t="s">
        <v>10034</v>
      </c>
      <c r="C7333" s="587" t="s">
        <v>4272</v>
      </c>
      <c r="D7333" s="587" t="s">
        <v>3076</v>
      </c>
      <c r="E7333" s="523" t="s">
        <v>1679</v>
      </c>
    </row>
    <row r="7334" spans="2:5">
      <c r="B7334" s="598" t="s">
        <v>10035</v>
      </c>
      <c r="C7334" s="587" t="s">
        <v>4272</v>
      </c>
      <c r="D7334" s="587" t="s">
        <v>3076</v>
      </c>
      <c r="E7334" s="523" t="s">
        <v>1679</v>
      </c>
    </row>
    <row r="7335" spans="2:5">
      <c r="B7335" s="598" t="s">
        <v>10036</v>
      </c>
      <c r="C7335" s="587" t="s">
        <v>4272</v>
      </c>
      <c r="D7335" s="587" t="s">
        <v>3076</v>
      </c>
      <c r="E7335" s="523" t="s">
        <v>1679</v>
      </c>
    </row>
    <row r="7336" spans="2:5">
      <c r="B7336" s="598" t="s">
        <v>10037</v>
      </c>
      <c r="C7336" s="587" t="s">
        <v>4272</v>
      </c>
      <c r="D7336" s="587" t="s">
        <v>3076</v>
      </c>
      <c r="E7336" s="523" t="s">
        <v>1679</v>
      </c>
    </row>
    <row r="7337" spans="2:5">
      <c r="B7337" s="598" t="s">
        <v>10038</v>
      </c>
      <c r="C7337" s="587" t="s">
        <v>4272</v>
      </c>
      <c r="D7337" s="587" t="s">
        <v>3076</v>
      </c>
      <c r="E7337" s="523" t="s">
        <v>1679</v>
      </c>
    </row>
    <row r="7338" spans="2:5">
      <c r="B7338" s="598" t="s">
        <v>10039</v>
      </c>
      <c r="C7338" s="587" t="s">
        <v>4272</v>
      </c>
      <c r="D7338" s="587" t="s">
        <v>3076</v>
      </c>
      <c r="E7338" s="523" t="s">
        <v>1679</v>
      </c>
    </row>
    <row r="7339" spans="2:5">
      <c r="B7339" s="598" t="s">
        <v>10040</v>
      </c>
      <c r="C7339" s="587" t="s">
        <v>4272</v>
      </c>
      <c r="D7339" s="587" t="s">
        <v>3076</v>
      </c>
      <c r="E7339" s="523" t="s">
        <v>1679</v>
      </c>
    </row>
    <row r="7340" spans="2:5">
      <c r="B7340" s="598" t="s">
        <v>10041</v>
      </c>
      <c r="C7340" s="587" t="s">
        <v>4272</v>
      </c>
      <c r="D7340" s="587" t="s">
        <v>3076</v>
      </c>
      <c r="E7340" s="523" t="s">
        <v>1679</v>
      </c>
    </row>
    <row r="7341" spans="2:5">
      <c r="B7341" s="598" t="s">
        <v>10042</v>
      </c>
      <c r="C7341" s="587" t="s">
        <v>4272</v>
      </c>
      <c r="D7341" s="587" t="s">
        <v>3076</v>
      </c>
      <c r="E7341" s="523" t="s">
        <v>1679</v>
      </c>
    </row>
    <row r="7342" spans="2:5">
      <c r="B7342" s="598" t="s">
        <v>10043</v>
      </c>
      <c r="C7342" s="587" t="s">
        <v>4272</v>
      </c>
      <c r="D7342" s="587" t="s">
        <v>3076</v>
      </c>
      <c r="E7342" s="523" t="s">
        <v>1679</v>
      </c>
    </row>
    <row r="7343" spans="2:5">
      <c r="B7343" s="598" t="s">
        <v>10044</v>
      </c>
      <c r="C7343" s="587" t="s">
        <v>4272</v>
      </c>
      <c r="D7343" s="587" t="s">
        <v>3076</v>
      </c>
      <c r="E7343" s="523" t="s">
        <v>1679</v>
      </c>
    </row>
    <row r="7344" spans="2:5">
      <c r="B7344" s="598" t="s">
        <v>10045</v>
      </c>
      <c r="C7344" s="587" t="s">
        <v>4272</v>
      </c>
      <c r="D7344" s="587" t="s">
        <v>3076</v>
      </c>
      <c r="E7344" s="523" t="s">
        <v>1679</v>
      </c>
    </row>
    <row r="7345" spans="2:5">
      <c r="B7345" s="598" t="s">
        <v>10046</v>
      </c>
      <c r="C7345" s="587" t="s">
        <v>4272</v>
      </c>
      <c r="D7345" s="587" t="s">
        <v>3076</v>
      </c>
      <c r="E7345" s="523" t="s">
        <v>1679</v>
      </c>
    </row>
    <row r="7346" spans="2:5">
      <c r="B7346" s="598" t="s">
        <v>10047</v>
      </c>
      <c r="C7346" s="587" t="s">
        <v>4272</v>
      </c>
      <c r="D7346" s="587" t="s">
        <v>3076</v>
      </c>
      <c r="E7346" s="523" t="s">
        <v>1679</v>
      </c>
    </row>
    <row r="7347" spans="2:5">
      <c r="B7347" s="598" t="s">
        <v>10048</v>
      </c>
      <c r="C7347" s="587" t="s">
        <v>4272</v>
      </c>
      <c r="D7347" s="587" t="s">
        <v>3076</v>
      </c>
      <c r="E7347" s="523" t="s">
        <v>1679</v>
      </c>
    </row>
    <row r="7348" spans="2:5">
      <c r="B7348" s="598" t="s">
        <v>10049</v>
      </c>
      <c r="C7348" s="587" t="s">
        <v>4272</v>
      </c>
      <c r="D7348" s="587" t="s">
        <v>3076</v>
      </c>
      <c r="E7348" s="523" t="s">
        <v>1679</v>
      </c>
    </row>
    <row r="7349" spans="2:5">
      <c r="B7349" s="598" t="s">
        <v>10050</v>
      </c>
      <c r="C7349" s="587" t="s">
        <v>4272</v>
      </c>
      <c r="D7349" s="587" t="s">
        <v>3076</v>
      </c>
      <c r="E7349" s="523" t="s">
        <v>1679</v>
      </c>
    </row>
    <row r="7350" spans="2:5">
      <c r="B7350" s="598" t="s">
        <v>10051</v>
      </c>
      <c r="C7350" s="587" t="s">
        <v>4272</v>
      </c>
      <c r="D7350" s="587" t="s">
        <v>3076</v>
      </c>
      <c r="E7350" s="523" t="s">
        <v>1679</v>
      </c>
    </row>
    <row r="7351" spans="2:5">
      <c r="B7351" s="598" t="s">
        <v>10052</v>
      </c>
      <c r="C7351" s="587" t="s">
        <v>4272</v>
      </c>
      <c r="D7351" s="587" t="s">
        <v>3076</v>
      </c>
      <c r="E7351" s="523" t="s">
        <v>1679</v>
      </c>
    </row>
    <row r="7352" spans="2:5">
      <c r="B7352" s="598" t="s">
        <v>10053</v>
      </c>
      <c r="C7352" s="587" t="s">
        <v>4272</v>
      </c>
      <c r="D7352" s="587" t="s">
        <v>3076</v>
      </c>
      <c r="E7352" s="523" t="s">
        <v>1679</v>
      </c>
    </row>
    <row r="7353" spans="2:5">
      <c r="B7353" s="598" t="s">
        <v>10054</v>
      </c>
      <c r="C7353" s="587" t="s">
        <v>4272</v>
      </c>
      <c r="D7353" s="587" t="s">
        <v>3076</v>
      </c>
      <c r="E7353" s="523" t="s">
        <v>1679</v>
      </c>
    </row>
    <row r="7354" spans="2:5">
      <c r="B7354" s="598" t="s">
        <v>10055</v>
      </c>
      <c r="C7354" s="587" t="s">
        <v>4272</v>
      </c>
      <c r="D7354" s="587" t="s">
        <v>3076</v>
      </c>
      <c r="E7354" s="523" t="s">
        <v>1679</v>
      </c>
    </row>
    <row r="7355" spans="2:5">
      <c r="B7355" s="598" t="s">
        <v>10056</v>
      </c>
      <c r="C7355" s="587" t="s">
        <v>4272</v>
      </c>
      <c r="D7355" s="587" t="s">
        <v>3076</v>
      </c>
      <c r="E7355" s="523" t="s">
        <v>1679</v>
      </c>
    </row>
    <row r="7356" spans="2:5">
      <c r="B7356" s="598" t="s">
        <v>10057</v>
      </c>
      <c r="C7356" s="587" t="s">
        <v>4272</v>
      </c>
      <c r="D7356" s="587" t="s">
        <v>3076</v>
      </c>
      <c r="E7356" s="523" t="s">
        <v>1679</v>
      </c>
    </row>
    <row r="7357" spans="2:5">
      <c r="B7357" s="598" t="s">
        <v>10058</v>
      </c>
      <c r="C7357" s="587" t="s">
        <v>4272</v>
      </c>
      <c r="D7357" s="587" t="s">
        <v>3076</v>
      </c>
      <c r="E7357" s="523" t="s">
        <v>1679</v>
      </c>
    </row>
    <row r="7358" spans="2:5">
      <c r="B7358" s="598" t="s">
        <v>10059</v>
      </c>
      <c r="C7358" s="587" t="s">
        <v>4272</v>
      </c>
      <c r="D7358" s="587" t="s">
        <v>3076</v>
      </c>
      <c r="E7358" s="523" t="s">
        <v>1679</v>
      </c>
    </row>
    <row r="7359" spans="2:5">
      <c r="B7359" s="598" t="s">
        <v>10060</v>
      </c>
      <c r="C7359" s="587" t="s">
        <v>4272</v>
      </c>
      <c r="D7359" s="587" t="s">
        <v>3076</v>
      </c>
      <c r="E7359" s="523" t="s">
        <v>1679</v>
      </c>
    </row>
    <row r="7360" spans="2:5">
      <c r="B7360" s="598" t="s">
        <v>10061</v>
      </c>
      <c r="C7360" s="587" t="s">
        <v>4272</v>
      </c>
      <c r="D7360" s="587" t="s">
        <v>3076</v>
      </c>
      <c r="E7360" s="523" t="s">
        <v>1679</v>
      </c>
    </row>
    <row r="7361" spans="2:5">
      <c r="B7361" s="598" t="s">
        <v>10062</v>
      </c>
      <c r="C7361" s="587" t="s">
        <v>4272</v>
      </c>
      <c r="D7361" s="587" t="s">
        <v>3076</v>
      </c>
      <c r="E7361" s="523" t="s">
        <v>1679</v>
      </c>
    </row>
    <row r="7362" spans="2:5">
      <c r="B7362" s="598" t="s">
        <v>10063</v>
      </c>
      <c r="C7362" s="587" t="s">
        <v>4272</v>
      </c>
      <c r="D7362" s="587" t="s">
        <v>3076</v>
      </c>
      <c r="E7362" s="523" t="s">
        <v>1679</v>
      </c>
    </row>
    <row r="7363" spans="2:5">
      <c r="B7363" s="598" t="s">
        <v>10064</v>
      </c>
      <c r="C7363" s="587" t="s">
        <v>4272</v>
      </c>
      <c r="D7363" s="587" t="s">
        <v>3076</v>
      </c>
      <c r="E7363" s="523" t="s">
        <v>1679</v>
      </c>
    </row>
    <row r="7364" spans="2:5">
      <c r="B7364" s="598" t="s">
        <v>10065</v>
      </c>
      <c r="C7364" s="587" t="s">
        <v>4272</v>
      </c>
      <c r="D7364" s="587" t="s">
        <v>3076</v>
      </c>
      <c r="E7364" s="523" t="s">
        <v>1679</v>
      </c>
    </row>
    <row r="7365" spans="2:5">
      <c r="B7365" s="598" t="s">
        <v>10066</v>
      </c>
      <c r="C7365" s="587" t="s">
        <v>4272</v>
      </c>
      <c r="D7365" s="587" t="s">
        <v>3076</v>
      </c>
      <c r="E7365" s="523" t="s">
        <v>1679</v>
      </c>
    </row>
    <row r="7366" spans="2:5">
      <c r="B7366" s="598" t="s">
        <v>10067</v>
      </c>
      <c r="C7366" s="587" t="s">
        <v>4272</v>
      </c>
      <c r="D7366" s="587" t="s">
        <v>3076</v>
      </c>
      <c r="E7366" s="523" t="s">
        <v>1679</v>
      </c>
    </row>
    <row r="7367" spans="2:5">
      <c r="B7367" s="598" t="s">
        <v>10068</v>
      </c>
      <c r="C7367" s="587" t="s">
        <v>4272</v>
      </c>
      <c r="D7367" s="587" t="s">
        <v>3076</v>
      </c>
      <c r="E7367" s="523" t="s">
        <v>1679</v>
      </c>
    </row>
    <row r="7368" spans="2:5">
      <c r="B7368" s="598" t="s">
        <v>10069</v>
      </c>
      <c r="C7368" s="587" t="s">
        <v>4272</v>
      </c>
      <c r="D7368" s="587" t="s">
        <v>3076</v>
      </c>
      <c r="E7368" s="523" t="s">
        <v>1679</v>
      </c>
    </row>
    <row r="7369" spans="2:5">
      <c r="B7369" s="598" t="s">
        <v>10070</v>
      </c>
      <c r="C7369" s="587" t="s">
        <v>4272</v>
      </c>
      <c r="D7369" s="587" t="s">
        <v>3076</v>
      </c>
      <c r="E7369" s="523" t="s">
        <v>1679</v>
      </c>
    </row>
    <row r="7370" spans="2:5">
      <c r="B7370" s="598" t="s">
        <v>10071</v>
      </c>
      <c r="C7370" s="587" t="s">
        <v>4272</v>
      </c>
      <c r="D7370" s="587" t="s">
        <v>3076</v>
      </c>
      <c r="E7370" s="523" t="s">
        <v>1679</v>
      </c>
    </row>
    <row r="7371" spans="2:5">
      <c r="B7371" s="598" t="s">
        <v>10072</v>
      </c>
      <c r="C7371" s="587" t="s">
        <v>4272</v>
      </c>
      <c r="D7371" s="587" t="s">
        <v>3076</v>
      </c>
      <c r="E7371" s="523" t="s">
        <v>1679</v>
      </c>
    </row>
    <row r="7372" spans="2:5">
      <c r="B7372" s="598" t="s">
        <v>10073</v>
      </c>
      <c r="C7372" s="587" t="s">
        <v>4272</v>
      </c>
      <c r="D7372" s="587" t="s">
        <v>3076</v>
      </c>
      <c r="E7372" s="523" t="s">
        <v>1679</v>
      </c>
    </row>
    <row r="7373" spans="2:5">
      <c r="B7373" s="598" t="s">
        <v>10074</v>
      </c>
      <c r="C7373" s="587" t="s">
        <v>4272</v>
      </c>
      <c r="D7373" s="587" t="s">
        <v>3076</v>
      </c>
      <c r="E7373" s="523" t="s">
        <v>1679</v>
      </c>
    </row>
    <row r="7374" spans="2:5">
      <c r="B7374" s="598" t="s">
        <v>10075</v>
      </c>
      <c r="C7374" s="587" t="s">
        <v>4272</v>
      </c>
      <c r="D7374" s="587" t="s">
        <v>3076</v>
      </c>
      <c r="E7374" s="523" t="s">
        <v>1679</v>
      </c>
    </row>
    <row r="7375" spans="2:5">
      <c r="B7375" s="598" t="s">
        <v>10076</v>
      </c>
      <c r="C7375" s="587" t="s">
        <v>4272</v>
      </c>
      <c r="D7375" s="587" t="s">
        <v>3076</v>
      </c>
      <c r="E7375" s="523" t="s">
        <v>1679</v>
      </c>
    </row>
    <row r="7376" spans="2:5">
      <c r="B7376" s="598" t="s">
        <v>10077</v>
      </c>
      <c r="C7376" s="587" t="s">
        <v>4272</v>
      </c>
      <c r="D7376" s="587" t="s">
        <v>3076</v>
      </c>
      <c r="E7376" s="523" t="s">
        <v>1679</v>
      </c>
    </row>
    <row r="7377" spans="2:5">
      <c r="B7377" s="598" t="s">
        <v>10078</v>
      </c>
      <c r="C7377" s="587" t="s">
        <v>4272</v>
      </c>
      <c r="D7377" s="587" t="s">
        <v>3076</v>
      </c>
      <c r="E7377" s="523" t="s">
        <v>1679</v>
      </c>
    </row>
    <row r="7378" spans="2:5">
      <c r="B7378" s="598" t="s">
        <v>10079</v>
      </c>
      <c r="C7378" s="587" t="s">
        <v>4272</v>
      </c>
      <c r="D7378" s="587" t="s">
        <v>3076</v>
      </c>
      <c r="E7378" s="523" t="s">
        <v>1679</v>
      </c>
    </row>
    <row r="7379" spans="2:5">
      <c r="B7379" s="598" t="s">
        <v>10080</v>
      </c>
      <c r="C7379" s="587" t="s">
        <v>4272</v>
      </c>
      <c r="D7379" s="587" t="s">
        <v>3076</v>
      </c>
      <c r="E7379" s="523" t="s">
        <v>1679</v>
      </c>
    </row>
    <row r="7380" spans="2:5">
      <c r="B7380" s="598" t="s">
        <v>10081</v>
      </c>
      <c r="C7380" s="587" t="s">
        <v>4272</v>
      </c>
      <c r="D7380" s="587" t="s">
        <v>3076</v>
      </c>
      <c r="E7380" s="523" t="s">
        <v>1679</v>
      </c>
    </row>
    <row r="7381" spans="2:5">
      <c r="B7381" s="598" t="s">
        <v>10082</v>
      </c>
      <c r="C7381" s="587" t="s">
        <v>4272</v>
      </c>
      <c r="D7381" s="587" t="s">
        <v>3076</v>
      </c>
      <c r="E7381" s="523" t="s">
        <v>1679</v>
      </c>
    </row>
    <row r="7382" spans="2:5">
      <c r="B7382" s="598" t="s">
        <v>10083</v>
      </c>
      <c r="C7382" s="587" t="s">
        <v>4272</v>
      </c>
      <c r="D7382" s="587" t="s">
        <v>3076</v>
      </c>
      <c r="E7382" s="523" t="s">
        <v>1679</v>
      </c>
    </row>
    <row r="7383" spans="2:5">
      <c r="B7383" s="598" t="s">
        <v>10084</v>
      </c>
      <c r="C7383" s="587" t="s">
        <v>4272</v>
      </c>
      <c r="D7383" s="587" t="s">
        <v>3076</v>
      </c>
      <c r="E7383" s="523" t="s">
        <v>1679</v>
      </c>
    </row>
    <row r="7384" spans="2:5">
      <c r="B7384" s="598" t="s">
        <v>10085</v>
      </c>
      <c r="C7384" s="587" t="s">
        <v>4272</v>
      </c>
      <c r="D7384" s="587" t="s">
        <v>3076</v>
      </c>
      <c r="E7384" s="523" t="s">
        <v>1679</v>
      </c>
    </row>
    <row r="7385" spans="2:5">
      <c r="B7385" s="598" t="s">
        <v>10086</v>
      </c>
      <c r="C7385" s="587" t="s">
        <v>4272</v>
      </c>
      <c r="D7385" s="587" t="s">
        <v>3076</v>
      </c>
      <c r="E7385" s="523" t="s">
        <v>1679</v>
      </c>
    </row>
    <row r="7386" spans="2:5">
      <c r="B7386" s="598" t="s">
        <v>10087</v>
      </c>
      <c r="C7386" s="587" t="s">
        <v>4272</v>
      </c>
      <c r="D7386" s="587" t="s">
        <v>3076</v>
      </c>
      <c r="E7386" s="523" t="s">
        <v>1679</v>
      </c>
    </row>
    <row r="7387" spans="2:5">
      <c r="B7387" s="598" t="s">
        <v>10088</v>
      </c>
      <c r="C7387" s="587" t="s">
        <v>4272</v>
      </c>
      <c r="D7387" s="587" t="s">
        <v>3076</v>
      </c>
      <c r="E7387" s="523" t="s">
        <v>1679</v>
      </c>
    </row>
    <row r="7388" spans="2:5">
      <c r="B7388" s="598" t="s">
        <v>10089</v>
      </c>
      <c r="C7388" s="587" t="s">
        <v>4272</v>
      </c>
      <c r="D7388" s="587" t="s">
        <v>3076</v>
      </c>
      <c r="E7388" s="523" t="s">
        <v>1679</v>
      </c>
    </row>
    <row r="7389" spans="2:5">
      <c r="B7389" s="598" t="s">
        <v>10090</v>
      </c>
      <c r="C7389" s="587" t="s">
        <v>4272</v>
      </c>
      <c r="D7389" s="587" t="s">
        <v>3076</v>
      </c>
      <c r="E7389" s="523" t="s">
        <v>1679</v>
      </c>
    </row>
    <row r="7390" spans="2:5">
      <c r="B7390" s="598" t="s">
        <v>10091</v>
      </c>
      <c r="C7390" s="587" t="s">
        <v>4272</v>
      </c>
      <c r="D7390" s="587" t="s">
        <v>3076</v>
      </c>
      <c r="E7390" s="523" t="s">
        <v>1679</v>
      </c>
    </row>
    <row r="7391" spans="2:5">
      <c r="B7391" s="598" t="s">
        <v>10092</v>
      </c>
      <c r="C7391" s="587" t="s">
        <v>4272</v>
      </c>
      <c r="D7391" s="587" t="s">
        <v>3076</v>
      </c>
      <c r="E7391" s="523" t="s">
        <v>1679</v>
      </c>
    </row>
    <row r="7392" spans="2:5">
      <c r="B7392" s="598" t="s">
        <v>10093</v>
      </c>
      <c r="C7392" s="587" t="s">
        <v>4272</v>
      </c>
      <c r="D7392" s="587" t="s">
        <v>3076</v>
      </c>
      <c r="E7392" s="523" t="s">
        <v>1679</v>
      </c>
    </row>
    <row r="7393" spans="2:5">
      <c r="B7393" s="598" t="s">
        <v>10094</v>
      </c>
      <c r="C7393" s="587" t="s">
        <v>4272</v>
      </c>
      <c r="D7393" s="587" t="s">
        <v>3076</v>
      </c>
      <c r="E7393" s="523" t="s">
        <v>1679</v>
      </c>
    </row>
    <row r="7394" spans="2:5">
      <c r="B7394" s="598" t="s">
        <v>10095</v>
      </c>
      <c r="C7394" s="587" t="s">
        <v>4272</v>
      </c>
      <c r="D7394" s="587" t="s">
        <v>3076</v>
      </c>
      <c r="E7394" s="523" t="s">
        <v>1679</v>
      </c>
    </row>
    <row r="7395" spans="2:5">
      <c r="B7395" s="598" t="s">
        <v>10096</v>
      </c>
      <c r="C7395" s="587" t="s">
        <v>4272</v>
      </c>
      <c r="D7395" s="587" t="s">
        <v>3076</v>
      </c>
      <c r="E7395" s="523" t="s">
        <v>1679</v>
      </c>
    </row>
    <row r="7396" spans="2:5">
      <c r="B7396" s="598" t="s">
        <v>10097</v>
      </c>
      <c r="C7396" s="587" t="s">
        <v>4272</v>
      </c>
      <c r="D7396" s="587" t="s">
        <v>3076</v>
      </c>
      <c r="E7396" s="523" t="s">
        <v>1679</v>
      </c>
    </row>
    <row r="7397" spans="2:5">
      <c r="B7397" s="598" t="s">
        <v>10098</v>
      </c>
      <c r="C7397" s="587" t="s">
        <v>4272</v>
      </c>
      <c r="D7397" s="587" t="s">
        <v>3076</v>
      </c>
      <c r="E7397" s="523" t="s">
        <v>1679</v>
      </c>
    </row>
    <row r="7398" spans="2:5">
      <c r="B7398" s="598" t="s">
        <v>10099</v>
      </c>
      <c r="C7398" s="587" t="s">
        <v>4272</v>
      </c>
      <c r="D7398" s="587" t="s">
        <v>3076</v>
      </c>
      <c r="E7398" s="523" t="s">
        <v>1679</v>
      </c>
    </row>
    <row r="7399" spans="2:5">
      <c r="B7399" s="598" t="s">
        <v>10100</v>
      </c>
      <c r="C7399" s="587" t="s">
        <v>4272</v>
      </c>
      <c r="D7399" s="587" t="s">
        <v>3076</v>
      </c>
      <c r="E7399" s="523" t="s">
        <v>1679</v>
      </c>
    </row>
    <row r="7400" spans="2:5">
      <c r="B7400" s="598" t="s">
        <v>10101</v>
      </c>
      <c r="C7400" s="587" t="s">
        <v>4272</v>
      </c>
      <c r="D7400" s="587" t="s">
        <v>3076</v>
      </c>
      <c r="E7400" s="523" t="s">
        <v>1679</v>
      </c>
    </row>
    <row r="7401" spans="2:5">
      <c r="B7401" s="598" t="s">
        <v>10102</v>
      </c>
      <c r="C7401" s="587" t="s">
        <v>4272</v>
      </c>
      <c r="D7401" s="587" t="s">
        <v>3076</v>
      </c>
      <c r="E7401" s="523" t="s">
        <v>1679</v>
      </c>
    </row>
    <row r="7402" spans="2:5">
      <c r="B7402" s="598" t="s">
        <v>10103</v>
      </c>
      <c r="C7402" s="587" t="s">
        <v>4272</v>
      </c>
      <c r="D7402" s="587" t="s">
        <v>3076</v>
      </c>
      <c r="E7402" s="523" t="s">
        <v>1679</v>
      </c>
    </row>
    <row r="7403" spans="2:5">
      <c r="B7403" s="598" t="s">
        <v>10104</v>
      </c>
      <c r="C7403" s="587" t="s">
        <v>4272</v>
      </c>
      <c r="D7403" s="587" t="s">
        <v>3076</v>
      </c>
      <c r="E7403" s="523" t="s">
        <v>1679</v>
      </c>
    </row>
    <row r="7404" spans="2:5">
      <c r="B7404" s="598" t="s">
        <v>10105</v>
      </c>
      <c r="C7404" s="587" t="s">
        <v>4272</v>
      </c>
      <c r="D7404" s="587" t="s">
        <v>3076</v>
      </c>
      <c r="E7404" s="523" t="s">
        <v>1679</v>
      </c>
    </row>
    <row r="7405" spans="2:5">
      <c r="B7405" s="598" t="s">
        <v>10106</v>
      </c>
      <c r="C7405" s="587" t="s">
        <v>4272</v>
      </c>
      <c r="D7405" s="587" t="s">
        <v>3076</v>
      </c>
      <c r="E7405" s="523" t="s">
        <v>1679</v>
      </c>
    </row>
    <row r="7406" spans="2:5">
      <c r="B7406" s="598" t="s">
        <v>10107</v>
      </c>
      <c r="C7406" s="587" t="s">
        <v>4272</v>
      </c>
      <c r="D7406" s="587" t="s">
        <v>3076</v>
      </c>
      <c r="E7406" s="523" t="s">
        <v>1679</v>
      </c>
    </row>
    <row r="7407" spans="2:5">
      <c r="B7407" s="598" t="s">
        <v>10108</v>
      </c>
      <c r="C7407" s="587" t="s">
        <v>4272</v>
      </c>
      <c r="D7407" s="587" t="s">
        <v>3076</v>
      </c>
      <c r="E7407" s="523" t="s">
        <v>1679</v>
      </c>
    </row>
    <row r="7408" spans="2:5">
      <c r="B7408" s="598" t="s">
        <v>10109</v>
      </c>
      <c r="C7408" s="587" t="s">
        <v>4272</v>
      </c>
      <c r="D7408" s="587" t="s">
        <v>3076</v>
      </c>
      <c r="E7408" s="523" t="s">
        <v>1679</v>
      </c>
    </row>
    <row r="7409" spans="2:5">
      <c r="B7409" s="598" t="s">
        <v>10110</v>
      </c>
      <c r="C7409" s="587" t="s">
        <v>4272</v>
      </c>
      <c r="D7409" s="587" t="s">
        <v>3076</v>
      </c>
      <c r="E7409" s="523" t="s">
        <v>1679</v>
      </c>
    </row>
    <row r="7410" spans="2:5">
      <c r="B7410" s="598" t="s">
        <v>10111</v>
      </c>
      <c r="C7410" s="587" t="s">
        <v>4272</v>
      </c>
      <c r="D7410" s="587" t="s">
        <v>3076</v>
      </c>
      <c r="E7410" s="523" t="s">
        <v>1679</v>
      </c>
    </row>
    <row r="7411" spans="2:5">
      <c r="B7411" s="598" t="s">
        <v>10112</v>
      </c>
      <c r="C7411" s="587" t="s">
        <v>4272</v>
      </c>
      <c r="D7411" s="587" t="s">
        <v>3076</v>
      </c>
      <c r="E7411" s="523" t="s">
        <v>1679</v>
      </c>
    </row>
    <row r="7412" spans="2:5">
      <c r="B7412" s="598" t="s">
        <v>10113</v>
      </c>
      <c r="C7412" s="587" t="s">
        <v>4272</v>
      </c>
      <c r="D7412" s="587" t="s">
        <v>3076</v>
      </c>
      <c r="E7412" s="523" t="s">
        <v>1679</v>
      </c>
    </row>
    <row r="7413" spans="2:5">
      <c r="B7413" s="598" t="s">
        <v>10114</v>
      </c>
      <c r="C7413" s="587" t="s">
        <v>4272</v>
      </c>
      <c r="D7413" s="587" t="s">
        <v>3076</v>
      </c>
      <c r="E7413" s="523" t="s">
        <v>1679</v>
      </c>
    </row>
    <row r="7414" spans="2:5">
      <c r="B7414" s="598" t="s">
        <v>10115</v>
      </c>
      <c r="C7414" s="587" t="s">
        <v>4272</v>
      </c>
      <c r="D7414" s="587" t="s">
        <v>3076</v>
      </c>
      <c r="E7414" s="523" t="s">
        <v>1679</v>
      </c>
    </row>
    <row r="7415" spans="2:5">
      <c r="B7415" s="598" t="s">
        <v>10116</v>
      </c>
      <c r="C7415" s="587" t="s">
        <v>4272</v>
      </c>
      <c r="D7415" s="587" t="s">
        <v>3076</v>
      </c>
      <c r="E7415" s="523" t="s">
        <v>1679</v>
      </c>
    </row>
    <row r="7416" spans="2:5">
      <c r="B7416" s="598" t="s">
        <v>10117</v>
      </c>
      <c r="C7416" s="587" t="s">
        <v>4272</v>
      </c>
      <c r="D7416" s="587" t="s">
        <v>3076</v>
      </c>
      <c r="E7416" s="523" t="s">
        <v>1679</v>
      </c>
    </row>
    <row r="7417" spans="2:5">
      <c r="B7417" s="598" t="s">
        <v>10118</v>
      </c>
      <c r="C7417" s="587" t="s">
        <v>4272</v>
      </c>
      <c r="D7417" s="587" t="s">
        <v>3076</v>
      </c>
      <c r="E7417" s="523" t="s">
        <v>1679</v>
      </c>
    </row>
    <row r="7418" spans="2:5">
      <c r="B7418" s="598" t="s">
        <v>10119</v>
      </c>
      <c r="C7418" s="587" t="s">
        <v>4272</v>
      </c>
      <c r="D7418" s="587" t="s">
        <v>3076</v>
      </c>
      <c r="E7418" s="523" t="s">
        <v>1679</v>
      </c>
    </row>
    <row r="7419" spans="2:5">
      <c r="B7419" s="598" t="s">
        <v>10120</v>
      </c>
      <c r="C7419" s="587" t="s">
        <v>4272</v>
      </c>
      <c r="D7419" s="587" t="s">
        <v>3076</v>
      </c>
      <c r="E7419" s="523" t="s">
        <v>1679</v>
      </c>
    </row>
    <row r="7420" spans="2:5">
      <c r="B7420" s="598" t="s">
        <v>10121</v>
      </c>
      <c r="C7420" s="587" t="s">
        <v>4272</v>
      </c>
      <c r="D7420" s="587" t="s">
        <v>3076</v>
      </c>
      <c r="E7420" s="523" t="s">
        <v>1679</v>
      </c>
    </row>
    <row r="7421" spans="2:5">
      <c r="B7421" s="598" t="s">
        <v>10122</v>
      </c>
      <c r="C7421" s="587" t="s">
        <v>4272</v>
      </c>
      <c r="D7421" s="587" t="s">
        <v>3076</v>
      </c>
      <c r="E7421" s="523" t="s">
        <v>1679</v>
      </c>
    </row>
    <row r="7422" spans="2:5">
      <c r="B7422" s="598" t="s">
        <v>10123</v>
      </c>
      <c r="C7422" s="587" t="s">
        <v>4272</v>
      </c>
      <c r="D7422" s="587" t="s">
        <v>3076</v>
      </c>
      <c r="E7422" s="523" t="s">
        <v>1679</v>
      </c>
    </row>
    <row r="7423" spans="2:5">
      <c r="B7423" s="598" t="s">
        <v>10124</v>
      </c>
      <c r="C7423" s="587" t="s">
        <v>4272</v>
      </c>
      <c r="D7423" s="587" t="s">
        <v>3076</v>
      </c>
      <c r="E7423" s="523" t="s">
        <v>1679</v>
      </c>
    </row>
    <row r="7424" spans="2:5">
      <c r="B7424" s="598" t="s">
        <v>10125</v>
      </c>
      <c r="C7424" s="587" t="s">
        <v>4272</v>
      </c>
      <c r="D7424" s="587" t="s">
        <v>3076</v>
      </c>
      <c r="E7424" s="523" t="s">
        <v>1679</v>
      </c>
    </row>
    <row r="7425" spans="2:5">
      <c r="B7425" s="598" t="s">
        <v>10126</v>
      </c>
      <c r="C7425" s="587" t="s">
        <v>4272</v>
      </c>
      <c r="D7425" s="587" t="s">
        <v>3076</v>
      </c>
      <c r="E7425" s="523" t="s">
        <v>1679</v>
      </c>
    </row>
    <row r="7426" spans="2:5">
      <c r="B7426" s="598" t="s">
        <v>10127</v>
      </c>
      <c r="C7426" s="587" t="s">
        <v>4272</v>
      </c>
      <c r="D7426" s="587" t="s">
        <v>3076</v>
      </c>
      <c r="E7426" s="523" t="s">
        <v>1679</v>
      </c>
    </row>
    <row r="7427" spans="2:5">
      <c r="B7427" s="598" t="s">
        <v>10128</v>
      </c>
      <c r="C7427" s="587" t="s">
        <v>4272</v>
      </c>
      <c r="D7427" s="587" t="s">
        <v>3076</v>
      </c>
      <c r="E7427" s="523" t="s">
        <v>1679</v>
      </c>
    </row>
    <row r="7428" spans="2:5">
      <c r="B7428" s="598" t="s">
        <v>10129</v>
      </c>
      <c r="C7428" s="587" t="s">
        <v>4272</v>
      </c>
      <c r="D7428" s="587" t="s">
        <v>3076</v>
      </c>
      <c r="E7428" s="523" t="s">
        <v>1679</v>
      </c>
    </row>
    <row r="7429" spans="2:5">
      <c r="B7429" s="598" t="s">
        <v>10130</v>
      </c>
      <c r="C7429" s="587" t="s">
        <v>4272</v>
      </c>
      <c r="D7429" s="587" t="s">
        <v>3076</v>
      </c>
      <c r="E7429" s="523" t="s">
        <v>1679</v>
      </c>
    </row>
    <row r="7430" spans="2:5">
      <c r="B7430" s="598" t="s">
        <v>10131</v>
      </c>
      <c r="C7430" s="587" t="s">
        <v>4272</v>
      </c>
      <c r="D7430" s="587" t="s">
        <v>3076</v>
      </c>
      <c r="E7430" s="523" t="s">
        <v>1679</v>
      </c>
    </row>
    <row r="7431" spans="2:5">
      <c r="B7431" s="598" t="s">
        <v>10132</v>
      </c>
      <c r="C7431" s="587" t="s">
        <v>4272</v>
      </c>
      <c r="D7431" s="587" t="s">
        <v>3076</v>
      </c>
      <c r="E7431" s="523" t="s">
        <v>1679</v>
      </c>
    </row>
    <row r="7432" spans="2:5">
      <c r="B7432" s="598" t="s">
        <v>10133</v>
      </c>
      <c r="C7432" s="587" t="s">
        <v>4272</v>
      </c>
      <c r="D7432" s="587" t="s">
        <v>3076</v>
      </c>
      <c r="E7432" s="523" t="s">
        <v>1679</v>
      </c>
    </row>
    <row r="7433" spans="2:5">
      <c r="B7433" s="598" t="s">
        <v>10134</v>
      </c>
      <c r="C7433" s="587" t="s">
        <v>4272</v>
      </c>
      <c r="D7433" s="587" t="s">
        <v>3076</v>
      </c>
      <c r="E7433" s="523" t="s">
        <v>1679</v>
      </c>
    </row>
    <row r="7434" spans="2:5">
      <c r="B7434" s="598" t="s">
        <v>10135</v>
      </c>
      <c r="C7434" s="587" t="s">
        <v>4272</v>
      </c>
      <c r="D7434" s="587" t="s">
        <v>3076</v>
      </c>
      <c r="E7434" s="523" t="s">
        <v>1679</v>
      </c>
    </row>
    <row r="7435" spans="2:5">
      <c r="B7435" s="598" t="s">
        <v>10136</v>
      </c>
      <c r="C7435" s="587" t="s">
        <v>4272</v>
      </c>
      <c r="D7435" s="587" t="s">
        <v>3076</v>
      </c>
      <c r="E7435" s="523" t="s">
        <v>1679</v>
      </c>
    </row>
    <row r="7436" spans="2:5">
      <c r="B7436" s="598" t="s">
        <v>10137</v>
      </c>
      <c r="C7436" s="587" t="s">
        <v>4272</v>
      </c>
      <c r="D7436" s="587" t="s">
        <v>3076</v>
      </c>
      <c r="E7436" s="523" t="s">
        <v>1679</v>
      </c>
    </row>
    <row r="7437" spans="2:5">
      <c r="B7437" s="598" t="s">
        <v>10138</v>
      </c>
      <c r="C7437" s="587" t="s">
        <v>4272</v>
      </c>
      <c r="D7437" s="587" t="s">
        <v>3076</v>
      </c>
      <c r="E7437" s="523" t="s">
        <v>1679</v>
      </c>
    </row>
    <row r="7438" spans="2:5">
      <c r="B7438" s="598" t="s">
        <v>10139</v>
      </c>
      <c r="C7438" s="587" t="s">
        <v>4272</v>
      </c>
      <c r="D7438" s="587" t="s">
        <v>3076</v>
      </c>
      <c r="E7438" s="523" t="s">
        <v>1679</v>
      </c>
    </row>
    <row r="7439" spans="2:5">
      <c r="B7439" s="598" t="s">
        <v>10140</v>
      </c>
      <c r="C7439" s="587" t="s">
        <v>4272</v>
      </c>
      <c r="D7439" s="587" t="s">
        <v>3076</v>
      </c>
      <c r="E7439" s="523" t="s">
        <v>1679</v>
      </c>
    </row>
    <row r="7440" spans="2:5">
      <c r="B7440" s="598" t="s">
        <v>10141</v>
      </c>
      <c r="C7440" s="587" t="s">
        <v>4272</v>
      </c>
      <c r="D7440" s="587" t="s">
        <v>3076</v>
      </c>
      <c r="E7440" s="523" t="s">
        <v>1679</v>
      </c>
    </row>
    <row r="7441" spans="2:5">
      <c r="B7441" s="598" t="s">
        <v>10142</v>
      </c>
      <c r="C7441" s="587" t="s">
        <v>4272</v>
      </c>
      <c r="D7441" s="587" t="s">
        <v>3076</v>
      </c>
      <c r="E7441" s="523" t="s">
        <v>1679</v>
      </c>
    </row>
    <row r="7442" spans="2:5">
      <c r="B7442" s="598" t="s">
        <v>10143</v>
      </c>
      <c r="C7442" s="587" t="s">
        <v>4272</v>
      </c>
      <c r="D7442" s="587" t="s">
        <v>3076</v>
      </c>
      <c r="E7442" s="523" t="s">
        <v>1679</v>
      </c>
    </row>
    <row r="7443" spans="2:5">
      <c r="B7443" s="598" t="s">
        <v>10144</v>
      </c>
      <c r="C7443" s="587" t="s">
        <v>4272</v>
      </c>
      <c r="D7443" s="587" t="s">
        <v>3076</v>
      </c>
      <c r="E7443" s="523" t="s">
        <v>1679</v>
      </c>
    </row>
    <row r="7444" spans="2:5">
      <c r="B7444" s="598" t="s">
        <v>10145</v>
      </c>
      <c r="C7444" s="587" t="s">
        <v>4272</v>
      </c>
      <c r="D7444" s="587" t="s">
        <v>3076</v>
      </c>
      <c r="E7444" s="523" t="s">
        <v>1679</v>
      </c>
    </row>
    <row r="7445" spans="2:5">
      <c r="B7445" s="598" t="s">
        <v>10146</v>
      </c>
      <c r="C7445" s="587" t="s">
        <v>4272</v>
      </c>
      <c r="D7445" s="587" t="s">
        <v>3076</v>
      </c>
      <c r="E7445" s="523" t="s">
        <v>1679</v>
      </c>
    </row>
    <row r="7446" spans="2:5">
      <c r="B7446" s="598" t="s">
        <v>10147</v>
      </c>
      <c r="C7446" s="587" t="s">
        <v>4272</v>
      </c>
      <c r="D7446" s="587" t="s">
        <v>3076</v>
      </c>
      <c r="E7446" s="523" t="s">
        <v>1679</v>
      </c>
    </row>
    <row r="7447" spans="2:5">
      <c r="B7447" s="598" t="s">
        <v>10148</v>
      </c>
      <c r="C7447" s="587" t="s">
        <v>4272</v>
      </c>
      <c r="D7447" s="587" t="s">
        <v>3076</v>
      </c>
      <c r="E7447" s="523" t="s">
        <v>1679</v>
      </c>
    </row>
    <row r="7448" spans="2:5">
      <c r="B7448" s="598" t="s">
        <v>10149</v>
      </c>
      <c r="C7448" s="587" t="s">
        <v>4272</v>
      </c>
      <c r="D7448" s="587" t="s">
        <v>3076</v>
      </c>
      <c r="E7448" s="523" t="s">
        <v>1679</v>
      </c>
    </row>
    <row r="7449" spans="2:5">
      <c r="B7449" s="598" t="s">
        <v>10150</v>
      </c>
      <c r="C7449" s="587" t="s">
        <v>4272</v>
      </c>
      <c r="D7449" s="587" t="s">
        <v>3076</v>
      </c>
      <c r="E7449" s="523" t="s">
        <v>1679</v>
      </c>
    </row>
    <row r="7450" spans="2:5">
      <c r="B7450" s="598" t="s">
        <v>10151</v>
      </c>
      <c r="C7450" s="587" t="s">
        <v>4272</v>
      </c>
      <c r="D7450" s="587" t="s">
        <v>3076</v>
      </c>
      <c r="E7450" s="523" t="s">
        <v>1679</v>
      </c>
    </row>
    <row r="7451" spans="2:5">
      <c r="B7451" s="598" t="s">
        <v>10152</v>
      </c>
      <c r="C7451" s="587" t="s">
        <v>4272</v>
      </c>
      <c r="D7451" s="587" t="s">
        <v>3076</v>
      </c>
      <c r="E7451" s="523" t="s">
        <v>1679</v>
      </c>
    </row>
    <row r="7452" spans="2:5">
      <c r="B7452" s="598" t="s">
        <v>10153</v>
      </c>
      <c r="C7452" s="587" t="s">
        <v>4272</v>
      </c>
      <c r="D7452" s="587" t="s">
        <v>3076</v>
      </c>
      <c r="E7452" s="523" t="s">
        <v>1679</v>
      </c>
    </row>
    <row r="7453" spans="2:5">
      <c r="B7453" s="598" t="s">
        <v>10154</v>
      </c>
      <c r="C7453" s="587" t="s">
        <v>4272</v>
      </c>
      <c r="D7453" s="587" t="s">
        <v>3076</v>
      </c>
      <c r="E7453" s="523" t="s">
        <v>1679</v>
      </c>
    </row>
    <row r="7454" spans="2:5">
      <c r="B7454" s="598" t="s">
        <v>10155</v>
      </c>
      <c r="C7454" s="587" t="s">
        <v>4272</v>
      </c>
      <c r="D7454" s="587" t="s">
        <v>3076</v>
      </c>
      <c r="E7454" s="523" t="s">
        <v>1679</v>
      </c>
    </row>
    <row r="7455" spans="2:5">
      <c r="B7455" s="598" t="s">
        <v>10156</v>
      </c>
      <c r="C7455" s="587" t="s">
        <v>4272</v>
      </c>
      <c r="D7455" s="587" t="s">
        <v>3076</v>
      </c>
      <c r="E7455" s="523" t="s">
        <v>1679</v>
      </c>
    </row>
    <row r="7456" spans="2:5">
      <c r="B7456" s="598" t="s">
        <v>10157</v>
      </c>
      <c r="C7456" s="587" t="s">
        <v>4272</v>
      </c>
      <c r="D7456" s="587" t="s">
        <v>3076</v>
      </c>
      <c r="E7456" s="523" t="s">
        <v>1679</v>
      </c>
    </row>
    <row r="7457" spans="2:5">
      <c r="B7457" s="598" t="s">
        <v>10158</v>
      </c>
      <c r="C7457" s="587" t="s">
        <v>4272</v>
      </c>
      <c r="D7457" s="587" t="s">
        <v>3076</v>
      </c>
      <c r="E7457" s="523" t="s">
        <v>1679</v>
      </c>
    </row>
    <row r="7458" spans="2:5">
      <c r="B7458" s="598" t="s">
        <v>10159</v>
      </c>
      <c r="C7458" s="587" t="s">
        <v>4272</v>
      </c>
      <c r="D7458" s="587" t="s">
        <v>3076</v>
      </c>
      <c r="E7458" s="523" t="s">
        <v>1679</v>
      </c>
    </row>
    <row r="7459" spans="2:5">
      <c r="B7459" s="598" t="s">
        <v>10160</v>
      </c>
      <c r="C7459" s="587" t="s">
        <v>4272</v>
      </c>
      <c r="D7459" s="587" t="s">
        <v>3076</v>
      </c>
      <c r="E7459" s="523" t="s">
        <v>1679</v>
      </c>
    </row>
    <row r="7460" spans="2:5">
      <c r="B7460" s="598" t="s">
        <v>10161</v>
      </c>
      <c r="C7460" s="587" t="s">
        <v>4272</v>
      </c>
      <c r="D7460" s="587" t="s">
        <v>3076</v>
      </c>
      <c r="E7460" s="523" t="s">
        <v>1679</v>
      </c>
    </row>
    <row r="7461" spans="2:5">
      <c r="B7461" s="598" t="s">
        <v>10162</v>
      </c>
      <c r="C7461" s="587" t="s">
        <v>4272</v>
      </c>
      <c r="D7461" s="587" t="s">
        <v>3076</v>
      </c>
      <c r="E7461" s="523" t="s">
        <v>1679</v>
      </c>
    </row>
    <row r="7462" spans="2:5">
      <c r="B7462" s="598" t="s">
        <v>10163</v>
      </c>
      <c r="C7462" s="587" t="s">
        <v>4272</v>
      </c>
      <c r="D7462" s="587" t="s">
        <v>3076</v>
      </c>
      <c r="E7462" s="523" t="s">
        <v>1679</v>
      </c>
    </row>
    <row r="7463" spans="2:5">
      <c r="B7463" s="598" t="s">
        <v>10164</v>
      </c>
      <c r="C7463" s="587" t="s">
        <v>4272</v>
      </c>
      <c r="D7463" s="587" t="s">
        <v>3076</v>
      </c>
      <c r="E7463" s="523" t="s">
        <v>1679</v>
      </c>
    </row>
    <row r="7464" spans="2:5">
      <c r="B7464" s="598" t="s">
        <v>10165</v>
      </c>
      <c r="C7464" s="587" t="s">
        <v>4272</v>
      </c>
      <c r="D7464" s="587" t="s">
        <v>3076</v>
      </c>
      <c r="E7464" s="523" t="s">
        <v>1679</v>
      </c>
    </row>
    <row r="7465" spans="2:5">
      <c r="B7465" s="598" t="s">
        <v>10166</v>
      </c>
      <c r="C7465" s="587" t="s">
        <v>4272</v>
      </c>
      <c r="D7465" s="587" t="s">
        <v>3076</v>
      </c>
      <c r="E7465" s="523" t="s">
        <v>1679</v>
      </c>
    </row>
    <row r="7466" spans="2:5">
      <c r="B7466" s="598" t="s">
        <v>10167</v>
      </c>
      <c r="C7466" s="587" t="s">
        <v>4272</v>
      </c>
      <c r="D7466" s="587" t="s">
        <v>3076</v>
      </c>
      <c r="E7466" s="523" t="s">
        <v>1679</v>
      </c>
    </row>
    <row r="7467" spans="2:5">
      <c r="B7467" s="598" t="s">
        <v>10168</v>
      </c>
      <c r="C7467" s="587" t="s">
        <v>4272</v>
      </c>
      <c r="D7467" s="587" t="s">
        <v>3076</v>
      </c>
      <c r="E7467" s="523" t="s">
        <v>1679</v>
      </c>
    </row>
    <row r="7468" spans="2:5">
      <c r="B7468" s="598" t="s">
        <v>10169</v>
      </c>
      <c r="C7468" s="587" t="s">
        <v>4272</v>
      </c>
      <c r="D7468" s="587" t="s">
        <v>3076</v>
      </c>
      <c r="E7468" s="523" t="s">
        <v>1679</v>
      </c>
    </row>
    <row r="7469" spans="2:5">
      <c r="B7469" s="598" t="s">
        <v>10170</v>
      </c>
      <c r="C7469" s="587" t="s">
        <v>4272</v>
      </c>
      <c r="D7469" s="587" t="s">
        <v>3076</v>
      </c>
      <c r="E7469" s="523" t="s">
        <v>1679</v>
      </c>
    </row>
    <row r="7470" spans="2:5">
      <c r="B7470" s="598" t="s">
        <v>10171</v>
      </c>
      <c r="C7470" s="587" t="s">
        <v>4272</v>
      </c>
      <c r="D7470" s="587" t="s">
        <v>3076</v>
      </c>
      <c r="E7470" s="523" t="s">
        <v>1679</v>
      </c>
    </row>
    <row r="7471" spans="2:5">
      <c r="B7471" s="598" t="s">
        <v>10172</v>
      </c>
      <c r="C7471" s="587" t="s">
        <v>4272</v>
      </c>
      <c r="D7471" s="587" t="s">
        <v>3076</v>
      </c>
      <c r="E7471" s="523" t="s">
        <v>1679</v>
      </c>
    </row>
    <row r="7472" spans="2:5">
      <c r="B7472" s="598" t="s">
        <v>10173</v>
      </c>
      <c r="C7472" s="587" t="s">
        <v>4272</v>
      </c>
      <c r="D7472" s="587" t="s">
        <v>3076</v>
      </c>
      <c r="E7472" s="523" t="s">
        <v>1679</v>
      </c>
    </row>
    <row r="7473" spans="2:5">
      <c r="B7473" s="598" t="s">
        <v>10174</v>
      </c>
      <c r="C7473" s="587" t="s">
        <v>4272</v>
      </c>
      <c r="D7473" s="587" t="s">
        <v>3076</v>
      </c>
      <c r="E7473" s="523" t="s">
        <v>1679</v>
      </c>
    </row>
    <row r="7474" spans="2:5">
      <c r="B7474" s="598" t="s">
        <v>10175</v>
      </c>
      <c r="C7474" s="587" t="s">
        <v>4272</v>
      </c>
      <c r="D7474" s="587" t="s">
        <v>3076</v>
      </c>
      <c r="E7474" s="523" t="s">
        <v>1679</v>
      </c>
    </row>
    <row r="7475" spans="2:5">
      <c r="B7475" s="598" t="s">
        <v>10176</v>
      </c>
      <c r="C7475" s="587" t="s">
        <v>4272</v>
      </c>
      <c r="D7475" s="587" t="s">
        <v>3076</v>
      </c>
      <c r="E7475" s="523" t="s">
        <v>1679</v>
      </c>
    </row>
    <row r="7476" spans="2:5">
      <c r="B7476" s="598" t="s">
        <v>10177</v>
      </c>
      <c r="C7476" s="587" t="s">
        <v>4272</v>
      </c>
      <c r="D7476" s="587" t="s">
        <v>3076</v>
      </c>
      <c r="E7476" s="523" t="s">
        <v>1679</v>
      </c>
    </row>
    <row r="7477" spans="2:5">
      <c r="B7477" s="598" t="s">
        <v>10178</v>
      </c>
      <c r="C7477" s="587" t="s">
        <v>4272</v>
      </c>
      <c r="D7477" s="587" t="s">
        <v>3076</v>
      </c>
      <c r="E7477" s="523" t="s">
        <v>1679</v>
      </c>
    </row>
    <row r="7478" spans="2:5">
      <c r="B7478" s="598" t="s">
        <v>10179</v>
      </c>
      <c r="C7478" s="587" t="s">
        <v>4272</v>
      </c>
      <c r="D7478" s="587" t="s">
        <v>3076</v>
      </c>
      <c r="E7478" s="523" t="s">
        <v>1679</v>
      </c>
    </row>
    <row r="7479" spans="2:5">
      <c r="B7479" s="598" t="s">
        <v>10180</v>
      </c>
      <c r="C7479" s="587" t="s">
        <v>4272</v>
      </c>
      <c r="D7479" s="587" t="s">
        <v>3076</v>
      </c>
      <c r="E7479" s="523" t="s">
        <v>1679</v>
      </c>
    </row>
    <row r="7480" spans="2:5">
      <c r="B7480" s="598" t="s">
        <v>10181</v>
      </c>
      <c r="C7480" s="587" t="s">
        <v>4272</v>
      </c>
      <c r="D7480" s="587" t="s">
        <v>3076</v>
      </c>
      <c r="E7480" s="523" t="s">
        <v>1679</v>
      </c>
    </row>
    <row r="7481" spans="2:5">
      <c r="B7481" s="598" t="s">
        <v>10182</v>
      </c>
      <c r="C7481" s="587" t="s">
        <v>4272</v>
      </c>
      <c r="D7481" s="587" t="s">
        <v>3076</v>
      </c>
      <c r="E7481" s="523" t="s">
        <v>1679</v>
      </c>
    </row>
    <row r="7482" spans="2:5">
      <c r="B7482" s="598" t="s">
        <v>10183</v>
      </c>
      <c r="C7482" s="587" t="s">
        <v>4272</v>
      </c>
      <c r="D7482" s="587" t="s">
        <v>3076</v>
      </c>
      <c r="E7482" s="523" t="s">
        <v>1679</v>
      </c>
    </row>
    <row r="7483" spans="2:5">
      <c r="B7483" s="598" t="s">
        <v>10184</v>
      </c>
      <c r="C7483" s="587" t="s">
        <v>4272</v>
      </c>
      <c r="D7483" s="587" t="s">
        <v>3076</v>
      </c>
      <c r="E7483" s="523" t="s">
        <v>1679</v>
      </c>
    </row>
    <row r="7484" spans="2:5">
      <c r="B7484" s="598" t="s">
        <v>10185</v>
      </c>
      <c r="C7484" s="587" t="s">
        <v>4272</v>
      </c>
      <c r="D7484" s="587" t="s">
        <v>3076</v>
      </c>
      <c r="E7484" s="523" t="s">
        <v>1679</v>
      </c>
    </row>
    <row r="7485" spans="2:5">
      <c r="B7485" s="598" t="s">
        <v>10186</v>
      </c>
      <c r="C7485" s="587" t="s">
        <v>4272</v>
      </c>
      <c r="D7485" s="587" t="s">
        <v>3076</v>
      </c>
      <c r="E7485" s="523" t="s">
        <v>1679</v>
      </c>
    </row>
    <row r="7486" spans="2:5">
      <c r="B7486" s="598" t="s">
        <v>10187</v>
      </c>
      <c r="C7486" s="587" t="s">
        <v>4272</v>
      </c>
      <c r="D7486" s="587" t="s">
        <v>3076</v>
      </c>
      <c r="E7486" s="523" t="s">
        <v>1679</v>
      </c>
    </row>
    <row r="7487" spans="2:5">
      <c r="B7487" s="598" t="s">
        <v>10188</v>
      </c>
      <c r="C7487" s="587" t="s">
        <v>4272</v>
      </c>
      <c r="D7487" s="587" t="s">
        <v>3076</v>
      </c>
      <c r="E7487" s="523" t="s">
        <v>1679</v>
      </c>
    </row>
    <row r="7488" spans="2:5">
      <c r="B7488" s="598" t="s">
        <v>10189</v>
      </c>
      <c r="C7488" s="587" t="s">
        <v>4272</v>
      </c>
      <c r="D7488" s="587" t="s">
        <v>3076</v>
      </c>
      <c r="E7488" s="523" t="s">
        <v>1679</v>
      </c>
    </row>
    <row r="7489" spans="2:5">
      <c r="B7489" s="598" t="s">
        <v>10190</v>
      </c>
      <c r="C7489" s="587" t="s">
        <v>4272</v>
      </c>
      <c r="D7489" s="587" t="s">
        <v>3076</v>
      </c>
      <c r="E7489" s="523" t="s">
        <v>1679</v>
      </c>
    </row>
    <row r="7490" spans="2:5">
      <c r="B7490" s="598" t="s">
        <v>10191</v>
      </c>
      <c r="C7490" s="587" t="s">
        <v>4272</v>
      </c>
      <c r="D7490" s="587" t="s">
        <v>3076</v>
      </c>
      <c r="E7490" s="523" t="s">
        <v>1679</v>
      </c>
    </row>
    <row r="7491" spans="2:5">
      <c r="B7491" s="598" t="s">
        <v>10192</v>
      </c>
      <c r="C7491" s="587" t="s">
        <v>4272</v>
      </c>
      <c r="D7491" s="587" t="s">
        <v>3076</v>
      </c>
      <c r="E7491" s="523" t="s">
        <v>1679</v>
      </c>
    </row>
    <row r="7492" spans="2:5">
      <c r="B7492" s="598" t="s">
        <v>10193</v>
      </c>
      <c r="C7492" s="587" t="s">
        <v>4272</v>
      </c>
      <c r="D7492" s="587" t="s">
        <v>3076</v>
      </c>
      <c r="E7492" s="523" t="s">
        <v>1679</v>
      </c>
    </row>
    <row r="7493" spans="2:5">
      <c r="B7493" s="598" t="s">
        <v>10194</v>
      </c>
      <c r="C7493" s="587" t="s">
        <v>4272</v>
      </c>
      <c r="D7493" s="587" t="s">
        <v>3076</v>
      </c>
      <c r="E7493" s="523" t="s">
        <v>1679</v>
      </c>
    </row>
    <row r="7494" spans="2:5">
      <c r="B7494" s="598" t="s">
        <v>10195</v>
      </c>
      <c r="C7494" s="587" t="s">
        <v>4272</v>
      </c>
      <c r="D7494" s="587" t="s">
        <v>3076</v>
      </c>
      <c r="E7494" s="523" t="s">
        <v>1679</v>
      </c>
    </row>
    <row r="7495" spans="2:5">
      <c r="B7495" s="598" t="s">
        <v>10196</v>
      </c>
      <c r="C7495" s="587" t="s">
        <v>4272</v>
      </c>
      <c r="D7495" s="587" t="s">
        <v>3076</v>
      </c>
      <c r="E7495" s="523" t="s">
        <v>1679</v>
      </c>
    </row>
    <row r="7496" spans="2:5">
      <c r="B7496" s="598" t="s">
        <v>10197</v>
      </c>
      <c r="C7496" s="587" t="s">
        <v>4272</v>
      </c>
      <c r="D7496" s="587" t="s">
        <v>3076</v>
      </c>
      <c r="E7496" s="523" t="s">
        <v>1679</v>
      </c>
    </row>
    <row r="7497" spans="2:5">
      <c r="B7497" s="598" t="s">
        <v>10198</v>
      </c>
      <c r="C7497" s="587" t="s">
        <v>4272</v>
      </c>
      <c r="D7497" s="587" t="s">
        <v>3076</v>
      </c>
      <c r="E7497" s="523" t="s">
        <v>1679</v>
      </c>
    </row>
    <row r="7498" spans="2:5">
      <c r="B7498" s="598" t="s">
        <v>10199</v>
      </c>
      <c r="C7498" s="587" t="s">
        <v>4272</v>
      </c>
      <c r="D7498" s="587" t="s">
        <v>3076</v>
      </c>
      <c r="E7498" s="523" t="s">
        <v>1679</v>
      </c>
    </row>
    <row r="7499" spans="2:5">
      <c r="B7499" s="598" t="s">
        <v>10200</v>
      </c>
      <c r="C7499" s="587" t="s">
        <v>4272</v>
      </c>
      <c r="D7499" s="587" t="s">
        <v>3076</v>
      </c>
      <c r="E7499" s="523" t="s">
        <v>1679</v>
      </c>
    </row>
    <row r="7500" spans="2:5">
      <c r="B7500" s="598" t="s">
        <v>10201</v>
      </c>
      <c r="C7500" s="587" t="s">
        <v>4272</v>
      </c>
      <c r="D7500" s="587" t="s">
        <v>3076</v>
      </c>
      <c r="E7500" s="523" t="s">
        <v>1679</v>
      </c>
    </row>
    <row r="7501" spans="2:5">
      <c r="B7501" s="598" t="s">
        <v>10202</v>
      </c>
      <c r="C7501" s="587" t="s">
        <v>4272</v>
      </c>
      <c r="D7501" s="587" t="s">
        <v>3076</v>
      </c>
      <c r="E7501" s="523" t="s">
        <v>1679</v>
      </c>
    </row>
    <row r="7502" spans="2:5">
      <c r="B7502" s="598" t="s">
        <v>10203</v>
      </c>
      <c r="C7502" s="587" t="s">
        <v>4272</v>
      </c>
      <c r="D7502" s="587" t="s">
        <v>3076</v>
      </c>
      <c r="E7502" s="523" t="s">
        <v>1679</v>
      </c>
    </row>
    <row r="7503" spans="2:5">
      <c r="B7503" s="598" t="s">
        <v>10204</v>
      </c>
      <c r="C7503" s="587" t="s">
        <v>4272</v>
      </c>
      <c r="D7503" s="587" t="s">
        <v>3076</v>
      </c>
      <c r="E7503" s="523" t="s">
        <v>1679</v>
      </c>
    </row>
    <row r="7504" spans="2:5">
      <c r="B7504" s="598" t="s">
        <v>10205</v>
      </c>
      <c r="C7504" s="587" t="s">
        <v>4272</v>
      </c>
      <c r="D7504" s="587" t="s">
        <v>3076</v>
      </c>
      <c r="E7504" s="523" t="s">
        <v>1679</v>
      </c>
    </row>
    <row r="7505" spans="2:5">
      <c r="B7505" s="598" t="s">
        <v>10206</v>
      </c>
      <c r="C7505" s="587" t="s">
        <v>4272</v>
      </c>
      <c r="D7505" s="587" t="s">
        <v>3076</v>
      </c>
      <c r="E7505" s="523" t="s">
        <v>1679</v>
      </c>
    </row>
    <row r="7506" spans="2:5">
      <c r="B7506" s="598" t="s">
        <v>10207</v>
      </c>
      <c r="C7506" s="587" t="s">
        <v>4272</v>
      </c>
      <c r="D7506" s="587" t="s">
        <v>3076</v>
      </c>
      <c r="E7506" s="523" t="s">
        <v>1679</v>
      </c>
    </row>
    <row r="7507" spans="2:5">
      <c r="B7507" s="598" t="s">
        <v>10208</v>
      </c>
      <c r="C7507" s="587" t="s">
        <v>4272</v>
      </c>
      <c r="D7507" s="587" t="s">
        <v>3076</v>
      </c>
      <c r="E7507" s="523" t="s">
        <v>1679</v>
      </c>
    </row>
    <row r="7508" spans="2:5">
      <c r="B7508" s="598" t="s">
        <v>10209</v>
      </c>
      <c r="C7508" s="587" t="s">
        <v>4272</v>
      </c>
      <c r="D7508" s="587" t="s">
        <v>3076</v>
      </c>
      <c r="E7508" s="523" t="s">
        <v>1679</v>
      </c>
    </row>
    <row r="7509" spans="2:5">
      <c r="B7509" s="598" t="s">
        <v>10210</v>
      </c>
      <c r="C7509" s="587" t="s">
        <v>4272</v>
      </c>
      <c r="D7509" s="587" t="s">
        <v>3076</v>
      </c>
      <c r="E7509" s="523" t="s">
        <v>1679</v>
      </c>
    </row>
    <row r="7510" spans="2:5">
      <c r="B7510" s="598" t="s">
        <v>10211</v>
      </c>
      <c r="C7510" s="587" t="s">
        <v>4272</v>
      </c>
      <c r="D7510" s="587" t="s">
        <v>3076</v>
      </c>
      <c r="E7510" s="523" t="s">
        <v>1679</v>
      </c>
    </row>
    <row r="7511" spans="2:5">
      <c r="B7511" s="598" t="s">
        <v>10212</v>
      </c>
      <c r="C7511" s="587" t="s">
        <v>4272</v>
      </c>
      <c r="D7511" s="587" t="s">
        <v>3076</v>
      </c>
      <c r="E7511" s="523" t="s">
        <v>1679</v>
      </c>
    </row>
    <row r="7512" spans="2:5">
      <c r="B7512" s="598" t="s">
        <v>10213</v>
      </c>
      <c r="C7512" s="587" t="s">
        <v>4272</v>
      </c>
      <c r="D7512" s="587" t="s">
        <v>3076</v>
      </c>
      <c r="E7512" s="523" t="s">
        <v>1679</v>
      </c>
    </row>
    <row r="7513" spans="2:5">
      <c r="B7513" s="598" t="s">
        <v>10214</v>
      </c>
      <c r="C7513" s="587" t="s">
        <v>4272</v>
      </c>
      <c r="D7513" s="587" t="s">
        <v>3076</v>
      </c>
      <c r="E7513" s="523" t="s">
        <v>1679</v>
      </c>
    </row>
    <row r="7514" spans="2:5">
      <c r="B7514" s="598" t="s">
        <v>10215</v>
      </c>
      <c r="C7514" s="587" t="s">
        <v>4272</v>
      </c>
      <c r="D7514" s="587" t="s">
        <v>3076</v>
      </c>
      <c r="E7514" s="523" t="s">
        <v>1679</v>
      </c>
    </row>
    <row r="7515" spans="2:5">
      <c r="B7515" s="598" t="s">
        <v>10216</v>
      </c>
      <c r="C7515" s="587" t="s">
        <v>4272</v>
      </c>
      <c r="D7515" s="587" t="s">
        <v>3076</v>
      </c>
      <c r="E7515" s="523" t="s">
        <v>1679</v>
      </c>
    </row>
    <row r="7516" spans="2:5">
      <c r="B7516" s="598" t="s">
        <v>10217</v>
      </c>
      <c r="C7516" s="587" t="s">
        <v>4272</v>
      </c>
      <c r="D7516" s="587" t="s">
        <v>3076</v>
      </c>
      <c r="E7516" s="523" t="s">
        <v>1679</v>
      </c>
    </row>
    <row r="7517" spans="2:5">
      <c r="B7517" s="598" t="s">
        <v>10218</v>
      </c>
      <c r="C7517" s="587" t="s">
        <v>4272</v>
      </c>
      <c r="D7517" s="587" t="s">
        <v>3076</v>
      </c>
      <c r="E7517" s="523" t="s">
        <v>1679</v>
      </c>
    </row>
    <row r="7518" spans="2:5">
      <c r="B7518" s="598" t="s">
        <v>10219</v>
      </c>
      <c r="C7518" s="587" t="s">
        <v>4272</v>
      </c>
      <c r="D7518" s="587" t="s">
        <v>3076</v>
      </c>
      <c r="E7518" s="523" t="s">
        <v>1679</v>
      </c>
    </row>
    <row r="7519" spans="2:5">
      <c r="B7519" s="598" t="s">
        <v>10220</v>
      </c>
      <c r="C7519" s="587" t="s">
        <v>4272</v>
      </c>
      <c r="D7519" s="587" t="s">
        <v>3076</v>
      </c>
      <c r="E7519" s="523" t="s">
        <v>1679</v>
      </c>
    </row>
    <row r="7520" spans="2:5">
      <c r="B7520" s="598" t="s">
        <v>10221</v>
      </c>
      <c r="C7520" s="587" t="s">
        <v>4272</v>
      </c>
      <c r="D7520" s="587" t="s">
        <v>3076</v>
      </c>
      <c r="E7520" s="523" t="s">
        <v>1679</v>
      </c>
    </row>
    <row r="7521" spans="2:5">
      <c r="B7521" s="598" t="s">
        <v>10222</v>
      </c>
      <c r="C7521" s="587" t="s">
        <v>4272</v>
      </c>
      <c r="D7521" s="587" t="s">
        <v>3076</v>
      </c>
      <c r="E7521" s="523" t="s">
        <v>1679</v>
      </c>
    </row>
    <row r="7522" spans="2:5">
      <c r="B7522" s="598" t="s">
        <v>10223</v>
      </c>
      <c r="C7522" s="587" t="s">
        <v>4272</v>
      </c>
      <c r="D7522" s="587" t="s">
        <v>3076</v>
      </c>
      <c r="E7522" s="523" t="s">
        <v>1679</v>
      </c>
    </row>
    <row r="7523" spans="2:5">
      <c r="B7523" s="598" t="s">
        <v>10224</v>
      </c>
      <c r="C7523" s="587" t="s">
        <v>4272</v>
      </c>
      <c r="D7523" s="587" t="s">
        <v>3076</v>
      </c>
      <c r="E7523" s="523" t="s">
        <v>1679</v>
      </c>
    </row>
    <row r="7524" spans="2:5">
      <c r="B7524" s="598" t="s">
        <v>10225</v>
      </c>
      <c r="C7524" s="587" t="s">
        <v>4272</v>
      </c>
      <c r="D7524" s="587" t="s">
        <v>3076</v>
      </c>
      <c r="E7524" s="523" t="s">
        <v>1679</v>
      </c>
    </row>
    <row r="7525" spans="2:5">
      <c r="B7525" s="598" t="s">
        <v>10226</v>
      </c>
      <c r="C7525" s="587" t="s">
        <v>4272</v>
      </c>
      <c r="D7525" s="587" t="s">
        <v>3076</v>
      </c>
      <c r="E7525" s="523" t="s">
        <v>1679</v>
      </c>
    </row>
    <row r="7526" spans="2:5">
      <c r="B7526" s="598" t="s">
        <v>10227</v>
      </c>
      <c r="C7526" s="587" t="s">
        <v>4272</v>
      </c>
      <c r="D7526" s="587" t="s">
        <v>3076</v>
      </c>
      <c r="E7526" s="523" t="s">
        <v>1679</v>
      </c>
    </row>
    <row r="7527" spans="2:5">
      <c r="B7527" s="598" t="s">
        <v>10228</v>
      </c>
      <c r="C7527" s="587" t="s">
        <v>4272</v>
      </c>
      <c r="D7527" s="587" t="s">
        <v>3076</v>
      </c>
      <c r="E7527" s="523" t="s">
        <v>1679</v>
      </c>
    </row>
    <row r="7528" spans="2:5">
      <c r="B7528" s="598" t="s">
        <v>10229</v>
      </c>
      <c r="C7528" s="587" t="s">
        <v>4272</v>
      </c>
      <c r="D7528" s="587" t="s">
        <v>3076</v>
      </c>
      <c r="E7528" s="523" t="s">
        <v>1679</v>
      </c>
    </row>
    <row r="7529" spans="2:5">
      <c r="B7529" s="598" t="s">
        <v>10230</v>
      </c>
      <c r="C7529" s="587" t="s">
        <v>4272</v>
      </c>
      <c r="D7529" s="587" t="s">
        <v>3076</v>
      </c>
      <c r="E7529" s="523" t="s">
        <v>1679</v>
      </c>
    </row>
    <row r="7530" spans="2:5">
      <c r="B7530" s="598" t="s">
        <v>10231</v>
      </c>
      <c r="C7530" s="587" t="s">
        <v>4272</v>
      </c>
      <c r="D7530" s="587" t="s">
        <v>3076</v>
      </c>
      <c r="E7530" s="523" t="s">
        <v>1679</v>
      </c>
    </row>
    <row r="7531" spans="2:5">
      <c r="B7531" s="598" t="s">
        <v>10232</v>
      </c>
      <c r="C7531" s="587" t="s">
        <v>4272</v>
      </c>
      <c r="D7531" s="587" t="s">
        <v>3076</v>
      </c>
      <c r="E7531" s="523" t="s">
        <v>1679</v>
      </c>
    </row>
    <row r="7532" spans="2:5">
      <c r="B7532" s="598" t="s">
        <v>10233</v>
      </c>
      <c r="C7532" s="587" t="s">
        <v>4272</v>
      </c>
      <c r="D7532" s="587" t="s">
        <v>3076</v>
      </c>
      <c r="E7532" s="523" t="s">
        <v>1679</v>
      </c>
    </row>
    <row r="7533" spans="2:5">
      <c r="B7533" s="598" t="s">
        <v>10234</v>
      </c>
      <c r="C7533" s="587" t="s">
        <v>4272</v>
      </c>
      <c r="D7533" s="587" t="s">
        <v>3076</v>
      </c>
      <c r="E7533" s="523" t="s">
        <v>1679</v>
      </c>
    </row>
    <row r="7534" spans="2:5">
      <c r="B7534" s="598" t="s">
        <v>10235</v>
      </c>
      <c r="C7534" s="587" t="s">
        <v>4272</v>
      </c>
      <c r="D7534" s="587" t="s">
        <v>3076</v>
      </c>
      <c r="E7534" s="523" t="s">
        <v>1679</v>
      </c>
    </row>
    <row r="7535" spans="2:5">
      <c r="B7535" s="598" t="s">
        <v>10236</v>
      </c>
      <c r="C7535" s="587" t="s">
        <v>4272</v>
      </c>
      <c r="D7535" s="587" t="s">
        <v>3076</v>
      </c>
      <c r="E7535" s="523" t="s">
        <v>1679</v>
      </c>
    </row>
    <row r="7536" spans="2:5">
      <c r="B7536" s="598" t="s">
        <v>10237</v>
      </c>
      <c r="C7536" s="587" t="s">
        <v>4272</v>
      </c>
      <c r="D7536" s="587" t="s">
        <v>3076</v>
      </c>
      <c r="E7536" s="523" t="s">
        <v>1679</v>
      </c>
    </row>
    <row r="7537" spans="2:5">
      <c r="B7537" s="598" t="s">
        <v>10238</v>
      </c>
      <c r="C7537" s="587" t="s">
        <v>4272</v>
      </c>
      <c r="D7537" s="587" t="s">
        <v>3076</v>
      </c>
      <c r="E7537" s="523" t="s">
        <v>1679</v>
      </c>
    </row>
    <row r="7538" spans="2:5">
      <c r="B7538" s="598" t="s">
        <v>10239</v>
      </c>
      <c r="C7538" s="587" t="s">
        <v>4272</v>
      </c>
      <c r="D7538" s="587" t="s">
        <v>3076</v>
      </c>
      <c r="E7538" s="523" t="s">
        <v>1679</v>
      </c>
    </row>
    <row r="7539" spans="2:5">
      <c r="B7539" s="598" t="s">
        <v>10240</v>
      </c>
      <c r="C7539" s="587" t="s">
        <v>4272</v>
      </c>
      <c r="D7539" s="587" t="s">
        <v>3076</v>
      </c>
      <c r="E7539" s="523" t="s">
        <v>1679</v>
      </c>
    </row>
    <row r="7540" spans="2:5">
      <c r="B7540" s="598" t="s">
        <v>10241</v>
      </c>
      <c r="C7540" s="587" t="s">
        <v>4272</v>
      </c>
      <c r="D7540" s="587" t="s">
        <v>3076</v>
      </c>
      <c r="E7540" s="523" t="s">
        <v>1679</v>
      </c>
    </row>
    <row r="7541" spans="2:5">
      <c r="B7541" s="598" t="s">
        <v>10242</v>
      </c>
      <c r="C7541" s="587" t="s">
        <v>4272</v>
      </c>
      <c r="D7541" s="587" t="s">
        <v>3076</v>
      </c>
      <c r="E7541" s="523" t="s">
        <v>1679</v>
      </c>
    </row>
    <row r="7542" spans="2:5">
      <c r="B7542" s="598" t="s">
        <v>10243</v>
      </c>
      <c r="C7542" s="587" t="s">
        <v>4272</v>
      </c>
      <c r="D7542" s="587" t="s">
        <v>3076</v>
      </c>
      <c r="E7542" s="523" t="s">
        <v>1679</v>
      </c>
    </row>
    <row r="7543" spans="2:5">
      <c r="B7543" s="598" t="s">
        <v>10244</v>
      </c>
      <c r="C7543" s="587" t="s">
        <v>4272</v>
      </c>
      <c r="D7543" s="587" t="s">
        <v>3076</v>
      </c>
      <c r="E7543" s="523" t="s">
        <v>1679</v>
      </c>
    </row>
    <row r="7544" spans="2:5">
      <c r="B7544" s="598" t="s">
        <v>10245</v>
      </c>
      <c r="C7544" s="587" t="s">
        <v>4272</v>
      </c>
      <c r="D7544" s="587" t="s">
        <v>3076</v>
      </c>
      <c r="E7544" s="523" t="s">
        <v>1679</v>
      </c>
    </row>
    <row r="7545" spans="2:5">
      <c r="B7545" s="598" t="s">
        <v>10246</v>
      </c>
      <c r="C7545" s="587" t="s">
        <v>4272</v>
      </c>
      <c r="D7545" s="587" t="s">
        <v>3076</v>
      </c>
      <c r="E7545" s="523" t="s">
        <v>1679</v>
      </c>
    </row>
    <row r="7546" spans="2:5">
      <c r="B7546" s="598" t="s">
        <v>10247</v>
      </c>
      <c r="C7546" s="587" t="s">
        <v>4272</v>
      </c>
      <c r="D7546" s="587" t="s">
        <v>3076</v>
      </c>
      <c r="E7546" s="523" t="s">
        <v>1679</v>
      </c>
    </row>
    <row r="7547" spans="2:5">
      <c r="B7547" s="598" t="s">
        <v>10248</v>
      </c>
      <c r="C7547" s="587" t="s">
        <v>4272</v>
      </c>
      <c r="D7547" s="587" t="s">
        <v>3076</v>
      </c>
      <c r="E7547" s="523" t="s">
        <v>1679</v>
      </c>
    </row>
    <row r="7548" spans="2:5">
      <c r="B7548" s="598" t="s">
        <v>10249</v>
      </c>
      <c r="C7548" s="587" t="s">
        <v>4272</v>
      </c>
      <c r="D7548" s="587" t="s">
        <v>3076</v>
      </c>
      <c r="E7548" s="523" t="s">
        <v>1679</v>
      </c>
    </row>
    <row r="7549" spans="2:5">
      <c r="B7549" s="598" t="s">
        <v>10250</v>
      </c>
      <c r="C7549" s="587" t="s">
        <v>4272</v>
      </c>
      <c r="D7549" s="587" t="s">
        <v>3076</v>
      </c>
      <c r="E7549" s="523" t="s">
        <v>1679</v>
      </c>
    </row>
    <row r="7550" spans="2:5">
      <c r="B7550" s="598" t="s">
        <v>10251</v>
      </c>
      <c r="C7550" s="587" t="s">
        <v>4272</v>
      </c>
      <c r="D7550" s="587" t="s">
        <v>3076</v>
      </c>
      <c r="E7550" s="523" t="s">
        <v>1679</v>
      </c>
    </row>
    <row r="7551" spans="2:5">
      <c r="B7551" s="598" t="s">
        <v>10252</v>
      </c>
      <c r="C7551" s="587" t="s">
        <v>4272</v>
      </c>
      <c r="D7551" s="587" t="s">
        <v>3076</v>
      </c>
      <c r="E7551" s="523" t="s">
        <v>1679</v>
      </c>
    </row>
    <row r="7552" spans="2:5">
      <c r="B7552" s="598" t="s">
        <v>10253</v>
      </c>
      <c r="C7552" s="587" t="s">
        <v>4272</v>
      </c>
      <c r="D7552" s="587" t="s">
        <v>3076</v>
      </c>
      <c r="E7552" s="523" t="s">
        <v>1679</v>
      </c>
    </row>
    <row r="7553" spans="2:5">
      <c r="B7553" s="598" t="s">
        <v>10254</v>
      </c>
      <c r="C7553" s="587" t="s">
        <v>4272</v>
      </c>
      <c r="D7553" s="587" t="s">
        <v>3076</v>
      </c>
      <c r="E7553" s="523" t="s">
        <v>1679</v>
      </c>
    </row>
    <row r="7554" spans="2:5">
      <c r="B7554" s="598" t="s">
        <v>10255</v>
      </c>
      <c r="C7554" s="587" t="s">
        <v>4272</v>
      </c>
      <c r="D7554" s="587" t="s">
        <v>3076</v>
      </c>
      <c r="E7554" s="523" t="s">
        <v>1679</v>
      </c>
    </row>
    <row r="7555" spans="2:5">
      <c r="B7555" s="598" t="s">
        <v>10256</v>
      </c>
      <c r="C7555" s="587" t="s">
        <v>4272</v>
      </c>
      <c r="D7555" s="587" t="s">
        <v>3076</v>
      </c>
      <c r="E7555" s="523" t="s">
        <v>1679</v>
      </c>
    </row>
    <row r="7556" spans="2:5">
      <c r="B7556" s="598" t="s">
        <v>10257</v>
      </c>
      <c r="C7556" s="587" t="s">
        <v>4272</v>
      </c>
      <c r="D7556" s="587" t="s">
        <v>3076</v>
      </c>
      <c r="E7556" s="523" t="s">
        <v>1679</v>
      </c>
    </row>
    <row r="7557" spans="2:5">
      <c r="B7557" s="598" t="s">
        <v>10258</v>
      </c>
      <c r="C7557" s="587" t="s">
        <v>4272</v>
      </c>
      <c r="D7557" s="587" t="s">
        <v>3076</v>
      </c>
      <c r="E7557" s="523" t="s">
        <v>1679</v>
      </c>
    </row>
    <row r="7558" spans="2:5">
      <c r="B7558" s="598" t="s">
        <v>10259</v>
      </c>
      <c r="C7558" s="587" t="s">
        <v>4272</v>
      </c>
      <c r="D7558" s="587" t="s">
        <v>3076</v>
      </c>
      <c r="E7558" s="523" t="s">
        <v>1679</v>
      </c>
    </row>
    <row r="7559" spans="2:5">
      <c r="B7559" s="598" t="s">
        <v>10260</v>
      </c>
      <c r="C7559" s="587" t="s">
        <v>4272</v>
      </c>
      <c r="D7559" s="587" t="s">
        <v>3076</v>
      </c>
      <c r="E7559" s="523" t="s">
        <v>1679</v>
      </c>
    </row>
    <row r="7560" spans="2:5">
      <c r="B7560" s="598" t="s">
        <v>10261</v>
      </c>
      <c r="C7560" s="587" t="s">
        <v>4272</v>
      </c>
      <c r="D7560" s="587" t="s">
        <v>3076</v>
      </c>
      <c r="E7560" s="523" t="s">
        <v>1679</v>
      </c>
    </row>
    <row r="7561" spans="2:5">
      <c r="B7561" s="598" t="s">
        <v>10262</v>
      </c>
      <c r="C7561" s="587" t="s">
        <v>4272</v>
      </c>
      <c r="D7561" s="587" t="s">
        <v>3076</v>
      </c>
      <c r="E7561" s="523" t="s">
        <v>1679</v>
      </c>
    </row>
    <row r="7562" spans="2:5">
      <c r="B7562" s="598" t="s">
        <v>10263</v>
      </c>
      <c r="C7562" s="587" t="s">
        <v>4272</v>
      </c>
      <c r="D7562" s="587" t="s">
        <v>3076</v>
      </c>
      <c r="E7562" s="523" t="s">
        <v>1679</v>
      </c>
    </row>
    <row r="7563" spans="2:5">
      <c r="B7563" s="598" t="s">
        <v>10264</v>
      </c>
      <c r="C7563" s="587" t="s">
        <v>4272</v>
      </c>
      <c r="D7563" s="587" t="s">
        <v>3076</v>
      </c>
      <c r="E7563" s="523" t="s">
        <v>1679</v>
      </c>
    </row>
    <row r="7564" spans="2:5">
      <c r="B7564" s="598" t="s">
        <v>10265</v>
      </c>
      <c r="C7564" s="587" t="s">
        <v>4272</v>
      </c>
      <c r="D7564" s="587" t="s">
        <v>3076</v>
      </c>
      <c r="E7564" s="523" t="s">
        <v>1679</v>
      </c>
    </row>
    <row r="7565" spans="2:5">
      <c r="B7565" s="598" t="s">
        <v>10266</v>
      </c>
      <c r="C7565" s="587" t="s">
        <v>4272</v>
      </c>
      <c r="D7565" s="587" t="s">
        <v>3076</v>
      </c>
      <c r="E7565" s="523" t="s">
        <v>1679</v>
      </c>
    </row>
    <row r="7566" spans="2:5">
      <c r="B7566" s="598" t="s">
        <v>10267</v>
      </c>
      <c r="C7566" s="587" t="s">
        <v>4272</v>
      </c>
      <c r="D7566" s="587" t="s">
        <v>3076</v>
      </c>
      <c r="E7566" s="523" t="s">
        <v>1679</v>
      </c>
    </row>
    <row r="7567" spans="2:5">
      <c r="B7567" s="598" t="s">
        <v>10268</v>
      </c>
      <c r="C7567" s="587" t="s">
        <v>4272</v>
      </c>
      <c r="D7567" s="587" t="s">
        <v>3076</v>
      </c>
      <c r="E7567" s="523" t="s">
        <v>1679</v>
      </c>
    </row>
    <row r="7568" spans="2:5">
      <c r="B7568" s="598" t="s">
        <v>10269</v>
      </c>
      <c r="C7568" s="587" t="s">
        <v>4272</v>
      </c>
      <c r="D7568" s="587" t="s">
        <v>3076</v>
      </c>
      <c r="E7568" s="523" t="s">
        <v>1679</v>
      </c>
    </row>
    <row r="7569" spans="2:5">
      <c r="B7569" s="598" t="s">
        <v>10270</v>
      </c>
      <c r="C7569" s="587" t="s">
        <v>4272</v>
      </c>
      <c r="D7569" s="587" t="s">
        <v>3076</v>
      </c>
      <c r="E7569" s="523" t="s">
        <v>1679</v>
      </c>
    </row>
    <row r="7570" spans="2:5">
      <c r="B7570" s="598" t="s">
        <v>10271</v>
      </c>
      <c r="C7570" s="587" t="s">
        <v>4272</v>
      </c>
      <c r="D7570" s="587" t="s">
        <v>3076</v>
      </c>
      <c r="E7570" s="523" t="s">
        <v>1679</v>
      </c>
    </row>
    <row r="7571" spans="2:5">
      <c r="B7571" s="598" t="s">
        <v>10272</v>
      </c>
      <c r="C7571" s="587" t="s">
        <v>4272</v>
      </c>
      <c r="D7571" s="587" t="s">
        <v>3076</v>
      </c>
      <c r="E7571" s="523" t="s">
        <v>1679</v>
      </c>
    </row>
    <row r="7572" spans="2:5">
      <c r="B7572" s="598" t="s">
        <v>10273</v>
      </c>
      <c r="C7572" s="587" t="s">
        <v>4272</v>
      </c>
      <c r="D7572" s="587" t="s">
        <v>3076</v>
      </c>
      <c r="E7572" s="523" t="s">
        <v>1679</v>
      </c>
    </row>
    <row r="7573" spans="2:5">
      <c r="B7573" s="598" t="s">
        <v>10274</v>
      </c>
      <c r="C7573" s="587" t="s">
        <v>4272</v>
      </c>
      <c r="D7573" s="587" t="s">
        <v>3076</v>
      </c>
      <c r="E7573" s="523" t="s">
        <v>1679</v>
      </c>
    </row>
    <row r="7574" spans="2:5">
      <c r="B7574" s="598" t="s">
        <v>10275</v>
      </c>
      <c r="C7574" s="587" t="s">
        <v>4272</v>
      </c>
      <c r="D7574" s="587" t="s">
        <v>3076</v>
      </c>
      <c r="E7574" s="523" t="s">
        <v>1679</v>
      </c>
    </row>
    <row r="7575" spans="2:5">
      <c r="B7575" s="598" t="s">
        <v>10276</v>
      </c>
      <c r="C7575" s="587" t="s">
        <v>4272</v>
      </c>
      <c r="D7575" s="587" t="s">
        <v>3076</v>
      </c>
      <c r="E7575" s="523" t="s">
        <v>1679</v>
      </c>
    </row>
    <row r="7576" spans="2:5">
      <c r="B7576" s="598" t="s">
        <v>10277</v>
      </c>
      <c r="C7576" s="587" t="s">
        <v>4272</v>
      </c>
      <c r="D7576" s="587" t="s">
        <v>3076</v>
      </c>
      <c r="E7576" s="523" t="s">
        <v>1679</v>
      </c>
    </row>
    <row r="7577" spans="2:5">
      <c r="B7577" s="598" t="s">
        <v>10278</v>
      </c>
      <c r="C7577" s="587" t="s">
        <v>4272</v>
      </c>
      <c r="D7577" s="587" t="s">
        <v>3076</v>
      </c>
      <c r="E7577" s="523" t="s">
        <v>1679</v>
      </c>
    </row>
    <row r="7578" spans="2:5">
      <c r="B7578" s="598" t="s">
        <v>10279</v>
      </c>
      <c r="C7578" s="587" t="s">
        <v>4272</v>
      </c>
      <c r="D7578" s="587" t="s">
        <v>3076</v>
      </c>
      <c r="E7578" s="523" t="s">
        <v>1679</v>
      </c>
    </row>
    <row r="7579" spans="2:5">
      <c r="B7579" s="598" t="s">
        <v>10280</v>
      </c>
      <c r="C7579" s="587" t="s">
        <v>4272</v>
      </c>
      <c r="D7579" s="587" t="s">
        <v>3076</v>
      </c>
      <c r="E7579" s="523" t="s">
        <v>1679</v>
      </c>
    </row>
    <row r="7580" spans="2:5">
      <c r="B7580" s="598" t="s">
        <v>10281</v>
      </c>
      <c r="C7580" s="587" t="s">
        <v>4272</v>
      </c>
      <c r="D7580" s="587" t="s">
        <v>3076</v>
      </c>
      <c r="E7580" s="523" t="s">
        <v>1679</v>
      </c>
    </row>
    <row r="7581" spans="2:5">
      <c r="B7581" s="598" t="s">
        <v>10282</v>
      </c>
      <c r="C7581" s="587" t="s">
        <v>4272</v>
      </c>
      <c r="D7581" s="587" t="s">
        <v>3076</v>
      </c>
      <c r="E7581" s="523" t="s">
        <v>1679</v>
      </c>
    </row>
    <row r="7582" spans="2:5">
      <c r="B7582" s="598" t="s">
        <v>10283</v>
      </c>
      <c r="C7582" s="587" t="s">
        <v>4272</v>
      </c>
      <c r="D7582" s="587" t="s">
        <v>3076</v>
      </c>
      <c r="E7582" s="523" t="s">
        <v>1679</v>
      </c>
    </row>
    <row r="7583" spans="2:5">
      <c r="B7583" s="598" t="s">
        <v>10284</v>
      </c>
      <c r="C7583" s="587" t="s">
        <v>4272</v>
      </c>
      <c r="D7583" s="587" t="s">
        <v>3076</v>
      </c>
      <c r="E7583" s="523" t="s">
        <v>1679</v>
      </c>
    </row>
    <row r="7584" spans="2:5">
      <c r="B7584" s="598" t="s">
        <v>10285</v>
      </c>
      <c r="C7584" s="587" t="s">
        <v>4272</v>
      </c>
      <c r="D7584" s="587" t="s">
        <v>3076</v>
      </c>
      <c r="E7584" s="523" t="s">
        <v>1679</v>
      </c>
    </row>
    <row r="7585" spans="2:5">
      <c r="B7585" s="598" t="s">
        <v>10286</v>
      </c>
      <c r="C7585" s="587" t="s">
        <v>4272</v>
      </c>
      <c r="D7585" s="587" t="s">
        <v>3076</v>
      </c>
      <c r="E7585" s="523" t="s">
        <v>1679</v>
      </c>
    </row>
    <row r="7586" spans="2:5">
      <c r="B7586" s="598" t="s">
        <v>10287</v>
      </c>
      <c r="C7586" s="587" t="s">
        <v>4272</v>
      </c>
      <c r="D7586" s="587" t="s">
        <v>3076</v>
      </c>
      <c r="E7586" s="523" t="s">
        <v>1679</v>
      </c>
    </row>
    <row r="7587" spans="2:5">
      <c r="B7587" s="598" t="s">
        <v>10288</v>
      </c>
      <c r="C7587" s="587" t="s">
        <v>4272</v>
      </c>
      <c r="D7587" s="587" t="s">
        <v>3076</v>
      </c>
      <c r="E7587" s="523" t="s">
        <v>1679</v>
      </c>
    </row>
    <row r="7588" spans="2:5">
      <c r="B7588" s="598" t="s">
        <v>10289</v>
      </c>
      <c r="C7588" s="587" t="s">
        <v>4272</v>
      </c>
      <c r="D7588" s="587" t="s">
        <v>3076</v>
      </c>
      <c r="E7588" s="523" t="s">
        <v>1679</v>
      </c>
    </row>
    <row r="7589" spans="2:5">
      <c r="B7589" s="598" t="s">
        <v>10290</v>
      </c>
      <c r="C7589" s="587" t="s">
        <v>4272</v>
      </c>
      <c r="D7589" s="587" t="s">
        <v>3076</v>
      </c>
      <c r="E7589" s="523" t="s">
        <v>1679</v>
      </c>
    </row>
    <row r="7590" spans="2:5">
      <c r="B7590" s="598" t="s">
        <v>10291</v>
      </c>
      <c r="C7590" s="587" t="s">
        <v>4272</v>
      </c>
      <c r="D7590" s="587" t="s">
        <v>3076</v>
      </c>
      <c r="E7590" s="523" t="s">
        <v>1679</v>
      </c>
    </row>
    <row r="7591" spans="2:5">
      <c r="B7591" s="598" t="s">
        <v>10292</v>
      </c>
      <c r="C7591" s="587" t="s">
        <v>4272</v>
      </c>
      <c r="D7591" s="587" t="s">
        <v>3076</v>
      </c>
      <c r="E7591" s="523" t="s">
        <v>1679</v>
      </c>
    </row>
    <row r="7592" spans="2:5">
      <c r="B7592" s="598" t="s">
        <v>10293</v>
      </c>
      <c r="C7592" s="587" t="s">
        <v>4272</v>
      </c>
      <c r="D7592" s="587" t="s">
        <v>3076</v>
      </c>
      <c r="E7592" s="523" t="s">
        <v>1679</v>
      </c>
    </row>
    <row r="7593" spans="2:5">
      <c r="B7593" s="598" t="s">
        <v>10294</v>
      </c>
      <c r="C7593" s="587" t="s">
        <v>4272</v>
      </c>
      <c r="D7593" s="587" t="s">
        <v>3076</v>
      </c>
      <c r="E7593" s="523" t="s">
        <v>1679</v>
      </c>
    </row>
    <row r="7594" spans="2:5">
      <c r="B7594" s="598" t="s">
        <v>10295</v>
      </c>
      <c r="C7594" s="587" t="s">
        <v>4272</v>
      </c>
      <c r="D7594" s="587" t="s">
        <v>3076</v>
      </c>
      <c r="E7594" s="523" t="s">
        <v>1679</v>
      </c>
    </row>
    <row r="7595" spans="2:5">
      <c r="B7595" s="598" t="s">
        <v>10296</v>
      </c>
      <c r="C7595" s="587" t="s">
        <v>4272</v>
      </c>
      <c r="D7595" s="587" t="s">
        <v>3076</v>
      </c>
      <c r="E7595" s="523" t="s">
        <v>1679</v>
      </c>
    </row>
    <row r="7596" spans="2:5">
      <c r="B7596" s="598" t="s">
        <v>10297</v>
      </c>
      <c r="C7596" s="587" t="s">
        <v>4272</v>
      </c>
      <c r="D7596" s="587" t="s">
        <v>3076</v>
      </c>
      <c r="E7596" s="523" t="s">
        <v>1679</v>
      </c>
    </row>
    <row r="7597" spans="2:5">
      <c r="B7597" s="598" t="s">
        <v>10298</v>
      </c>
      <c r="C7597" s="587" t="s">
        <v>4272</v>
      </c>
      <c r="D7597" s="587" t="s">
        <v>3076</v>
      </c>
      <c r="E7597" s="523" t="s">
        <v>1679</v>
      </c>
    </row>
    <row r="7598" spans="2:5">
      <c r="B7598" s="598" t="s">
        <v>10299</v>
      </c>
      <c r="C7598" s="587" t="s">
        <v>4272</v>
      </c>
      <c r="D7598" s="587" t="s">
        <v>3076</v>
      </c>
      <c r="E7598" s="523" t="s">
        <v>1679</v>
      </c>
    </row>
    <row r="7599" spans="2:5">
      <c r="B7599" s="598" t="s">
        <v>10300</v>
      </c>
      <c r="C7599" s="587" t="s">
        <v>4272</v>
      </c>
      <c r="D7599" s="587" t="s">
        <v>3076</v>
      </c>
      <c r="E7599" s="523" t="s">
        <v>1679</v>
      </c>
    </row>
    <row r="7600" spans="2:5">
      <c r="B7600" s="598" t="s">
        <v>10301</v>
      </c>
      <c r="C7600" s="587" t="s">
        <v>4272</v>
      </c>
      <c r="D7600" s="587" t="s">
        <v>3076</v>
      </c>
      <c r="E7600" s="523" t="s">
        <v>1679</v>
      </c>
    </row>
    <row r="7601" spans="2:5">
      <c r="B7601" s="598" t="s">
        <v>10302</v>
      </c>
      <c r="C7601" s="587" t="s">
        <v>4272</v>
      </c>
      <c r="D7601" s="587" t="s">
        <v>3076</v>
      </c>
      <c r="E7601" s="523" t="s">
        <v>1679</v>
      </c>
    </row>
    <row r="7602" spans="2:5">
      <c r="B7602" s="598" t="s">
        <v>10303</v>
      </c>
      <c r="C7602" s="587" t="s">
        <v>4272</v>
      </c>
      <c r="D7602" s="587" t="s">
        <v>3076</v>
      </c>
      <c r="E7602" s="523" t="s">
        <v>1679</v>
      </c>
    </row>
    <row r="7603" spans="2:5">
      <c r="B7603" s="598" t="s">
        <v>10304</v>
      </c>
      <c r="C7603" s="587" t="s">
        <v>4272</v>
      </c>
      <c r="D7603" s="587" t="s">
        <v>3076</v>
      </c>
      <c r="E7603" s="523" t="s">
        <v>1679</v>
      </c>
    </row>
    <row r="7604" spans="2:5">
      <c r="B7604" s="598" t="s">
        <v>10305</v>
      </c>
      <c r="C7604" s="587" t="s">
        <v>4272</v>
      </c>
      <c r="D7604" s="587" t="s">
        <v>3076</v>
      </c>
      <c r="E7604" s="523" t="s">
        <v>1679</v>
      </c>
    </row>
    <row r="7605" spans="2:5">
      <c r="B7605" s="598" t="s">
        <v>10306</v>
      </c>
      <c r="C7605" s="587" t="s">
        <v>4272</v>
      </c>
      <c r="D7605" s="587" t="s">
        <v>3076</v>
      </c>
      <c r="E7605" s="523" t="s">
        <v>1679</v>
      </c>
    </row>
    <row r="7606" spans="2:5">
      <c r="B7606" s="598" t="s">
        <v>10307</v>
      </c>
      <c r="C7606" s="587" t="s">
        <v>4272</v>
      </c>
      <c r="D7606" s="587" t="s">
        <v>3076</v>
      </c>
      <c r="E7606" s="523" t="s">
        <v>1679</v>
      </c>
    </row>
    <row r="7607" spans="2:5">
      <c r="B7607" s="598" t="s">
        <v>10308</v>
      </c>
      <c r="C7607" s="587" t="s">
        <v>4272</v>
      </c>
      <c r="D7607" s="587" t="s">
        <v>3076</v>
      </c>
      <c r="E7607" s="523" t="s">
        <v>1679</v>
      </c>
    </row>
    <row r="7608" spans="2:5">
      <c r="B7608" s="598" t="s">
        <v>10309</v>
      </c>
      <c r="C7608" s="587" t="s">
        <v>4272</v>
      </c>
      <c r="D7608" s="587" t="s">
        <v>3076</v>
      </c>
      <c r="E7608" s="523" t="s">
        <v>1679</v>
      </c>
    </row>
    <row r="7609" spans="2:5">
      <c r="B7609" s="598" t="s">
        <v>10310</v>
      </c>
      <c r="C7609" s="587" t="s">
        <v>4272</v>
      </c>
      <c r="D7609" s="587" t="s">
        <v>3076</v>
      </c>
      <c r="E7609" s="523" t="s">
        <v>1679</v>
      </c>
    </row>
    <row r="7610" spans="2:5">
      <c r="B7610" s="598" t="s">
        <v>10311</v>
      </c>
      <c r="C7610" s="587" t="s">
        <v>4272</v>
      </c>
      <c r="D7610" s="587" t="s">
        <v>3076</v>
      </c>
      <c r="E7610" s="523" t="s">
        <v>1679</v>
      </c>
    </row>
    <row r="7611" spans="2:5">
      <c r="B7611" s="598" t="s">
        <v>10312</v>
      </c>
      <c r="C7611" s="587" t="s">
        <v>4272</v>
      </c>
      <c r="D7611" s="587" t="s">
        <v>3076</v>
      </c>
      <c r="E7611" s="523" t="s">
        <v>1679</v>
      </c>
    </row>
    <row r="7612" spans="2:5">
      <c r="B7612" s="598" t="s">
        <v>10313</v>
      </c>
      <c r="C7612" s="587" t="s">
        <v>4272</v>
      </c>
      <c r="D7612" s="587" t="s">
        <v>3076</v>
      </c>
      <c r="E7612" s="523" t="s">
        <v>1679</v>
      </c>
    </row>
    <row r="7613" spans="2:5">
      <c r="B7613" s="598" t="s">
        <v>10314</v>
      </c>
      <c r="C7613" s="587" t="s">
        <v>4272</v>
      </c>
      <c r="D7613" s="587" t="s">
        <v>3076</v>
      </c>
      <c r="E7613" s="523" t="s">
        <v>1679</v>
      </c>
    </row>
    <row r="7614" spans="2:5">
      <c r="B7614" s="598" t="s">
        <v>10315</v>
      </c>
      <c r="C7614" s="587" t="s">
        <v>4272</v>
      </c>
      <c r="D7614" s="587" t="s">
        <v>3076</v>
      </c>
      <c r="E7614" s="523" t="s">
        <v>1679</v>
      </c>
    </row>
    <row r="7615" spans="2:5">
      <c r="B7615" s="598" t="s">
        <v>10316</v>
      </c>
      <c r="C7615" s="587" t="s">
        <v>4272</v>
      </c>
      <c r="D7615" s="587" t="s">
        <v>3076</v>
      </c>
      <c r="E7615" s="523" t="s">
        <v>1679</v>
      </c>
    </row>
    <row r="7616" spans="2:5">
      <c r="B7616" s="598" t="s">
        <v>10317</v>
      </c>
      <c r="C7616" s="587" t="s">
        <v>4272</v>
      </c>
      <c r="D7616" s="587" t="s">
        <v>3076</v>
      </c>
      <c r="E7616" s="523" t="s">
        <v>1679</v>
      </c>
    </row>
    <row r="7617" spans="2:5">
      <c r="B7617" s="598" t="s">
        <v>10318</v>
      </c>
      <c r="C7617" s="587" t="s">
        <v>4272</v>
      </c>
      <c r="D7617" s="587" t="s">
        <v>3076</v>
      </c>
      <c r="E7617" s="523" t="s">
        <v>1679</v>
      </c>
    </row>
    <row r="7618" spans="2:5">
      <c r="B7618" s="598" t="s">
        <v>10319</v>
      </c>
      <c r="C7618" s="587" t="s">
        <v>4272</v>
      </c>
      <c r="D7618" s="587" t="s">
        <v>3076</v>
      </c>
      <c r="E7618" s="523" t="s">
        <v>1679</v>
      </c>
    </row>
    <row r="7619" spans="2:5">
      <c r="B7619" s="598" t="s">
        <v>10320</v>
      </c>
      <c r="C7619" s="587" t="s">
        <v>4272</v>
      </c>
      <c r="D7619" s="587" t="s">
        <v>3076</v>
      </c>
      <c r="E7619" s="523" t="s">
        <v>1679</v>
      </c>
    </row>
    <row r="7620" spans="2:5">
      <c r="B7620" s="598" t="s">
        <v>10321</v>
      </c>
      <c r="C7620" s="587" t="s">
        <v>4272</v>
      </c>
      <c r="D7620" s="587" t="s">
        <v>3076</v>
      </c>
      <c r="E7620" s="523" t="s">
        <v>1679</v>
      </c>
    </row>
    <row r="7621" spans="2:5">
      <c r="B7621" s="598" t="s">
        <v>10322</v>
      </c>
      <c r="C7621" s="587" t="s">
        <v>4272</v>
      </c>
      <c r="D7621" s="587" t="s">
        <v>3076</v>
      </c>
      <c r="E7621" s="523" t="s">
        <v>1679</v>
      </c>
    </row>
    <row r="7622" spans="2:5">
      <c r="B7622" s="598" t="s">
        <v>10323</v>
      </c>
      <c r="C7622" s="587" t="s">
        <v>4272</v>
      </c>
      <c r="D7622" s="587" t="s">
        <v>3076</v>
      </c>
      <c r="E7622" s="523" t="s">
        <v>1679</v>
      </c>
    </row>
    <row r="7623" spans="2:5">
      <c r="B7623" s="598" t="s">
        <v>10324</v>
      </c>
      <c r="C7623" s="587" t="s">
        <v>4272</v>
      </c>
      <c r="D7623" s="587" t="s">
        <v>3076</v>
      </c>
      <c r="E7623" s="523" t="s">
        <v>1679</v>
      </c>
    </row>
    <row r="7624" spans="2:5">
      <c r="B7624" s="598" t="s">
        <v>10325</v>
      </c>
      <c r="C7624" s="587" t="s">
        <v>4272</v>
      </c>
      <c r="D7624" s="587" t="s">
        <v>3076</v>
      </c>
      <c r="E7624" s="523" t="s">
        <v>1679</v>
      </c>
    </row>
    <row r="7625" spans="2:5">
      <c r="B7625" s="598" t="s">
        <v>10326</v>
      </c>
      <c r="C7625" s="587" t="s">
        <v>4272</v>
      </c>
      <c r="D7625" s="587" t="s">
        <v>3076</v>
      </c>
      <c r="E7625" s="523" t="s">
        <v>1679</v>
      </c>
    </row>
    <row r="7626" spans="2:5">
      <c r="B7626" s="598" t="s">
        <v>10327</v>
      </c>
      <c r="C7626" s="587" t="s">
        <v>4272</v>
      </c>
      <c r="D7626" s="587" t="s">
        <v>3076</v>
      </c>
      <c r="E7626" s="523" t="s">
        <v>1679</v>
      </c>
    </row>
    <row r="7627" spans="2:5">
      <c r="B7627" s="598" t="s">
        <v>10328</v>
      </c>
      <c r="C7627" s="587" t="s">
        <v>4272</v>
      </c>
      <c r="D7627" s="587" t="s">
        <v>3076</v>
      </c>
      <c r="E7627" s="523" t="s">
        <v>1679</v>
      </c>
    </row>
    <row r="7628" spans="2:5">
      <c r="B7628" s="598" t="s">
        <v>10329</v>
      </c>
      <c r="C7628" s="587" t="s">
        <v>4272</v>
      </c>
      <c r="D7628" s="587" t="s">
        <v>3076</v>
      </c>
      <c r="E7628" s="523" t="s">
        <v>1679</v>
      </c>
    </row>
    <row r="7629" spans="2:5">
      <c r="B7629" s="598" t="s">
        <v>10330</v>
      </c>
      <c r="C7629" s="587" t="s">
        <v>4272</v>
      </c>
      <c r="D7629" s="587" t="s">
        <v>3076</v>
      </c>
      <c r="E7629" s="523" t="s">
        <v>1679</v>
      </c>
    </row>
    <row r="7630" spans="2:5">
      <c r="B7630" s="598" t="s">
        <v>10331</v>
      </c>
      <c r="C7630" s="587" t="s">
        <v>4272</v>
      </c>
      <c r="D7630" s="587" t="s">
        <v>3076</v>
      </c>
      <c r="E7630" s="523" t="s">
        <v>1679</v>
      </c>
    </row>
    <row r="7631" spans="2:5">
      <c r="B7631" s="598" t="s">
        <v>10332</v>
      </c>
      <c r="C7631" s="587" t="s">
        <v>4272</v>
      </c>
      <c r="D7631" s="587" t="s">
        <v>3076</v>
      </c>
      <c r="E7631" s="523" t="s">
        <v>1679</v>
      </c>
    </row>
    <row r="7632" spans="2:5">
      <c r="B7632" s="598" t="s">
        <v>10333</v>
      </c>
      <c r="C7632" s="587" t="s">
        <v>4272</v>
      </c>
      <c r="D7632" s="587" t="s">
        <v>3076</v>
      </c>
      <c r="E7632" s="523" t="s">
        <v>1679</v>
      </c>
    </row>
    <row r="7633" spans="2:5">
      <c r="B7633" s="598" t="s">
        <v>10334</v>
      </c>
      <c r="C7633" s="587" t="s">
        <v>4272</v>
      </c>
      <c r="D7633" s="587" t="s">
        <v>3076</v>
      </c>
      <c r="E7633" s="523" t="s">
        <v>1679</v>
      </c>
    </row>
    <row r="7634" spans="2:5">
      <c r="B7634" s="598" t="s">
        <v>10335</v>
      </c>
      <c r="C7634" s="587" t="s">
        <v>4272</v>
      </c>
      <c r="D7634" s="587" t="s">
        <v>3076</v>
      </c>
      <c r="E7634" s="523" t="s">
        <v>1679</v>
      </c>
    </row>
    <row r="7635" spans="2:5">
      <c r="B7635" s="598" t="s">
        <v>10336</v>
      </c>
      <c r="C7635" s="587" t="s">
        <v>4272</v>
      </c>
      <c r="D7635" s="587" t="s">
        <v>3076</v>
      </c>
      <c r="E7635" s="523" t="s">
        <v>1679</v>
      </c>
    </row>
    <row r="7636" spans="2:5">
      <c r="B7636" s="598" t="s">
        <v>10337</v>
      </c>
      <c r="C7636" s="587" t="s">
        <v>4272</v>
      </c>
      <c r="D7636" s="587" t="s">
        <v>3076</v>
      </c>
      <c r="E7636" s="523" t="s">
        <v>1679</v>
      </c>
    </row>
    <row r="7637" spans="2:5">
      <c r="B7637" s="598" t="s">
        <v>10338</v>
      </c>
      <c r="C7637" s="587" t="s">
        <v>4272</v>
      </c>
      <c r="D7637" s="587" t="s">
        <v>3076</v>
      </c>
      <c r="E7637" s="523" t="s">
        <v>1679</v>
      </c>
    </row>
    <row r="7638" spans="2:5">
      <c r="B7638" s="598" t="s">
        <v>10339</v>
      </c>
      <c r="C7638" s="587" t="s">
        <v>4272</v>
      </c>
      <c r="D7638" s="587" t="s">
        <v>3076</v>
      </c>
      <c r="E7638" s="523" t="s">
        <v>1679</v>
      </c>
    </row>
    <row r="7639" spans="2:5">
      <c r="B7639" s="598" t="s">
        <v>10340</v>
      </c>
      <c r="C7639" s="587" t="s">
        <v>4272</v>
      </c>
      <c r="D7639" s="587" t="s">
        <v>3076</v>
      </c>
      <c r="E7639" s="523" t="s">
        <v>1679</v>
      </c>
    </row>
    <row r="7640" spans="2:5">
      <c r="B7640" s="598" t="s">
        <v>10341</v>
      </c>
      <c r="C7640" s="587" t="s">
        <v>4272</v>
      </c>
      <c r="D7640" s="587" t="s">
        <v>3076</v>
      </c>
      <c r="E7640" s="523" t="s">
        <v>1679</v>
      </c>
    </row>
    <row r="7641" spans="2:5">
      <c r="B7641" s="598" t="s">
        <v>10342</v>
      </c>
      <c r="C7641" s="587" t="s">
        <v>4272</v>
      </c>
      <c r="D7641" s="587" t="s">
        <v>3076</v>
      </c>
      <c r="E7641" s="523" t="s">
        <v>1679</v>
      </c>
    </row>
    <row r="7642" spans="2:5">
      <c r="B7642" s="598" t="s">
        <v>10343</v>
      </c>
      <c r="C7642" s="587" t="s">
        <v>4272</v>
      </c>
      <c r="D7642" s="587" t="s">
        <v>3076</v>
      </c>
      <c r="E7642" s="523" t="s">
        <v>1679</v>
      </c>
    </row>
    <row r="7643" spans="2:5">
      <c r="B7643" s="598" t="s">
        <v>10344</v>
      </c>
      <c r="C7643" s="587" t="s">
        <v>4272</v>
      </c>
      <c r="D7643" s="587" t="s">
        <v>3076</v>
      </c>
      <c r="E7643" s="523" t="s">
        <v>1679</v>
      </c>
    </row>
    <row r="7644" spans="2:5">
      <c r="B7644" s="598" t="s">
        <v>10345</v>
      </c>
      <c r="C7644" s="587" t="s">
        <v>4272</v>
      </c>
      <c r="D7644" s="587" t="s">
        <v>3076</v>
      </c>
      <c r="E7644" s="523" t="s">
        <v>1679</v>
      </c>
    </row>
    <row r="7645" spans="2:5">
      <c r="B7645" s="598" t="s">
        <v>10346</v>
      </c>
      <c r="C7645" s="587" t="s">
        <v>4272</v>
      </c>
      <c r="D7645" s="587" t="s">
        <v>3076</v>
      </c>
      <c r="E7645" s="523" t="s">
        <v>1679</v>
      </c>
    </row>
    <row r="7646" spans="2:5">
      <c r="B7646" s="598" t="s">
        <v>10347</v>
      </c>
      <c r="C7646" s="587" t="s">
        <v>4272</v>
      </c>
      <c r="D7646" s="587" t="s">
        <v>3076</v>
      </c>
      <c r="E7646" s="523" t="s">
        <v>1679</v>
      </c>
    </row>
    <row r="7647" spans="2:5">
      <c r="B7647" s="598" t="s">
        <v>10348</v>
      </c>
      <c r="C7647" s="587" t="s">
        <v>4272</v>
      </c>
      <c r="D7647" s="587" t="s">
        <v>3076</v>
      </c>
      <c r="E7647" s="523" t="s">
        <v>1679</v>
      </c>
    </row>
    <row r="7648" spans="2:5">
      <c r="B7648" s="598" t="s">
        <v>10349</v>
      </c>
      <c r="C7648" s="587" t="s">
        <v>4272</v>
      </c>
      <c r="D7648" s="587" t="s">
        <v>3076</v>
      </c>
      <c r="E7648" s="523" t="s">
        <v>1679</v>
      </c>
    </row>
    <row r="7649" spans="2:5">
      <c r="B7649" s="598" t="s">
        <v>10350</v>
      </c>
      <c r="C7649" s="587" t="s">
        <v>4272</v>
      </c>
      <c r="D7649" s="587" t="s">
        <v>3076</v>
      </c>
      <c r="E7649" s="523" t="s">
        <v>1679</v>
      </c>
    </row>
    <row r="7650" spans="2:5">
      <c r="B7650" s="598" t="s">
        <v>10351</v>
      </c>
      <c r="C7650" s="587" t="s">
        <v>4272</v>
      </c>
      <c r="D7650" s="587" t="s">
        <v>3076</v>
      </c>
      <c r="E7650" s="523" t="s">
        <v>1679</v>
      </c>
    </row>
    <row r="7651" spans="2:5">
      <c r="B7651" s="598" t="s">
        <v>10352</v>
      </c>
      <c r="C7651" s="587" t="s">
        <v>4272</v>
      </c>
      <c r="D7651" s="587" t="s">
        <v>3076</v>
      </c>
      <c r="E7651" s="523" t="s">
        <v>1679</v>
      </c>
    </row>
    <row r="7652" spans="2:5">
      <c r="B7652" s="598" t="s">
        <v>10353</v>
      </c>
      <c r="C7652" s="587" t="s">
        <v>4272</v>
      </c>
      <c r="D7652" s="587" t="s">
        <v>3076</v>
      </c>
      <c r="E7652" s="523" t="s">
        <v>1679</v>
      </c>
    </row>
    <row r="7653" spans="2:5">
      <c r="B7653" s="598" t="s">
        <v>10354</v>
      </c>
      <c r="C7653" s="587" t="s">
        <v>4272</v>
      </c>
      <c r="D7653" s="587" t="s">
        <v>3076</v>
      </c>
      <c r="E7653" s="523" t="s">
        <v>1679</v>
      </c>
    </row>
    <row r="7654" spans="2:5">
      <c r="B7654" s="598" t="s">
        <v>10355</v>
      </c>
      <c r="C7654" s="587" t="s">
        <v>4272</v>
      </c>
      <c r="D7654" s="587" t="s">
        <v>3076</v>
      </c>
      <c r="E7654" s="523" t="s">
        <v>1679</v>
      </c>
    </row>
    <row r="7655" spans="2:5">
      <c r="B7655" s="598" t="s">
        <v>10356</v>
      </c>
      <c r="C7655" s="587" t="s">
        <v>4272</v>
      </c>
      <c r="D7655" s="587" t="s">
        <v>3076</v>
      </c>
      <c r="E7655" s="523" t="s">
        <v>1679</v>
      </c>
    </row>
    <row r="7656" spans="2:5">
      <c r="B7656" s="598" t="s">
        <v>10357</v>
      </c>
      <c r="C7656" s="587" t="s">
        <v>4272</v>
      </c>
      <c r="D7656" s="587" t="s">
        <v>3076</v>
      </c>
      <c r="E7656" s="523" t="s">
        <v>1679</v>
      </c>
    </row>
    <row r="7657" spans="2:5">
      <c r="B7657" s="598" t="s">
        <v>10358</v>
      </c>
      <c r="C7657" s="587" t="s">
        <v>4272</v>
      </c>
      <c r="D7657" s="587" t="s">
        <v>3076</v>
      </c>
      <c r="E7657" s="523" t="s">
        <v>1679</v>
      </c>
    </row>
    <row r="7658" spans="2:5">
      <c r="B7658" s="598" t="s">
        <v>10359</v>
      </c>
      <c r="C7658" s="587" t="s">
        <v>4272</v>
      </c>
      <c r="D7658" s="587" t="s">
        <v>3076</v>
      </c>
      <c r="E7658" s="523" t="s">
        <v>1679</v>
      </c>
    </row>
    <row r="7659" spans="2:5">
      <c r="B7659" s="598" t="s">
        <v>10360</v>
      </c>
      <c r="C7659" s="587" t="s">
        <v>4272</v>
      </c>
      <c r="D7659" s="587" t="s">
        <v>3076</v>
      </c>
      <c r="E7659" s="523" t="s">
        <v>1679</v>
      </c>
    </row>
    <row r="7660" spans="2:5">
      <c r="B7660" s="598" t="s">
        <v>10361</v>
      </c>
      <c r="C7660" s="587" t="s">
        <v>4272</v>
      </c>
      <c r="D7660" s="587" t="s">
        <v>3076</v>
      </c>
      <c r="E7660" s="523" t="s">
        <v>1679</v>
      </c>
    </row>
    <row r="7661" spans="2:5">
      <c r="B7661" s="598" t="s">
        <v>10362</v>
      </c>
      <c r="C7661" s="587" t="s">
        <v>4272</v>
      </c>
      <c r="D7661" s="587" t="s">
        <v>3076</v>
      </c>
      <c r="E7661" s="523" t="s">
        <v>1679</v>
      </c>
    </row>
    <row r="7662" spans="2:5">
      <c r="B7662" s="598" t="s">
        <v>10363</v>
      </c>
      <c r="C7662" s="587" t="s">
        <v>4272</v>
      </c>
      <c r="D7662" s="587" t="s">
        <v>3076</v>
      </c>
      <c r="E7662" s="523" t="s">
        <v>1679</v>
      </c>
    </row>
    <row r="7663" spans="2:5">
      <c r="B7663" s="598" t="s">
        <v>10364</v>
      </c>
      <c r="C7663" s="587" t="s">
        <v>4272</v>
      </c>
      <c r="D7663" s="587" t="s">
        <v>3076</v>
      </c>
      <c r="E7663" s="523" t="s">
        <v>1679</v>
      </c>
    </row>
    <row r="7664" spans="2:5">
      <c r="B7664" s="598" t="s">
        <v>10365</v>
      </c>
      <c r="C7664" s="587" t="s">
        <v>4272</v>
      </c>
      <c r="D7664" s="587" t="s">
        <v>3076</v>
      </c>
      <c r="E7664" s="523" t="s">
        <v>1679</v>
      </c>
    </row>
    <row r="7665" spans="2:5">
      <c r="B7665" s="598" t="s">
        <v>10366</v>
      </c>
      <c r="C7665" s="587" t="s">
        <v>4272</v>
      </c>
      <c r="D7665" s="587" t="s">
        <v>3076</v>
      </c>
      <c r="E7665" s="523" t="s">
        <v>1679</v>
      </c>
    </row>
    <row r="7666" spans="2:5">
      <c r="B7666" s="598" t="s">
        <v>10367</v>
      </c>
      <c r="C7666" s="587" t="s">
        <v>4272</v>
      </c>
      <c r="D7666" s="587" t="s">
        <v>3076</v>
      </c>
      <c r="E7666" s="523" t="s">
        <v>1679</v>
      </c>
    </row>
    <row r="7667" spans="2:5">
      <c r="B7667" s="598" t="s">
        <v>10368</v>
      </c>
      <c r="C7667" s="587" t="s">
        <v>4272</v>
      </c>
      <c r="D7667" s="587" t="s">
        <v>3076</v>
      </c>
      <c r="E7667" s="523" t="s">
        <v>1679</v>
      </c>
    </row>
    <row r="7668" spans="2:5">
      <c r="B7668" s="598" t="s">
        <v>10369</v>
      </c>
      <c r="C7668" s="587" t="s">
        <v>4272</v>
      </c>
      <c r="D7668" s="587" t="s">
        <v>3076</v>
      </c>
      <c r="E7668" s="523" t="s">
        <v>1679</v>
      </c>
    </row>
    <row r="7669" spans="2:5">
      <c r="B7669" s="598" t="s">
        <v>10370</v>
      </c>
      <c r="C7669" s="587" t="s">
        <v>4272</v>
      </c>
      <c r="D7669" s="587" t="s">
        <v>3076</v>
      </c>
      <c r="E7669" s="523" t="s">
        <v>1679</v>
      </c>
    </row>
    <row r="7670" spans="2:5">
      <c r="B7670" s="598" t="s">
        <v>10371</v>
      </c>
      <c r="C7670" s="587" t="s">
        <v>4272</v>
      </c>
      <c r="D7670" s="587" t="s">
        <v>3076</v>
      </c>
      <c r="E7670" s="523" t="s">
        <v>1679</v>
      </c>
    </row>
    <row r="7671" spans="2:5">
      <c r="B7671" s="598" t="s">
        <v>10372</v>
      </c>
      <c r="C7671" s="587" t="s">
        <v>4272</v>
      </c>
      <c r="D7671" s="587" t="s">
        <v>3076</v>
      </c>
      <c r="E7671" s="523" t="s">
        <v>1679</v>
      </c>
    </row>
    <row r="7672" spans="2:5">
      <c r="B7672" s="598" t="s">
        <v>10373</v>
      </c>
      <c r="C7672" s="587" t="s">
        <v>4272</v>
      </c>
      <c r="D7672" s="587" t="s">
        <v>3076</v>
      </c>
      <c r="E7672" s="523" t="s">
        <v>1679</v>
      </c>
    </row>
    <row r="7673" spans="2:5">
      <c r="B7673" s="598" t="s">
        <v>10374</v>
      </c>
      <c r="C7673" s="587" t="s">
        <v>4272</v>
      </c>
      <c r="D7673" s="587" t="s">
        <v>3076</v>
      </c>
      <c r="E7673" s="523" t="s">
        <v>1679</v>
      </c>
    </row>
    <row r="7674" spans="2:5">
      <c r="B7674" s="598" t="s">
        <v>10375</v>
      </c>
      <c r="C7674" s="587" t="s">
        <v>4272</v>
      </c>
      <c r="D7674" s="587" t="s">
        <v>3076</v>
      </c>
      <c r="E7674" s="523" t="s">
        <v>1679</v>
      </c>
    </row>
    <row r="7675" spans="2:5">
      <c r="B7675" s="598" t="s">
        <v>10376</v>
      </c>
      <c r="C7675" s="587" t="s">
        <v>4272</v>
      </c>
      <c r="D7675" s="587" t="s">
        <v>3076</v>
      </c>
      <c r="E7675" s="523" t="s">
        <v>1679</v>
      </c>
    </row>
    <row r="7676" spans="2:5">
      <c r="B7676" s="598" t="s">
        <v>10377</v>
      </c>
      <c r="C7676" s="587" t="s">
        <v>4272</v>
      </c>
      <c r="D7676" s="587" t="s">
        <v>3076</v>
      </c>
      <c r="E7676" s="523" t="s">
        <v>1679</v>
      </c>
    </row>
    <row r="7677" spans="2:5">
      <c r="B7677" s="598" t="s">
        <v>10378</v>
      </c>
      <c r="C7677" s="587" t="s">
        <v>4272</v>
      </c>
      <c r="D7677" s="587" t="s">
        <v>3076</v>
      </c>
      <c r="E7677" s="523" t="s">
        <v>1679</v>
      </c>
    </row>
    <row r="7678" spans="2:5">
      <c r="B7678" s="598" t="s">
        <v>10379</v>
      </c>
      <c r="C7678" s="587" t="s">
        <v>4272</v>
      </c>
      <c r="D7678" s="587" t="s">
        <v>3076</v>
      </c>
      <c r="E7678" s="523" t="s">
        <v>1679</v>
      </c>
    </row>
    <row r="7679" spans="2:5">
      <c r="B7679" s="598" t="s">
        <v>10380</v>
      </c>
      <c r="C7679" s="587" t="s">
        <v>4272</v>
      </c>
      <c r="D7679" s="587" t="s">
        <v>3076</v>
      </c>
      <c r="E7679" s="523" t="s">
        <v>1679</v>
      </c>
    </row>
    <row r="7680" spans="2:5">
      <c r="B7680" s="598" t="s">
        <v>10381</v>
      </c>
      <c r="C7680" s="587" t="s">
        <v>4272</v>
      </c>
      <c r="D7680" s="587" t="s">
        <v>3076</v>
      </c>
      <c r="E7680" s="523" t="s">
        <v>1679</v>
      </c>
    </row>
    <row r="7681" spans="2:5">
      <c r="B7681" s="598" t="s">
        <v>10382</v>
      </c>
      <c r="C7681" s="587" t="s">
        <v>4272</v>
      </c>
      <c r="D7681" s="587" t="s">
        <v>3076</v>
      </c>
      <c r="E7681" s="523" t="s">
        <v>1679</v>
      </c>
    </row>
    <row r="7682" spans="2:5">
      <c r="B7682" s="598" t="s">
        <v>10383</v>
      </c>
      <c r="C7682" s="587" t="s">
        <v>4272</v>
      </c>
      <c r="D7682" s="587" t="s">
        <v>3076</v>
      </c>
      <c r="E7682" s="523" t="s">
        <v>1679</v>
      </c>
    </row>
    <row r="7683" spans="2:5">
      <c r="B7683" s="598" t="s">
        <v>10384</v>
      </c>
      <c r="C7683" s="587" t="s">
        <v>4272</v>
      </c>
      <c r="D7683" s="587" t="s">
        <v>3076</v>
      </c>
      <c r="E7683" s="523" t="s">
        <v>1679</v>
      </c>
    </row>
    <row r="7684" spans="2:5">
      <c r="B7684" s="598" t="s">
        <v>10385</v>
      </c>
      <c r="C7684" s="587" t="s">
        <v>4272</v>
      </c>
      <c r="D7684" s="587" t="s">
        <v>3076</v>
      </c>
      <c r="E7684" s="523" t="s">
        <v>1679</v>
      </c>
    </row>
    <row r="7685" spans="2:5">
      <c r="B7685" s="598" t="s">
        <v>10386</v>
      </c>
      <c r="C7685" s="587" t="s">
        <v>4272</v>
      </c>
      <c r="D7685" s="587" t="s">
        <v>3076</v>
      </c>
      <c r="E7685" s="523" t="s">
        <v>1679</v>
      </c>
    </row>
    <row r="7686" spans="2:5">
      <c r="B7686" s="598" t="s">
        <v>10387</v>
      </c>
      <c r="C7686" s="587" t="s">
        <v>4272</v>
      </c>
      <c r="D7686" s="587" t="s">
        <v>3076</v>
      </c>
      <c r="E7686" s="523" t="s">
        <v>1679</v>
      </c>
    </row>
    <row r="7687" spans="2:5">
      <c r="B7687" s="598" t="s">
        <v>10388</v>
      </c>
      <c r="C7687" s="587" t="s">
        <v>4272</v>
      </c>
      <c r="D7687" s="587" t="s">
        <v>3076</v>
      </c>
      <c r="E7687" s="523" t="s">
        <v>1679</v>
      </c>
    </row>
    <row r="7688" spans="2:5">
      <c r="B7688" s="598" t="s">
        <v>10389</v>
      </c>
      <c r="C7688" s="587" t="s">
        <v>4272</v>
      </c>
      <c r="D7688" s="587" t="s">
        <v>3076</v>
      </c>
      <c r="E7688" s="523" t="s">
        <v>1679</v>
      </c>
    </row>
    <row r="7689" spans="2:5">
      <c r="B7689" s="598" t="s">
        <v>10390</v>
      </c>
      <c r="C7689" s="587" t="s">
        <v>4272</v>
      </c>
      <c r="D7689" s="587" t="s">
        <v>3076</v>
      </c>
      <c r="E7689" s="523" t="s">
        <v>1679</v>
      </c>
    </row>
    <row r="7690" spans="2:5">
      <c r="B7690" s="598" t="s">
        <v>10391</v>
      </c>
      <c r="C7690" s="587" t="s">
        <v>4272</v>
      </c>
      <c r="D7690" s="587" t="s">
        <v>3076</v>
      </c>
      <c r="E7690" s="523" t="s">
        <v>1679</v>
      </c>
    </row>
    <row r="7691" spans="2:5">
      <c r="B7691" s="598" t="s">
        <v>10392</v>
      </c>
      <c r="C7691" s="587" t="s">
        <v>4272</v>
      </c>
      <c r="D7691" s="587" t="s">
        <v>3076</v>
      </c>
      <c r="E7691" s="523" t="s">
        <v>1679</v>
      </c>
    </row>
    <row r="7692" spans="2:5">
      <c r="B7692" s="598" t="s">
        <v>10393</v>
      </c>
      <c r="C7692" s="587" t="s">
        <v>4272</v>
      </c>
      <c r="D7692" s="587" t="s">
        <v>3076</v>
      </c>
      <c r="E7692" s="523" t="s">
        <v>1679</v>
      </c>
    </row>
    <row r="7693" spans="2:5">
      <c r="B7693" s="598" t="s">
        <v>10394</v>
      </c>
      <c r="C7693" s="587" t="s">
        <v>4272</v>
      </c>
      <c r="D7693" s="587" t="s">
        <v>3076</v>
      </c>
      <c r="E7693" s="523" t="s">
        <v>1679</v>
      </c>
    </row>
    <row r="7694" spans="2:5">
      <c r="B7694" s="598" t="s">
        <v>10395</v>
      </c>
      <c r="C7694" s="587" t="s">
        <v>4272</v>
      </c>
      <c r="D7694" s="587" t="s">
        <v>3076</v>
      </c>
      <c r="E7694" s="523" t="s">
        <v>1679</v>
      </c>
    </row>
    <row r="7695" spans="2:5">
      <c r="B7695" s="598" t="s">
        <v>10396</v>
      </c>
      <c r="C7695" s="587" t="s">
        <v>4272</v>
      </c>
      <c r="D7695" s="587" t="s">
        <v>3076</v>
      </c>
      <c r="E7695" s="523" t="s">
        <v>1679</v>
      </c>
    </row>
    <row r="7696" spans="2:5">
      <c r="B7696" s="598" t="s">
        <v>10397</v>
      </c>
      <c r="C7696" s="587" t="s">
        <v>4272</v>
      </c>
      <c r="D7696" s="587" t="s">
        <v>3076</v>
      </c>
      <c r="E7696" s="523" t="s">
        <v>1679</v>
      </c>
    </row>
    <row r="7697" spans="2:5">
      <c r="B7697" s="598" t="s">
        <v>10398</v>
      </c>
      <c r="C7697" s="587" t="s">
        <v>4272</v>
      </c>
      <c r="D7697" s="587" t="s">
        <v>3076</v>
      </c>
      <c r="E7697" s="523" t="s">
        <v>1679</v>
      </c>
    </row>
    <row r="7698" spans="2:5">
      <c r="B7698" s="598" t="s">
        <v>10399</v>
      </c>
      <c r="C7698" s="587" t="s">
        <v>4272</v>
      </c>
      <c r="D7698" s="587" t="s">
        <v>3076</v>
      </c>
      <c r="E7698" s="523" t="s">
        <v>1679</v>
      </c>
    </row>
    <row r="7699" spans="2:5">
      <c r="B7699" s="598" t="s">
        <v>10400</v>
      </c>
      <c r="C7699" s="587" t="s">
        <v>4272</v>
      </c>
      <c r="D7699" s="587" t="s">
        <v>3076</v>
      </c>
      <c r="E7699" s="523" t="s">
        <v>1679</v>
      </c>
    </row>
    <row r="7700" spans="2:5">
      <c r="B7700" s="598" t="s">
        <v>10401</v>
      </c>
      <c r="C7700" s="587" t="s">
        <v>4272</v>
      </c>
      <c r="D7700" s="587" t="s">
        <v>3076</v>
      </c>
      <c r="E7700" s="523" t="s">
        <v>1679</v>
      </c>
    </row>
    <row r="7701" spans="2:5">
      <c r="B7701" s="598" t="s">
        <v>10402</v>
      </c>
      <c r="C7701" s="587" t="s">
        <v>4272</v>
      </c>
      <c r="D7701" s="587" t="s">
        <v>3076</v>
      </c>
      <c r="E7701" s="523" t="s">
        <v>1679</v>
      </c>
    </row>
    <row r="7702" spans="2:5">
      <c r="B7702" s="598" t="s">
        <v>10403</v>
      </c>
      <c r="C7702" s="587" t="s">
        <v>4272</v>
      </c>
      <c r="D7702" s="587" t="s">
        <v>3076</v>
      </c>
      <c r="E7702" s="523" t="s">
        <v>1679</v>
      </c>
    </row>
    <row r="7703" spans="2:5">
      <c r="B7703" s="598" t="s">
        <v>10404</v>
      </c>
      <c r="C7703" s="587" t="s">
        <v>4272</v>
      </c>
      <c r="D7703" s="587" t="s">
        <v>3076</v>
      </c>
      <c r="E7703" s="523" t="s">
        <v>1679</v>
      </c>
    </row>
    <row r="7704" spans="2:5">
      <c r="B7704" s="598" t="s">
        <v>10405</v>
      </c>
      <c r="C7704" s="587" t="s">
        <v>4272</v>
      </c>
      <c r="D7704" s="587" t="s">
        <v>3076</v>
      </c>
      <c r="E7704" s="523" t="s">
        <v>1679</v>
      </c>
    </row>
    <row r="7705" spans="2:5">
      <c r="B7705" s="598" t="s">
        <v>10406</v>
      </c>
      <c r="C7705" s="587" t="s">
        <v>4272</v>
      </c>
      <c r="D7705" s="587" t="s">
        <v>3076</v>
      </c>
      <c r="E7705" s="523" t="s">
        <v>1679</v>
      </c>
    </row>
    <row r="7706" spans="2:5">
      <c r="B7706" s="598" t="s">
        <v>10407</v>
      </c>
      <c r="C7706" s="587" t="s">
        <v>4272</v>
      </c>
      <c r="D7706" s="587" t="s">
        <v>3076</v>
      </c>
      <c r="E7706" s="523" t="s">
        <v>1679</v>
      </c>
    </row>
    <row r="7707" spans="2:5">
      <c r="B7707" s="598" t="s">
        <v>10408</v>
      </c>
      <c r="C7707" s="587" t="s">
        <v>4272</v>
      </c>
      <c r="D7707" s="587" t="s">
        <v>3076</v>
      </c>
      <c r="E7707" s="523" t="s">
        <v>1679</v>
      </c>
    </row>
    <row r="7708" spans="2:5">
      <c r="B7708" s="598" t="s">
        <v>10409</v>
      </c>
      <c r="C7708" s="587" t="s">
        <v>4272</v>
      </c>
      <c r="D7708" s="587" t="s">
        <v>3076</v>
      </c>
      <c r="E7708" s="523" t="s">
        <v>1679</v>
      </c>
    </row>
    <row r="7709" spans="2:5">
      <c r="B7709" s="598" t="s">
        <v>10410</v>
      </c>
      <c r="C7709" s="587" t="s">
        <v>4272</v>
      </c>
      <c r="D7709" s="587" t="s">
        <v>3076</v>
      </c>
      <c r="E7709" s="523" t="s">
        <v>1679</v>
      </c>
    </row>
    <row r="7710" spans="2:5">
      <c r="B7710" s="598" t="s">
        <v>10411</v>
      </c>
      <c r="C7710" s="587" t="s">
        <v>4272</v>
      </c>
      <c r="D7710" s="587" t="s">
        <v>3076</v>
      </c>
      <c r="E7710" s="523" t="s">
        <v>1679</v>
      </c>
    </row>
    <row r="7711" spans="2:5">
      <c r="B7711" s="598" t="s">
        <v>10412</v>
      </c>
      <c r="C7711" s="587" t="s">
        <v>4272</v>
      </c>
      <c r="D7711" s="587" t="s">
        <v>3076</v>
      </c>
      <c r="E7711" s="523" t="s">
        <v>1679</v>
      </c>
    </row>
    <row r="7712" spans="2:5">
      <c r="B7712" s="598" t="s">
        <v>10413</v>
      </c>
      <c r="C7712" s="587" t="s">
        <v>4272</v>
      </c>
      <c r="D7712" s="587" t="s">
        <v>3076</v>
      </c>
      <c r="E7712" s="523" t="s">
        <v>1679</v>
      </c>
    </row>
    <row r="7713" spans="2:5">
      <c r="B7713" s="598" t="s">
        <v>10414</v>
      </c>
      <c r="C7713" s="587" t="s">
        <v>4272</v>
      </c>
      <c r="D7713" s="587" t="s">
        <v>3076</v>
      </c>
      <c r="E7713" s="523" t="s">
        <v>1679</v>
      </c>
    </row>
    <row r="7714" spans="2:5">
      <c r="B7714" s="598" t="s">
        <v>10415</v>
      </c>
      <c r="C7714" s="587" t="s">
        <v>4272</v>
      </c>
      <c r="D7714" s="587" t="s">
        <v>3076</v>
      </c>
      <c r="E7714" s="523" t="s">
        <v>1679</v>
      </c>
    </row>
    <row r="7715" spans="2:5">
      <c r="B7715" s="598" t="s">
        <v>10416</v>
      </c>
      <c r="C7715" s="587" t="s">
        <v>4272</v>
      </c>
      <c r="D7715" s="587" t="s">
        <v>3076</v>
      </c>
      <c r="E7715" s="523" t="s">
        <v>1679</v>
      </c>
    </row>
    <row r="7716" spans="2:5">
      <c r="B7716" s="598" t="s">
        <v>10417</v>
      </c>
      <c r="C7716" s="587" t="s">
        <v>4272</v>
      </c>
      <c r="D7716" s="587" t="s">
        <v>3076</v>
      </c>
      <c r="E7716" s="523" t="s">
        <v>1679</v>
      </c>
    </row>
    <row r="7717" spans="2:5">
      <c r="B7717" s="598" t="s">
        <v>10418</v>
      </c>
      <c r="C7717" s="587" t="s">
        <v>4272</v>
      </c>
      <c r="D7717" s="587" t="s">
        <v>3076</v>
      </c>
      <c r="E7717" s="523" t="s">
        <v>1679</v>
      </c>
    </row>
    <row r="7718" spans="2:5">
      <c r="B7718" s="598" t="s">
        <v>10419</v>
      </c>
      <c r="C7718" s="587" t="s">
        <v>4272</v>
      </c>
      <c r="D7718" s="587" t="s">
        <v>3076</v>
      </c>
      <c r="E7718" s="523" t="s">
        <v>1679</v>
      </c>
    </row>
    <row r="7719" spans="2:5">
      <c r="B7719" s="598" t="s">
        <v>10420</v>
      </c>
      <c r="C7719" s="587" t="s">
        <v>4272</v>
      </c>
      <c r="D7719" s="587" t="s">
        <v>3076</v>
      </c>
      <c r="E7719" s="523" t="s">
        <v>1679</v>
      </c>
    </row>
    <row r="7720" spans="2:5">
      <c r="B7720" s="598" t="s">
        <v>10421</v>
      </c>
      <c r="C7720" s="587" t="s">
        <v>4272</v>
      </c>
      <c r="D7720" s="587" t="s">
        <v>3076</v>
      </c>
      <c r="E7720" s="523" t="s">
        <v>1679</v>
      </c>
    </row>
    <row r="7721" spans="2:5">
      <c r="B7721" s="598" t="s">
        <v>10422</v>
      </c>
      <c r="C7721" s="587" t="s">
        <v>4272</v>
      </c>
      <c r="D7721" s="587" t="s">
        <v>3076</v>
      </c>
      <c r="E7721" s="523" t="s">
        <v>1679</v>
      </c>
    </row>
    <row r="7722" spans="2:5">
      <c r="B7722" s="598" t="s">
        <v>10423</v>
      </c>
      <c r="C7722" s="587" t="s">
        <v>4272</v>
      </c>
      <c r="D7722" s="587" t="s">
        <v>3076</v>
      </c>
      <c r="E7722" s="523" t="s">
        <v>1679</v>
      </c>
    </row>
    <row r="7723" spans="2:5">
      <c r="B7723" s="598" t="s">
        <v>10424</v>
      </c>
      <c r="C7723" s="587" t="s">
        <v>4272</v>
      </c>
      <c r="D7723" s="587" t="s">
        <v>3076</v>
      </c>
      <c r="E7723" s="523" t="s">
        <v>1679</v>
      </c>
    </row>
    <row r="7724" spans="2:5">
      <c r="B7724" s="598" t="s">
        <v>10425</v>
      </c>
      <c r="C7724" s="587" t="s">
        <v>4272</v>
      </c>
      <c r="D7724" s="587" t="s">
        <v>3076</v>
      </c>
      <c r="E7724" s="523" t="s">
        <v>1679</v>
      </c>
    </row>
    <row r="7725" spans="2:5">
      <c r="B7725" s="598" t="s">
        <v>10426</v>
      </c>
      <c r="C7725" s="587" t="s">
        <v>4272</v>
      </c>
      <c r="D7725" s="587" t="s">
        <v>3076</v>
      </c>
      <c r="E7725" s="523" t="s">
        <v>1679</v>
      </c>
    </row>
    <row r="7726" spans="2:5">
      <c r="B7726" s="598" t="s">
        <v>10427</v>
      </c>
      <c r="C7726" s="587" t="s">
        <v>4272</v>
      </c>
      <c r="D7726" s="587" t="s">
        <v>3076</v>
      </c>
      <c r="E7726" s="523" t="s">
        <v>1679</v>
      </c>
    </row>
    <row r="7727" spans="2:5">
      <c r="B7727" s="598" t="s">
        <v>10428</v>
      </c>
      <c r="C7727" s="587" t="s">
        <v>4272</v>
      </c>
      <c r="D7727" s="587" t="s">
        <v>3076</v>
      </c>
      <c r="E7727" s="523" t="s">
        <v>1679</v>
      </c>
    </row>
    <row r="7728" spans="2:5">
      <c r="B7728" s="598" t="s">
        <v>10429</v>
      </c>
      <c r="C7728" s="587" t="s">
        <v>4272</v>
      </c>
      <c r="D7728" s="587" t="s">
        <v>3076</v>
      </c>
      <c r="E7728" s="523" t="s">
        <v>1679</v>
      </c>
    </row>
    <row r="7729" spans="2:5">
      <c r="B7729" s="598" t="s">
        <v>10430</v>
      </c>
      <c r="C7729" s="587" t="s">
        <v>4272</v>
      </c>
      <c r="D7729" s="587" t="s">
        <v>3076</v>
      </c>
      <c r="E7729" s="523" t="s">
        <v>1679</v>
      </c>
    </row>
    <row r="7730" spans="2:5">
      <c r="B7730" s="598" t="s">
        <v>10431</v>
      </c>
      <c r="C7730" s="587" t="s">
        <v>4272</v>
      </c>
      <c r="D7730" s="587" t="s">
        <v>3076</v>
      </c>
      <c r="E7730" s="523" t="s">
        <v>1679</v>
      </c>
    </row>
    <row r="7731" spans="2:5">
      <c r="B7731" s="598" t="s">
        <v>10432</v>
      </c>
      <c r="C7731" s="587" t="s">
        <v>4272</v>
      </c>
      <c r="D7731" s="587" t="s">
        <v>3076</v>
      </c>
      <c r="E7731" s="523" t="s">
        <v>1679</v>
      </c>
    </row>
    <row r="7732" spans="2:5">
      <c r="B7732" s="598" t="s">
        <v>10433</v>
      </c>
      <c r="C7732" s="587" t="s">
        <v>4272</v>
      </c>
      <c r="D7732" s="587" t="s">
        <v>3076</v>
      </c>
      <c r="E7732" s="523" t="s">
        <v>1679</v>
      </c>
    </row>
    <row r="7733" spans="2:5">
      <c r="B7733" s="598" t="s">
        <v>10434</v>
      </c>
      <c r="C7733" s="587" t="s">
        <v>4272</v>
      </c>
      <c r="D7733" s="587" t="s">
        <v>3076</v>
      </c>
      <c r="E7733" s="523" t="s">
        <v>1679</v>
      </c>
    </row>
    <row r="7734" spans="2:5">
      <c r="B7734" s="598" t="s">
        <v>10435</v>
      </c>
      <c r="C7734" s="587" t="s">
        <v>4272</v>
      </c>
      <c r="D7734" s="587" t="s">
        <v>3076</v>
      </c>
      <c r="E7734" s="523" t="s">
        <v>1679</v>
      </c>
    </row>
    <row r="7735" spans="2:5">
      <c r="B7735" s="598" t="s">
        <v>10436</v>
      </c>
      <c r="C7735" s="587" t="s">
        <v>4272</v>
      </c>
      <c r="D7735" s="587" t="s">
        <v>3076</v>
      </c>
      <c r="E7735" s="523" t="s">
        <v>1679</v>
      </c>
    </row>
    <row r="7736" spans="2:5">
      <c r="B7736" s="598" t="s">
        <v>10437</v>
      </c>
      <c r="C7736" s="587" t="s">
        <v>4272</v>
      </c>
      <c r="D7736" s="587" t="s">
        <v>3076</v>
      </c>
      <c r="E7736" s="523" t="s">
        <v>1679</v>
      </c>
    </row>
    <row r="7737" spans="2:5">
      <c r="B7737" s="598" t="s">
        <v>10438</v>
      </c>
      <c r="C7737" s="587" t="s">
        <v>4272</v>
      </c>
      <c r="D7737" s="587" t="s">
        <v>3076</v>
      </c>
      <c r="E7737" s="523" t="s">
        <v>1679</v>
      </c>
    </row>
    <row r="7738" spans="2:5">
      <c r="B7738" s="598" t="s">
        <v>10439</v>
      </c>
      <c r="C7738" s="587" t="s">
        <v>4272</v>
      </c>
      <c r="D7738" s="587" t="s">
        <v>3076</v>
      </c>
      <c r="E7738" s="523" t="s">
        <v>1679</v>
      </c>
    </row>
    <row r="7739" spans="2:5">
      <c r="B7739" s="598" t="s">
        <v>10440</v>
      </c>
      <c r="C7739" s="587" t="s">
        <v>4272</v>
      </c>
      <c r="D7739" s="587" t="s">
        <v>3076</v>
      </c>
      <c r="E7739" s="523" t="s">
        <v>1679</v>
      </c>
    </row>
    <row r="7740" spans="2:5">
      <c r="B7740" s="598" t="s">
        <v>10441</v>
      </c>
      <c r="C7740" s="587" t="s">
        <v>4272</v>
      </c>
      <c r="D7740" s="587" t="s">
        <v>3076</v>
      </c>
      <c r="E7740" s="523" t="s">
        <v>1679</v>
      </c>
    </row>
    <row r="7741" spans="2:5">
      <c r="B7741" s="598" t="s">
        <v>10442</v>
      </c>
      <c r="C7741" s="587" t="s">
        <v>4272</v>
      </c>
      <c r="D7741" s="587" t="s">
        <v>3076</v>
      </c>
      <c r="E7741" s="523" t="s">
        <v>1679</v>
      </c>
    </row>
    <row r="7742" spans="2:5">
      <c r="B7742" s="598" t="s">
        <v>10443</v>
      </c>
      <c r="C7742" s="587" t="s">
        <v>4272</v>
      </c>
      <c r="D7742" s="587" t="s">
        <v>3076</v>
      </c>
      <c r="E7742" s="523" t="s">
        <v>1679</v>
      </c>
    </row>
    <row r="7743" spans="2:5">
      <c r="B7743" s="598" t="s">
        <v>10444</v>
      </c>
      <c r="C7743" s="587" t="s">
        <v>4272</v>
      </c>
      <c r="D7743" s="587" t="s">
        <v>3076</v>
      </c>
      <c r="E7743" s="523" t="s">
        <v>1679</v>
      </c>
    </row>
    <row r="7744" spans="2:5">
      <c r="B7744" s="598" t="s">
        <v>10445</v>
      </c>
      <c r="C7744" s="587" t="s">
        <v>4272</v>
      </c>
      <c r="D7744" s="587" t="s">
        <v>3076</v>
      </c>
      <c r="E7744" s="523" t="s">
        <v>1679</v>
      </c>
    </row>
    <row r="7745" spans="2:5">
      <c r="B7745" s="598" t="s">
        <v>10446</v>
      </c>
      <c r="C7745" s="587" t="s">
        <v>4272</v>
      </c>
      <c r="D7745" s="587" t="s">
        <v>3076</v>
      </c>
      <c r="E7745" s="523" t="s">
        <v>1679</v>
      </c>
    </row>
    <row r="7746" spans="2:5">
      <c r="B7746" s="598" t="s">
        <v>10447</v>
      </c>
      <c r="C7746" s="587" t="s">
        <v>4272</v>
      </c>
      <c r="D7746" s="587" t="s">
        <v>3076</v>
      </c>
      <c r="E7746" s="523" t="s">
        <v>1679</v>
      </c>
    </row>
    <row r="7747" spans="2:5">
      <c r="B7747" s="598" t="s">
        <v>10448</v>
      </c>
      <c r="C7747" s="587" t="s">
        <v>4272</v>
      </c>
      <c r="D7747" s="587" t="s">
        <v>3076</v>
      </c>
      <c r="E7747" s="523" t="s">
        <v>1679</v>
      </c>
    </row>
    <row r="7748" spans="2:5">
      <c r="B7748" s="598" t="s">
        <v>10449</v>
      </c>
      <c r="C7748" s="587" t="s">
        <v>4272</v>
      </c>
      <c r="D7748" s="587" t="s">
        <v>3076</v>
      </c>
      <c r="E7748" s="523" t="s">
        <v>1679</v>
      </c>
    </row>
    <row r="7749" spans="2:5">
      <c r="B7749" s="598" t="s">
        <v>10450</v>
      </c>
      <c r="C7749" s="587" t="s">
        <v>4272</v>
      </c>
      <c r="D7749" s="587" t="s">
        <v>3076</v>
      </c>
      <c r="E7749" s="523" t="s">
        <v>1679</v>
      </c>
    </row>
    <row r="7750" spans="2:5">
      <c r="B7750" s="598" t="s">
        <v>10451</v>
      </c>
      <c r="C7750" s="587" t="s">
        <v>4272</v>
      </c>
      <c r="D7750" s="587" t="s">
        <v>3076</v>
      </c>
      <c r="E7750" s="523" t="s">
        <v>1679</v>
      </c>
    </row>
    <row r="7751" spans="2:5">
      <c r="B7751" s="598" t="s">
        <v>10452</v>
      </c>
      <c r="C7751" s="587" t="s">
        <v>4272</v>
      </c>
      <c r="D7751" s="587" t="s">
        <v>3076</v>
      </c>
      <c r="E7751" s="523" t="s">
        <v>1679</v>
      </c>
    </row>
    <row r="7752" spans="2:5">
      <c r="B7752" s="598" t="s">
        <v>10453</v>
      </c>
      <c r="C7752" s="587" t="s">
        <v>4272</v>
      </c>
      <c r="D7752" s="587" t="s">
        <v>3076</v>
      </c>
      <c r="E7752" s="523" t="s">
        <v>1679</v>
      </c>
    </row>
    <row r="7753" spans="2:5">
      <c r="B7753" s="598" t="s">
        <v>10454</v>
      </c>
      <c r="C7753" s="587" t="s">
        <v>4272</v>
      </c>
      <c r="D7753" s="587" t="s">
        <v>3076</v>
      </c>
      <c r="E7753" s="523" t="s">
        <v>1679</v>
      </c>
    </row>
    <row r="7754" spans="2:5">
      <c r="B7754" s="598" t="s">
        <v>10455</v>
      </c>
      <c r="C7754" s="587" t="s">
        <v>4272</v>
      </c>
      <c r="D7754" s="587" t="s">
        <v>3076</v>
      </c>
      <c r="E7754" s="523" t="s">
        <v>1679</v>
      </c>
    </row>
    <row r="7755" spans="2:5">
      <c r="B7755" s="598" t="s">
        <v>10456</v>
      </c>
      <c r="C7755" s="587" t="s">
        <v>4272</v>
      </c>
      <c r="D7755" s="587" t="s">
        <v>3076</v>
      </c>
      <c r="E7755" s="523" t="s">
        <v>1679</v>
      </c>
    </row>
    <row r="7756" spans="2:5">
      <c r="B7756" s="598" t="s">
        <v>10457</v>
      </c>
      <c r="C7756" s="587" t="s">
        <v>4272</v>
      </c>
      <c r="D7756" s="587" t="s">
        <v>3076</v>
      </c>
      <c r="E7756" s="523" t="s">
        <v>1679</v>
      </c>
    </row>
    <row r="7757" spans="2:5">
      <c r="B7757" s="598" t="s">
        <v>10458</v>
      </c>
      <c r="C7757" s="587" t="s">
        <v>4272</v>
      </c>
      <c r="D7757" s="587" t="s">
        <v>3076</v>
      </c>
      <c r="E7757" s="523" t="s">
        <v>1679</v>
      </c>
    </row>
    <row r="7758" spans="2:5">
      <c r="B7758" s="598" t="s">
        <v>10459</v>
      </c>
      <c r="C7758" s="587" t="s">
        <v>4272</v>
      </c>
      <c r="D7758" s="587" t="s">
        <v>3076</v>
      </c>
      <c r="E7758" s="523" t="s">
        <v>1679</v>
      </c>
    </row>
    <row r="7759" spans="2:5">
      <c r="B7759" s="598" t="s">
        <v>10460</v>
      </c>
      <c r="C7759" s="587" t="s">
        <v>4272</v>
      </c>
      <c r="D7759" s="587" t="s">
        <v>3076</v>
      </c>
      <c r="E7759" s="523" t="s">
        <v>1679</v>
      </c>
    </row>
    <row r="7760" spans="2:5">
      <c r="B7760" s="598" t="s">
        <v>10461</v>
      </c>
      <c r="C7760" s="587" t="s">
        <v>4272</v>
      </c>
      <c r="D7760" s="587" t="s">
        <v>3076</v>
      </c>
      <c r="E7760" s="523" t="s">
        <v>1679</v>
      </c>
    </row>
    <row r="7761" spans="2:5">
      <c r="B7761" s="598" t="s">
        <v>10462</v>
      </c>
      <c r="C7761" s="587" t="s">
        <v>4272</v>
      </c>
      <c r="D7761" s="587" t="s">
        <v>3076</v>
      </c>
      <c r="E7761" s="523" t="s">
        <v>1679</v>
      </c>
    </row>
    <row r="7762" spans="2:5">
      <c r="B7762" s="598" t="s">
        <v>10463</v>
      </c>
      <c r="C7762" s="587" t="s">
        <v>4272</v>
      </c>
      <c r="D7762" s="587" t="s">
        <v>3076</v>
      </c>
      <c r="E7762" s="523" t="s">
        <v>1679</v>
      </c>
    </row>
    <row r="7763" spans="2:5">
      <c r="B7763" s="598" t="s">
        <v>10464</v>
      </c>
      <c r="C7763" s="587" t="s">
        <v>4272</v>
      </c>
      <c r="D7763" s="587" t="s">
        <v>3076</v>
      </c>
      <c r="E7763" s="523" t="s">
        <v>1679</v>
      </c>
    </row>
    <row r="7764" spans="2:5">
      <c r="B7764" s="598" t="s">
        <v>10465</v>
      </c>
      <c r="C7764" s="587" t="s">
        <v>4272</v>
      </c>
      <c r="D7764" s="587" t="s">
        <v>3076</v>
      </c>
      <c r="E7764" s="523" t="s">
        <v>1679</v>
      </c>
    </row>
    <row r="7765" spans="2:5">
      <c r="B7765" s="598" t="s">
        <v>10466</v>
      </c>
      <c r="C7765" s="587" t="s">
        <v>4272</v>
      </c>
      <c r="D7765" s="587" t="s">
        <v>3076</v>
      </c>
      <c r="E7765" s="523" t="s">
        <v>1679</v>
      </c>
    </row>
    <row r="7766" spans="2:5">
      <c r="B7766" s="598" t="s">
        <v>10467</v>
      </c>
      <c r="C7766" s="587" t="s">
        <v>4272</v>
      </c>
      <c r="D7766" s="587" t="s">
        <v>3076</v>
      </c>
      <c r="E7766" s="523" t="s">
        <v>1679</v>
      </c>
    </row>
    <row r="7767" spans="2:5">
      <c r="B7767" s="598" t="s">
        <v>10468</v>
      </c>
      <c r="C7767" s="587" t="s">
        <v>4272</v>
      </c>
      <c r="D7767" s="587" t="s">
        <v>3076</v>
      </c>
      <c r="E7767" s="523" t="s">
        <v>1679</v>
      </c>
    </row>
    <row r="7768" spans="2:5">
      <c r="B7768" s="598" t="s">
        <v>10469</v>
      </c>
      <c r="C7768" s="587" t="s">
        <v>4272</v>
      </c>
      <c r="D7768" s="587" t="s">
        <v>3076</v>
      </c>
      <c r="E7768" s="523" t="s">
        <v>1679</v>
      </c>
    </row>
    <row r="7769" spans="2:5">
      <c r="B7769" s="598" t="s">
        <v>10470</v>
      </c>
      <c r="C7769" s="587" t="s">
        <v>4272</v>
      </c>
      <c r="D7769" s="587" t="s">
        <v>3076</v>
      </c>
      <c r="E7769" s="523" t="s">
        <v>1679</v>
      </c>
    </row>
    <row r="7770" spans="2:5">
      <c r="B7770" s="598" t="s">
        <v>10471</v>
      </c>
      <c r="C7770" s="587" t="s">
        <v>4272</v>
      </c>
      <c r="D7770" s="587" t="s">
        <v>3076</v>
      </c>
      <c r="E7770" s="523" t="s">
        <v>1679</v>
      </c>
    </row>
    <row r="7771" spans="2:5">
      <c r="B7771" s="598" t="s">
        <v>10472</v>
      </c>
      <c r="C7771" s="587" t="s">
        <v>4272</v>
      </c>
      <c r="D7771" s="587" t="s">
        <v>3076</v>
      </c>
      <c r="E7771" s="523" t="s">
        <v>1679</v>
      </c>
    </row>
    <row r="7772" spans="2:5">
      <c r="B7772" s="598" t="s">
        <v>10473</v>
      </c>
      <c r="C7772" s="587" t="s">
        <v>4272</v>
      </c>
      <c r="D7772" s="587" t="s">
        <v>3076</v>
      </c>
      <c r="E7772" s="523" t="s">
        <v>1679</v>
      </c>
    </row>
    <row r="7773" spans="2:5">
      <c r="B7773" s="598" t="s">
        <v>10474</v>
      </c>
      <c r="C7773" s="587" t="s">
        <v>4272</v>
      </c>
      <c r="D7773" s="587" t="s">
        <v>3076</v>
      </c>
      <c r="E7773" s="523" t="s">
        <v>1679</v>
      </c>
    </row>
    <row r="7774" spans="2:5">
      <c r="B7774" s="598" t="s">
        <v>10475</v>
      </c>
      <c r="C7774" s="587" t="s">
        <v>4272</v>
      </c>
      <c r="D7774" s="587" t="s">
        <v>3076</v>
      </c>
      <c r="E7774" s="523" t="s">
        <v>1679</v>
      </c>
    </row>
    <row r="7775" spans="2:5">
      <c r="B7775" s="598" t="s">
        <v>10476</v>
      </c>
      <c r="C7775" s="587" t="s">
        <v>4272</v>
      </c>
      <c r="D7775" s="587" t="s">
        <v>3076</v>
      </c>
      <c r="E7775" s="523" t="s">
        <v>1679</v>
      </c>
    </row>
    <row r="7776" spans="2:5">
      <c r="B7776" s="598" t="s">
        <v>10477</v>
      </c>
      <c r="C7776" s="587" t="s">
        <v>4272</v>
      </c>
      <c r="D7776" s="587" t="s">
        <v>3076</v>
      </c>
      <c r="E7776" s="523" t="s">
        <v>1679</v>
      </c>
    </row>
    <row r="7777" spans="2:5">
      <c r="B7777" s="598" t="s">
        <v>10478</v>
      </c>
      <c r="C7777" s="587" t="s">
        <v>4272</v>
      </c>
      <c r="D7777" s="587" t="s">
        <v>3076</v>
      </c>
      <c r="E7777" s="523" t="s">
        <v>1679</v>
      </c>
    </row>
    <row r="7778" spans="2:5">
      <c r="B7778" s="598" t="s">
        <v>10479</v>
      </c>
      <c r="C7778" s="587" t="s">
        <v>4272</v>
      </c>
      <c r="D7778" s="587" t="s">
        <v>3076</v>
      </c>
      <c r="E7778" s="523" t="s">
        <v>1679</v>
      </c>
    </row>
    <row r="7779" spans="2:5">
      <c r="B7779" s="598" t="s">
        <v>10480</v>
      </c>
      <c r="C7779" s="587" t="s">
        <v>4272</v>
      </c>
      <c r="D7779" s="587" t="s">
        <v>3076</v>
      </c>
      <c r="E7779" s="523" t="s">
        <v>1679</v>
      </c>
    </row>
    <row r="7780" spans="2:5">
      <c r="B7780" s="598" t="s">
        <v>10481</v>
      </c>
      <c r="C7780" s="587" t="s">
        <v>4272</v>
      </c>
      <c r="D7780" s="587" t="s">
        <v>3076</v>
      </c>
      <c r="E7780" s="523" t="s">
        <v>1679</v>
      </c>
    </row>
    <row r="7781" spans="2:5">
      <c r="B7781" s="598" t="s">
        <v>10482</v>
      </c>
      <c r="C7781" s="587" t="s">
        <v>4272</v>
      </c>
      <c r="D7781" s="587" t="s">
        <v>3076</v>
      </c>
      <c r="E7781" s="523" t="s">
        <v>1679</v>
      </c>
    </row>
    <row r="7782" spans="2:5">
      <c r="B7782" s="598" t="s">
        <v>10483</v>
      </c>
      <c r="C7782" s="587" t="s">
        <v>4272</v>
      </c>
      <c r="D7782" s="587" t="s">
        <v>3076</v>
      </c>
      <c r="E7782" s="523" t="s">
        <v>1679</v>
      </c>
    </row>
    <row r="7783" spans="2:5">
      <c r="B7783" s="598" t="s">
        <v>10484</v>
      </c>
      <c r="C7783" s="587" t="s">
        <v>4272</v>
      </c>
      <c r="D7783" s="587" t="s">
        <v>3076</v>
      </c>
      <c r="E7783" s="523" t="s">
        <v>1679</v>
      </c>
    </row>
    <row r="7784" spans="2:5">
      <c r="B7784" s="598" t="s">
        <v>10485</v>
      </c>
      <c r="C7784" s="587" t="s">
        <v>4272</v>
      </c>
      <c r="D7784" s="587" t="s">
        <v>3076</v>
      </c>
      <c r="E7784" s="523" t="s">
        <v>1679</v>
      </c>
    </row>
    <row r="7785" spans="2:5">
      <c r="B7785" s="598" t="s">
        <v>10486</v>
      </c>
      <c r="C7785" s="587" t="s">
        <v>4272</v>
      </c>
      <c r="D7785" s="587" t="s">
        <v>3076</v>
      </c>
      <c r="E7785" s="523" t="s">
        <v>1679</v>
      </c>
    </row>
    <row r="7786" spans="2:5">
      <c r="B7786" s="598" t="s">
        <v>10487</v>
      </c>
      <c r="C7786" s="587" t="s">
        <v>4272</v>
      </c>
      <c r="D7786" s="587" t="s">
        <v>3076</v>
      </c>
      <c r="E7786" s="523" t="s">
        <v>1679</v>
      </c>
    </row>
    <row r="7787" spans="2:5">
      <c r="B7787" s="598" t="s">
        <v>10488</v>
      </c>
      <c r="C7787" s="587" t="s">
        <v>4272</v>
      </c>
      <c r="D7787" s="587" t="s">
        <v>3076</v>
      </c>
      <c r="E7787" s="523" t="s">
        <v>1679</v>
      </c>
    </row>
    <row r="7788" spans="2:5">
      <c r="B7788" s="598" t="s">
        <v>10489</v>
      </c>
      <c r="C7788" s="587" t="s">
        <v>4272</v>
      </c>
      <c r="D7788" s="587" t="s">
        <v>3076</v>
      </c>
      <c r="E7788" s="523" t="s">
        <v>1679</v>
      </c>
    </row>
    <row r="7789" spans="2:5">
      <c r="B7789" s="598" t="s">
        <v>10490</v>
      </c>
      <c r="C7789" s="587" t="s">
        <v>4272</v>
      </c>
      <c r="D7789" s="587" t="s">
        <v>3076</v>
      </c>
      <c r="E7789" s="523" t="s">
        <v>1679</v>
      </c>
    </row>
    <row r="7790" spans="2:5">
      <c r="B7790" s="598" t="s">
        <v>10491</v>
      </c>
      <c r="C7790" s="587" t="s">
        <v>4272</v>
      </c>
      <c r="D7790" s="587" t="s">
        <v>3076</v>
      </c>
      <c r="E7790" s="523" t="s">
        <v>1679</v>
      </c>
    </row>
    <row r="7791" spans="2:5">
      <c r="B7791" s="598" t="s">
        <v>10492</v>
      </c>
      <c r="C7791" s="587" t="s">
        <v>4272</v>
      </c>
      <c r="D7791" s="587" t="s">
        <v>3076</v>
      </c>
      <c r="E7791" s="523" t="s">
        <v>1679</v>
      </c>
    </row>
    <row r="7792" spans="2:5">
      <c r="B7792" s="598" t="s">
        <v>10493</v>
      </c>
      <c r="C7792" s="587" t="s">
        <v>4272</v>
      </c>
      <c r="D7792" s="587" t="s">
        <v>3076</v>
      </c>
      <c r="E7792" s="523" t="s">
        <v>1679</v>
      </c>
    </row>
    <row r="7793" spans="2:5">
      <c r="B7793" s="598" t="s">
        <v>10494</v>
      </c>
      <c r="C7793" s="587" t="s">
        <v>4272</v>
      </c>
      <c r="D7793" s="587" t="s">
        <v>3076</v>
      </c>
      <c r="E7793" s="523" t="s">
        <v>1679</v>
      </c>
    </row>
    <row r="7794" spans="2:5">
      <c r="B7794" s="598" t="s">
        <v>10495</v>
      </c>
      <c r="C7794" s="587" t="s">
        <v>4272</v>
      </c>
      <c r="D7794" s="587" t="s">
        <v>3076</v>
      </c>
      <c r="E7794" s="523" t="s">
        <v>1679</v>
      </c>
    </row>
    <row r="7795" spans="2:5">
      <c r="B7795" s="598" t="s">
        <v>10496</v>
      </c>
      <c r="C7795" s="587" t="s">
        <v>4272</v>
      </c>
      <c r="D7795" s="587" t="s">
        <v>3076</v>
      </c>
      <c r="E7795" s="523" t="s">
        <v>1679</v>
      </c>
    </row>
    <row r="7796" spans="2:5">
      <c r="B7796" s="598" t="s">
        <v>10497</v>
      </c>
      <c r="C7796" s="587" t="s">
        <v>4272</v>
      </c>
      <c r="D7796" s="587" t="s">
        <v>3076</v>
      </c>
      <c r="E7796" s="523" t="s">
        <v>1679</v>
      </c>
    </row>
    <row r="7797" spans="2:5">
      <c r="B7797" s="598" t="s">
        <v>10498</v>
      </c>
      <c r="C7797" s="587" t="s">
        <v>4272</v>
      </c>
      <c r="D7797" s="587" t="s">
        <v>3076</v>
      </c>
      <c r="E7797" s="523" t="s">
        <v>1679</v>
      </c>
    </row>
    <row r="7798" spans="2:5">
      <c r="B7798" s="598" t="s">
        <v>10499</v>
      </c>
      <c r="C7798" s="587" t="s">
        <v>4272</v>
      </c>
      <c r="D7798" s="587" t="s">
        <v>3076</v>
      </c>
      <c r="E7798" s="523" t="s">
        <v>1679</v>
      </c>
    </row>
    <row r="7799" spans="2:5">
      <c r="B7799" s="598" t="s">
        <v>10500</v>
      </c>
      <c r="C7799" s="587" t="s">
        <v>4272</v>
      </c>
      <c r="D7799" s="587" t="s">
        <v>3076</v>
      </c>
      <c r="E7799" s="523" t="s">
        <v>1679</v>
      </c>
    </row>
    <row r="7800" spans="2:5">
      <c r="B7800" s="598" t="s">
        <v>10501</v>
      </c>
      <c r="C7800" s="587" t="s">
        <v>4272</v>
      </c>
      <c r="D7800" s="587" t="s">
        <v>3076</v>
      </c>
      <c r="E7800" s="523" t="s">
        <v>1679</v>
      </c>
    </row>
    <row r="7801" spans="2:5">
      <c r="B7801" s="598" t="s">
        <v>10502</v>
      </c>
      <c r="C7801" s="587" t="s">
        <v>4272</v>
      </c>
      <c r="D7801" s="587" t="s">
        <v>3076</v>
      </c>
      <c r="E7801" s="523" t="s">
        <v>1679</v>
      </c>
    </row>
    <row r="7802" spans="2:5">
      <c r="B7802" s="598" t="s">
        <v>10503</v>
      </c>
      <c r="C7802" s="587" t="s">
        <v>4272</v>
      </c>
      <c r="D7802" s="587" t="s">
        <v>3076</v>
      </c>
      <c r="E7802" s="523" t="s">
        <v>1679</v>
      </c>
    </row>
    <row r="7803" spans="2:5">
      <c r="B7803" s="598" t="s">
        <v>10504</v>
      </c>
      <c r="C7803" s="587" t="s">
        <v>4272</v>
      </c>
      <c r="D7803" s="587" t="s">
        <v>3076</v>
      </c>
      <c r="E7803" s="523" t="s">
        <v>1679</v>
      </c>
    </row>
    <row r="7804" spans="2:5">
      <c r="B7804" s="598" t="s">
        <v>10505</v>
      </c>
      <c r="C7804" s="587" t="s">
        <v>4272</v>
      </c>
      <c r="D7804" s="587" t="s">
        <v>3076</v>
      </c>
      <c r="E7804" s="523" t="s">
        <v>1679</v>
      </c>
    </row>
    <row r="7805" spans="2:5">
      <c r="B7805" s="598" t="s">
        <v>10506</v>
      </c>
      <c r="C7805" s="587" t="s">
        <v>4272</v>
      </c>
      <c r="D7805" s="587" t="s">
        <v>3076</v>
      </c>
      <c r="E7805" s="523" t="s">
        <v>1679</v>
      </c>
    </row>
    <row r="7806" spans="2:5">
      <c r="B7806" s="598" t="s">
        <v>10507</v>
      </c>
      <c r="C7806" s="587" t="s">
        <v>4272</v>
      </c>
      <c r="D7806" s="587" t="s">
        <v>3076</v>
      </c>
      <c r="E7806" s="523" t="s">
        <v>1679</v>
      </c>
    </row>
    <row r="7807" spans="2:5">
      <c r="B7807" s="598" t="s">
        <v>10508</v>
      </c>
      <c r="C7807" s="587" t="s">
        <v>4272</v>
      </c>
      <c r="D7807" s="587" t="s">
        <v>3076</v>
      </c>
      <c r="E7807" s="523" t="s">
        <v>1679</v>
      </c>
    </row>
    <row r="7808" spans="2:5">
      <c r="B7808" s="598" t="s">
        <v>10509</v>
      </c>
      <c r="C7808" s="587" t="s">
        <v>4272</v>
      </c>
      <c r="D7808" s="587" t="s">
        <v>3076</v>
      </c>
      <c r="E7808" s="523" t="s">
        <v>1679</v>
      </c>
    </row>
    <row r="7809" spans="2:5">
      <c r="B7809" s="598" t="s">
        <v>10510</v>
      </c>
      <c r="C7809" s="587" t="s">
        <v>4272</v>
      </c>
      <c r="D7809" s="587" t="s">
        <v>3076</v>
      </c>
      <c r="E7809" s="523" t="s">
        <v>1679</v>
      </c>
    </row>
    <row r="7810" spans="2:5">
      <c r="B7810" s="598" t="s">
        <v>10511</v>
      </c>
      <c r="C7810" s="587" t="s">
        <v>4272</v>
      </c>
      <c r="D7810" s="587" t="s">
        <v>3076</v>
      </c>
      <c r="E7810" s="523" t="s">
        <v>1679</v>
      </c>
    </row>
    <row r="7811" spans="2:5">
      <c r="B7811" s="598" t="s">
        <v>10512</v>
      </c>
      <c r="C7811" s="587" t="s">
        <v>4272</v>
      </c>
      <c r="D7811" s="587" t="s">
        <v>3076</v>
      </c>
      <c r="E7811" s="523" t="s">
        <v>1679</v>
      </c>
    </row>
    <row r="7812" spans="2:5">
      <c r="B7812" s="598" t="s">
        <v>10513</v>
      </c>
      <c r="C7812" s="587" t="s">
        <v>4272</v>
      </c>
      <c r="D7812" s="587" t="s">
        <v>3076</v>
      </c>
      <c r="E7812" s="523" t="s">
        <v>1679</v>
      </c>
    </row>
    <row r="7813" spans="2:5">
      <c r="B7813" s="598" t="s">
        <v>10514</v>
      </c>
      <c r="C7813" s="587" t="s">
        <v>4272</v>
      </c>
      <c r="D7813" s="587" t="s">
        <v>3076</v>
      </c>
      <c r="E7813" s="523" t="s">
        <v>1679</v>
      </c>
    </row>
    <row r="7814" spans="2:5">
      <c r="B7814" s="598" t="s">
        <v>10515</v>
      </c>
      <c r="C7814" s="587" t="s">
        <v>4272</v>
      </c>
      <c r="D7814" s="587" t="s">
        <v>3076</v>
      </c>
      <c r="E7814" s="523" t="s">
        <v>1679</v>
      </c>
    </row>
    <row r="7815" spans="2:5">
      <c r="B7815" s="598" t="s">
        <v>10516</v>
      </c>
      <c r="C7815" s="587" t="s">
        <v>4272</v>
      </c>
      <c r="D7815" s="587" t="s">
        <v>3076</v>
      </c>
      <c r="E7815" s="523" t="s">
        <v>1679</v>
      </c>
    </row>
    <row r="7816" spans="2:5">
      <c r="B7816" s="598" t="s">
        <v>10517</v>
      </c>
      <c r="C7816" s="587" t="s">
        <v>4272</v>
      </c>
      <c r="D7816" s="587" t="s">
        <v>3076</v>
      </c>
      <c r="E7816" s="523" t="s">
        <v>1679</v>
      </c>
    </row>
    <row r="7817" spans="2:5">
      <c r="B7817" s="598" t="s">
        <v>10518</v>
      </c>
      <c r="C7817" s="587" t="s">
        <v>4272</v>
      </c>
      <c r="D7817" s="587" t="s">
        <v>3076</v>
      </c>
      <c r="E7817" s="523" t="s">
        <v>1679</v>
      </c>
    </row>
    <row r="7818" spans="2:5">
      <c r="B7818" s="598" t="s">
        <v>10519</v>
      </c>
      <c r="C7818" s="587" t="s">
        <v>4272</v>
      </c>
      <c r="D7818" s="587" t="s">
        <v>3076</v>
      </c>
      <c r="E7818" s="523" t="s">
        <v>1679</v>
      </c>
    </row>
    <row r="7819" spans="2:5">
      <c r="B7819" s="598" t="s">
        <v>10520</v>
      </c>
      <c r="C7819" s="587" t="s">
        <v>4272</v>
      </c>
      <c r="D7819" s="587" t="s">
        <v>3076</v>
      </c>
      <c r="E7819" s="523" t="s">
        <v>1679</v>
      </c>
    </row>
    <row r="7820" spans="2:5">
      <c r="B7820" s="598" t="s">
        <v>10521</v>
      </c>
      <c r="C7820" s="587" t="s">
        <v>4272</v>
      </c>
      <c r="D7820" s="587" t="s">
        <v>3076</v>
      </c>
      <c r="E7820" s="523" t="s">
        <v>1679</v>
      </c>
    </row>
    <row r="7821" spans="2:5">
      <c r="B7821" s="598" t="s">
        <v>10522</v>
      </c>
      <c r="C7821" s="587" t="s">
        <v>4272</v>
      </c>
      <c r="D7821" s="587" t="s">
        <v>3076</v>
      </c>
      <c r="E7821" s="523" t="s">
        <v>1679</v>
      </c>
    </row>
    <row r="7822" spans="2:5">
      <c r="B7822" s="598" t="s">
        <v>10523</v>
      </c>
      <c r="C7822" s="587" t="s">
        <v>4272</v>
      </c>
      <c r="D7822" s="587" t="s">
        <v>3076</v>
      </c>
      <c r="E7822" s="523" t="s">
        <v>1679</v>
      </c>
    </row>
    <row r="7823" spans="2:5">
      <c r="B7823" s="598" t="s">
        <v>10524</v>
      </c>
      <c r="C7823" s="587" t="s">
        <v>4272</v>
      </c>
      <c r="D7823" s="587" t="s">
        <v>3076</v>
      </c>
      <c r="E7823" s="523" t="s">
        <v>1679</v>
      </c>
    </row>
    <row r="7824" spans="2:5">
      <c r="B7824" s="598" t="s">
        <v>10525</v>
      </c>
      <c r="C7824" s="587" t="s">
        <v>4272</v>
      </c>
      <c r="D7824" s="587" t="s">
        <v>3076</v>
      </c>
      <c r="E7824" s="523" t="s">
        <v>1679</v>
      </c>
    </row>
    <row r="7825" spans="2:5">
      <c r="B7825" s="598" t="s">
        <v>10526</v>
      </c>
      <c r="C7825" s="587" t="s">
        <v>4272</v>
      </c>
      <c r="D7825" s="587" t="s">
        <v>3076</v>
      </c>
      <c r="E7825" s="523" t="s">
        <v>1679</v>
      </c>
    </row>
    <row r="7826" spans="2:5">
      <c r="B7826" s="598" t="s">
        <v>10527</v>
      </c>
      <c r="C7826" s="587" t="s">
        <v>4272</v>
      </c>
      <c r="D7826" s="587" t="s">
        <v>3076</v>
      </c>
      <c r="E7826" s="523" t="s">
        <v>1679</v>
      </c>
    </row>
    <row r="7827" spans="2:5">
      <c r="B7827" s="598" t="s">
        <v>10528</v>
      </c>
      <c r="C7827" s="587" t="s">
        <v>4272</v>
      </c>
      <c r="D7827" s="587" t="s">
        <v>3076</v>
      </c>
      <c r="E7827" s="523" t="s">
        <v>1679</v>
      </c>
    </row>
    <row r="7828" spans="2:5">
      <c r="B7828" s="598" t="s">
        <v>10529</v>
      </c>
      <c r="C7828" s="587" t="s">
        <v>4272</v>
      </c>
      <c r="D7828" s="587" t="s">
        <v>3076</v>
      </c>
      <c r="E7828" s="523" t="s">
        <v>1679</v>
      </c>
    </row>
    <row r="7829" spans="2:5">
      <c r="B7829" s="598" t="s">
        <v>10530</v>
      </c>
      <c r="C7829" s="587" t="s">
        <v>4272</v>
      </c>
      <c r="D7829" s="587" t="s">
        <v>3076</v>
      </c>
      <c r="E7829" s="523" t="s">
        <v>1679</v>
      </c>
    </row>
    <row r="7830" spans="2:5">
      <c r="B7830" s="598" t="s">
        <v>10531</v>
      </c>
      <c r="C7830" s="587" t="s">
        <v>4272</v>
      </c>
      <c r="D7830" s="587" t="s">
        <v>3076</v>
      </c>
      <c r="E7830" s="523" t="s">
        <v>1679</v>
      </c>
    </row>
    <row r="7831" spans="2:5">
      <c r="B7831" s="598" t="s">
        <v>10532</v>
      </c>
      <c r="C7831" s="587" t="s">
        <v>4272</v>
      </c>
      <c r="D7831" s="587" t="s">
        <v>3076</v>
      </c>
      <c r="E7831" s="523" t="s">
        <v>1679</v>
      </c>
    </row>
    <row r="7832" spans="2:5">
      <c r="B7832" s="598" t="s">
        <v>10533</v>
      </c>
      <c r="C7832" s="587" t="s">
        <v>4272</v>
      </c>
      <c r="D7832" s="587" t="s">
        <v>3076</v>
      </c>
      <c r="E7832" s="523" t="s">
        <v>1679</v>
      </c>
    </row>
    <row r="7833" spans="2:5">
      <c r="B7833" s="598" t="s">
        <v>10534</v>
      </c>
      <c r="C7833" s="587" t="s">
        <v>4272</v>
      </c>
      <c r="D7833" s="587" t="s">
        <v>3076</v>
      </c>
      <c r="E7833" s="523" t="s">
        <v>1679</v>
      </c>
    </row>
    <row r="7834" spans="2:5">
      <c r="B7834" s="598" t="s">
        <v>10535</v>
      </c>
      <c r="C7834" s="587" t="s">
        <v>4272</v>
      </c>
      <c r="D7834" s="587" t="s">
        <v>3076</v>
      </c>
      <c r="E7834" s="523" t="s">
        <v>1679</v>
      </c>
    </row>
    <row r="7835" spans="2:5">
      <c r="B7835" s="598" t="s">
        <v>10536</v>
      </c>
      <c r="C7835" s="587" t="s">
        <v>4272</v>
      </c>
      <c r="D7835" s="587" t="s">
        <v>3076</v>
      </c>
      <c r="E7835" s="523" t="s">
        <v>1679</v>
      </c>
    </row>
    <row r="7836" spans="2:5">
      <c r="B7836" s="598" t="s">
        <v>10537</v>
      </c>
      <c r="C7836" s="587" t="s">
        <v>4272</v>
      </c>
      <c r="D7836" s="587" t="s">
        <v>3076</v>
      </c>
      <c r="E7836" s="523" t="s">
        <v>1679</v>
      </c>
    </row>
    <row r="7837" spans="2:5">
      <c r="B7837" s="598" t="s">
        <v>10538</v>
      </c>
      <c r="C7837" s="587" t="s">
        <v>4272</v>
      </c>
      <c r="D7837" s="587" t="s">
        <v>3076</v>
      </c>
      <c r="E7837" s="523" t="s">
        <v>1679</v>
      </c>
    </row>
    <row r="7838" spans="2:5">
      <c r="B7838" s="598" t="s">
        <v>10539</v>
      </c>
      <c r="C7838" s="587" t="s">
        <v>4272</v>
      </c>
      <c r="D7838" s="587" t="s">
        <v>3076</v>
      </c>
      <c r="E7838" s="523" t="s">
        <v>1679</v>
      </c>
    </row>
    <row r="7839" spans="2:5">
      <c r="B7839" s="598" t="s">
        <v>10540</v>
      </c>
      <c r="C7839" s="587" t="s">
        <v>4272</v>
      </c>
      <c r="D7839" s="587" t="s">
        <v>3076</v>
      </c>
      <c r="E7839" s="523" t="s">
        <v>1679</v>
      </c>
    </row>
    <row r="7840" spans="2:5">
      <c r="B7840" s="598" t="s">
        <v>10541</v>
      </c>
      <c r="C7840" s="587" t="s">
        <v>4272</v>
      </c>
      <c r="D7840" s="587" t="s">
        <v>3076</v>
      </c>
      <c r="E7840" s="523" t="s">
        <v>1679</v>
      </c>
    </row>
    <row r="7841" spans="2:5">
      <c r="B7841" s="598" t="s">
        <v>10542</v>
      </c>
      <c r="C7841" s="587" t="s">
        <v>4272</v>
      </c>
      <c r="D7841" s="587" t="s">
        <v>3076</v>
      </c>
      <c r="E7841" s="523" t="s">
        <v>1679</v>
      </c>
    </row>
    <row r="7842" spans="2:5">
      <c r="B7842" s="598" t="s">
        <v>10543</v>
      </c>
      <c r="C7842" s="587" t="s">
        <v>4272</v>
      </c>
      <c r="D7842" s="587" t="s">
        <v>3076</v>
      </c>
      <c r="E7842" s="523" t="s">
        <v>1679</v>
      </c>
    </row>
    <row r="7843" spans="2:5">
      <c r="B7843" s="598" t="s">
        <v>10544</v>
      </c>
      <c r="C7843" s="587" t="s">
        <v>4272</v>
      </c>
      <c r="D7843" s="587" t="s">
        <v>3076</v>
      </c>
      <c r="E7843" s="523" t="s">
        <v>1679</v>
      </c>
    </row>
    <row r="7844" spans="2:5">
      <c r="B7844" s="598" t="s">
        <v>10545</v>
      </c>
      <c r="C7844" s="587" t="s">
        <v>4272</v>
      </c>
      <c r="D7844" s="587" t="s">
        <v>3076</v>
      </c>
      <c r="E7844" s="523" t="s">
        <v>1679</v>
      </c>
    </row>
    <row r="7845" spans="2:5">
      <c r="B7845" s="598" t="s">
        <v>10546</v>
      </c>
      <c r="C7845" s="587" t="s">
        <v>4272</v>
      </c>
      <c r="D7845" s="587" t="s">
        <v>3076</v>
      </c>
      <c r="E7845" s="523" t="s">
        <v>1679</v>
      </c>
    </row>
    <row r="7846" spans="2:5">
      <c r="B7846" s="598" t="s">
        <v>10547</v>
      </c>
      <c r="C7846" s="587" t="s">
        <v>4272</v>
      </c>
      <c r="D7846" s="587" t="s">
        <v>3076</v>
      </c>
      <c r="E7846" s="523" t="s">
        <v>1679</v>
      </c>
    </row>
    <row r="7847" spans="2:5">
      <c r="B7847" s="598" t="s">
        <v>10548</v>
      </c>
      <c r="C7847" s="587" t="s">
        <v>4272</v>
      </c>
      <c r="D7847" s="587" t="s">
        <v>3076</v>
      </c>
      <c r="E7847" s="523" t="s">
        <v>1679</v>
      </c>
    </row>
    <row r="7848" spans="2:5">
      <c r="B7848" s="598" t="s">
        <v>10549</v>
      </c>
      <c r="C7848" s="587" t="s">
        <v>4272</v>
      </c>
      <c r="D7848" s="587" t="s">
        <v>3076</v>
      </c>
      <c r="E7848" s="523" t="s">
        <v>1679</v>
      </c>
    </row>
    <row r="7849" spans="2:5">
      <c r="B7849" s="598" t="s">
        <v>10550</v>
      </c>
      <c r="C7849" s="587" t="s">
        <v>4272</v>
      </c>
      <c r="D7849" s="587" t="s">
        <v>3076</v>
      </c>
      <c r="E7849" s="523" t="s">
        <v>1679</v>
      </c>
    </row>
    <row r="7850" spans="2:5">
      <c r="B7850" s="598" t="s">
        <v>10551</v>
      </c>
      <c r="C7850" s="587" t="s">
        <v>4272</v>
      </c>
      <c r="D7850" s="587" t="s">
        <v>3076</v>
      </c>
      <c r="E7850" s="523" t="s">
        <v>1679</v>
      </c>
    </row>
    <row r="7851" spans="2:5">
      <c r="B7851" s="598" t="s">
        <v>10552</v>
      </c>
      <c r="C7851" s="587" t="s">
        <v>4272</v>
      </c>
      <c r="D7851" s="587" t="s">
        <v>3076</v>
      </c>
      <c r="E7851" s="523" t="s">
        <v>1679</v>
      </c>
    </row>
    <row r="7852" spans="2:5">
      <c r="B7852" s="598" t="s">
        <v>10553</v>
      </c>
      <c r="C7852" s="587" t="s">
        <v>4272</v>
      </c>
      <c r="D7852" s="587" t="s">
        <v>3076</v>
      </c>
      <c r="E7852" s="523" t="s">
        <v>1679</v>
      </c>
    </row>
    <row r="7853" spans="2:5">
      <c r="B7853" s="598" t="s">
        <v>10554</v>
      </c>
      <c r="C7853" s="587" t="s">
        <v>4272</v>
      </c>
      <c r="D7853" s="587" t="s">
        <v>3076</v>
      </c>
      <c r="E7853" s="523" t="s">
        <v>1679</v>
      </c>
    </row>
    <row r="7854" spans="2:5">
      <c r="B7854" s="598" t="s">
        <v>10555</v>
      </c>
      <c r="C7854" s="587" t="s">
        <v>4272</v>
      </c>
      <c r="D7854" s="587" t="s">
        <v>3076</v>
      </c>
      <c r="E7854" s="523" t="s">
        <v>1679</v>
      </c>
    </row>
    <row r="7855" spans="2:5">
      <c r="B7855" s="598" t="s">
        <v>10556</v>
      </c>
      <c r="C7855" s="587" t="s">
        <v>4272</v>
      </c>
      <c r="D7855" s="587" t="s">
        <v>3076</v>
      </c>
      <c r="E7855" s="523" t="s">
        <v>1679</v>
      </c>
    </row>
    <row r="7856" spans="2:5">
      <c r="B7856" s="598" t="s">
        <v>10557</v>
      </c>
      <c r="C7856" s="587" t="s">
        <v>4272</v>
      </c>
      <c r="D7856" s="587" t="s">
        <v>3076</v>
      </c>
      <c r="E7856" s="523" t="s">
        <v>1679</v>
      </c>
    </row>
    <row r="7857" spans="2:5">
      <c r="B7857" s="598" t="s">
        <v>10558</v>
      </c>
      <c r="C7857" s="587" t="s">
        <v>4272</v>
      </c>
      <c r="D7857" s="587" t="s">
        <v>3076</v>
      </c>
      <c r="E7857" s="523" t="s">
        <v>1679</v>
      </c>
    </row>
    <row r="7858" spans="2:5">
      <c r="B7858" s="598" t="s">
        <v>10559</v>
      </c>
      <c r="C7858" s="587" t="s">
        <v>4272</v>
      </c>
      <c r="D7858" s="587" t="s">
        <v>3076</v>
      </c>
      <c r="E7858" s="523" t="s">
        <v>1679</v>
      </c>
    </row>
    <row r="7859" spans="2:5">
      <c r="B7859" s="598" t="s">
        <v>10560</v>
      </c>
      <c r="C7859" s="587" t="s">
        <v>4272</v>
      </c>
      <c r="D7859" s="587" t="s">
        <v>3076</v>
      </c>
      <c r="E7859" s="523" t="s">
        <v>1679</v>
      </c>
    </row>
    <row r="7860" spans="2:5">
      <c r="B7860" s="598" t="s">
        <v>10561</v>
      </c>
      <c r="C7860" s="587" t="s">
        <v>4272</v>
      </c>
      <c r="D7860" s="587" t="s">
        <v>3076</v>
      </c>
      <c r="E7860" s="523" t="s">
        <v>1679</v>
      </c>
    </row>
    <row r="7861" spans="2:5">
      <c r="B7861" s="598" t="s">
        <v>10562</v>
      </c>
      <c r="C7861" s="587" t="s">
        <v>4272</v>
      </c>
      <c r="D7861" s="587" t="s">
        <v>3076</v>
      </c>
      <c r="E7861" s="523" t="s">
        <v>1679</v>
      </c>
    </row>
    <row r="7862" spans="2:5">
      <c r="B7862" s="598" t="s">
        <v>10563</v>
      </c>
      <c r="C7862" s="587" t="s">
        <v>4272</v>
      </c>
      <c r="D7862" s="587" t="s">
        <v>3076</v>
      </c>
      <c r="E7862" s="523" t="s">
        <v>1679</v>
      </c>
    </row>
    <row r="7863" spans="2:5">
      <c r="B7863" s="598" t="s">
        <v>10564</v>
      </c>
      <c r="C7863" s="587" t="s">
        <v>4272</v>
      </c>
      <c r="D7863" s="587" t="s">
        <v>3076</v>
      </c>
      <c r="E7863" s="523" t="s">
        <v>1679</v>
      </c>
    </row>
    <row r="7864" spans="2:5">
      <c r="B7864" s="598" t="s">
        <v>10565</v>
      </c>
      <c r="C7864" s="587" t="s">
        <v>4272</v>
      </c>
      <c r="D7864" s="587" t="s">
        <v>3076</v>
      </c>
      <c r="E7864" s="523" t="s">
        <v>1679</v>
      </c>
    </row>
    <row r="7865" spans="2:5">
      <c r="B7865" s="598" t="s">
        <v>10566</v>
      </c>
      <c r="C7865" s="587" t="s">
        <v>4272</v>
      </c>
      <c r="D7865" s="587" t="s">
        <v>3076</v>
      </c>
      <c r="E7865" s="523" t="s">
        <v>1679</v>
      </c>
    </row>
    <row r="7866" spans="2:5">
      <c r="B7866" s="598" t="s">
        <v>10567</v>
      </c>
      <c r="C7866" s="587" t="s">
        <v>4272</v>
      </c>
      <c r="D7866" s="587" t="s">
        <v>3076</v>
      </c>
      <c r="E7866" s="523" t="s">
        <v>1679</v>
      </c>
    </row>
    <row r="7867" spans="2:5">
      <c r="B7867" s="598" t="s">
        <v>10568</v>
      </c>
      <c r="C7867" s="587" t="s">
        <v>4272</v>
      </c>
      <c r="D7867" s="587" t="s">
        <v>3076</v>
      </c>
      <c r="E7867" s="523" t="s">
        <v>1679</v>
      </c>
    </row>
    <row r="7868" spans="2:5">
      <c r="B7868" s="598" t="s">
        <v>10569</v>
      </c>
      <c r="C7868" s="587" t="s">
        <v>4272</v>
      </c>
      <c r="D7868" s="587" t="s">
        <v>3076</v>
      </c>
      <c r="E7868" s="523" t="s">
        <v>1679</v>
      </c>
    </row>
    <row r="7869" spans="2:5">
      <c r="B7869" s="598" t="s">
        <v>10570</v>
      </c>
      <c r="C7869" s="587" t="s">
        <v>4272</v>
      </c>
      <c r="D7869" s="587" t="s">
        <v>3076</v>
      </c>
      <c r="E7869" s="523" t="s">
        <v>1679</v>
      </c>
    </row>
    <row r="7870" spans="2:5">
      <c r="B7870" s="598" t="s">
        <v>10571</v>
      </c>
      <c r="C7870" s="587" t="s">
        <v>4272</v>
      </c>
      <c r="D7870" s="587" t="s">
        <v>3076</v>
      </c>
      <c r="E7870" s="523" t="s">
        <v>1679</v>
      </c>
    </row>
    <row r="7871" spans="2:5">
      <c r="B7871" s="598" t="s">
        <v>10572</v>
      </c>
      <c r="C7871" s="587" t="s">
        <v>4272</v>
      </c>
      <c r="D7871" s="587" t="s">
        <v>3076</v>
      </c>
      <c r="E7871" s="523" t="s">
        <v>1679</v>
      </c>
    </row>
    <row r="7872" spans="2:5">
      <c r="B7872" s="598" t="s">
        <v>10573</v>
      </c>
      <c r="C7872" s="587" t="s">
        <v>4272</v>
      </c>
      <c r="D7872" s="587" t="s">
        <v>3076</v>
      </c>
      <c r="E7872" s="523" t="s">
        <v>1679</v>
      </c>
    </row>
    <row r="7873" spans="2:5">
      <c r="B7873" s="598" t="s">
        <v>10574</v>
      </c>
      <c r="C7873" s="587" t="s">
        <v>4272</v>
      </c>
      <c r="D7873" s="587" t="s">
        <v>3076</v>
      </c>
      <c r="E7873" s="523" t="s">
        <v>1679</v>
      </c>
    </row>
    <row r="7874" spans="2:5">
      <c r="B7874" s="598" t="s">
        <v>10575</v>
      </c>
      <c r="C7874" s="587" t="s">
        <v>4272</v>
      </c>
      <c r="D7874" s="587" t="s">
        <v>3076</v>
      </c>
      <c r="E7874" s="523" t="s">
        <v>1679</v>
      </c>
    </row>
    <row r="7875" spans="2:5">
      <c r="B7875" s="598" t="s">
        <v>10576</v>
      </c>
      <c r="C7875" s="587" t="s">
        <v>4272</v>
      </c>
      <c r="D7875" s="587" t="s">
        <v>3076</v>
      </c>
      <c r="E7875" s="523" t="s">
        <v>1679</v>
      </c>
    </row>
    <row r="7876" spans="2:5">
      <c r="B7876" s="598" t="s">
        <v>10577</v>
      </c>
      <c r="C7876" s="587" t="s">
        <v>4272</v>
      </c>
      <c r="D7876" s="587" t="s">
        <v>3076</v>
      </c>
      <c r="E7876" s="523" t="s">
        <v>1679</v>
      </c>
    </row>
    <row r="7877" spans="2:5">
      <c r="B7877" s="598" t="s">
        <v>10578</v>
      </c>
      <c r="C7877" s="587" t="s">
        <v>4272</v>
      </c>
      <c r="D7877" s="587" t="s">
        <v>3076</v>
      </c>
      <c r="E7877" s="523" t="s">
        <v>1679</v>
      </c>
    </row>
    <row r="7878" spans="2:5">
      <c r="B7878" s="598" t="s">
        <v>10579</v>
      </c>
      <c r="C7878" s="587" t="s">
        <v>4272</v>
      </c>
      <c r="D7878" s="587" t="s">
        <v>3076</v>
      </c>
      <c r="E7878" s="523" t="s">
        <v>1679</v>
      </c>
    </row>
    <row r="7879" spans="2:5">
      <c r="B7879" s="598" t="s">
        <v>10580</v>
      </c>
      <c r="C7879" s="587" t="s">
        <v>4272</v>
      </c>
      <c r="D7879" s="587" t="s">
        <v>3076</v>
      </c>
      <c r="E7879" s="523" t="s">
        <v>1679</v>
      </c>
    </row>
    <row r="7880" spans="2:5">
      <c r="B7880" s="598" t="s">
        <v>10581</v>
      </c>
      <c r="C7880" s="587" t="s">
        <v>4272</v>
      </c>
      <c r="D7880" s="587" t="s">
        <v>3076</v>
      </c>
      <c r="E7880" s="523" t="s">
        <v>1679</v>
      </c>
    </row>
    <row r="7881" spans="2:5">
      <c r="B7881" s="598" t="s">
        <v>10582</v>
      </c>
      <c r="C7881" s="587" t="s">
        <v>4272</v>
      </c>
      <c r="D7881" s="587" t="s">
        <v>3076</v>
      </c>
      <c r="E7881" s="523" t="s">
        <v>1679</v>
      </c>
    </row>
    <row r="7882" spans="2:5">
      <c r="B7882" s="598" t="s">
        <v>10583</v>
      </c>
      <c r="C7882" s="587" t="s">
        <v>4272</v>
      </c>
      <c r="D7882" s="587" t="s">
        <v>3076</v>
      </c>
      <c r="E7882" s="523" t="s">
        <v>1679</v>
      </c>
    </row>
    <row r="7883" spans="2:5">
      <c r="B7883" s="598" t="s">
        <v>10584</v>
      </c>
      <c r="C7883" s="587" t="s">
        <v>4272</v>
      </c>
      <c r="D7883" s="587" t="s">
        <v>3076</v>
      </c>
      <c r="E7883" s="523" t="s">
        <v>1679</v>
      </c>
    </row>
    <row r="7884" spans="2:5">
      <c r="B7884" s="598" t="s">
        <v>10585</v>
      </c>
      <c r="C7884" s="587" t="s">
        <v>4272</v>
      </c>
      <c r="D7884" s="587" t="s">
        <v>3076</v>
      </c>
      <c r="E7884" s="523" t="s">
        <v>1679</v>
      </c>
    </row>
    <row r="7885" spans="2:5">
      <c r="B7885" s="598" t="s">
        <v>10586</v>
      </c>
      <c r="C7885" s="587" t="s">
        <v>4272</v>
      </c>
      <c r="D7885" s="587" t="s">
        <v>3076</v>
      </c>
      <c r="E7885" s="523" t="s">
        <v>1679</v>
      </c>
    </row>
    <row r="7886" spans="2:5">
      <c r="B7886" s="598" t="s">
        <v>10587</v>
      </c>
      <c r="C7886" s="587" t="s">
        <v>4272</v>
      </c>
      <c r="D7886" s="587" t="s">
        <v>3076</v>
      </c>
      <c r="E7886" s="523" t="s">
        <v>1679</v>
      </c>
    </row>
    <row r="7887" spans="2:5">
      <c r="B7887" s="598" t="s">
        <v>10588</v>
      </c>
      <c r="C7887" s="587" t="s">
        <v>4272</v>
      </c>
      <c r="D7887" s="587" t="s">
        <v>3076</v>
      </c>
      <c r="E7887" s="523" t="s">
        <v>1679</v>
      </c>
    </row>
    <row r="7888" spans="2:5">
      <c r="B7888" s="598" t="s">
        <v>10589</v>
      </c>
      <c r="C7888" s="587" t="s">
        <v>4272</v>
      </c>
      <c r="D7888" s="587" t="s">
        <v>3076</v>
      </c>
      <c r="E7888" s="523" t="s">
        <v>1679</v>
      </c>
    </row>
    <row r="7889" spans="2:5">
      <c r="B7889" s="598" t="s">
        <v>10590</v>
      </c>
      <c r="C7889" s="587" t="s">
        <v>4272</v>
      </c>
      <c r="D7889" s="587" t="s">
        <v>3076</v>
      </c>
      <c r="E7889" s="523" t="s">
        <v>1679</v>
      </c>
    </row>
    <row r="7890" spans="2:5">
      <c r="B7890" s="598" t="s">
        <v>10591</v>
      </c>
      <c r="C7890" s="587" t="s">
        <v>4272</v>
      </c>
      <c r="D7890" s="587" t="s">
        <v>3076</v>
      </c>
      <c r="E7890" s="523" t="s">
        <v>1679</v>
      </c>
    </row>
    <row r="7891" spans="2:5">
      <c r="B7891" s="598" t="s">
        <v>10592</v>
      </c>
      <c r="C7891" s="587" t="s">
        <v>4272</v>
      </c>
      <c r="D7891" s="587" t="s">
        <v>3076</v>
      </c>
      <c r="E7891" s="523" t="s">
        <v>1679</v>
      </c>
    </row>
    <row r="7892" spans="2:5">
      <c r="B7892" s="598" t="s">
        <v>10593</v>
      </c>
      <c r="C7892" s="587" t="s">
        <v>4272</v>
      </c>
      <c r="D7892" s="587" t="s">
        <v>3076</v>
      </c>
      <c r="E7892" s="523" t="s">
        <v>1679</v>
      </c>
    </row>
    <row r="7893" spans="2:5">
      <c r="B7893" s="598" t="s">
        <v>10594</v>
      </c>
      <c r="C7893" s="587" t="s">
        <v>4272</v>
      </c>
      <c r="D7893" s="587" t="s">
        <v>3076</v>
      </c>
      <c r="E7893" s="523" t="s">
        <v>1679</v>
      </c>
    </row>
    <row r="7894" spans="2:5">
      <c r="B7894" s="598" t="s">
        <v>10595</v>
      </c>
      <c r="C7894" s="587" t="s">
        <v>4272</v>
      </c>
      <c r="D7894" s="587" t="s">
        <v>3076</v>
      </c>
      <c r="E7894" s="523" t="s">
        <v>1679</v>
      </c>
    </row>
    <row r="7895" spans="2:5">
      <c r="B7895" s="598" t="s">
        <v>10596</v>
      </c>
      <c r="C7895" s="587" t="s">
        <v>4272</v>
      </c>
      <c r="D7895" s="587" t="s">
        <v>3076</v>
      </c>
      <c r="E7895" s="523" t="s">
        <v>1679</v>
      </c>
    </row>
    <row r="7896" spans="2:5">
      <c r="B7896" s="598" t="s">
        <v>10597</v>
      </c>
      <c r="C7896" s="587" t="s">
        <v>4272</v>
      </c>
      <c r="D7896" s="587" t="s">
        <v>3076</v>
      </c>
      <c r="E7896" s="523" t="s">
        <v>1679</v>
      </c>
    </row>
    <row r="7897" spans="2:5">
      <c r="B7897" s="598" t="s">
        <v>10598</v>
      </c>
      <c r="C7897" s="587" t="s">
        <v>4272</v>
      </c>
      <c r="D7897" s="587" t="s">
        <v>3076</v>
      </c>
      <c r="E7897" s="523" t="s">
        <v>1679</v>
      </c>
    </row>
    <row r="7898" spans="2:5">
      <c r="B7898" s="598" t="s">
        <v>10599</v>
      </c>
      <c r="C7898" s="587" t="s">
        <v>4272</v>
      </c>
      <c r="D7898" s="587" t="s">
        <v>3076</v>
      </c>
      <c r="E7898" s="523" t="s">
        <v>1679</v>
      </c>
    </row>
    <row r="7899" spans="2:5">
      <c r="B7899" s="598" t="s">
        <v>10600</v>
      </c>
      <c r="C7899" s="587" t="s">
        <v>4272</v>
      </c>
      <c r="D7899" s="587" t="s">
        <v>3076</v>
      </c>
      <c r="E7899" s="523" t="s">
        <v>1679</v>
      </c>
    </row>
    <row r="7900" spans="2:5">
      <c r="B7900" s="598" t="s">
        <v>10601</v>
      </c>
      <c r="C7900" s="587" t="s">
        <v>4272</v>
      </c>
      <c r="D7900" s="587" t="s">
        <v>3076</v>
      </c>
      <c r="E7900" s="523" t="s">
        <v>1679</v>
      </c>
    </row>
    <row r="7901" spans="2:5">
      <c r="B7901" s="598" t="s">
        <v>10602</v>
      </c>
      <c r="C7901" s="587" t="s">
        <v>4272</v>
      </c>
      <c r="D7901" s="587" t="s">
        <v>3076</v>
      </c>
      <c r="E7901" s="523" t="s">
        <v>1679</v>
      </c>
    </row>
    <row r="7902" spans="2:5">
      <c r="B7902" s="598" t="s">
        <v>10603</v>
      </c>
      <c r="C7902" s="587" t="s">
        <v>4272</v>
      </c>
      <c r="D7902" s="587" t="s">
        <v>3076</v>
      </c>
      <c r="E7902" s="523" t="s">
        <v>1679</v>
      </c>
    </row>
    <row r="7903" spans="2:5">
      <c r="B7903" s="598" t="s">
        <v>10604</v>
      </c>
      <c r="C7903" s="587" t="s">
        <v>4272</v>
      </c>
      <c r="D7903" s="587" t="s">
        <v>3076</v>
      </c>
      <c r="E7903" s="523" t="s">
        <v>1679</v>
      </c>
    </row>
    <row r="7904" spans="2:5">
      <c r="B7904" s="598" t="s">
        <v>10605</v>
      </c>
      <c r="C7904" s="587" t="s">
        <v>4272</v>
      </c>
      <c r="D7904" s="587" t="s">
        <v>3076</v>
      </c>
      <c r="E7904" s="523" t="s">
        <v>1679</v>
      </c>
    </row>
    <row r="7905" spans="2:5">
      <c r="B7905" s="598" t="s">
        <v>10606</v>
      </c>
      <c r="C7905" s="587" t="s">
        <v>4272</v>
      </c>
      <c r="D7905" s="587" t="s">
        <v>3076</v>
      </c>
      <c r="E7905" s="523" t="s">
        <v>1679</v>
      </c>
    </row>
    <row r="7906" spans="2:5">
      <c r="B7906" s="598" t="s">
        <v>10607</v>
      </c>
      <c r="C7906" s="587" t="s">
        <v>4272</v>
      </c>
      <c r="D7906" s="587" t="s">
        <v>3076</v>
      </c>
      <c r="E7906" s="523" t="s">
        <v>1679</v>
      </c>
    </row>
    <row r="7907" spans="2:5">
      <c r="B7907" s="598" t="s">
        <v>10608</v>
      </c>
      <c r="C7907" s="587" t="s">
        <v>4272</v>
      </c>
      <c r="D7907" s="587" t="s">
        <v>3076</v>
      </c>
      <c r="E7907" s="523" t="s">
        <v>1679</v>
      </c>
    </row>
    <row r="7908" spans="2:5">
      <c r="B7908" s="598" t="s">
        <v>10609</v>
      </c>
      <c r="C7908" s="587" t="s">
        <v>4272</v>
      </c>
      <c r="D7908" s="587" t="s">
        <v>3076</v>
      </c>
      <c r="E7908" s="523" t="s">
        <v>1679</v>
      </c>
    </row>
    <row r="7909" spans="2:5">
      <c r="B7909" s="598" t="s">
        <v>10610</v>
      </c>
      <c r="C7909" s="587" t="s">
        <v>4272</v>
      </c>
      <c r="D7909" s="587" t="s">
        <v>3076</v>
      </c>
      <c r="E7909" s="523" t="s">
        <v>1679</v>
      </c>
    </row>
    <row r="7910" spans="2:5">
      <c r="B7910" s="598" t="s">
        <v>10611</v>
      </c>
      <c r="C7910" s="587" t="s">
        <v>4272</v>
      </c>
      <c r="D7910" s="587" t="s">
        <v>3076</v>
      </c>
      <c r="E7910" s="523" t="s">
        <v>1679</v>
      </c>
    </row>
    <row r="7911" spans="2:5">
      <c r="B7911" s="598" t="s">
        <v>10612</v>
      </c>
      <c r="C7911" s="587" t="s">
        <v>4272</v>
      </c>
      <c r="D7911" s="587" t="s">
        <v>3076</v>
      </c>
      <c r="E7911" s="523" t="s">
        <v>1679</v>
      </c>
    </row>
    <row r="7912" spans="2:5">
      <c r="B7912" s="598" t="s">
        <v>10613</v>
      </c>
      <c r="C7912" s="587" t="s">
        <v>4272</v>
      </c>
      <c r="D7912" s="587" t="s">
        <v>3076</v>
      </c>
      <c r="E7912" s="523" t="s">
        <v>1679</v>
      </c>
    </row>
    <row r="7913" spans="2:5">
      <c r="B7913" s="598" t="s">
        <v>10614</v>
      </c>
      <c r="C7913" s="587" t="s">
        <v>4272</v>
      </c>
      <c r="D7913" s="587" t="s">
        <v>3076</v>
      </c>
      <c r="E7913" s="523" t="s">
        <v>1679</v>
      </c>
    </row>
    <row r="7914" spans="2:5">
      <c r="B7914" s="598" t="s">
        <v>10615</v>
      </c>
      <c r="C7914" s="587" t="s">
        <v>4272</v>
      </c>
      <c r="D7914" s="587" t="s">
        <v>3076</v>
      </c>
      <c r="E7914" s="523" t="s">
        <v>1679</v>
      </c>
    </row>
    <row r="7915" spans="2:5">
      <c r="B7915" s="598" t="s">
        <v>10616</v>
      </c>
      <c r="C7915" s="587" t="s">
        <v>4272</v>
      </c>
      <c r="D7915" s="587" t="s">
        <v>3076</v>
      </c>
      <c r="E7915" s="523" t="s">
        <v>1679</v>
      </c>
    </row>
    <row r="7916" spans="2:5">
      <c r="B7916" s="598" t="s">
        <v>10617</v>
      </c>
      <c r="C7916" s="587" t="s">
        <v>4272</v>
      </c>
      <c r="D7916" s="587" t="s">
        <v>3076</v>
      </c>
      <c r="E7916" s="523" t="s">
        <v>1679</v>
      </c>
    </row>
    <row r="7917" spans="2:5">
      <c r="B7917" s="598" t="s">
        <v>10618</v>
      </c>
      <c r="C7917" s="587" t="s">
        <v>4272</v>
      </c>
      <c r="D7917" s="587" t="s">
        <v>3076</v>
      </c>
      <c r="E7917" s="523" t="s">
        <v>1679</v>
      </c>
    </row>
    <row r="7918" spans="2:5">
      <c r="B7918" s="598" t="s">
        <v>10619</v>
      </c>
      <c r="C7918" s="587" t="s">
        <v>4272</v>
      </c>
      <c r="D7918" s="587" t="s">
        <v>3076</v>
      </c>
      <c r="E7918" s="523" t="s">
        <v>1679</v>
      </c>
    </row>
    <row r="7919" spans="2:5">
      <c r="B7919" s="598" t="s">
        <v>10620</v>
      </c>
      <c r="C7919" s="587" t="s">
        <v>4272</v>
      </c>
      <c r="D7919" s="587" t="s">
        <v>3076</v>
      </c>
      <c r="E7919" s="523" t="s">
        <v>1679</v>
      </c>
    </row>
    <row r="7920" spans="2:5">
      <c r="B7920" s="598" t="s">
        <v>10621</v>
      </c>
      <c r="C7920" s="587" t="s">
        <v>4272</v>
      </c>
      <c r="D7920" s="587" t="s">
        <v>3076</v>
      </c>
      <c r="E7920" s="523" t="s">
        <v>1679</v>
      </c>
    </row>
    <row r="7921" spans="2:5">
      <c r="B7921" s="598" t="s">
        <v>10622</v>
      </c>
      <c r="C7921" s="587" t="s">
        <v>4272</v>
      </c>
      <c r="D7921" s="587" t="s">
        <v>3076</v>
      </c>
      <c r="E7921" s="523" t="s">
        <v>1679</v>
      </c>
    </row>
    <row r="7922" spans="2:5">
      <c r="B7922" s="598" t="s">
        <v>10623</v>
      </c>
      <c r="C7922" s="587" t="s">
        <v>4272</v>
      </c>
      <c r="D7922" s="587" t="s">
        <v>3076</v>
      </c>
      <c r="E7922" s="523" t="s">
        <v>1679</v>
      </c>
    </row>
    <row r="7923" spans="2:5">
      <c r="B7923" s="598" t="s">
        <v>10624</v>
      </c>
      <c r="C7923" s="587" t="s">
        <v>4272</v>
      </c>
      <c r="D7923" s="587" t="s">
        <v>3076</v>
      </c>
      <c r="E7923" s="523" t="s">
        <v>1679</v>
      </c>
    </row>
    <row r="7924" spans="2:5">
      <c r="B7924" s="598" t="s">
        <v>10625</v>
      </c>
      <c r="C7924" s="587" t="s">
        <v>4272</v>
      </c>
      <c r="D7924" s="587" t="s">
        <v>3076</v>
      </c>
      <c r="E7924" s="523" t="s">
        <v>1679</v>
      </c>
    </row>
    <row r="7925" spans="2:5">
      <c r="B7925" s="598" t="s">
        <v>10626</v>
      </c>
      <c r="C7925" s="587" t="s">
        <v>4272</v>
      </c>
      <c r="D7925" s="587" t="s">
        <v>3076</v>
      </c>
      <c r="E7925" s="523" t="s">
        <v>1679</v>
      </c>
    </row>
    <row r="7926" spans="2:5">
      <c r="B7926" s="598" t="s">
        <v>10627</v>
      </c>
      <c r="C7926" s="587" t="s">
        <v>4272</v>
      </c>
      <c r="D7926" s="587" t="s">
        <v>3076</v>
      </c>
      <c r="E7926" s="523" t="s">
        <v>1679</v>
      </c>
    </row>
    <row r="7927" spans="2:5">
      <c r="B7927" s="598" t="s">
        <v>10628</v>
      </c>
      <c r="C7927" s="587" t="s">
        <v>4272</v>
      </c>
      <c r="D7927" s="587" t="s">
        <v>3076</v>
      </c>
      <c r="E7927" s="523" t="s">
        <v>1679</v>
      </c>
    </row>
    <row r="7928" spans="2:5">
      <c r="B7928" s="598" t="s">
        <v>10629</v>
      </c>
      <c r="C7928" s="587" t="s">
        <v>4272</v>
      </c>
      <c r="D7928" s="587" t="s">
        <v>3076</v>
      </c>
      <c r="E7928" s="523" t="s">
        <v>1679</v>
      </c>
    </row>
    <row r="7929" spans="2:5">
      <c r="B7929" s="598" t="s">
        <v>10630</v>
      </c>
      <c r="C7929" s="587" t="s">
        <v>4272</v>
      </c>
      <c r="D7929" s="587" t="s">
        <v>3076</v>
      </c>
      <c r="E7929" s="523" t="s">
        <v>1679</v>
      </c>
    </row>
    <row r="7930" spans="2:5">
      <c r="B7930" s="598" t="s">
        <v>10631</v>
      </c>
      <c r="C7930" s="587" t="s">
        <v>4272</v>
      </c>
      <c r="D7930" s="587" t="s">
        <v>3076</v>
      </c>
      <c r="E7930" s="523" t="s">
        <v>1679</v>
      </c>
    </row>
    <row r="7931" spans="2:5">
      <c r="B7931" s="598" t="s">
        <v>10632</v>
      </c>
      <c r="C7931" s="587" t="s">
        <v>4272</v>
      </c>
      <c r="D7931" s="587" t="s">
        <v>3076</v>
      </c>
      <c r="E7931" s="523" t="s">
        <v>1679</v>
      </c>
    </row>
    <row r="7932" spans="2:5">
      <c r="B7932" s="598" t="s">
        <v>10633</v>
      </c>
      <c r="C7932" s="587" t="s">
        <v>4272</v>
      </c>
      <c r="D7932" s="587" t="s">
        <v>3076</v>
      </c>
      <c r="E7932" s="523" t="s">
        <v>1679</v>
      </c>
    </row>
    <row r="7933" spans="2:5">
      <c r="B7933" s="598" t="s">
        <v>10634</v>
      </c>
      <c r="C7933" s="587" t="s">
        <v>4272</v>
      </c>
      <c r="D7933" s="587" t="s">
        <v>3076</v>
      </c>
      <c r="E7933" s="523" t="s">
        <v>1679</v>
      </c>
    </row>
    <row r="7934" spans="2:5">
      <c r="B7934" s="598" t="s">
        <v>10635</v>
      </c>
      <c r="C7934" s="587" t="s">
        <v>4272</v>
      </c>
      <c r="D7934" s="587" t="s">
        <v>3076</v>
      </c>
      <c r="E7934" s="523" t="s">
        <v>1679</v>
      </c>
    </row>
    <row r="7935" spans="2:5">
      <c r="B7935" s="598" t="s">
        <v>10636</v>
      </c>
      <c r="C7935" s="587" t="s">
        <v>4272</v>
      </c>
      <c r="D7935" s="587" t="s">
        <v>3076</v>
      </c>
      <c r="E7935" s="523" t="s">
        <v>1679</v>
      </c>
    </row>
    <row r="7936" spans="2:5">
      <c r="B7936" s="598" t="s">
        <v>10637</v>
      </c>
      <c r="C7936" s="587" t="s">
        <v>4272</v>
      </c>
      <c r="D7936" s="587" t="s">
        <v>3076</v>
      </c>
      <c r="E7936" s="523" t="s">
        <v>1679</v>
      </c>
    </row>
    <row r="7937" spans="2:5">
      <c r="B7937" s="598" t="s">
        <v>10638</v>
      </c>
      <c r="C7937" s="587" t="s">
        <v>4272</v>
      </c>
      <c r="D7937" s="587" t="s">
        <v>3076</v>
      </c>
      <c r="E7937" s="523" t="s">
        <v>1679</v>
      </c>
    </row>
    <row r="7938" spans="2:5">
      <c r="B7938" s="598" t="s">
        <v>10639</v>
      </c>
      <c r="C7938" s="587" t="s">
        <v>4272</v>
      </c>
      <c r="D7938" s="587" t="s">
        <v>3076</v>
      </c>
      <c r="E7938" s="523" t="s">
        <v>1679</v>
      </c>
    </row>
    <row r="7939" spans="2:5">
      <c r="B7939" s="598" t="s">
        <v>10640</v>
      </c>
      <c r="C7939" s="587" t="s">
        <v>4272</v>
      </c>
      <c r="D7939" s="587" t="s">
        <v>3076</v>
      </c>
      <c r="E7939" s="523" t="s">
        <v>1679</v>
      </c>
    </row>
    <row r="7940" spans="2:5">
      <c r="B7940" s="598" t="s">
        <v>10641</v>
      </c>
      <c r="C7940" s="587" t="s">
        <v>4272</v>
      </c>
      <c r="D7940" s="587" t="s">
        <v>3076</v>
      </c>
      <c r="E7940" s="523" t="s">
        <v>1679</v>
      </c>
    </row>
    <row r="7941" spans="2:5">
      <c r="B7941" s="598" t="s">
        <v>10642</v>
      </c>
      <c r="C7941" s="587" t="s">
        <v>4272</v>
      </c>
      <c r="D7941" s="587" t="s">
        <v>3076</v>
      </c>
      <c r="E7941" s="523" t="s">
        <v>1679</v>
      </c>
    </row>
    <row r="7942" spans="2:5">
      <c r="B7942" s="598" t="s">
        <v>10643</v>
      </c>
      <c r="C7942" s="587" t="s">
        <v>4272</v>
      </c>
      <c r="D7942" s="587" t="s">
        <v>3076</v>
      </c>
      <c r="E7942" s="523" t="s">
        <v>1679</v>
      </c>
    </row>
    <row r="7943" spans="2:5">
      <c r="B7943" s="598" t="s">
        <v>10644</v>
      </c>
      <c r="C7943" s="587" t="s">
        <v>4272</v>
      </c>
      <c r="D7943" s="587" t="s">
        <v>3076</v>
      </c>
      <c r="E7943" s="523" t="s">
        <v>1679</v>
      </c>
    </row>
    <row r="7944" spans="2:5">
      <c r="B7944" s="598" t="s">
        <v>10645</v>
      </c>
      <c r="C7944" s="587" t="s">
        <v>4272</v>
      </c>
      <c r="D7944" s="587" t="s">
        <v>3076</v>
      </c>
      <c r="E7944" s="523" t="s">
        <v>1679</v>
      </c>
    </row>
    <row r="7945" spans="2:5">
      <c r="B7945" s="598" t="s">
        <v>10646</v>
      </c>
      <c r="C7945" s="587" t="s">
        <v>4272</v>
      </c>
      <c r="D7945" s="587" t="s">
        <v>3076</v>
      </c>
      <c r="E7945" s="523" t="s">
        <v>1679</v>
      </c>
    </row>
    <row r="7946" spans="2:5">
      <c r="B7946" s="598" t="s">
        <v>10647</v>
      </c>
      <c r="C7946" s="587" t="s">
        <v>4272</v>
      </c>
      <c r="D7946" s="587" t="s">
        <v>3076</v>
      </c>
      <c r="E7946" s="523" t="s">
        <v>1679</v>
      </c>
    </row>
    <row r="7947" spans="2:5">
      <c r="B7947" s="598" t="s">
        <v>10648</v>
      </c>
      <c r="C7947" s="587" t="s">
        <v>4272</v>
      </c>
      <c r="D7947" s="587" t="s">
        <v>3076</v>
      </c>
      <c r="E7947" s="523" t="s">
        <v>1679</v>
      </c>
    </row>
    <row r="7948" spans="2:5">
      <c r="B7948" s="598" t="s">
        <v>10649</v>
      </c>
      <c r="C7948" s="587" t="s">
        <v>4272</v>
      </c>
      <c r="D7948" s="587" t="s">
        <v>3076</v>
      </c>
      <c r="E7948" s="523" t="s">
        <v>1679</v>
      </c>
    </row>
    <row r="7949" spans="2:5">
      <c r="B7949" s="598" t="s">
        <v>10650</v>
      </c>
      <c r="C7949" s="587" t="s">
        <v>4272</v>
      </c>
      <c r="D7949" s="587" t="s">
        <v>3076</v>
      </c>
      <c r="E7949" s="523" t="s">
        <v>1679</v>
      </c>
    </row>
    <row r="7950" spans="2:5">
      <c r="B7950" s="598" t="s">
        <v>10651</v>
      </c>
      <c r="C7950" s="587" t="s">
        <v>4272</v>
      </c>
      <c r="D7950" s="587" t="s">
        <v>3076</v>
      </c>
      <c r="E7950" s="523" t="s">
        <v>1679</v>
      </c>
    </row>
    <row r="7951" spans="2:5">
      <c r="B7951" s="598" t="s">
        <v>10652</v>
      </c>
      <c r="C7951" s="587" t="s">
        <v>4272</v>
      </c>
      <c r="D7951" s="587" t="s">
        <v>3076</v>
      </c>
      <c r="E7951" s="523" t="s">
        <v>1679</v>
      </c>
    </row>
    <row r="7952" spans="2:5">
      <c r="B7952" s="598" t="s">
        <v>10653</v>
      </c>
      <c r="C7952" s="587" t="s">
        <v>4272</v>
      </c>
      <c r="D7952" s="587" t="s">
        <v>3076</v>
      </c>
      <c r="E7952" s="523" t="s">
        <v>1679</v>
      </c>
    </row>
    <row r="7953" spans="2:5">
      <c r="B7953" s="598" t="s">
        <v>10654</v>
      </c>
      <c r="C7953" s="587" t="s">
        <v>4272</v>
      </c>
      <c r="D7953" s="587" t="s">
        <v>3076</v>
      </c>
      <c r="E7953" s="523" t="s">
        <v>1679</v>
      </c>
    </row>
    <row r="7954" spans="2:5">
      <c r="B7954" s="598" t="s">
        <v>10655</v>
      </c>
      <c r="C7954" s="587" t="s">
        <v>4272</v>
      </c>
      <c r="D7954" s="587" t="s">
        <v>3076</v>
      </c>
      <c r="E7954" s="523" t="s">
        <v>1679</v>
      </c>
    </row>
    <row r="7955" spans="2:5">
      <c r="B7955" s="598" t="s">
        <v>10656</v>
      </c>
      <c r="C7955" s="587" t="s">
        <v>4272</v>
      </c>
      <c r="D7955" s="587" t="s">
        <v>3076</v>
      </c>
      <c r="E7955" s="523" t="s">
        <v>1679</v>
      </c>
    </row>
    <row r="7956" spans="2:5">
      <c r="B7956" s="598" t="s">
        <v>10657</v>
      </c>
      <c r="C7956" s="587" t="s">
        <v>4272</v>
      </c>
      <c r="D7956" s="587" t="s">
        <v>3076</v>
      </c>
      <c r="E7956" s="523" t="s">
        <v>1679</v>
      </c>
    </row>
    <row r="7957" spans="2:5">
      <c r="B7957" s="598" t="s">
        <v>10658</v>
      </c>
      <c r="C7957" s="587" t="s">
        <v>4272</v>
      </c>
      <c r="D7957" s="587" t="s">
        <v>3076</v>
      </c>
      <c r="E7957" s="523" t="s">
        <v>1679</v>
      </c>
    </row>
    <row r="7958" spans="2:5">
      <c r="B7958" s="598" t="s">
        <v>10659</v>
      </c>
      <c r="C7958" s="587" t="s">
        <v>4272</v>
      </c>
      <c r="D7958" s="587" t="s">
        <v>3076</v>
      </c>
      <c r="E7958" s="523" t="s">
        <v>1679</v>
      </c>
    </row>
    <row r="7959" spans="2:5">
      <c r="B7959" s="598" t="s">
        <v>10660</v>
      </c>
      <c r="C7959" s="587" t="s">
        <v>4272</v>
      </c>
      <c r="D7959" s="587" t="s">
        <v>3076</v>
      </c>
      <c r="E7959" s="523" t="s">
        <v>1679</v>
      </c>
    </row>
    <row r="7960" spans="2:5">
      <c r="B7960" s="598" t="s">
        <v>10661</v>
      </c>
      <c r="C7960" s="587" t="s">
        <v>4272</v>
      </c>
      <c r="D7960" s="587" t="s">
        <v>3076</v>
      </c>
      <c r="E7960" s="523" t="s">
        <v>1679</v>
      </c>
    </row>
    <row r="7961" spans="2:5">
      <c r="B7961" s="598" t="s">
        <v>10662</v>
      </c>
      <c r="C7961" s="587" t="s">
        <v>4272</v>
      </c>
      <c r="D7961" s="587" t="s">
        <v>3076</v>
      </c>
      <c r="E7961" s="523" t="s">
        <v>1679</v>
      </c>
    </row>
    <row r="7962" spans="2:5">
      <c r="B7962" s="598" t="s">
        <v>10663</v>
      </c>
      <c r="C7962" s="587" t="s">
        <v>4272</v>
      </c>
      <c r="D7962" s="587" t="s">
        <v>3076</v>
      </c>
      <c r="E7962" s="523" t="s">
        <v>1679</v>
      </c>
    </row>
    <row r="7963" spans="2:5">
      <c r="B7963" s="598" t="s">
        <v>10664</v>
      </c>
      <c r="C7963" s="587" t="s">
        <v>4272</v>
      </c>
      <c r="D7963" s="587" t="s">
        <v>3076</v>
      </c>
      <c r="E7963" s="523" t="s">
        <v>1679</v>
      </c>
    </row>
    <row r="7964" spans="2:5">
      <c r="B7964" s="598" t="s">
        <v>10665</v>
      </c>
      <c r="C7964" s="587" t="s">
        <v>4272</v>
      </c>
      <c r="D7964" s="587" t="s">
        <v>3076</v>
      </c>
      <c r="E7964" s="523" t="s">
        <v>1679</v>
      </c>
    </row>
    <row r="7965" spans="2:5">
      <c r="B7965" s="598" t="s">
        <v>10666</v>
      </c>
      <c r="C7965" s="587" t="s">
        <v>4272</v>
      </c>
      <c r="D7965" s="587" t="s">
        <v>3076</v>
      </c>
      <c r="E7965" s="523" t="s">
        <v>1679</v>
      </c>
    </row>
    <row r="7966" spans="2:5">
      <c r="B7966" s="598" t="s">
        <v>10667</v>
      </c>
      <c r="C7966" s="587" t="s">
        <v>4272</v>
      </c>
      <c r="D7966" s="587" t="s">
        <v>3076</v>
      </c>
      <c r="E7966" s="523" t="s">
        <v>1679</v>
      </c>
    </row>
    <row r="7967" spans="2:5">
      <c r="B7967" s="598" t="s">
        <v>10668</v>
      </c>
      <c r="C7967" s="587" t="s">
        <v>4272</v>
      </c>
      <c r="D7967" s="587" t="s">
        <v>3076</v>
      </c>
      <c r="E7967" s="523" t="s">
        <v>1679</v>
      </c>
    </row>
    <row r="7968" spans="2:5">
      <c r="B7968" s="598" t="s">
        <v>10669</v>
      </c>
      <c r="C7968" s="587" t="s">
        <v>4272</v>
      </c>
      <c r="D7968" s="587" t="s">
        <v>3076</v>
      </c>
      <c r="E7968" s="523" t="s">
        <v>1679</v>
      </c>
    </row>
    <row r="7969" spans="2:5">
      <c r="B7969" s="598" t="s">
        <v>10670</v>
      </c>
      <c r="C7969" s="587" t="s">
        <v>4272</v>
      </c>
      <c r="D7969" s="587" t="s">
        <v>3076</v>
      </c>
      <c r="E7969" s="523" t="s">
        <v>1679</v>
      </c>
    </row>
    <row r="7970" spans="2:5">
      <c r="B7970" s="598" t="s">
        <v>10671</v>
      </c>
      <c r="C7970" s="587" t="s">
        <v>4272</v>
      </c>
      <c r="D7970" s="587" t="s">
        <v>3076</v>
      </c>
      <c r="E7970" s="523" t="s">
        <v>1679</v>
      </c>
    </row>
    <row r="7971" spans="2:5">
      <c r="B7971" s="598" t="s">
        <v>10672</v>
      </c>
      <c r="C7971" s="587" t="s">
        <v>4272</v>
      </c>
      <c r="D7971" s="587" t="s">
        <v>3076</v>
      </c>
      <c r="E7971" s="523" t="s">
        <v>1679</v>
      </c>
    </row>
    <row r="7972" spans="2:5">
      <c r="B7972" s="598" t="s">
        <v>10673</v>
      </c>
      <c r="C7972" s="587" t="s">
        <v>4272</v>
      </c>
      <c r="D7972" s="587" t="s">
        <v>3076</v>
      </c>
      <c r="E7972" s="523" t="s">
        <v>1679</v>
      </c>
    </row>
    <row r="7973" spans="2:5">
      <c r="B7973" s="598" t="s">
        <v>10674</v>
      </c>
      <c r="C7973" s="587" t="s">
        <v>4272</v>
      </c>
      <c r="D7973" s="587" t="s">
        <v>3076</v>
      </c>
      <c r="E7973" s="523" t="s">
        <v>1679</v>
      </c>
    </row>
    <row r="7974" spans="2:5">
      <c r="B7974" s="598" t="s">
        <v>10675</v>
      </c>
      <c r="C7974" s="587" t="s">
        <v>4272</v>
      </c>
      <c r="D7974" s="587" t="s">
        <v>3076</v>
      </c>
      <c r="E7974" s="523" t="s">
        <v>1679</v>
      </c>
    </row>
    <row r="7975" spans="2:5">
      <c r="B7975" s="598" t="s">
        <v>10676</v>
      </c>
      <c r="C7975" s="587" t="s">
        <v>4272</v>
      </c>
      <c r="D7975" s="587" t="s">
        <v>3076</v>
      </c>
      <c r="E7975" s="523" t="s">
        <v>1679</v>
      </c>
    </row>
    <row r="7976" spans="2:5">
      <c r="B7976" s="598" t="s">
        <v>10677</v>
      </c>
      <c r="C7976" s="587" t="s">
        <v>4272</v>
      </c>
      <c r="D7976" s="587" t="s">
        <v>3076</v>
      </c>
      <c r="E7976" s="523" t="s">
        <v>1679</v>
      </c>
    </row>
    <row r="7977" spans="2:5">
      <c r="B7977" s="598" t="s">
        <v>10678</v>
      </c>
      <c r="C7977" s="587" t="s">
        <v>4272</v>
      </c>
      <c r="D7977" s="587" t="s">
        <v>3076</v>
      </c>
      <c r="E7977" s="523" t="s">
        <v>1679</v>
      </c>
    </row>
    <row r="7978" spans="2:5">
      <c r="B7978" s="598" t="s">
        <v>10679</v>
      </c>
      <c r="C7978" s="587" t="s">
        <v>4272</v>
      </c>
      <c r="D7978" s="587" t="s">
        <v>3076</v>
      </c>
      <c r="E7978" s="523" t="s">
        <v>1679</v>
      </c>
    </row>
    <row r="7979" spans="2:5">
      <c r="B7979" s="598" t="s">
        <v>10680</v>
      </c>
      <c r="C7979" s="587" t="s">
        <v>4272</v>
      </c>
      <c r="D7979" s="587" t="s">
        <v>3076</v>
      </c>
      <c r="E7979" s="523" t="s">
        <v>1679</v>
      </c>
    </row>
    <row r="7980" spans="2:5">
      <c r="B7980" s="598" t="s">
        <v>10681</v>
      </c>
      <c r="C7980" s="587" t="s">
        <v>4272</v>
      </c>
      <c r="D7980" s="587" t="s">
        <v>3076</v>
      </c>
      <c r="E7980" s="523" t="s">
        <v>1679</v>
      </c>
    </row>
    <row r="7981" spans="2:5">
      <c r="B7981" s="598" t="s">
        <v>10682</v>
      </c>
      <c r="C7981" s="587" t="s">
        <v>4272</v>
      </c>
      <c r="D7981" s="587" t="s">
        <v>3076</v>
      </c>
      <c r="E7981" s="523" t="s">
        <v>1679</v>
      </c>
    </row>
    <row r="7982" spans="2:5">
      <c r="B7982" s="598" t="s">
        <v>10683</v>
      </c>
      <c r="C7982" s="587" t="s">
        <v>4272</v>
      </c>
      <c r="D7982" s="587" t="s">
        <v>3076</v>
      </c>
      <c r="E7982" s="523" t="s">
        <v>1679</v>
      </c>
    </row>
    <row r="7983" spans="2:5">
      <c r="B7983" s="598" t="s">
        <v>10684</v>
      </c>
      <c r="C7983" s="587" t="s">
        <v>4272</v>
      </c>
      <c r="D7983" s="587" t="s">
        <v>3076</v>
      </c>
      <c r="E7983" s="523" t="s">
        <v>1679</v>
      </c>
    </row>
    <row r="7984" spans="2:5">
      <c r="B7984" s="598" t="s">
        <v>10685</v>
      </c>
      <c r="C7984" s="587" t="s">
        <v>4272</v>
      </c>
      <c r="D7984" s="587" t="s">
        <v>3076</v>
      </c>
      <c r="E7984" s="523" t="s">
        <v>1679</v>
      </c>
    </row>
    <row r="7985" spans="2:5">
      <c r="B7985" s="598" t="s">
        <v>10686</v>
      </c>
      <c r="C7985" s="587" t="s">
        <v>4272</v>
      </c>
      <c r="D7985" s="587" t="s">
        <v>3076</v>
      </c>
      <c r="E7985" s="523" t="s">
        <v>1679</v>
      </c>
    </row>
    <row r="7986" spans="2:5">
      <c r="B7986" s="598" t="s">
        <v>10687</v>
      </c>
      <c r="C7986" s="587" t="s">
        <v>4272</v>
      </c>
      <c r="D7986" s="587" t="s">
        <v>3076</v>
      </c>
      <c r="E7986" s="523" t="s">
        <v>1679</v>
      </c>
    </row>
    <row r="7987" spans="2:5">
      <c r="B7987" s="598" t="s">
        <v>10688</v>
      </c>
      <c r="C7987" s="587" t="s">
        <v>4272</v>
      </c>
      <c r="D7987" s="587" t="s">
        <v>3076</v>
      </c>
      <c r="E7987" s="523" t="s">
        <v>1679</v>
      </c>
    </row>
    <row r="7988" spans="2:5">
      <c r="B7988" s="598" t="s">
        <v>10689</v>
      </c>
      <c r="C7988" s="587" t="s">
        <v>4272</v>
      </c>
      <c r="D7988" s="587" t="s">
        <v>3076</v>
      </c>
      <c r="E7988" s="523" t="s">
        <v>1679</v>
      </c>
    </row>
    <row r="7989" spans="2:5">
      <c r="B7989" s="598" t="s">
        <v>10690</v>
      </c>
      <c r="C7989" s="587" t="s">
        <v>4272</v>
      </c>
      <c r="D7989" s="587" t="s">
        <v>3076</v>
      </c>
      <c r="E7989" s="523" t="s">
        <v>1679</v>
      </c>
    </row>
    <row r="7990" spans="2:5">
      <c r="B7990" s="598" t="s">
        <v>10691</v>
      </c>
      <c r="C7990" s="587" t="s">
        <v>4272</v>
      </c>
      <c r="D7990" s="587" t="s">
        <v>3076</v>
      </c>
      <c r="E7990" s="523" t="s">
        <v>1679</v>
      </c>
    </row>
    <row r="7991" spans="2:5">
      <c r="B7991" s="598" t="s">
        <v>10692</v>
      </c>
      <c r="C7991" s="587" t="s">
        <v>4272</v>
      </c>
      <c r="D7991" s="587" t="s">
        <v>3076</v>
      </c>
      <c r="E7991" s="523" t="s">
        <v>1679</v>
      </c>
    </row>
    <row r="7992" spans="2:5">
      <c r="B7992" s="598" t="s">
        <v>10693</v>
      </c>
      <c r="C7992" s="587" t="s">
        <v>4272</v>
      </c>
      <c r="D7992" s="587" t="s">
        <v>3076</v>
      </c>
      <c r="E7992" s="523" t="s">
        <v>1679</v>
      </c>
    </row>
    <row r="7993" spans="2:5">
      <c r="B7993" s="598" t="s">
        <v>10694</v>
      </c>
      <c r="C7993" s="587" t="s">
        <v>4272</v>
      </c>
      <c r="D7993" s="587" t="s">
        <v>3076</v>
      </c>
      <c r="E7993" s="523" t="s">
        <v>1679</v>
      </c>
    </row>
    <row r="7994" spans="2:5">
      <c r="B7994" s="598" t="s">
        <v>10695</v>
      </c>
      <c r="C7994" s="587" t="s">
        <v>4272</v>
      </c>
      <c r="D7994" s="587" t="s">
        <v>3076</v>
      </c>
      <c r="E7994" s="523" t="s">
        <v>1679</v>
      </c>
    </row>
    <row r="7995" spans="2:5">
      <c r="B7995" s="598" t="s">
        <v>10696</v>
      </c>
      <c r="C7995" s="587" t="s">
        <v>4272</v>
      </c>
      <c r="D7995" s="587" t="s">
        <v>3076</v>
      </c>
      <c r="E7995" s="523" t="s">
        <v>1679</v>
      </c>
    </row>
    <row r="7996" spans="2:5">
      <c r="B7996" s="598" t="s">
        <v>10697</v>
      </c>
      <c r="C7996" s="587" t="s">
        <v>4272</v>
      </c>
      <c r="D7996" s="587" t="s">
        <v>3076</v>
      </c>
      <c r="E7996" s="523" t="s">
        <v>1679</v>
      </c>
    </row>
    <row r="7997" spans="2:5">
      <c r="B7997" s="598" t="s">
        <v>10698</v>
      </c>
      <c r="C7997" s="587" t="s">
        <v>4272</v>
      </c>
      <c r="D7997" s="587" t="s">
        <v>3076</v>
      </c>
      <c r="E7997" s="523" t="s">
        <v>1679</v>
      </c>
    </row>
    <row r="7998" spans="2:5">
      <c r="B7998" s="598" t="s">
        <v>10699</v>
      </c>
      <c r="C7998" s="587" t="s">
        <v>4272</v>
      </c>
      <c r="D7998" s="587" t="s">
        <v>3076</v>
      </c>
      <c r="E7998" s="523" t="s">
        <v>1679</v>
      </c>
    </row>
    <row r="7999" spans="2:5">
      <c r="B7999" s="598" t="s">
        <v>10700</v>
      </c>
      <c r="C7999" s="587" t="s">
        <v>4272</v>
      </c>
      <c r="D7999" s="587" t="s">
        <v>3076</v>
      </c>
      <c r="E7999" s="523" t="s">
        <v>1679</v>
      </c>
    </row>
    <row r="8000" spans="2:5">
      <c r="B8000" s="598" t="s">
        <v>10701</v>
      </c>
      <c r="C8000" s="587" t="s">
        <v>4272</v>
      </c>
      <c r="D8000" s="587" t="s">
        <v>3076</v>
      </c>
      <c r="E8000" s="523" t="s">
        <v>1679</v>
      </c>
    </row>
    <row r="8001" spans="2:5">
      <c r="B8001" s="598" t="s">
        <v>10702</v>
      </c>
      <c r="C8001" s="587" t="s">
        <v>4272</v>
      </c>
      <c r="D8001" s="587" t="s">
        <v>3076</v>
      </c>
      <c r="E8001" s="523" t="s">
        <v>1679</v>
      </c>
    </row>
    <row r="8002" spans="2:5">
      <c r="B8002" s="598" t="s">
        <v>10703</v>
      </c>
      <c r="C8002" s="587" t="s">
        <v>4272</v>
      </c>
      <c r="D8002" s="587" t="s">
        <v>3076</v>
      </c>
      <c r="E8002" s="523" t="s">
        <v>1679</v>
      </c>
    </row>
    <row r="8003" spans="2:5">
      <c r="B8003" s="598" t="s">
        <v>10704</v>
      </c>
      <c r="C8003" s="587" t="s">
        <v>4272</v>
      </c>
      <c r="D8003" s="587" t="s">
        <v>3076</v>
      </c>
      <c r="E8003" s="523" t="s">
        <v>1679</v>
      </c>
    </row>
    <row r="8004" spans="2:5">
      <c r="B8004" s="598" t="s">
        <v>10705</v>
      </c>
      <c r="C8004" s="587" t="s">
        <v>4272</v>
      </c>
      <c r="D8004" s="587" t="s">
        <v>3076</v>
      </c>
      <c r="E8004" s="523" t="s">
        <v>1679</v>
      </c>
    </row>
    <row r="8005" spans="2:5">
      <c r="B8005" s="598" t="s">
        <v>10706</v>
      </c>
      <c r="C8005" s="587" t="s">
        <v>4272</v>
      </c>
      <c r="D8005" s="587" t="s">
        <v>3076</v>
      </c>
      <c r="E8005" s="523" t="s">
        <v>1679</v>
      </c>
    </row>
    <row r="8006" spans="2:5">
      <c r="B8006" s="598" t="s">
        <v>10707</v>
      </c>
      <c r="C8006" s="587" t="s">
        <v>4272</v>
      </c>
      <c r="D8006" s="587" t="s">
        <v>3076</v>
      </c>
      <c r="E8006" s="523" t="s">
        <v>1679</v>
      </c>
    </row>
    <row r="8007" spans="2:5">
      <c r="B8007" s="598" t="s">
        <v>10708</v>
      </c>
      <c r="C8007" s="587" t="s">
        <v>4272</v>
      </c>
      <c r="D8007" s="587" t="s">
        <v>3076</v>
      </c>
      <c r="E8007" s="523" t="s">
        <v>1679</v>
      </c>
    </row>
    <row r="8008" spans="2:5">
      <c r="B8008" s="598" t="s">
        <v>10709</v>
      </c>
      <c r="C8008" s="587" t="s">
        <v>4272</v>
      </c>
      <c r="D8008" s="587" t="s">
        <v>3076</v>
      </c>
      <c r="E8008" s="523" t="s">
        <v>1679</v>
      </c>
    </row>
    <row r="8009" spans="2:5">
      <c r="B8009" s="598" t="s">
        <v>10710</v>
      </c>
      <c r="C8009" s="587" t="s">
        <v>4272</v>
      </c>
      <c r="D8009" s="587" t="s">
        <v>3076</v>
      </c>
      <c r="E8009" s="523" t="s">
        <v>1679</v>
      </c>
    </row>
    <row r="8010" spans="2:5">
      <c r="B8010" s="598" t="s">
        <v>10711</v>
      </c>
      <c r="C8010" s="587" t="s">
        <v>4272</v>
      </c>
      <c r="D8010" s="587" t="s">
        <v>3076</v>
      </c>
      <c r="E8010" s="523" t="s">
        <v>1679</v>
      </c>
    </row>
    <row r="8011" spans="2:5">
      <c r="B8011" s="598" t="s">
        <v>10712</v>
      </c>
      <c r="C8011" s="587" t="s">
        <v>4272</v>
      </c>
      <c r="D8011" s="587" t="s">
        <v>3076</v>
      </c>
      <c r="E8011" s="523" t="s">
        <v>1679</v>
      </c>
    </row>
    <row r="8012" spans="2:5">
      <c r="B8012" s="598" t="s">
        <v>10713</v>
      </c>
      <c r="C8012" s="587" t="s">
        <v>4272</v>
      </c>
      <c r="D8012" s="587" t="s">
        <v>3076</v>
      </c>
      <c r="E8012" s="523" t="s">
        <v>1679</v>
      </c>
    </row>
    <row r="8013" spans="2:5">
      <c r="B8013" s="598" t="s">
        <v>10714</v>
      </c>
      <c r="C8013" s="587" t="s">
        <v>4272</v>
      </c>
      <c r="D8013" s="587" t="s">
        <v>3076</v>
      </c>
      <c r="E8013" s="523" t="s">
        <v>1679</v>
      </c>
    </row>
    <row r="8014" spans="2:5">
      <c r="B8014" s="598" t="s">
        <v>10715</v>
      </c>
      <c r="C8014" s="587" t="s">
        <v>4272</v>
      </c>
      <c r="D8014" s="587" t="s">
        <v>3076</v>
      </c>
      <c r="E8014" s="523" t="s">
        <v>1679</v>
      </c>
    </row>
    <row r="8015" spans="2:5">
      <c r="B8015" s="598" t="s">
        <v>10716</v>
      </c>
      <c r="C8015" s="587" t="s">
        <v>4272</v>
      </c>
      <c r="D8015" s="587" t="s">
        <v>3076</v>
      </c>
      <c r="E8015" s="523" t="s">
        <v>1679</v>
      </c>
    </row>
    <row r="8016" spans="2:5">
      <c r="B8016" s="598" t="s">
        <v>10717</v>
      </c>
      <c r="C8016" s="587" t="s">
        <v>4272</v>
      </c>
      <c r="D8016" s="587" t="s">
        <v>3076</v>
      </c>
      <c r="E8016" s="523" t="s">
        <v>1679</v>
      </c>
    </row>
    <row r="8017" spans="2:5">
      <c r="B8017" s="598" t="s">
        <v>10718</v>
      </c>
      <c r="C8017" s="587" t="s">
        <v>4272</v>
      </c>
      <c r="D8017" s="587" t="s">
        <v>3076</v>
      </c>
      <c r="E8017" s="523" t="s">
        <v>1679</v>
      </c>
    </row>
    <row r="8018" spans="2:5">
      <c r="B8018" s="598" t="s">
        <v>10719</v>
      </c>
      <c r="C8018" s="587" t="s">
        <v>4272</v>
      </c>
      <c r="D8018" s="587" t="s">
        <v>3076</v>
      </c>
      <c r="E8018" s="523" t="s">
        <v>1679</v>
      </c>
    </row>
    <row r="8019" spans="2:5">
      <c r="B8019" s="598" t="s">
        <v>10720</v>
      </c>
      <c r="C8019" s="587" t="s">
        <v>4272</v>
      </c>
      <c r="D8019" s="587" t="s">
        <v>3076</v>
      </c>
      <c r="E8019" s="523" t="s">
        <v>1679</v>
      </c>
    </row>
    <row r="8020" spans="2:5">
      <c r="B8020" s="598" t="s">
        <v>10721</v>
      </c>
      <c r="C8020" s="587" t="s">
        <v>4272</v>
      </c>
      <c r="D8020" s="587" t="s">
        <v>3076</v>
      </c>
      <c r="E8020" s="523" t="s">
        <v>1679</v>
      </c>
    </row>
    <row r="8021" spans="2:5">
      <c r="B8021" s="598" t="s">
        <v>10722</v>
      </c>
      <c r="C8021" s="587" t="s">
        <v>4272</v>
      </c>
      <c r="D8021" s="587" t="s">
        <v>3076</v>
      </c>
      <c r="E8021" s="523" t="s">
        <v>1679</v>
      </c>
    </row>
    <row r="8022" spans="2:5">
      <c r="B8022" s="598" t="s">
        <v>10723</v>
      </c>
      <c r="C8022" s="587" t="s">
        <v>4272</v>
      </c>
      <c r="D8022" s="587" t="s">
        <v>3076</v>
      </c>
      <c r="E8022" s="523" t="s">
        <v>1679</v>
      </c>
    </row>
    <row r="8023" spans="2:5">
      <c r="B8023" s="598" t="s">
        <v>10724</v>
      </c>
      <c r="C8023" s="587" t="s">
        <v>4272</v>
      </c>
      <c r="D8023" s="587" t="s">
        <v>3076</v>
      </c>
      <c r="E8023" s="523" t="s">
        <v>1679</v>
      </c>
    </row>
    <row r="8024" spans="2:5">
      <c r="B8024" s="598" t="s">
        <v>10725</v>
      </c>
      <c r="C8024" s="587" t="s">
        <v>4272</v>
      </c>
      <c r="D8024" s="587" t="s">
        <v>3076</v>
      </c>
      <c r="E8024" s="523" t="s">
        <v>1679</v>
      </c>
    </row>
    <row r="8025" spans="2:5">
      <c r="B8025" s="598" t="s">
        <v>10726</v>
      </c>
      <c r="C8025" s="587" t="s">
        <v>4272</v>
      </c>
      <c r="D8025" s="587" t="s">
        <v>3076</v>
      </c>
      <c r="E8025" s="523" t="s">
        <v>1679</v>
      </c>
    </row>
    <row r="8026" spans="2:5">
      <c r="B8026" s="598" t="s">
        <v>10727</v>
      </c>
      <c r="C8026" s="587" t="s">
        <v>4272</v>
      </c>
      <c r="D8026" s="587" t="s">
        <v>3076</v>
      </c>
      <c r="E8026" s="523" t="s">
        <v>1679</v>
      </c>
    </row>
    <row r="8027" spans="2:5">
      <c r="B8027" s="598" t="s">
        <v>10728</v>
      </c>
      <c r="C8027" s="587" t="s">
        <v>4272</v>
      </c>
      <c r="D8027" s="587" t="s">
        <v>3076</v>
      </c>
      <c r="E8027" s="523" t="s">
        <v>1679</v>
      </c>
    </row>
    <row r="8028" spans="2:5">
      <c r="B8028" s="598" t="s">
        <v>10729</v>
      </c>
      <c r="C8028" s="587" t="s">
        <v>4272</v>
      </c>
      <c r="D8028" s="587" t="s">
        <v>3076</v>
      </c>
      <c r="E8028" s="523" t="s">
        <v>1679</v>
      </c>
    </row>
    <row r="8029" spans="2:5">
      <c r="B8029" s="598" t="s">
        <v>10730</v>
      </c>
      <c r="C8029" s="587" t="s">
        <v>4272</v>
      </c>
      <c r="D8029" s="587" t="s">
        <v>3076</v>
      </c>
      <c r="E8029" s="523" t="s">
        <v>1679</v>
      </c>
    </row>
    <row r="8030" spans="2:5">
      <c r="B8030" s="598" t="s">
        <v>10731</v>
      </c>
      <c r="C8030" s="587" t="s">
        <v>4272</v>
      </c>
      <c r="D8030" s="587" t="s">
        <v>3076</v>
      </c>
      <c r="E8030" s="523" t="s">
        <v>1679</v>
      </c>
    </row>
    <row r="8031" spans="2:5">
      <c r="B8031" s="598" t="s">
        <v>10732</v>
      </c>
      <c r="C8031" s="587" t="s">
        <v>4272</v>
      </c>
      <c r="D8031" s="587" t="s">
        <v>3076</v>
      </c>
      <c r="E8031" s="523" t="s">
        <v>1679</v>
      </c>
    </row>
    <row r="8032" spans="2:5">
      <c r="B8032" s="598" t="s">
        <v>10733</v>
      </c>
      <c r="C8032" s="587" t="s">
        <v>4272</v>
      </c>
      <c r="D8032" s="587" t="s">
        <v>3076</v>
      </c>
      <c r="E8032" s="523" t="s">
        <v>1679</v>
      </c>
    </row>
    <row r="8033" spans="2:5">
      <c r="B8033" s="598" t="s">
        <v>10734</v>
      </c>
      <c r="C8033" s="587" t="s">
        <v>4272</v>
      </c>
      <c r="D8033" s="587" t="s">
        <v>3076</v>
      </c>
      <c r="E8033" s="523" t="s">
        <v>1679</v>
      </c>
    </row>
    <row r="8034" spans="2:5">
      <c r="B8034" s="598" t="s">
        <v>10735</v>
      </c>
      <c r="C8034" s="587" t="s">
        <v>4272</v>
      </c>
      <c r="D8034" s="587" t="s">
        <v>3076</v>
      </c>
      <c r="E8034" s="523" t="s">
        <v>1679</v>
      </c>
    </row>
    <row r="8035" spans="2:5">
      <c r="B8035" s="598" t="s">
        <v>10736</v>
      </c>
      <c r="C8035" s="587" t="s">
        <v>4272</v>
      </c>
      <c r="D8035" s="587" t="s">
        <v>3076</v>
      </c>
      <c r="E8035" s="523" t="s">
        <v>1679</v>
      </c>
    </row>
    <row r="8036" spans="2:5">
      <c r="B8036" s="598" t="s">
        <v>10737</v>
      </c>
      <c r="C8036" s="587" t="s">
        <v>4272</v>
      </c>
      <c r="D8036" s="587" t="s">
        <v>3076</v>
      </c>
      <c r="E8036" s="523" t="s">
        <v>1679</v>
      </c>
    </row>
    <row r="8037" spans="2:5">
      <c r="B8037" s="598" t="s">
        <v>10738</v>
      </c>
      <c r="C8037" s="587" t="s">
        <v>4272</v>
      </c>
      <c r="D8037" s="587" t="s">
        <v>3076</v>
      </c>
      <c r="E8037" s="523" t="s">
        <v>1679</v>
      </c>
    </row>
    <row r="8038" spans="2:5">
      <c r="B8038" s="598" t="s">
        <v>10739</v>
      </c>
      <c r="C8038" s="587" t="s">
        <v>4272</v>
      </c>
      <c r="D8038" s="587" t="s">
        <v>3076</v>
      </c>
      <c r="E8038" s="523" t="s">
        <v>1679</v>
      </c>
    </row>
    <row r="8039" spans="2:5">
      <c r="B8039" s="598" t="s">
        <v>10740</v>
      </c>
      <c r="C8039" s="587" t="s">
        <v>4272</v>
      </c>
      <c r="D8039" s="587" t="s">
        <v>3076</v>
      </c>
      <c r="E8039" s="523" t="s">
        <v>1679</v>
      </c>
    </row>
    <row r="8040" spans="2:5">
      <c r="B8040" s="598" t="s">
        <v>10741</v>
      </c>
      <c r="C8040" s="587" t="s">
        <v>4272</v>
      </c>
      <c r="D8040" s="587" t="s">
        <v>3076</v>
      </c>
      <c r="E8040" s="523" t="s">
        <v>1679</v>
      </c>
    </row>
    <row r="8041" spans="2:5">
      <c r="B8041" s="598" t="s">
        <v>10742</v>
      </c>
      <c r="C8041" s="587" t="s">
        <v>4272</v>
      </c>
      <c r="D8041" s="587" t="s">
        <v>3076</v>
      </c>
      <c r="E8041" s="523" t="s">
        <v>1679</v>
      </c>
    </row>
    <row r="8042" spans="2:5">
      <c r="B8042" s="598" t="s">
        <v>10743</v>
      </c>
      <c r="C8042" s="587" t="s">
        <v>4272</v>
      </c>
      <c r="D8042" s="587" t="s">
        <v>3076</v>
      </c>
      <c r="E8042" s="523" t="s">
        <v>1679</v>
      </c>
    </row>
    <row r="8043" spans="2:5">
      <c r="B8043" s="598" t="s">
        <v>10744</v>
      </c>
      <c r="C8043" s="587" t="s">
        <v>4272</v>
      </c>
      <c r="D8043" s="587" t="s">
        <v>3076</v>
      </c>
      <c r="E8043" s="523" t="s">
        <v>1679</v>
      </c>
    </row>
    <row r="8044" spans="2:5">
      <c r="B8044" s="598" t="s">
        <v>10745</v>
      </c>
      <c r="C8044" s="587" t="s">
        <v>4272</v>
      </c>
      <c r="D8044" s="587" t="s">
        <v>3076</v>
      </c>
      <c r="E8044" s="523" t="s">
        <v>1679</v>
      </c>
    </row>
    <row r="8045" spans="2:5">
      <c r="B8045" s="598" t="s">
        <v>10746</v>
      </c>
      <c r="C8045" s="587" t="s">
        <v>4272</v>
      </c>
      <c r="D8045" s="587" t="s">
        <v>3076</v>
      </c>
      <c r="E8045" s="523" t="s">
        <v>1679</v>
      </c>
    </row>
    <row r="8046" spans="2:5">
      <c r="B8046" s="598" t="s">
        <v>10747</v>
      </c>
      <c r="C8046" s="587" t="s">
        <v>4272</v>
      </c>
      <c r="D8046" s="587" t="s">
        <v>3076</v>
      </c>
      <c r="E8046" s="523" t="s">
        <v>1679</v>
      </c>
    </row>
    <row r="8047" spans="2:5">
      <c r="B8047" s="598" t="s">
        <v>10748</v>
      </c>
      <c r="C8047" s="587" t="s">
        <v>4272</v>
      </c>
      <c r="D8047" s="587" t="s">
        <v>3076</v>
      </c>
      <c r="E8047" s="523" t="s">
        <v>1679</v>
      </c>
    </row>
    <row r="8048" spans="2:5">
      <c r="B8048" s="598" t="s">
        <v>10749</v>
      </c>
      <c r="C8048" s="587" t="s">
        <v>4272</v>
      </c>
      <c r="D8048" s="587" t="s">
        <v>3076</v>
      </c>
      <c r="E8048" s="523" t="s">
        <v>1679</v>
      </c>
    </row>
    <row r="8049" spans="2:5">
      <c r="B8049" s="598" t="s">
        <v>10750</v>
      </c>
      <c r="C8049" s="587" t="s">
        <v>4272</v>
      </c>
      <c r="D8049" s="587" t="s">
        <v>3076</v>
      </c>
      <c r="E8049" s="523" t="s">
        <v>1679</v>
      </c>
    </row>
    <row r="8050" spans="2:5">
      <c r="B8050" s="598" t="s">
        <v>10751</v>
      </c>
      <c r="C8050" s="587" t="s">
        <v>4272</v>
      </c>
      <c r="D8050" s="587" t="s">
        <v>3076</v>
      </c>
      <c r="E8050" s="523" t="s">
        <v>1679</v>
      </c>
    </row>
    <row r="8051" spans="2:5">
      <c r="B8051" s="598" t="s">
        <v>10752</v>
      </c>
      <c r="C8051" s="587" t="s">
        <v>4272</v>
      </c>
      <c r="D8051" s="587" t="s">
        <v>3076</v>
      </c>
      <c r="E8051" s="523" t="s">
        <v>1679</v>
      </c>
    </row>
    <row r="8052" spans="2:5">
      <c r="B8052" s="598" t="s">
        <v>10753</v>
      </c>
      <c r="C8052" s="587" t="s">
        <v>4272</v>
      </c>
      <c r="D8052" s="587" t="s">
        <v>3076</v>
      </c>
      <c r="E8052" s="523" t="s">
        <v>1679</v>
      </c>
    </row>
    <row r="8053" spans="2:5">
      <c r="B8053" s="598" t="s">
        <v>10754</v>
      </c>
      <c r="C8053" s="587" t="s">
        <v>4272</v>
      </c>
      <c r="D8053" s="587" t="s">
        <v>3076</v>
      </c>
      <c r="E8053" s="523" t="s">
        <v>1679</v>
      </c>
    </row>
    <row r="8054" spans="2:5">
      <c r="B8054" s="598" t="s">
        <v>10755</v>
      </c>
      <c r="C8054" s="587" t="s">
        <v>4272</v>
      </c>
      <c r="D8054" s="587" t="s">
        <v>3076</v>
      </c>
      <c r="E8054" s="523" t="s">
        <v>1679</v>
      </c>
    </row>
    <row r="8055" spans="2:5">
      <c r="B8055" s="598" t="s">
        <v>10756</v>
      </c>
      <c r="C8055" s="587" t="s">
        <v>4272</v>
      </c>
      <c r="D8055" s="587" t="s">
        <v>3076</v>
      </c>
      <c r="E8055" s="523" t="s">
        <v>1679</v>
      </c>
    </row>
    <row r="8056" spans="2:5">
      <c r="B8056" s="598" t="s">
        <v>10757</v>
      </c>
      <c r="C8056" s="587" t="s">
        <v>4272</v>
      </c>
      <c r="D8056" s="587" t="s">
        <v>3076</v>
      </c>
      <c r="E8056" s="523" t="s">
        <v>1679</v>
      </c>
    </row>
    <row r="8057" spans="2:5">
      <c r="B8057" s="598" t="s">
        <v>10758</v>
      </c>
      <c r="C8057" s="587" t="s">
        <v>4272</v>
      </c>
      <c r="D8057" s="587" t="s">
        <v>3076</v>
      </c>
      <c r="E8057" s="523" t="s">
        <v>1679</v>
      </c>
    </row>
    <row r="8058" spans="2:5">
      <c r="B8058" s="598" t="s">
        <v>10759</v>
      </c>
      <c r="C8058" s="587" t="s">
        <v>4272</v>
      </c>
      <c r="D8058" s="587" t="s">
        <v>3076</v>
      </c>
      <c r="E8058" s="523" t="s">
        <v>1679</v>
      </c>
    </row>
    <row r="8059" spans="2:5">
      <c r="B8059" s="598" t="s">
        <v>10760</v>
      </c>
      <c r="C8059" s="587" t="s">
        <v>4272</v>
      </c>
      <c r="D8059" s="587" t="s">
        <v>3076</v>
      </c>
      <c r="E8059" s="523" t="s">
        <v>1679</v>
      </c>
    </row>
    <row r="8060" spans="2:5">
      <c r="B8060" s="598" t="s">
        <v>10761</v>
      </c>
      <c r="C8060" s="587" t="s">
        <v>4272</v>
      </c>
      <c r="D8060" s="587" t="s">
        <v>3076</v>
      </c>
      <c r="E8060" s="523" t="s">
        <v>1679</v>
      </c>
    </row>
    <row r="8061" spans="2:5">
      <c r="B8061" s="598" t="s">
        <v>10762</v>
      </c>
      <c r="C8061" s="587" t="s">
        <v>4272</v>
      </c>
      <c r="D8061" s="587" t="s">
        <v>3076</v>
      </c>
      <c r="E8061" s="523" t="s">
        <v>1679</v>
      </c>
    </row>
    <row r="8062" spans="2:5">
      <c r="B8062" s="598" t="s">
        <v>10763</v>
      </c>
      <c r="C8062" s="587" t="s">
        <v>4272</v>
      </c>
      <c r="D8062" s="587" t="s">
        <v>3076</v>
      </c>
      <c r="E8062" s="523" t="s">
        <v>1679</v>
      </c>
    </row>
    <row r="8063" spans="2:5">
      <c r="B8063" s="598" t="s">
        <v>10764</v>
      </c>
      <c r="C8063" s="587" t="s">
        <v>4272</v>
      </c>
      <c r="D8063" s="587" t="s">
        <v>3076</v>
      </c>
      <c r="E8063" s="523" t="s">
        <v>1679</v>
      </c>
    </row>
    <row r="8064" spans="2:5">
      <c r="B8064" s="598" t="s">
        <v>10765</v>
      </c>
      <c r="C8064" s="587" t="s">
        <v>4272</v>
      </c>
      <c r="D8064" s="587" t="s">
        <v>3076</v>
      </c>
      <c r="E8064" s="523" t="s">
        <v>1679</v>
      </c>
    </row>
    <row r="8065" spans="2:5">
      <c r="B8065" s="598" t="s">
        <v>10766</v>
      </c>
      <c r="C8065" s="587" t="s">
        <v>4272</v>
      </c>
      <c r="D8065" s="587" t="s">
        <v>3076</v>
      </c>
      <c r="E8065" s="523" t="s">
        <v>1679</v>
      </c>
    </row>
    <row r="8066" spans="2:5">
      <c r="B8066" s="598" t="s">
        <v>10767</v>
      </c>
      <c r="C8066" s="587" t="s">
        <v>4272</v>
      </c>
      <c r="D8066" s="587" t="s">
        <v>3076</v>
      </c>
      <c r="E8066" s="523" t="s">
        <v>1679</v>
      </c>
    </row>
    <row r="8067" spans="2:5">
      <c r="B8067" s="598" t="s">
        <v>10768</v>
      </c>
      <c r="C8067" s="587" t="s">
        <v>4272</v>
      </c>
      <c r="D8067" s="587" t="s">
        <v>3076</v>
      </c>
      <c r="E8067" s="523" t="s">
        <v>1679</v>
      </c>
    </row>
    <row r="8068" spans="2:5">
      <c r="B8068" s="598" t="s">
        <v>10769</v>
      </c>
      <c r="C8068" s="587" t="s">
        <v>4272</v>
      </c>
      <c r="D8068" s="587" t="s">
        <v>3076</v>
      </c>
      <c r="E8068" s="523" t="s">
        <v>1679</v>
      </c>
    </row>
    <row r="8069" spans="2:5">
      <c r="B8069" s="598" t="s">
        <v>10770</v>
      </c>
      <c r="C8069" s="587" t="s">
        <v>4272</v>
      </c>
      <c r="D8069" s="587" t="s">
        <v>3076</v>
      </c>
      <c r="E8069" s="523" t="s">
        <v>1679</v>
      </c>
    </row>
    <row r="8070" spans="2:5">
      <c r="B8070" s="598" t="s">
        <v>10771</v>
      </c>
      <c r="C8070" s="587" t="s">
        <v>4272</v>
      </c>
      <c r="D8070" s="587" t="s">
        <v>3076</v>
      </c>
      <c r="E8070" s="523" t="s">
        <v>1679</v>
      </c>
    </row>
    <row r="8071" spans="2:5">
      <c r="B8071" s="598" t="s">
        <v>10772</v>
      </c>
      <c r="C8071" s="587" t="s">
        <v>4272</v>
      </c>
      <c r="D8071" s="587" t="s">
        <v>3076</v>
      </c>
      <c r="E8071" s="523" t="s">
        <v>1679</v>
      </c>
    </row>
    <row r="8072" spans="2:5">
      <c r="B8072" s="598" t="s">
        <v>10773</v>
      </c>
      <c r="C8072" s="587" t="s">
        <v>4272</v>
      </c>
      <c r="D8072" s="587" t="s">
        <v>3076</v>
      </c>
      <c r="E8072" s="523" t="s">
        <v>1679</v>
      </c>
    </row>
    <row r="8073" spans="2:5">
      <c r="B8073" s="598" t="s">
        <v>10774</v>
      </c>
      <c r="C8073" s="587" t="s">
        <v>4272</v>
      </c>
      <c r="D8073" s="587" t="s">
        <v>3076</v>
      </c>
      <c r="E8073" s="523" t="s">
        <v>1679</v>
      </c>
    </row>
    <row r="8074" spans="2:5">
      <c r="B8074" s="598" t="s">
        <v>10775</v>
      </c>
      <c r="C8074" s="587" t="s">
        <v>4272</v>
      </c>
      <c r="D8074" s="587" t="s">
        <v>3076</v>
      </c>
      <c r="E8074" s="523" t="s">
        <v>1679</v>
      </c>
    </row>
    <row r="8075" spans="2:5">
      <c r="B8075" s="598" t="s">
        <v>10776</v>
      </c>
      <c r="C8075" s="587" t="s">
        <v>4272</v>
      </c>
      <c r="D8075" s="587" t="s">
        <v>3076</v>
      </c>
      <c r="E8075" s="523" t="s">
        <v>1679</v>
      </c>
    </row>
    <row r="8076" spans="2:5">
      <c r="B8076" s="598" t="s">
        <v>10777</v>
      </c>
      <c r="C8076" s="587" t="s">
        <v>4272</v>
      </c>
      <c r="D8076" s="587" t="s">
        <v>3076</v>
      </c>
      <c r="E8076" s="523" t="s">
        <v>1679</v>
      </c>
    </row>
    <row r="8077" spans="2:5">
      <c r="B8077" s="598" t="s">
        <v>10778</v>
      </c>
      <c r="C8077" s="587" t="s">
        <v>4272</v>
      </c>
      <c r="D8077" s="587" t="s">
        <v>3076</v>
      </c>
      <c r="E8077" s="523" t="s">
        <v>1679</v>
      </c>
    </row>
    <row r="8078" spans="2:5">
      <c r="B8078" s="598" t="s">
        <v>10779</v>
      </c>
      <c r="C8078" s="587" t="s">
        <v>4272</v>
      </c>
      <c r="D8078" s="587" t="s">
        <v>3076</v>
      </c>
      <c r="E8078" s="523" t="s">
        <v>1679</v>
      </c>
    </row>
    <row r="8079" spans="2:5">
      <c r="B8079" s="598" t="s">
        <v>10780</v>
      </c>
      <c r="C8079" s="587" t="s">
        <v>4272</v>
      </c>
      <c r="D8079" s="587" t="s">
        <v>3076</v>
      </c>
      <c r="E8079" s="523" t="s">
        <v>1679</v>
      </c>
    </row>
    <row r="8080" spans="2:5">
      <c r="B8080" s="598" t="s">
        <v>10781</v>
      </c>
      <c r="C8080" s="587" t="s">
        <v>4272</v>
      </c>
      <c r="D8080" s="587" t="s">
        <v>3076</v>
      </c>
      <c r="E8080" s="523" t="s">
        <v>1679</v>
      </c>
    </row>
    <row r="8081" spans="2:5">
      <c r="B8081" s="598" t="s">
        <v>10782</v>
      </c>
      <c r="C8081" s="587" t="s">
        <v>4272</v>
      </c>
      <c r="D8081" s="587" t="s">
        <v>3076</v>
      </c>
      <c r="E8081" s="523" t="s">
        <v>1679</v>
      </c>
    </row>
    <row r="8082" spans="2:5">
      <c r="B8082" s="598" t="s">
        <v>10783</v>
      </c>
      <c r="C8082" s="587" t="s">
        <v>4272</v>
      </c>
      <c r="D8082" s="587" t="s">
        <v>3076</v>
      </c>
      <c r="E8082" s="523" t="s">
        <v>1679</v>
      </c>
    </row>
    <row r="8083" spans="2:5">
      <c r="B8083" s="598" t="s">
        <v>10784</v>
      </c>
      <c r="C8083" s="587" t="s">
        <v>4272</v>
      </c>
      <c r="D8083" s="587" t="s">
        <v>3076</v>
      </c>
      <c r="E8083" s="523" t="s">
        <v>1679</v>
      </c>
    </row>
    <row r="8084" spans="2:5">
      <c r="B8084" s="598" t="s">
        <v>10785</v>
      </c>
      <c r="C8084" s="587" t="s">
        <v>4272</v>
      </c>
      <c r="D8084" s="587" t="s">
        <v>3076</v>
      </c>
      <c r="E8084" s="523" t="s">
        <v>1679</v>
      </c>
    </row>
    <row r="8085" spans="2:5">
      <c r="B8085" s="598" t="s">
        <v>10786</v>
      </c>
      <c r="C8085" s="587" t="s">
        <v>4272</v>
      </c>
      <c r="D8085" s="587" t="s">
        <v>3076</v>
      </c>
      <c r="E8085" s="523" t="s">
        <v>1679</v>
      </c>
    </row>
    <row r="8086" spans="2:5">
      <c r="B8086" s="598" t="s">
        <v>10787</v>
      </c>
      <c r="C8086" s="587" t="s">
        <v>4272</v>
      </c>
      <c r="D8086" s="587" t="s">
        <v>3076</v>
      </c>
      <c r="E8086" s="523" t="s">
        <v>1679</v>
      </c>
    </row>
    <row r="8087" spans="2:5">
      <c r="B8087" s="598" t="s">
        <v>10788</v>
      </c>
      <c r="C8087" s="587" t="s">
        <v>4272</v>
      </c>
      <c r="D8087" s="587" t="s">
        <v>3076</v>
      </c>
      <c r="E8087" s="523" t="s">
        <v>1679</v>
      </c>
    </row>
    <row r="8088" spans="2:5">
      <c r="B8088" s="598" t="s">
        <v>10789</v>
      </c>
      <c r="C8088" s="587" t="s">
        <v>4272</v>
      </c>
      <c r="D8088" s="587" t="s">
        <v>3076</v>
      </c>
      <c r="E8088" s="523" t="s">
        <v>1679</v>
      </c>
    </row>
    <row r="8089" spans="2:5">
      <c r="B8089" s="598" t="s">
        <v>10790</v>
      </c>
      <c r="C8089" s="587" t="s">
        <v>4272</v>
      </c>
      <c r="D8089" s="587" t="s">
        <v>3076</v>
      </c>
      <c r="E8089" s="523" t="s">
        <v>1679</v>
      </c>
    </row>
    <row r="8090" spans="2:5">
      <c r="B8090" s="598" t="s">
        <v>10791</v>
      </c>
      <c r="C8090" s="587" t="s">
        <v>4272</v>
      </c>
      <c r="D8090" s="587" t="s">
        <v>3076</v>
      </c>
      <c r="E8090" s="523" t="s">
        <v>1679</v>
      </c>
    </row>
    <row r="8091" spans="2:5">
      <c r="B8091" s="598" t="s">
        <v>10792</v>
      </c>
      <c r="C8091" s="587" t="s">
        <v>4272</v>
      </c>
      <c r="D8091" s="587" t="s">
        <v>3076</v>
      </c>
      <c r="E8091" s="523" t="s">
        <v>1679</v>
      </c>
    </row>
    <row r="8092" spans="2:5">
      <c r="B8092" s="598" t="s">
        <v>10793</v>
      </c>
      <c r="C8092" s="587" t="s">
        <v>4272</v>
      </c>
      <c r="D8092" s="587" t="s">
        <v>3076</v>
      </c>
      <c r="E8092" s="523" t="s">
        <v>1679</v>
      </c>
    </row>
    <row r="8093" spans="2:5">
      <c r="B8093" s="598" t="s">
        <v>10794</v>
      </c>
      <c r="C8093" s="587" t="s">
        <v>4272</v>
      </c>
      <c r="D8093" s="587" t="s">
        <v>3076</v>
      </c>
      <c r="E8093" s="523" t="s">
        <v>1679</v>
      </c>
    </row>
    <row r="8094" spans="2:5">
      <c r="B8094" s="598" t="s">
        <v>10795</v>
      </c>
      <c r="C8094" s="587" t="s">
        <v>4272</v>
      </c>
      <c r="D8094" s="587" t="s">
        <v>3076</v>
      </c>
      <c r="E8094" s="523" t="s">
        <v>1679</v>
      </c>
    </row>
    <row r="8095" spans="2:5">
      <c r="B8095" s="598" t="s">
        <v>10796</v>
      </c>
      <c r="C8095" s="587" t="s">
        <v>4272</v>
      </c>
      <c r="D8095" s="587" t="s">
        <v>3076</v>
      </c>
      <c r="E8095" s="523" t="s">
        <v>1679</v>
      </c>
    </row>
    <row r="8096" spans="2:5">
      <c r="B8096" s="598" t="s">
        <v>10797</v>
      </c>
      <c r="C8096" s="587" t="s">
        <v>4272</v>
      </c>
      <c r="D8096" s="587" t="s">
        <v>3076</v>
      </c>
      <c r="E8096" s="523" t="s">
        <v>1679</v>
      </c>
    </row>
    <row r="8097" spans="2:5">
      <c r="B8097" s="598" t="s">
        <v>10798</v>
      </c>
      <c r="C8097" s="587" t="s">
        <v>4272</v>
      </c>
      <c r="D8097" s="587" t="s">
        <v>3076</v>
      </c>
      <c r="E8097" s="523" t="s">
        <v>1679</v>
      </c>
    </row>
    <row r="8098" spans="2:5">
      <c r="B8098" s="598" t="s">
        <v>10799</v>
      </c>
      <c r="C8098" s="587" t="s">
        <v>4272</v>
      </c>
      <c r="D8098" s="587" t="s">
        <v>3076</v>
      </c>
      <c r="E8098" s="523" t="s">
        <v>1679</v>
      </c>
    </row>
    <row r="8099" spans="2:5">
      <c r="B8099" s="598" t="s">
        <v>10800</v>
      </c>
      <c r="C8099" s="587" t="s">
        <v>4272</v>
      </c>
      <c r="D8099" s="587" t="s">
        <v>3076</v>
      </c>
      <c r="E8099" s="523" t="s">
        <v>1679</v>
      </c>
    </row>
    <row r="8100" spans="2:5">
      <c r="B8100" s="598" t="s">
        <v>10801</v>
      </c>
      <c r="C8100" s="587" t="s">
        <v>4272</v>
      </c>
      <c r="D8100" s="587" t="s">
        <v>3076</v>
      </c>
      <c r="E8100" s="523" t="s">
        <v>1679</v>
      </c>
    </row>
    <row r="8101" spans="2:5">
      <c r="B8101" s="598" t="s">
        <v>10802</v>
      </c>
      <c r="C8101" s="587" t="s">
        <v>4272</v>
      </c>
      <c r="D8101" s="587" t="s">
        <v>3076</v>
      </c>
      <c r="E8101" s="523" t="s">
        <v>1679</v>
      </c>
    </row>
    <row r="8102" spans="2:5">
      <c r="B8102" s="598" t="s">
        <v>10803</v>
      </c>
      <c r="C8102" s="587" t="s">
        <v>4272</v>
      </c>
      <c r="D8102" s="587" t="s">
        <v>3076</v>
      </c>
      <c r="E8102" s="523" t="s">
        <v>1679</v>
      </c>
    </row>
    <row r="8103" spans="2:5">
      <c r="B8103" s="598" t="s">
        <v>10804</v>
      </c>
      <c r="C8103" s="587" t="s">
        <v>4272</v>
      </c>
      <c r="D8103" s="587" t="s">
        <v>3076</v>
      </c>
      <c r="E8103" s="523" t="s">
        <v>1679</v>
      </c>
    </row>
    <row r="8104" spans="2:5">
      <c r="B8104" s="598" t="s">
        <v>10805</v>
      </c>
      <c r="C8104" s="587" t="s">
        <v>4272</v>
      </c>
      <c r="D8104" s="587" t="s">
        <v>3076</v>
      </c>
      <c r="E8104" s="523" t="s">
        <v>1679</v>
      </c>
    </row>
    <row r="8105" spans="2:5">
      <c r="B8105" s="598" t="s">
        <v>10806</v>
      </c>
      <c r="C8105" s="587" t="s">
        <v>4272</v>
      </c>
      <c r="D8105" s="587" t="s">
        <v>3076</v>
      </c>
      <c r="E8105" s="523" t="s">
        <v>1679</v>
      </c>
    </row>
    <row r="8106" spans="2:5">
      <c r="B8106" s="598" t="s">
        <v>10807</v>
      </c>
      <c r="C8106" s="587" t="s">
        <v>4272</v>
      </c>
      <c r="D8106" s="587" t="s">
        <v>3076</v>
      </c>
      <c r="E8106" s="523" t="s">
        <v>1679</v>
      </c>
    </row>
    <row r="8107" spans="2:5">
      <c r="B8107" s="598" t="s">
        <v>10808</v>
      </c>
      <c r="C8107" s="587" t="s">
        <v>4272</v>
      </c>
      <c r="D8107" s="587" t="s">
        <v>3076</v>
      </c>
      <c r="E8107" s="523" t="s">
        <v>1679</v>
      </c>
    </row>
    <row r="8108" spans="2:5">
      <c r="B8108" s="598" t="s">
        <v>10809</v>
      </c>
      <c r="C8108" s="587" t="s">
        <v>4272</v>
      </c>
      <c r="D8108" s="587" t="s">
        <v>3076</v>
      </c>
      <c r="E8108" s="523" t="s">
        <v>1679</v>
      </c>
    </row>
    <row r="8109" spans="2:5">
      <c r="B8109" s="598" t="s">
        <v>10810</v>
      </c>
      <c r="C8109" s="587" t="s">
        <v>4272</v>
      </c>
      <c r="D8109" s="587" t="s">
        <v>3076</v>
      </c>
      <c r="E8109" s="523" t="s">
        <v>1679</v>
      </c>
    </row>
    <row r="8110" spans="2:5">
      <c r="B8110" s="598" t="s">
        <v>10811</v>
      </c>
      <c r="C8110" s="587" t="s">
        <v>4272</v>
      </c>
      <c r="D8110" s="587" t="s">
        <v>3076</v>
      </c>
      <c r="E8110" s="523" t="s">
        <v>1679</v>
      </c>
    </row>
    <row r="8111" spans="2:5">
      <c r="B8111" s="598" t="s">
        <v>10812</v>
      </c>
      <c r="C8111" s="587" t="s">
        <v>4272</v>
      </c>
      <c r="D8111" s="587" t="s">
        <v>3076</v>
      </c>
      <c r="E8111" s="523" t="s">
        <v>1679</v>
      </c>
    </row>
    <row r="8112" spans="2:5">
      <c r="B8112" s="598" t="s">
        <v>10813</v>
      </c>
      <c r="C8112" s="587" t="s">
        <v>4272</v>
      </c>
      <c r="D8112" s="587" t="s">
        <v>3076</v>
      </c>
      <c r="E8112" s="523" t="s">
        <v>1679</v>
      </c>
    </row>
    <row r="8113" spans="2:5">
      <c r="B8113" s="598" t="s">
        <v>10814</v>
      </c>
      <c r="C8113" s="587" t="s">
        <v>4272</v>
      </c>
      <c r="D8113" s="587" t="s">
        <v>3076</v>
      </c>
      <c r="E8113" s="523" t="s">
        <v>1679</v>
      </c>
    </row>
    <row r="8114" spans="2:5">
      <c r="B8114" s="598" t="s">
        <v>10815</v>
      </c>
      <c r="C8114" s="587" t="s">
        <v>4272</v>
      </c>
      <c r="D8114" s="587" t="s">
        <v>3076</v>
      </c>
      <c r="E8114" s="523" t="s">
        <v>1679</v>
      </c>
    </row>
    <row r="8115" spans="2:5">
      <c r="B8115" s="598" t="s">
        <v>10816</v>
      </c>
      <c r="C8115" s="587" t="s">
        <v>4272</v>
      </c>
      <c r="D8115" s="587" t="s">
        <v>3076</v>
      </c>
      <c r="E8115" s="523" t="s">
        <v>1679</v>
      </c>
    </row>
    <row r="8116" spans="2:5">
      <c r="B8116" s="598" t="s">
        <v>10817</v>
      </c>
      <c r="C8116" s="587" t="s">
        <v>4272</v>
      </c>
      <c r="D8116" s="587" t="s">
        <v>3076</v>
      </c>
      <c r="E8116" s="523" t="s">
        <v>1679</v>
      </c>
    </row>
    <row r="8117" spans="2:5">
      <c r="B8117" s="598" t="s">
        <v>10818</v>
      </c>
      <c r="C8117" s="587" t="s">
        <v>4272</v>
      </c>
      <c r="D8117" s="587" t="s">
        <v>3076</v>
      </c>
      <c r="E8117" s="523" t="s">
        <v>1679</v>
      </c>
    </row>
    <row r="8118" spans="2:5">
      <c r="B8118" s="598" t="s">
        <v>10819</v>
      </c>
      <c r="C8118" s="587" t="s">
        <v>4272</v>
      </c>
      <c r="D8118" s="587" t="s">
        <v>3076</v>
      </c>
      <c r="E8118" s="523" t="s">
        <v>1679</v>
      </c>
    </row>
    <row r="8119" spans="2:5">
      <c r="B8119" s="598" t="s">
        <v>10820</v>
      </c>
      <c r="C8119" s="587" t="s">
        <v>4272</v>
      </c>
      <c r="D8119" s="587" t="s">
        <v>3076</v>
      </c>
      <c r="E8119" s="523" t="s">
        <v>1679</v>
      </c>
    </row>
    <row r="8120" spans="2:5">
      <c r="B8120" s="598" t="s">
        <v>10821</v>
      </c>
      <c r="C8120" s="587" t="s">
        <v>4272</v>
      </c>
      <c r="D8120" s="587" t="s">
        <v>3076</v>
      </c>
      <c r="E8120" s="523" t="s">
        <v>1679</v>
      </c>
    </row>
    <row r="8121" spans="2:5">
      <c r="B8121" s="598" t="s">
        <v>10822</v>
      </c>
      <c r="C8121" s="587" t="s">
        <v>4272</v>
      </c>
      <c r="D8121" s="587" t="s">
        <v>3076</v>
      </c>
      <c r="E8121" s="523" t="s">
        <v>1679</v>
      </c>
    </row>
    <row r="8122" spans="2:5">
      <c r="B8122" s="598" t="s">
        <v>10823</v>
      </c>
      <c r="C8122" s="587" t="s">
        <v>4272</v>
      </c>
      <c r="D8122" s="587" t="s">
        <v>3076</v>
      </c>
      <c r="E8122" s="523" t="s">
        <v>1679</v>
      </c>
    </row>
    <row r="8123" spans="2:5">
      <c r="B8123" s="598" t="s">
        <v>10824</v>
      </c>
      <c r="C8123" s="587" t="s">
        <v>4272</v>
      </c>
      <c r="D8123" s="587" t="s">
        <v>3076</v>
      </c>
      <c r="E8123" s="523" t="s">
        <v>1679</v>
      </c>
    </row>
    <row r="8124" spans="2:5">
      <c r="B8124" s="598" t="s">
        <v>10825</v>
      </c>
      <c r="C8124" s="587" t="s">
        <v>4272</v>
      </c>
      <c r="D8124" s="587" t="s">
        <v>3076</v>
      </c>
      <c r="E8124" s="523" t="s">
        <v>1679</v>
      </c>
    </row>
    <row r="8125" spans="2:5">
      <c r="B8125" s="598" t="s">
        <v>10826</v>
      </c>
      <c r="C8125" s="587" t="s">
        <v>4272</v>
      </c>
      <c r="D8125" s="587" t="s">
        <v>3076</v>
      </c>
      <c r="E8125" s="523" t="s">
        <v>1679</v>
      </c>
    </row>
    <row r="8126" spans="2:5">
      <c r="B8126" s="598" t="s">
        <v>10827</v>
      </c>
      <c r="C8126" s="587" t="s">
        <v>4272</v>
      </c>
      <c r="D8126" s="587" t="s">
        <v>3076</v>
      </c>
      <c r="E8126" s="523" t="s">
        <v>1679</v>
      </c>
    </row>
    <row r="8127" spans="2:5">
      <c r="B8127" s="598" t="s">
        <v>10828</v>
      </c>
      <c r="C8127" s="587" t="s">
        <v>4272</v>
      </c>
      <c r="D8127" s="587" t="s">
        <v>3076</v>
      </c>
      <c r="E8127" s="523" t="s">
        <v>1679</v>
      </c>
    </row>
    <row r="8128" spans="2:5">
      <c r="B8128" s="598" t="s">
        <v>10829</v>
      </c>
      <c r="C8128" s="587" t="s">
        <v>4272</v>
      </c>
      <c r="D8128" s="587" t="s">
        <v>3076</v>
      </c>
      <c r="E8128" s="523" t="s">
        <v>1679</v>
      </c>
    </row>
    <row r="8129" spans="2:5">
      <c r="B8129" s="598" t="s">
        <v>10830</v>
      </c>
      <c r="C8129" s="587" t="s">
        <v>4272</v>
      </c>
      <c r="D8129" s="587" t="s">
        <v>3076</v>
      </c>
      <c r="E8129" s="523" t="s">
        <v>1679</v>
      </c>
    </row>
    <row r="8130" spans="2:5">
      <c r="B8130" s="598" t="s">
        <v>10831</v>
      </c>
      <c r="C8130" s="587" t="s">
        <v>4272</v>
      </c>
      <c r="D8130" s="587" t="s">
        <v>3076</v>
      </c>
      <c r="E8130" s="523" t="s">
        <v>1679</v>
      </c>
    </row>
    <row r="8131" spans="2:5">
      <c r="B8131" s="598" t="s">
        <v>10832</v>
      </c>
      <c r="C8131" s="587" t="s">
        <v>4272</v>
      </c>
      <c r="D8131" s="587" t="s">
        <v>3076</v>
      </c>
      <c r="E8131" s="523" t="s">
        <v>1679</v>
      </c>
    </row>
    <row r="8132" spans="2:5">
      <c r="B8132" s="598" t="s">
        <v>10833</v>
      </c>
      <c r="C8132" s="587" t="s">
        <v>4272</v>
      </c>
      <c r="D8132" s="587" t="s">
        <v>3076</v>
      </c>
      <c r="E8132" s="523" t="s">
        <v>1679</v>
      </c>
    </row>
    <row r="8133" spans="2:5">
      <c r="B8133" s="598" t="s">
        <v>10834</v>
      </c>
      <c r="C8133" s="587" t="s">
        <v>4272</v>
      </c>
      <c r="D8133" s="587" t="s">
        <v>3076</v>
      </c>
      <c r="E8133" s="523" t="s">
        <v>1679</v>
      </c>
    </row>
    <row r="8134" spans="2:5">
      <c r="B8134" s="598" t="s">
        <v>10835</v>
      </c>
      <c r="C8134" s="587" t="s">
        <v>4272</v>
      </c>
      <c r="D8134" s="587" t="s">
        <v>3076</v>
      </c>
      <c r="E8134" s="523" t="s">
        <v>1679</v>
      </c>
    </row>
    <row r="8135" spans="2:5">
      <c r="B8135" s="598" t="s">
        <v>10836</v>
      </c>
      <c r="C8135" s="587" t="s">
        <v>4272</v>
      </c>
      <c r="D8135" s="587" t="s">
        <v>3076</v>
      </c>
      <c r="E8135" s="523" t="s">
        <v>1679</v>
      </c>
    </row>
    <row r="8136" spans="2:5">
      <c r="B8136" s="598" t="s">
        <v>10837</v>
      </c>
      <c r="C8136" s="587" t="s">
        <v>4272</v>
      </c>
      <c r="D8136" s="587" t="s">
        <v>3076</v>
      </c>
      <c r="E8136" s="523" t="s">
        <v>1679</v>
      </c>
    </row>
    <row r="8137" spans="2:5">
      <c r="B8137" s="598" t="s">
        <v>10838</v>
      </c>
      <c r="C8137" s="587" t="s">
        <v>4272</v>
      </c>
      <c r="D8137" s="587" t="s">
        <v>3076</v>
      </c>
      <c r="E8137" s="523" t="s">
        <v>1679</v>
      </c>
    </row>
    <row r="8138" spans="2:5">
      <c r="B8138" s="598" t="s">
        <v>10839</v>
      </c>
      <c r="C8138" s="587" t="s">
        <v>4272</v>
      </c>
      <c r="D8138" s="587" t="s">
        <v>3076</v>
      </c>
      <c r="E8138" s="523" t="s">
        <v>1679</v>
      </c>
    </row>
    <row r="8139" spans="2:5">
      <c r="B8139" s="598" t="s">
        <v>10840</v>
      </c>
      <c r="C8139" s="587" t="s">
        <v>4272</v>
      </c>
      <c r="D8139" s="587" t="s">
        <v>3076</v>
      </c>
      <c r="E8139" s="523" t="s">
        <v>1679</v>
      </c>
    </row>
    <row r="8140" spans="2:5">
      <c r="B8140" s="598" t="s">
        <v>10841</v>
      </c>
      <c r="C8140" s="587" t="s">
        <v>4272</v>
      </c>
      <c r="D8140" s="587" t="s">
        <v>3076</v>
      </c>
      <c r="E8140" s="523" t="s">
        <v>1679</v>
      </c>
    </row>
    <row r="8141" spans="2:5">
      <c r="B8141" s="598" t="s">
        <v>10842</v>
      </c>
      <c r="C8141" s="587" t="s">
        <v>4272</v>
      </c>
      <c r="D8141" s="587" t="s">
        <v>3076</v>
      </c>
      <c r="E8141" s="523" t="s">
        <v>1679</v>
      </c>
    </row>
    <row r="8142" spans="2:5">
      <c r="B8142" s="598" t="s">
        <v>10843</v>
      </c>
      <c r="C8142" s="587" t="s">
        <v>4272</v>
      </c>
      <c r="D8142" s="587" t="s">
        <v>3076</v>
      </c>
      <c r="E8142" s="523" t="s">
        <v>1679</v>
      </c>
    </row>
    <row r="8143" spans="2:5">
      <c r="B8143" s="598" t="s">
        <v>10844</v>
      </c>
      <c r="C8143" s="587" t="s">
        <v>4272</v>
      </c>
      <c r="D8143" s="587" t="s">
        <v>3076</v>
      </c>
      <c r="E8143" s="523" t="s">
        <v>1679</v>
      </c>
    </row>
    <row r="8144" spans="2:5">
      <c r="B8144" s="598" t="s">
        <v>10845</v>
      </c>
      <c r="C8144" s="587" t="s">
        <v>4272</v>
      </c>
      <c r="D8144" s="587" t="s">
        <v>3076</v>
      </c>
      <c r="E8144" s="523" t="s">
        <v>1679</v>
      </c>
    </row>
    <row r="8145" spans="2:5">
      <c r="B8145" s="598" t="s">
        <v>10846</v>
      </c>
      <c r="C8145" s="587" t="s">
        <v>4272</v>
      </c>
      <c r="D8145" s="587" t="s">
        <v>3076</v>
      </c>
      <c r="E8145" s="523" t="s">
        <v>1679</v>
      </c>
    </row>
    <row r="8146" spans="2:5">
      <c r="B8146" s="598" t="s">
        <v>10847</v>
      </c>
      <c r="C8146" s="587" t="s">
        <v>4272</v>
      </c>
      <c r="D8146" s="587" t="s">
        <v>3076</v>
      </c>
      <c r="E8146" s="523" t="s">
        <v>1679</v>
      </c>
    </row>
    <row r="8147" spans="2:5">
      <c r="B8147" s="598" t="s">
        <v>10848</v>
      </c>
      <c r="C8147" s="587" t="s">
        <v>4272</v>
      </c>
      <c r="D8147" s="587" t="s">
        <v>3076</v>
      </c>
      <c r="E8147" s="523" t="s">
        <v>1679</v>
      </c>
    </row>
    <row r="8148" spans="2:5">
      <c r="B8148" s="598" t="s">
        <v>10849</v>
      </c>
      <c r="C8148" s="587" t="s">
        <v>4272</v>
      </c>
      <c r="D8148" s="587" t="s">
        <v>3076</v>
      </c>
      <c r="E8148" s="523" t="s">
        <v>1679</v>
      </c>
    </row>
    <row r="8149" spans="2:5">
      <c r="B8149" s="598" t="s">
        <v>10850</v>
      </c>
      <c r="C8149" s="587" t="s">
        <v>4272</v>
      </c>
      <c r="D8149" s="587" t="s">
        <v>3076</v>
      </c>
      <c r="E8149" s="523" t="s">
        <v>1679</v>
      </c>
    </row>
    <row r="8150" spans="2:5">
      <c r="B8150" s="598" t="s">
        <v>10851</v>
      </c>
      <c r="C8150" s="587" t="s">
        <v>4272</v>
      </c>
      <c r="D8150" s="587" t="s">
        <v>3076</v>
      </c>
      <c r="E8150" s="523" t="s">
        <v>1679</v>
      </c>
    </row>
    <row r="8151" spans="2:5">
      <c r="B8151" s="598" t="s">
        <v>10852</v>
      </c>
      <c r="C8151" s="587" t="s">
        <v>4272</v>
      </c>
      <c r="D8151" s="587" t="s">
        <v>3076</v>
      </c>
      <c r="E8151" s="523" t="s">
        <v>1679</v>
      </c>
    </row>
    <row r="8152" spans="2:5">
      <c r="B8152" s="598" t="s">
        <v>10853</v>
      </c>
      <c r="C8152" s="587" t="s">
        <v>4272</v>
      </c>
      <c r="D8152" s="587" t="s">
        <v>3076</v>
      </c>
      <c r="E8152" s="523" t="s">
        <v>1679</v>
      </c>
    </row>
    <row r="8153" spans="2:5">
      <c r="B8153" s="598" t="s">
        <v>10854</v>
      </c>
      <c r="C8153" s="587" t="s">
        <v>4272</v>
      </c>
      <c r="D8153" s="587" t="s">
        <v>3076</v>
      </c>
      <c r="E8153" s="523" t="s">
        <v>1679</v>
      </c>
    </row>
    <row r="8154" spans="2:5">
      <c r="B8154" s="598" t="s">
        <v>10855</v>
      </c>
      <c r="C8154" s="587" t="s">
        <v>4272</v>
      </c>
      <c r="D8154" s="587" t="s">
        <v>3076</v>
      </c>
      <c r="E8154" s="523" t="s">
        <v>1679</v>
      </c>
    </row>
    <row r="8155" spans="2:5">
      <c r="B8155" s="598" t="s">
        <v>10856</v>
      </c>
      <c r="C8155" s="587" t="s">
        <v>4272</v>
      </c>
      <c r="D8155" s="587" t="s">
        <v>3076</v>
      </c>
      <c r="E8155" s="523" t="s">
        <v>1679</v>
      </c>
    </row>
    <row r="8156" spans="2:5">
      <c r="B8156" s="598" t="s">
        <v>10857</v>
      </c>
      <c r="C8156" s="587" t="s">
        <v>4272</v>
      </c>
      <c r="D8156" s="587" t="s">
        <v>3076</v>
      </c>
      <c r="E8156" s="523" t="s">
        <v>1679</v>
      </c>
    </row>
    <row r="8157" spans="2:5">
      <c r="B8157" s="598" t="s">
        <v>10858</v>
      </c>
      <c r="C8157" s="587" t="s">
        <v>4272</v>
      </c>
      <c r="D8157" s="587" t="s">
        <v>3076</v>
      </c>
      <c r="E8157" s="523" t="s">
        <v>1679</v>
      </c>
    </row>
    <row r="8158" spans="2:5">
      <c r="B8158" s="598" t="s">
        <v>10859</v>
      </c>
      <c r="C8158" s="587" t="s">
        <v>4272</v>
      </c>
      <c r="D8158" s="587" t="s">
        <v>3076</v>
      </c>
      <c r="E8158" s="523" t="s">
        <v>1679</v>
      </c>
    </row>
    <row r="8159" spans="2:5">
      <c r="B8159" s="598" t="s">
        <v>10860</v>
      </c>
      <c r="C8159" s="587" t="s">
        <v>4272</v>
      </c>
      <c r="D8159" s="587" t="s">
        <v>3076</v>
      </c>
      <c r="E8159" s="523" t="s">
        <v>1679</v>
      </c>
    </row>
    <row r="8160" spans="2:5">
      <c r="B8160" s="598" t="s">
        <v>10861</v>
      </c>
      <c r="C8160" s="587" t="s">
        <v>4272</v>
      </c>
      <c r="D8160" s="587" t="s">
        <v>3076</v>
      </c>
      <c r="E8160" s="523" t="s">
        <v>1679</v>
      </c>
    </row>
    <row r="8161" spans="2:5">
      <c r="B8161" s="598" t="s">
        <v>10862</v>
      </c>
      <c r="C8161" s="587" t="s">
        <v>4272</v>
      </c>
      <c r="D8161" s="587" t="s">
        <v>3076</v>
      </c>
      <c r="E8161" s="523" t="s">
        <v>1679</v>
      </c>
    </row>
    <row r="8162" spans="2:5">
      <c r="B8162" s="598" t="s">
        <v>10863</v>
      </c>
      <c r="C8162" s="587" t="s">
        <v>4272</v>
      </c>
      <c r="D8162" s="587" t="s">
        <v>3076</v>
      </c>
      <c r="E8162" s="523" t="s">
        <v>1679</v>
      </c>
    </row>
    <row r="8163" spans="2:5">
      <c r="B8163" s="598" t="s">
        <v>10864</v>
      </c>
      <c r="C8163" s="587" t="s">
        <v>4272</v>
      </c>
      <c r="D8163" s="587" t="s">
        <v>3076</v>
      </c>
      <c r="E8163" s="523" t="s">
        <v>1679</v>
      </c>
    </row>
    <row r="8164" spans="2:5">
      <c r="B8164" s="598" t="s">
        <v>10865</v>
      </c>
      <c r="C8164" s="587" t="s">
        <v>4272</v>
      </c>
      <c r="D8164" s="587" t="s">
        <v>3076</v>
      </c>
      <c r="E8164" s="523" t="s">
        <v>1679</v>
      </c>
    </row>
    <row r="8165" spans="2:5">
      <c r="B8165" s="598" t="s">
        <v>10866</v>
      </c>
      <c r="C8165" s="587" t="s">
        <v>4272</v>
      </c>
      <c r="D8165" s="587" t="s">
        <v>3076</v>
      </c>
      <c r="E8165" s="523" t="s">
        <v>1679</v>
      </c>
    </row>
    <row r="8166" spans="2:5">
      <c r="B8166" s="598" t="s">
        <v>10867</v>
      </c>
      <c r="C8166" s="587" t="s">
        <v>4272</v>
      </c>
      <c r="D8166" s="587" t="s">
        <v>3076</v>
      </c>
      <c r="E8166" s="523" t="s">
        <v>1679</v>
      </c>
    </row>
    <row r="8167" spans="2:5">
      <c r="B8167" s="598" t="s">
        <v>10868</v>
      </c>
      <c r="C8167" s="587" t="s">
        <v>4272</v>
      </c>
      <c r="D8167" s="587" t="s">
        <v>3076</v>
      </c>
      <c r="E8167" s="523" t="s">
        <v>1679</v>
      </c>
    </row>
    <row r="8168" spans="2:5">
      <c r="B8168" s="598" t="s">
        <v>10869</v>
      </c>
      <c r="C8168" s="587" t="s">
        <v>4272</v>
      </c>
      <c r="D8168" s="587" t="s">
        <v>3076</v>
      </c>
      <c r="E8168" s="523" t="s">
        <v>1679</v>
      </c>
    </row>
    <row r="8169" spans="2:5">
      <c r="B8169" s="598" t="s">
        <v>10870</v>
      </c>
      <c r="C8169" s="587" t="s">
        <v>4272</v>
      </c>
      <c r="D8169" s="587" t="s">
        <v>3076</v>
      </c>
      <c r="E8169" s="523" t="s">
        <v>1679</v>
      </c>
    </row>
    <row r="8170" spans="2:5">
      <c r="B8170" s="598" t="s">
        <v>10871</v>
      </c>
      <c r="C8170" s="587" t="s">
        <v>4272</v>
      </c>
      <c r="D8170" s="587" t="s">
        <v>3076</v>
      </c>
      <c r="E8170" s="523" t="s">
        <v>1679</v>
      </c>
    </row>
    <row r="8171" spans="2:5">
      <c r="B8171" s="598" t="s">
        <v>10872</v>
      </c>
      <c r="C8171" s="587" t="s">
        <v>4272</v>
      </c>
      <c r="D8171" s="587" t="s">
        <v>3076</v>
      </c>
      <c r="E8171" s="523" t="s">
        <v>1679</v>
      </c>
    </row>
    <row r="8172" spans="2:5">
      <c r="B8172" s="598" t="s">
        <v>10873</v>
      </c>
      <c r="C8172" s="587" t="s">
        <v>4272</v>
      </c>
      <c r="D8172" s="587" t="s">
        <v>3076</v>
      </c>
      <c r="E8172" s="523" t="s">
        <v>1679</v>
      </c>
    </row>
    <row r="8173" spans="2:5">
      <c r="B8173" s="598" t="s">
        <v>10874</v>
      </c>
      <c r="C8173" s="587" t="s">
        <v>4272</v>
      </c>
      <c r="D8173" s="587" t="s">
        <v>3076</v>
      </c>
      <c r="E8173" s="523" t="s">
        <v>1679</v>
      </c>
    </row>
    <row r="8174" spans="2:5">
      <c r="B8174" s="598" t="s">
        <v>10875</v>
      </c>
      <c r="C8174" s="587" t="s">
        <v>4272</v>
      </c>
      <c r="D8174" s="587" t="s">
        <v>3076</v>
      </c>
      <c r="E8174" s="523" t="s">
        <v>1679</v>
      </c>
    </row>
    <row r="8175" spans="2:5">
      <c r="B8175" s="598" t="s">
        <v>10876</v>
      </c>
      <c r="C8175" s="587" t="s">
        <v>4272</v>
      </c>
      <c r="D8175" s="587" t="s">
        <v>3076</v>
      </c>
      <c r="E8175" s="523" t="s">
        <v>1679</v>
      </c>
    </row>
    <row r="8176" spans="2:5">
      <c r="B8176" s="598" t="s">
        <v>10877</v>
      </c>
      <c r="C8176" s="587" t="s">
        <v>4272</v>
      </c>
      <c r="D8176" s="587" t="s">
        <v>3076</v>
      </c>
      <c r="E8176" s="523" t="s">
        <v>1679</v>
      </c>
    </row>
    <row r="8177" spans="2:5">
      <c r="B8177" s="598" t="s">
        <v>10878</v>
      </c>
      <c r="C8177" s="587" t="s">
        <v>4272</v>
      </c>
      <c r="D8177" s="587" t="s">
        <v>3076</v>
      </c>
      <c r="E8177" s="523" t="s">
        <v>1679</v>
      </c>
    </row>
    <row r="8178" spans="2:5">
      <c r="B8178" s="598" t="s">
        <v>10879</v>
      </c>
      <c r="C8178" s="587" t="s">
        <v>4272</v>
      </c>
      <c r="D8178" s="587" t="s">
        <v>3076</v>
      </c>
      <c r="E8178" s="523" t="s">
        <v>1679</v>
      </c>
    </row>
    <row r="8179" spans="2:5">
      <c r="B8179" s="598" t="s">
        <v>10880</v>
      </c>
      <c r="C8179" s="587" t="s">
        <v>4272</v>
      </c>
      <c r="D8179" s="587" t="s">
        <v>3076</v>
      </c>
      <c r="E8179" s="523" t="s">
        <v>1679</v>
      </c>
    </row>
    <row r="8180" spans="2:5">
      <c r="B8180" s="598" t="s">
        <v>10881</v>
      </c>
      <c r="C8180" s="587" t="s">
        <v>4272</v>
      </c>
      <c r="D8180" s="587" t="s">
        <v>3076</v>
      </c>
      <c r="E8180" s="523" t="s">
        <v>1679</v>
      </c>
    </row>
    <row r="8181" spans="2:5">
      <c r="B8181" s="598" t="s">
        <v>10882</v>
      </c>
      <c r="C8181" s="587" t="s">
        <v>4272</v>
      </c>
      <c r="D8181" s="587" t="s">
        <v>3076</v>
      </c>
      <c r="E8181" s="523" t="s">
        <v>1679</v>
      </c>
    </row>
    <row r="8182" spans="2:5">
      <c r="B8182" s="598" t="s">
        <v>10883</v>
      </c>
      <c r="C8182" s="587" t="s">
        <v>4272</v>
      </c>
      <c r="D8182" s="587" t="s">
        <v>3076</v>
      </c>
      <c r="E8182" s="523" t="s">
        <v>1679</v>
      </c>
    </row>
    <row r="8183" spans="2:5">
      <c r="B8183" s="598" t="s">
        <v>10884</v>
      </c>
      <c r="C8183" s="587" t="s">
        <v>4272</v>
      </c>
      <c r="D8183" s="587" t="s">
        <v>3076</v>
      </c>
      <c r="E8183" s="523" t="s">
        <v>1679</v>
      </c>
    </row>
    <row r="8184" spans="2:5">
      <c r="B8184" s="598" t="s">
        <v>10885</v>
      </c>
      <c r="C8184" s="587" t="s">
        <v>4272</v>
      </c>
      <c r="D8184" s="587" t="s">
        <v>3076</v>
      </c>
      <c r="E8184" s="523" t="s">
        <v>1679</v>
      </c>
    </row>
    <row r="8185" spans="2:5">
      <c r="B8185" s="598" t="s">
        <v>10886</v>
      </c>
      <c r="C8185" s="587" t="s">
        <v>4272</v>
      </c>
      <c r="D8185" s="587" t="s">
        <v>3076</v>
      </c>
      <c r="E8185" s="523" t="s">
        <v>1679</v>
      </c>
    </row>
    <row r="8186" spans="2:5">
      <c r="B8186" s="598" t="s">
        <v>10887</v>
      </c>
      <c r="C8186" s="587" t="s">
        <v>4272</v>
      </c>
      <c r="D8186" s="587" t="s">
        <v>3076</v>
      </c>
      <c r="E8186" s="523" t="s">
        <v>1679</v>
      </c>
    </row>
    <row r="8187" spans="2:5">
      <c r="B8187" s="598" t="s">
        <v>10888</v>
      </c>
      <c r="C8187" s="587" t="s">
        <v>4272</v>
      </c>
      <c r="D8187" s="587" t="s">
        <v>3076</v>
      </c>
      <c r="E8187" s="523" t="s">
        <v>1679</v>
      </c>
    </row>
    <row r="8188" spans="2:5">
      <c r="B8188" s="598" t="s">
        <v>10889</v>
      </c>
      <c r="C8188" s="587" t="s">
        <v>4272</v>
      </c>
      <c r="D8188" s="587" t="s">
        <v>3076</v>
      </c>
      <c r="E8188" s="523" t="s">
        <v>1679</v>
      </c>
    </row>
    <row r="8189" spans="2:5">
      <c r="B8189" s="598" t="s">
        <v>10890</v>
      </c>
      <c r="C8189" s="587" t="s">
        <v>4272</v>
      </c>
      <c r="D8189" s="587" t="s">
        <v>3076</v>
      </c>
      <c r="E8189" s="523" t="s">
        <v>1679</v>
      </c>
    </row>
    <row r="8190" spans="2:5">
      <c r="B8190" s="598" t="s">
        <v>10891</v>
      </c>
      <c r="C8190" s="587" t="s">
        <v>4272</v>
      </c>
      <c r="D8190" s="587" t="s">
        <v>3076</v>
      </c>
      <c r="E8190" s="523" t="s">
        <v>1679</v>
      </c>
    </row>
    <row r="8191" spans="2:5">
      <c r="B8191" s="598" t="s">
        <v>10892</v>
      </c>
      <c r="C8191" s="587" t="s">
        <v>4272</v>
      </c>
      <c r="D8191" s="587" t="s">
        <v>3076</v>
      </c>
      <c r="E8191" s="523" t="s">
        <v>1679</v>
      </c>
    </row>
    <row r="8192" spans="2:5">
      <c r="B8192" s="598" t="s">
        <v>10893</v>
      </c>
      <c r="C8192" s="587" t="s">
        <v>4272</v>
      </c>
      <c r="D8192" s="587" t="s">
        <v>3076</v>
      </c>
      <c r="E8192" s="523" t="s">
        <v>1679</v>
      </c>
    </row>
    <row r="8193" spans="2:5">
      <c r="B8193" s="598" t="s">
        <v>10894</v>
      </c>
      <c r="C8193" s="587" t="s">
        <v>4272</v>
      </c>
      <c r="D8193" s="587" t="s">
        <v>3076</v>
      </c>
      <c r="E8193" s="523" t="s">
        <v>1679</v>
      </c>
    </row>
    <row r="8194" spans="2:5">
      <c r="B8194" s="598" t="s">
        <v>10895</v>
      </c>
      <c r="C8194" s="587" t="s">
        <v>4272</v>
      </c>
      <c r="D8194" s="587" t="s">
        <v>3076</v>
      </c>
      <c r="E8194" s="523" t="s">
        <v>1679</v>
      </c>
    </row>
    <row r="8195" spans="2:5">
      <c r="B8195" s="598" t="s">
        <v>10896</v>
      </c>
      <c r="C8195" s="587" t="s">
        <v>4272</v>
      </c>
      <c r="D8195" s="587" t="s">
        <v>3076</v>
      </c>
      <c r="E8195" s="523" t="s">
        <v>1679</v>
      </c>
    </row>
    <row r="8196" spans="2:5">
      <c r="B8196" s="598" t="s">
        <v>10897</v>
      </c>
      <c r="C8196" s="587" t="s">
        <v>4272</v>
      </c>
      <c r="D8196" s="587" t="s">
        <v>3076</v>
      </c>
      <c r="E8196" s="523" t="s">
        <v>1679</v>
      </c>
    </row>
    <row r="8197" spans="2:5">
      <c r="B8197" s="598" t="s">
        <v>10898</v>
      </c>
      <c r="C8197" s="587" t="s">
        <v>4272</v>
      </c>
      <c r="D8197" s="587" t="s">
        <v>3076</v>
      </c>
      <c r="E8197" s="523" t="s">
        <v>1679</v>
      </c>
    </row>
    <row r="8198" spans="2:5">
      <c r="B8198" s="598" t="s">
        <v>10899</v>
      </c>
      <c r="C8198" s="587" t="s">
        <v>4272</v>
      </c>
      <c r="D8198" s="587" t="s">
        <v>3076</v>
      </c>
      <c r="E8198" s="523" t="s">
        <v>1679</v>
      </c>
    </row>
    <row r="8199" spans="2:5">
      <c r="B8199" s="598" t="s">
        <v>10900</v>
      </c>
      <c r="C8199" s="587" t="s">
        <v>4272</v>
      </c>
      <c r="D8199" s="587" t="s">
        <v>3076</v>
      </c>
      <c r="E8199" s="523" t="s">
        <v>1679</v>
      </c>
    </row>
    <row r="8200" spans="2:5">
      <c r="B8200" s="598" t="s">
        <v>10901</v>
      </c>
      <c r="C8200" s="587" t="s">
        <v>4272</v>
      </c>
      <c r="D8200" s="587" t="s">
        <v>3076</v>
      </c>
      <c r="E8200" s="523" t="s">
        <v>1679</v>
      </c>
    </row>
    <row r="8201" spans="2:5">
      <c r="B8201" s="598" t="s">
        <v>10902</v>
      </c>
      <c r="C8201" s="587" t="s">
        <v>4272</v>
      </c>
      <c r="D8201" s="587" t="s">
        <v>3076</v>
      </c>
      <c r="E8201" s="523" t="s">
        <v>1679</v>
      </c>
    </row>
    <row r="8202" spans="2:5">
      <c r="B8202" s="598" t="s">
        <v>10903</v>
      </c>
      <c r="C8202" s="587" t="s">
        <v>4272</v>
      </c>
      <c r="D8202" s="587" t="s">
        <v>3076</v>
      </c>
      <c r="E8202" s="523" t="s">
        <v>1679</v>
      </c>
    </row>
    <row r="8203" spans="2:5">
      <c r="B8203" s="598" t="s">
        <v>10904</v>
      </c>
      <c r="C8203" s="587" t="s">
        <v>4272</v>
      </c>
      <c r="D8203" s="587" t="s">
        <v>3076</v>
      </c>
      <c r="E8203" s="523" t="s">
        <v>1679</v>
      </c>
    </row>
    <row r="8204" spans="2:5">
      <c r="B8204" s="598" t="s">
        <v>10905</v>
      </c>
      <c r="C8204" s="587" t="s">
        <v>4272</v>
      </c>
      <c r="D8204" s="587" t="s">
        <v>3076</v>
      </c>
      <c r="E8204" s="523" t="s">
        <v>1679</v>
      </c>
    </row>
    <row r="8205" spans="2:5">
      <c r="B8205" s="598" t="s">
        <v>10906</v>
      </c>
      <c r="C8205" s="587" t="s">
        <v>4272</v>
      </c>
      <c r="D8205" s="587" t="s">
        <v>3076</v>
      </c>
      <c r="E8205" s="523" t="s">
        <v>1679</v>
      </c>
    </row>
    <row r="8206" spans="2:5">
      <c r="B8206" s="598" t="s">
        <v>10907</v>
      </c>
      <c r="C8206" s="587" t="s">
        <v>4272</v>
      </c>
      <c r="D8206" s="587" t="s">
        <v>3076</v>
      </c>
      <c r="E8206" s="523" t="s">
        <v>1679</v>
      </c>
    </row>
    <row r="8207" spans="2:5">
      <c r="B8207" s="598" t="s">
        <v>10908</v>
      </c>
      <c r="C8207" s="587" t="s">
        <v>4272</v>
      </c>
      <c r="D8207" s="587" t="s">
        <v>3076</v>
      </c>
      <c r="E8207" s="523" t="s">
        <v>1679</v>
      </c>
    </row>
    <row r="8208" spans="2:5">
      <c r="B8208" s="598" t="s">
        <v>10909</v>
      </c>
      <c r="C8208" s="587" t="s">
        <v>4272</v>
      </c>
      <c r="D8208" s="587" t="s">
        <v>3076</v>
      </c>
      <c r="E8208" s="523" t="s">
        <v>1679</v>
      </c>
    </row>
    <row r="8209" spans="2:5">
      <c r="B8209" s="598" t="s">
        <v>10910</v>
      </c>
      <c r="C8209" s="587" t="s">
        <v>4272</v>
      </c>
      <c r="D8209" s="587" t="s">
        <v>3076</v>
      </c>
      <c r="E8209" s="523" t="s">
        <v>1679</v>
      </c>
    </row>
    <row r="8210" spans="2:5">
      <c r="B8210" s="598" t="s">
        <v>10911</v>
      </c>
      <c r="C8210" s="587" t="s">
        <v>4272</v>
      </c>
      <c r="D8210" s="587" t="s">
        <v>3076</v>
      </c>
      <c r="E8210" s="523" t="s">
        <v>1679</v>
      </c>
    </row>
    <row r="8211" spans="2:5">
      <c r="B8211" s="598" t="s">
        <v>10912</v>
      </c>
      <c r="C8211" s="587" t="s">
        <v>4272</v>
      </c>
      <c r="D8211" s="587" t="s">
        <v>3076</v>
      </c>
      <c r="E8211" s="523" t="s">
        <v>1679</v>
      </c>
    </row>
    <row r="8212" spans="2:5">
      <c r="B8212" s="598" t="s">
        <v>10913</v>
      </c>
      <c r="C8212" s="587" t="s">
        <v>4272</v>
      </c>
      <c r="D8212" s="587" t="s">
        <v>3076</v>
      </c>
      <c r="E8212" s="523" t="s">
        <v>1679</v>
      </c>
    </row>
    <row r="8213" spans="2:5">
      <c r="B8213" s="598" t="s">
        <v>10914</v>
      </c>
      <c r="C8213" s="587" t="s">
        <v>4272</v>
      </c>
      <c r="D8213" s="587" t="s">
        <v>3076</v>
      </c>
      <c r="E8213" s="523" t="s">
        <v>1679</v>
      </c>
    </row>
    <row r="8214" spans="2:5">
      <c r="B8214" s="598" t="s">
        <v>10915</v>
      </c>
      <c r="C8214" s="587" t="s">
        <v>4272</v>
      </c>
      <c r="D8214" s="587" t="s">
        <v>3076</v>
      </c>
      <c r="E8214" s="523" t="s">
        <v>1679</v>
      </c>
    </row>
    <row r="8215" spans="2:5">
      <c r="B8215" s="598" t="s">
        <v>10916</v>
      </c>
      <c r="C8215" s="587" t="s">
        <v>4272</v>
      </c>
      <c r="D8215" s="587" t="s">
        <v>3076</v>
      </c>
      <c r="E8215" s="523" t="s">
        <v>1679</v>
      </c>
    </row>
    <row r="8216" spans="2:5">
      <c r="B8216" s="598" t="s">
        <v>10917</v>
      </c>
      <c r="C8216" s="587" t="s">
        <v>4272</v>
      </c>
      <c r="D8216" s="587" t="s">
        <v>3076</v>
      </c>
      <c r="E8216" s="523" t="s">
        <v>1679</v>
      </c>
    </row>
    <row r="8217" spans="2:5">
      <c r="B8217" s="598" t="s">
        <v>10918</v>
      </c>
      <c r="C8217" s="587" t="s">
        <v>4272</v>
      </c>
      <c r="D8217" s="587" t="s">
        <v>3076</v>
      </c>
      <c r="E8217" s="523" t="s">
        <v>1679</v>
      </c>
    </row>
    <row r="8218" spans="2:5">
      <c r="B8218" s="598" t="s">
        <v>10919</v>
      </c>
      <c r="C8218" s="587" t="s">
        <v>4272</v>
      </c>
      <c r="D8218" s="587" t="s">
        <v>3076</v>
      </c>
      <c r="E8218" s="523" t="s">
        <v>1679</v>
      </c>
    </row>
    <row r="8219" spans="2:5">
      <c r="B8219" s="598" t="s">
        <v>10920</v>
      </c>
      <c r="C8219" s="587" t="s">
        <v>4272</v>
      </c>
      <c r="D8219" s="587" t="s">
        <v>3076</v>
      </c>
      <c r="E8219" s="523" t="s">
        <v>1679</v>
      </c>
    </row>
    <row r="8220" spans="2:5">
      <c r="B8220" s="598" t="s">
        <v>10921</v>
      </c>
      <c r="C8220" s="587" t="s">
        <v>4272</v>
      </c>
      <c r="D8220" s="587" t="s">
        <v>3076</v>
      </c>
      <c r="E8220" s="523" t="s">
        <v>1679</v>
      </c>
    </row>
    <row r="8221" spans="2:5">
      <c r="B8221" s="598" t="s">
        <v>10922</v>
      </c>
      <c r="C8221" s="587" t="s">
        <v>4272</v>
      </c>
      <c r="D8221" s="587" t="s">
        <v>3076</v>
      </c>
      <c r="E8221" s="523" t="s">
        <v>1679</v>
      </c>
    </row>
    <row r="8222" spans="2:5">
      <c r="B8222" s="598" t="s">
        <v>10923</v>
      </c>
      <c r="C8222" s="587" t="s">
        <v>4272</v>
      </c>
      <c r="D8222" s="587" t="s">
        <v>3076</v>
      </c>
      <c r="E8222" s="523" t="s">
        <v>1679</v>
      </c>
    </row>
    <row r="8223" spans="2:5">
      <c r="B8223" s="598" t="s">
        <v>10924</v>
      </c>
      <c r="C8223" s="587" t="s">
        <v>4272</v>
      </c>
      <c r="D8223" s="587" t="s">
        <v>3076</v>
      </c>
      <c r="E8223" s="523" t="s">
        <v>1679</v>
      </c>
    </row>
    <row r="8224" spans="2:5">
      <c r="B8224" s="598" t="s">
        <v>10925</v>
      </c>
      <c r="C8224" s="587" t="s">
        <v>4272</v>
      </c>
      <c r="D8224" s="587" t="s">
        <v>3076</v>
      </c>
      <c r="E8224" s="523" t="s">
        <v>1679</v>
      </c>
    </row>
    <row r="8225" spans="2:5">
      <c r="B8225" s="598" t="s">
        <v>10926</v>
      </c>
      <c r="C8225" s="587" t="s">
        <v>4272</v>
      </c>
      <c r="D8225" s="587" t="s">
        <v>3076</v>
      </c>
      <c r="E8225" s="523" t="s">
        <v>1679</v>
      </c>
    </row>
    <row r="8226" spans="2:5">
      <c r="B8226" s="598" t="s">
        <v>10927</v>
      </c>
      <c r="C8226" s="587" t="s">
        <v>4272</v>
      </c>
      <c r="D8226" s="587" t="s">
        <v>3076</v>
      </c>
      <c r="E8226" s="523" t="s">
        <v>1679</v>
      </c>
    </row>
    <row r="8227" spans="2:5">
      <c r="B8227" s="598" t="s">
        <v>10928</v>
      </c>
      <c r="C8227" s="587" t="s">
        <v>4272</v>
      </c>
      <c r="D8227" s="587" t="s">
        <v>3076</v>
      </c>
      <c r="E8227" s="523" t="s">
        <v>1679</v>
      </c>
    </row>
    <row r="8228" spans="2:5">
      <c r="B8228" s="598" t="s">
        <v>10929</v>
      </c>
      <c r="C8228" s="587" t="s">
        <v>4272</v>
      </c>
      <c r="D8228" s="587" t="s">
        <v>3076</v>
      </c>
      <c r="E8228" s="523" t="s">
        <v>1679</v>
      </c>
    </row>
    <row r="8229" spans="2:5">
      <c r="B8229" s="598" t="s">
        <v>10930</v>
      </c>
      <c r="C8229" s="587" t="s">
        <v>4272</v>
      </c>
      <c r="D8229" s="587" t="s">
        <v>3076</v>
      </c>
      <c r="E8229" s="523" t="s">
        <v>1679</v>
      </c>
    </row>
    <row r="8230" spans="2:5">
      <c r="B8230" s="598" t="s">
        <v>10931</v>
      </c>
      <c r="C8230" s="587" t="s">
        <v>4272</v>
      </c>
      <c r="D8230" s="587" t="s">
        <v>3076</v>
      </c>
      <c r="E8230" s="523" t="s">
        <v>1679</v>
      </c>
    </row>
    <row r="8231" spans="2:5">
      <c r="B8231" s="598" t="s">
        <v>10932</v>
      </c>
      <c r="C8231" s="587" t="s">
        <v>4272</v>
      </c>
      <c r="D8231" s="587" t="s">
        <v>3076</v>
      </c>
      <c r="E8231" s="523" t="s">
        <v>1679</v>
      </c>
    </row>
    <row r="8232" spans="2:5">
      <c r="B8232" s="598" t="s">
        <v>10933</v>
      </c>
      <c r="C8232" s="587" t="s">
        <v>4272</v>
      </c>
      <c r="D8232" s="587" t="s">
        <v>3076</v>
      </c>
      <c r="E8232" s="523" t="s">
        <v>1679</v>
      </c>
    </row>
    <row r="8233" spans="2:5">
      <c r="B8233" s="598" t="s">
        <v>10934</v>
      </c>
      <c r="C8233" s="587" t="s">
        <v>4272</v>
      </c>
      <c r="D8233" s="587" t="s">
        <v>3076</v>
      </c>
      <c r="E8233" s="523" t="s">
        <v>1679</v>
      </c>
    </row>
    <row r="8234" spans="2:5">
      <c r="B8234" s="598" t="s">
        <v>10935</v>
      </c>
      <c r="C8234" s="587" t="s">
        <v>4272</v>
      </c>
      <c r="D8234" s="587" t="s">
        <v>3076</v>
      </c>
      <c r="E8234" s="523" t="s">
        <v>1679</v>
      </c>
    </row>
    <row r="8235" spans="2:5">
      <c r="B8235" s="598" t="s">
        <v>10936</v>
      </c>
      <c r="C8235" s="587" t="s">
        <v>4272</v>
      </c>
      <c r="D8235" s="587" t="s">
        <v>3076</v>
      </c>
      <c r="E8235" s="523" t="s">
        <v>1679</v>
      </c>
    </row>
    <row r="8236" spans="2:5">
      <c r="B8236" s="598" t="s">
        <v>10937</v>
      </c>
      <c r="C8236" s="587" t="s">
        <v>4272</v>
      </c>
      <c r="D8236" s="587" t="s">
        <v>3076</v>
      </c>
      <c r="E8236" s="523" t="s">
        <v>1679</v>
      </c>
    </row>
    <row r="8237" spans="2:5">
      <c r="B8237" s="598" t="s">
        <v>10938</v>
      </c>
      <c r="C8237" s="587" t="s">
        <v>4272</v>
      </c>
      <c r="D8237" s="587" t="s">
        <v>3076</v>
      </c>
      <c r="E8237" s="523" t="s">
        <v>1679</v>
      </c>
    </row>
    <row r="8238" spans="2:5">
      <c r="B8238" s="598" t="s">
        <v>10939</v>
      </c>
      <c r="C8238" s="587" t="s">
        <v>4272</v>
      </c>
      <c r="D8238" s="587" t="s">
        <v>3076</v>
      </c>
      <c r="E8238" s="523" t="s">
        <v>1679</v>
      </c>
    </row>
    <row r="8239" spans="2:5">
      <c r="B8239" s="598" t="s">
        <v>10940</v>
      </c>
      <c r="C8239" s="587" t="s">
        <v>4272</v>
      </c>
      <c r="D8239" s="587" t="s">
        <v>3076</v>
      </c>
      <c r="E8239" s="523" t="s">
        <v>1679</v>
      </c>
    </row>
    <row r="8240" spans="2:5">
      <c r="B8240" s="598" t="s">
        <v>10941</v>
      </c>
      <c r="C8240" s="587" t="s">
        <v>4272</v>
      </c>
      <c r="D8240" s="587" t="s">
        <v>3076</v>
      </c>
      <c r="E8240" s="523" t="s">
        <v>1679</v>
      </c>
    </row>
    <row r="8241" spans="2:5">
      <c r="B8241" s="598" t="s">
        <v>10942</v>
      </c>
      <c r="C8241" s="587" t="s">
        <v>4272</v>
      </c>
      <c r="D8241" s="587" t="s">
        <v>3076</v>
      </c>
      <c r="E8241" s="523" t="s">
        <v>1679</v>
      </c>
    </row>
    <row r="8242" spans="2:5">
      <c r="B8242" s="598" t="s">
        <v>10943</v>
      </c>
      <c r="C8242" s="587" t="s">
        <v>4272</v>
      </c>
      <c r="D8242" s="587" t="s">
        <v>3076</v>
      </c>
      <c r="E8242" s="523" t="s">
        <v>1679</v>
      </c>
    </row>
    <row r="8243" spans="2:5">
      <c r="B8243" s="598" t="s">
        <v>10944</v>
      </c>
      <c r="C8243" s="587" t="s">
        <v>4272</v>
      </c>
      <c r="D8243" s="587" t="s">
        <v>3076</v>
      </c>
      <c r="E8243" s="523" t="s">
        <v>1679</v>
      </c>
    </row>
    <row r="8244" spans="2:5">
      <c r="B8244" s="598" t="s">
        <v>10945</v>
      </c>
      <c r="C8244" s="587" t="s">
        <v>4272</v>
      </c>
      <c r="D8244" s="587" t="s">
        <v>3076</v>
      </c>
      <c r="E8244" s="523" t="s">
        <v>1679</v>
      </c>
    </row>
    <row r="8245" spans="2:5">
      <c r="B8245" s="598" t="s">
        <v>10946</v>
      </c>
      <c r="C8245" s="587" t="s">
        <v>4272</v>
      </c>
      <c r="D8245" s="587" t="s">
        <v>3076</v>
      </c>
      <c r="E8245" s="523" t="s">
        <v>1679</v>
      </c>
    </row>
    <row r="8246" spans="2:5">
      <c r="B8246" s="598" t="s">
        <v>10947</v>
      </c>
      <c r="C8246" s="587" t="s">
        <v>4272</v>
      </c>
      <c r="D8246" s="587" t="s">
        <v>3076</v>
      </c>
      <c r="E8246" s="523" t="s">
        <v>1679</v>
      </c>
    </row>
    <row r="8247" spans="2:5">
      <c r="B8247" s="598" t="s">
        <v>10948</v>
      </c>
      <c r="C8247" s="587" t="s">
        <v>4272</v>
      </c>
      <c r="D8247" s="587" t="s">
        <v>3076</v>
      </c>
      <c r="E8247" s="523" t="s">
        <v>1679</v>
      </c>
    </row>
    <row r="8248" spans="2:5">
      <c r="B8248" s="598" t="s">
        <v>10949</v>
      </c>
      <c r="C8248" s="587" t="s">
        <v>4272</v>
      </c>
      <c r="D8248" s="587" t="s">
        <v>3076</v>
      </c>
      <c r="E8248" s="523" t="s">
        <v>1679</v>
      </c>
    </row>
    <row r="8249" spans="2:5">
      <c r="B8249" s="598" t="s">
        <v>10950</v>
      </c>
      <c r="C8249" s="587" t="s">
        <v>4272</v>
      </c>
      <c r="D8249" s="587" t="s">
        <v>3076</v>
      </c>
      <c r="E8249" s="523" t="s">
        <v>1679</v>
      </c>
    </row>
    <row r="8250" spans="2:5">
      <c r="B8250" s="598" t="s">
        <v>10951</v>
      </c>
      <c r="C8250" s="587" t="s">
        <v>4272</v>
      </c>
      <c r="D8250" s="587" t="s">
        <v>3076</v>
      </c>
      <c r="E8250" s="523" t="s">
        <v>1679</v>
      </c>
    </row>
    <row r="8251" spans="2:5">
      <c r="B8251" s="598" t="s">
        <v>10952</v>
      </c>
      <c r="C8251" s="587" t="s">
        <v>4272</v>
      </c>
      <c r="D8251" s="587" t="s">
        <v>3076</v>
      </c>
      <c r="E8251" s="523" t="s">
        <v>1679</v>
      </c>
    </row>
    <row r="8252" spans="2:5">
      <c r="B8252" s="598" t="s">
        <v>10953</v>
      </c>
      <c r="C8252" s="587" t="s">
        <v>4272</v>
      </c>
      <c r="D8252" s="587" t="s">
        <v>3076</v>
      </c>
      <c r="E8252" s="523" t="s">
        <v>1679</v>
      </c>
    </row>
    <row r="8253" spans="2:5">
      <c r="B8253" s="598" t="s">
        <v>10954</v>
      </c>
      <c r="C8253" s="587" t="s">
        <v>4272</v>
      </c>
      <c r="D8253" s="587" t="s">
        <v>3076</v>
      </c>
      <c r="E8253" s="523" t="s">
        <v>1679</v>
      </c>
    </row>
    <row r="8254" spans="2:5">
      <c r="B8254" s="598" t="s">
        <v>10955</v>
      </c>
      <c r="C8254" s="587" t="s">
        <v>4272</v>
      </c>
      <c r="D8254" s="587" t="s">
        <v>3076</v>
      </c>
      <c r="E8254" s="523" t="s">
        <v>1679</v>
      </c>
    </row>
    <row r="8255" spans="2:5">
      <c r="B8255" s="598" t="s">
        <v>10956</v>
      </c>
      <c r="C8255" s="587" t="s">
        <v>4272</v>
      </c>
      <c r="D8255" s="587" t="s">
        <v>3076</v>
      </c>
      <c r="E8255" s="523" t="s">
        <v>1679</v>
      </c>
    </row>
    <row r="8256" spans="2:5">
      <c r="B8256" s="598" t="s">
        <v>10957</v>
      </c>
      <c r="C8256" s="587" t="s">
        <v>4272</v>
      </c>
      <c r="D8256" s="587" t="s">
        <v>3076</v>
      </c>
      <c r="E8256" s="523" t="s">
        <v>1679</v>
      </c>
    </row>
    <row r="8257" spans="2:5">
      <c r="B8257" s="598" t="s">
        <v>10958</v>
      </c>
      <c r="C8257" s="587" t="s">
        <v>4272</v>
      </c>
      <c r="D8257" s="587" t="s">
        <v>3076</v>
      </c>
      <c r="E8257" s="523" t="s">
        <v>1679</v>
      </c>
    </row>
    <row r="8258" spans="2:5">
      <c r="B8258" s="598" t="s">
        <v>10959</v>
      </c>
      <c r="C8258" s="587" t="s">
        <v>4272</v>
      </c>
      <c r="D8258" s="587" t="s">
        <v>3076</v>
      </c>
      <c r="E8258" s="523" t="s">
        <v>1679</v>
      </c>
    </row>
    <row r="8259" spans="2:5">
      <c r="B8259" s="598" t="s">
        <v>10960</v>
      </c>
      <c r="C8259" s="587" t="s">
        <v>4272</v>
      </c>
      <c r="D8259" s="587" t="s">
        <v>3076</v>
      </c>
      <c r="E8259" s="523" t="s">
        <v>1679</v>
      </c>
    </row>
    <row r="8260" spans="2:5">
      <c r="B8260" s="598" t="s">
        <v>10961</v>
      </c>
      <c r="C8260" s="587" t="s">
        <v>4272</v>
      </c>
      <c r="D8260" s="587" t="s">
        <v>3076</v>
      </c>
      <c r="E8260" s="523" t="s">
        <v>1679</v>
      </c>
    </row>
    <row r="8261" spans="2:5">
      <c r="B8261" s="598" t="s">
        <v>10962</v>
      </c>
      <c r="C8261" s="587" t="s">
        <v>4272</v>
      </c>
      <c r="D8261" s="587" t="s">
        <v>3076</v>
      </c>
      <c r="E8261" s="523" t="s">
        <v>1679</v>
      </c>
    </row>
    <row r="8262" spans="2:5">
      <c r="B8262" s="598" t="s">
        <v>10963</v>
      </c>
      <c r="C8262" s="587" t="s">
        <v>4272</v>
      </c>
      <c r="D8262" s="587" t="s">
        <v>3076</v>
      </c>
      <c r="E8262" s="523" t="s">
        <v>1679</v>
      </c>
    </row>
    <row r="8263" spans="2:5">
      <c r="B8263" s="598" t="s">
        <v>10964</v>
      </c>
      <c r="C8263" s="587" t="s">
        <v>4272</v>
      </c>
      <c r="D8263" s="587" t="s">
        <v>3076</v>
      </c>
      <c r="E8263" s="523" t="s">
        <v>1679</v>
      </c>
    </row>
    <row r="8264" spans="2:5">
      <c r="B8264" s="598" t="s">
        <v>10965</v>
      </c>
      <c r="C8264" s="587" t="s">
        <v>4272</v>
      </c>
      <c r="D8264" s="587" t="s">
        <v>3076</v>
      </c>
      <c r="E8264" s="523" t="s">
        <v>1679</v>
      </c>
    </row>
    <row r="8265" spans="2:5">
      <c r="B8265" s="598" t="s">
        <v>10966</v>
      </c>
      <c r="C8265" s="587" t="s">
        <v>4272</v>
      </c>
      <c r="D8265" s="587" t="s">
        <v>3076</v>
      </c>
      <c r="E8265" s="523" t="s">
        <v>1679</v>
      </c>
    </row>
    <row r="8266" spans="2:5">
      <c r="B8266" s="598" t="s">
        <v>10967</v>
      </c>
      <c r="C8266" s="587" t="s">
        <v>4272</v>
      </c>
      <c r="D8266" s="587" t="s">
        <v>3076</v>
      </c>
      <c r="E8266" s="523" t="s">
        <v>1679</v>
      </c>
    </row>
    <row r="8267" spans="2:5">
      <c r="B8267" s="598" t="s">
        <v>10968</v>
      </c>
      <c r="C8267" s="587" t="s">
        <v>4272</v>
      </c>
      <c r="D8267" s="587" t="s">
        <v>3076</v>
      </c>
      <c r="E8267" s="523" t="s">
        <v>1679</v>
      </c>
    </row>
    <row r="8268" spans="2:5">
      <c r="B8268" s="598" t="s">
        <v>10969</v>
      </c>
      <c r="C8268" s="587" t="s">
        <v>4272</v>
      </c>
      <c r="D8268" s="587" t="s">
        <v>3076</v>
      </c>
      <c r="E8268" s="523" t="s">
        <v>1679</v>
      </c>
    </row>
    <row r="8269" spans="2:5">
      <c r="B8269" s="598" t="s">
        <v>10970</v>
      </c>
      <c r="C8269" s="587" t="s">
        <v>4272</v>
      </c>
      <c r="D8269" s="587" t="s">
        <v>3076</v>
      </c>
      <c r="E8269" s="523" t="s">
        <v>1679</v>
      </c>
    </row>
    <row r="8270" spans="2:5">
      <c r="B8270" s="598" t="s">
        <v>10971</v>
      </c>
      <c r="C8270" s="587" t="s">
        <v>4272</v>
      </c>
      <c r="D8270" s="587" t="s">
        <v>3076</v>
      </c>
      <c r="E8270" s="523" t="s">
        <v>1679</v>
      </c>
    </row>
    <row r="8271" spans="2:5">
      <c r="B8271" s="598" t="s">
        <v>10972</v>
      </c>
      <c r="C8271" s="587" t="s">
        <v>4272</v>
      </c>
      <c r="D8271" s="587" t="s">
        <v>3076</v>
      </c>
      <c r="E8271" s="523" t="s">
        <v>1679</v>
      </c>
    </row>
    <row r="8272" spans="2:5">
      <c r="B8272" s="598" t="s">
        <v>10973</v>
      </c>
      <c r="C8272" s="587" t="s">
        <v>4272</v>
      </c>
      <c r="D8272" s="587" t="s">
        <v>3076</v>
      </c>
      <c r="E8272" s="523" t="s">
        <v>1679</v>
      </c>
    </row>
    <row r="8273" spans="2:5">
      <c r="B8273" s="598" t="s">
        <v>10974</v>
      </c>
      <c r="C8273" s="587" t="s">
        <v>4272</v>
      </c>
      <c r="D8273" s="587" t="s">
        <v>3076</v>
      </c>
      <c r="E8273" s="523" t="s">
        <v>1679</v>
      </c>
    </row>
    <row r="8274" spans="2:5">
      <c r="B8274" s="598" t="s">
        <v>10975</v>
      </c>
      <c r="C8274" s="587" t="s">
        <v>4272</v>
      </c>
      <c r="D8274" s="587" t="s">
        <v>3076</v>
      </c>
      <c r="E8274" s="523" t="s">
        <v>1679</v>
      </c>
    </row>
    <row r="8275" spans="2:5">
      <c r="B8275" s="598" t="s">
        <v>10976</v>
      </c>
      <c r="C8275" s="587" t="s">
        <v>4272</v>
      </c>
      <c r="D8275" s="587" t="s">
        <v>3076</v>
      </c>
      <c r="E8275" s="523" t="s">
        <v>1679</v>
      </c>
    </row>
    <row r="8276" spans="2:5">
      <c r="B8276" s="598" t="s">
        <v>10977</v>
      </c>
      <c r="C8276" s="587" t="s">
        <v>4272</v>
      </c>
      <c r="D8276" s="587" t="s">
        <v>3076</v>
      </c>
      <c r="E8276" s="523" t="s">
        <v>1679</v>
      </c>
    </row>
    <row r="8277" spans="2:5">
      <c r="B8277" s="598" t="s">
        <v>10978</v>
      </c>
      <c r="C8277" s="587" t="s">
        <v>4272</v>
      </c>
      <c r="D8277" s="587" t="s">
        <v>3076</v>
      </c>
      <c r="E8277" s="523" t="s">
        <v>1679</v>
      </c>
    </row>
    <row r="8278" spans="2:5">
      <c r="B8278" s="598" t="s">
        <v>10979</v>
      </c>
      <c r="C8278" s="587" t="s">
        <v>4272</v>
      </c>
      <c r="D8278" s="587" t="s">
        <v>3076</v>
      </c>
      <c r="E8278" s="523" t="s">
        <v>1679</v>
      </c>
    </row>
    <row r="8279" spans="2:5">
      <c r="B8279" s="598" t="s">
        <v>10980</v>
      </c>
      <c r="C8279" s="587" t="s">
        <v>4272</v>
      </c>
      <c r="D8279" s="587" t="s">
        <v>3076</v>
      </c>
      <c r="E8279" s="523" t="s">
        <v>1679</v>
      </c>
    </row>
    <row r="8280" spans="2:5">
      <c r="B8280" s="598" t="s">
        <v>10981</v>
      </c>
      <c r="C8280" s="587" t="s">
        <v>4272</v>
      </c>
      <c r="D8280" s="587" t="s">
        <v>3076</v>
      </c>
      <c r="E8280" s="523" t="s">
        <v>1679</v>
      </c>
    </row>
    <row r="8281" spans="2:5">
      <c r="B8281" s="598" t="s">
        <v>10982</v>
      </c>
      <c r="C8281" s="587" t="s">
        <v>4272</v>
      </c>
      <c r="D8281" s="587" t="s">
        <v>3076</v>
      </c>
      <c r="E8281" s="523" t="s">
        <v>1679</v>
      </c>
    </row>
    <row r="8282" spans="2:5">
      <c r="B8282" s="598" t="s">
        <v>10983</v>
      </c>
      <c r="C8282" s="587" t="s">
        <v>4272</v>
      </c>
      <c r="D8282" s="587" t="s">
        <v>3076</v>
      </c>
      <c r="E8282" s="523" t="s">
        <v>1679</v>
      </c>
    </row>
    <row r="8283" spans="2:5">
      <c r="B8283" s="598" t="s">
        <v>10984</v>
      </c>
      <c r="C8283" s="587" t="s">
        <v>4272</v>
      </c>
      <c r="D8283" s="587" t="s">
        <v>3076</v>
      </c>
      <c r="E8283" s="523" t="s">
        <v>1679</v>
      </c>
    </row>
    <row r="8284" spans="2:5">
      <c r="B8284" s="598" t="s">
        <v>10985</v>
      </c>
      <c r="C8284" s="587" t="s">
        <v>4272</v>
      </c>
      <c r="D8284" s="587" t="s">
        <v>3076</v>
      </c>
      <c r="E8284" s="523" t="s">
        <v>1679</v>
      </c>
    </row>
    <row r="8285" spans="2:5">
      <c r="B8285" s="598" t="s">
        <v>10986</v>
      </c>
      <c r="C8285" s="587" t="s">
        <v>4272</v>
      </c>
      <c r="D8285" s="587" t="s">
        <v>3076</v>
      </c>
      <c r="E8285" s="523" t="s">
        <v>1679</v>
      </c>
    </row>
    <row r="8286" spans="2:5">
      <c r="B8286" s="598" t="s">
        <v>10987</v>
      </c>
      <c r="C8286" s="587" t="s">
        <v>4272</v>
      </c>
      <c r="D8286" s="587" t="s">
        <v>3076</v>
      </c>
      <c r="E8286" s="523" t="s">
        <v>1679</v>
      </c>
    </row>
    <row r="8287" spans="2:5">
      <c r="B8287" s="598" t="s">
        <v>10988</v>
      </c>
      <c r="C8287" s="587" t="s">
        <v>4272</v>
      </c>
      <c r="D8287" s="587" t="s">
        <v>3076</v>
      </c>
      <c r="E8287" s="523" t="s">
        <v>1679</v>
      </c>
    </row>
    <row r="8288" spans="2:5">
      <c r="B8288" s="598" t="s">
        <v>10989</v>
      </c>
      <c r="C8288" s="587" t="s">
        <v>4272</v>
      </c>
      <c r="D8288" s="587" t="s">
        <v>3076</v>
      </c>
      <c r="E8288" s="523" t="s">
        <v>1679</v>
      </c>
    </row>
    <row r="8289" spans="2:5">
      <c r="B8289" s="598" t="s">
        <v>10990</v>
      </c>
      <c r="C8289" s="587" t="s">
        <v>4272</v>
      </c>
      <c r="D8289" s="587" t="s">
        <v>3076</v>
      </c>
      <c r="E8289" s="523" t="s">
        <v>1679</v>
      </c>
    </row>
    <row r="8290" spans="2:5">
      <c r="B8290" s="598" t="s">
        <v>10991</v>
      </c>
      <c r="C8290" s="587" t="s">
        <v>4272</v>
      </c>
      <c r="D8290" s="587" t="s">
        <v>3076</v>
      </c>
      <c r="E8290" s="523" t="s">
        <v>1679</v>
      </c>
    </row>
    <row r="8291" spans="2:5">
      <c r="B8291" s="598" t="s">
        <v>10992</v>
      </c>
      <c r="C8291" s="587" t="s">
        <v>4272</v>
      </c>
      <c r="D8291" s="587" t="s">
        <v>3076</v>
      </c>
      <c r="E8291" s="523" t="s">
        <v>1679</v>
      </c>
    </row>
    <row r="8292" spans="2:5">
      <c r="B8292" s="598" t="s">
        <v>10993</v>
      </c>
      <c r="C8292" s="587" t="s">
        <v>4272</v>
      </c>
      <c r="D8292" s="587" t="s">
        <v>3076</v>
      </c>
      <c r="E8292" s="523" t="s">
        <v>1679</v>
      </c>
    </row>
    <row r="8293" spans="2:5">
      <c r="B8293" s="598" t="s">
        <v>10994</v>
      </c>
      <c r="C8293" s="587" t="s">
        <v>4272</v>
      </c>
      <c r="D8293" s="587" t="s">
        <v>3076</v>
      </c>
      <c r="E8293" s="523" t="s">
        <v>1679</v>
      </c>
    </row>
    <row r="8294" spans="2:5">
      <c r="B8294" s="598" t="s">
        <v>10995</v>
      </c>
      <c r="C8294" s="587" t="s">
        <v>4272</v>
      </c>
      <c r="D8294" s="587" t="s">
        <v>3076</v>
      </c>
      <c r="E8294" s="523" t="s">
        <v>1679</v>
      </c>
    </row>
    <row r="8295" spans="2:5">
      <c r="B8295" s="598" t="s">
        <v>10996</v>
      </c>
      <c r="C8295" s="587" t="s">
        <v>4272</v>
      </c>
      <c r="D8295" s="587" t="s">
        <v>3076</v>
      </c>
      <c r="E8295" s="523" t="s">
        <v>1679</v>
      </c>
    </row>
    <row r="8296" spans="2:5">
      <c r="B8296" s="598" t="s">
        <v>10997</v>
      </c>
      <c r="C8296" s="587" t="s">
        <v>4272</v>
      </c>
      <c r="D8296" s="587" t="s">
        <v>3076</v>
      </c>
      <c r="E8296" s="523" t="s">
        <v>1679</v>
      </c>
    </row>
    <row r="8297" spans="2:5">
      <c r="B8297" s="598" t="s">
        <v>10998</v>
      </c>
      <c r="C8297" s="587" t="s">
        <v>4272</v>
      </c>
      <c r="D8297" s="587" t="s">
        <v>3076</v>
      </c>
      <c r="E8297" s="523" t="s">
        <v>1679</v>
      </c>
    </row>
    <row r="8298" spans="2:5">
      <c r="B8298" s="598" t="s">
        <v>10999</v>
      </c>
      <c r="C8298" s="587" t="s">
        <v>4272</v>
      </c>
      <c r="D8298" s="587" t="s">
        <v>3076</v>
      </c>
      <c r="E8298" s="523" t="s">
        <v>1679</v>
      </c>
    </row>
    <row r="8299" spans="2:5">
      <c r="B8299" s="598" t="s">
        <v>11000</v>
      </c>
      <c r="C8299" s="587" t="s">
        <v>4272</v>
      </c>
      <c r="D8299" s="587" t="s">
        <v>3076</v>
      </c>
      <c r="E8299" s="523" t="s">
        <v>1679</v>
      </c>
    </row>
    <row r="8300" spans="2:5">
      <c r="B8300" s="598" t="s">
        <v>11001</v>
      </c>
      <c r="C8300" s="587" t="s">
        <v>4272</v>
      </c>
      <c r="D8300" s="587" t="s">
        <v>3076</v>
      </c>
      <c r="E8300" s="523" t="s">
        <v>1679</v>
      </c>
    </row>
    <row r="8301" spans="2:5">
      <c r="B8301" s="598" t="s">
        <v>11002</v>
      </c>
      <c r="C8301" s="587" t="s">
        <v>4272</v>
      </c>
      <c r="D8301" s="587" t="s">
        <v>3076</v>
      </c>
      <c r="E8301" s="523" t="s">
        <v>1679</v>
      </c>
    </row>
    <row r="8302" spans="2:5">
      <c r="B8302" s="598" t="s">
        <v>11003</v>
      </c>
      <c r="C8302" s="587" t="s">
        <v>4272</v>
      </c>
      <c r="D8302" s="587" t="s">
        <v>3076</v>
      </c>
      <c r="E8302" s="523" t="s">
        <v>1679</v>
      </c>
    </row>
    <row r="8303" spans="2:5">
      <c r="B8303" s="598" t="s">
        <v>11004</v>
      </c>
      <c r="C8303" s="587" t="s">
        <v>4272</v>
      </c>
      <c r="D8303" s="587" t="s">
        <v>3076</v>
      </c>
      <c r="E8303" s="523" t="s">
        <v>1679</v>
      </c>
    </row>
    <row r="8304" spans="2:5">
      <c r="B8304" s="598" t="s">
        <v>11005</v>
      </c>
      <c r="C8304" s="587" t="s">
        <v>4272</v>
      </c>
      <c r="D8304" s="587" t="s">
        <v>3076</v>
      </c>
      <c r="E8304" s="523" t="s">
        <v>1679</v>
      </c>
    </row>
    <row r="8305" spans="2:5">
      <c r="B8305" s="598" t="s">
        <v>11006</v>
      </c>
      <c r="C8305" s="587" t="s">
        <v>4272</v>
      </c>
      <c r="D8305" s="587" t="s">
        <v>3076</v>
      </c>
      <c r="E8305" s="523" t="s">
        <v>1679</v>
      </c>
    </row>
    <row r="8306" spans="2:5">
      <c r="B8306" s="598" t="s">
        <v>11007</v>
      </c>
      <c r="C8306" s="587" t="s">
        <v>4272</v>
      </c>
      <c r="D8306" s="587" t="s">
        <v>3076</v>
      </c>
      <c r="E8306" s="523" t="s">
        <v>1679</v>
      </c>
    </row>
    <row r="8307" spans="2:5">
      <c r="B8307" s="598" t="s">
        <v>11008</v>
      </c>
      <c r="C8307" s="587" t="s">
        <v>4272</v>
      </c>
      <c r="D8307" s="587" t="s">
        <v>3076</v>
      </c>
      <c r="E8307" s="523" t="s">
        <v>1679</v>
      </c>
    </row>
    <row r="8308" spans="2:5">
      <c r="B8308" s="598" t="s">
        <v>11009</v>
      </c>
      <c r="C8308" s="587" t="s">
        <v>4272</v>
      </c>
      <c r="D8308" s="587" t="s">
        <v>3076</v>
      </c>
      <c r="E8308" s="523" t="s">
        <v>1679</v>
      </c>
    </row>
    <row r="8309" spans="2:5">
      <c r="B8309" s="598" t="s">
        <v>11010</v>
      </c>
      <c r="C8309" s="587" t="s">
        <v>4272</v>
      </c>
      <c r="D8309" s="587" t="s">
        <v>3076</v>
      </c>
      <c r="E8309" s="523" t="s">
        <v>1679</v>
      </c>
    </row>
    <row r="8310" spans="2:5">
      <c r="B8310" s="598" t="s">
        <v>11011</v>
      </c>
      <c r="C8310" s="587" t="s">
        <v>4272</v>
      </c>
      <c r="D8310" s="587" t="s">
        <v>3076</v>
      </c>
      <c r="E8310" s="523" t="s">
        <v>1679</v>
      </c>
    </row>
    <row r="8311" spans="2:5">
      <c r="B8311" s="598" t="s">
        <v>11012</v>
      </c>
      <c r="C8311" s="587" t="s">
        <v>4272</v>
      </c>
      <c r="D8311" s="587" t="s">
        <v>3076</v>
      </c>
      <c r="E8311" s="523" t="s">
        <v>1679</v>
      </c>
    </row>
    <row r="8312" spans="2:5">
      <c r="B8312" s="598" t="s">
        <v>11013</v>
      </c>
      <c r="C8312" s="587" t="s">
        <v>4272</v>
      </c>
      <c r="D8312" s="587" t="s">
        <v>3076</v>
      </c>
      <c r="E8312" s="523" t="s">
        <v>1679</v>
      </c>
    </row>
    <row r="8313" spans="2:5">
      <c r="B8313" s="598" t="s">
        <v>11014</v>
      </c>
      <c r="C8313" s="587" t="s">
        <v>4272</v>
      </c>
      <c r="D8313" s="587" t="s">
        <v>3076</v>
      </c>
      <c r="E8313" s="523" t="s">
        <v>1679</v>
      </c>
    </row>
    <row r="8314" spans="2:5">
      <c r="B8314" s="598" t="s">
        <v>11015</v>
      </c>
      <c r="C8314" s="587" t="s">
        <v>4272</v>
      </c>
      <c r="D8314" s="587" t="s">
        <v>3076</v>
      </c>
      <c r="E8314" s="523" t="s">
        <v>1679</v>
      </c>
    </row>
    <row r="8315" spans="2:5">
      <c r="B8315" s="598" t="s">
        <v>11016</v>
      </c>
      <c r="C8315" s="587" t="s">
        <v>4272</v>
      </c>
      <c r="D8315" s="587" t="s">
        <v>3076</v>
      </c>
      <c r="E8315" s="523" t="s">
        <v>1679</v>
      </c>
    </row>
    <row r="8316" spans="2:5">
      <c r="B8316" s="598" t="s">
        <v>11017</v>
      </c>
      <c r="C8316" s="587" t="s">
        <v>4272</v>
      </c>
      <c r="D8316" s="587" t="s">
        <v>3076</v>
      </c>
      <c r="E8316" s="523" t="s">
        <v>1679</v>
      </c>
    </row>
    <row r="8317" spans="2:5">
      <c r="B8317" s="598" t="s">
        <v>11018</v>
      </c>
      <c r="C8317" s="587" t="s">
        <v>4272</v>
      </c>
      <c r="D8317" s="587" t="s">
        <v>3076</v>
      </c>
      <c r="E8317" s="523" t="s">
        <v>1679</v>
      </c>
    </row>
    <row r="8318" spans="2:5">
      <c r="B8318" s="598" t="s">
        <v>11019</v>
      </c>
      <c r="C8318" s="587" t="s">
        <v>4272</v>
      </c>
      <c r="D8318" s="587" t="s">
        <v>3076</v>
      </c>
      <c r="E8318" s="523" t="s">
        <v>1679</v>
      </c>
    </row>
    <row r="8319" spans="2:5">
      <c r="B8319" s="598" t="s">
        <v>11020</v>
      </c>
      <c r="C8319" s="587" t="s">
        <v>4272</v>
      </c>
      <c r="D8319" s="587" t="s">
        <v>3076</v>
      </c>
      <c r="E8319" s="523" t="s">
        <v>1679</v>
      </c>
    </row>
    <row r="8320" spans="2:5">
      <c r="B8320" s="598" t="s">
        <v>11021</v>
      </c>
      <c r="C8320" s="587" t="s">
        <v>4272</v>
      </c>
      <c r="D8320" s="587" t="s">
        <v>3076</v>
      </c>
      <c r="E8320" s="523" t="s">
        <v>1679</v>
      </c>
    </row>
    <row r="8321" spans="2:5">
      <c r="B8321" s="598" t="s">
        <v>11022</v>
      </c>
      <c r="C8321" s="587" t="s">
        <v>4272</v>
      </c>
      <c r="D8321" s="587" t="s">
        <v>3076</v>
      </c>
      <c r="E8321" s="523" t="s">
        <v>1679</v>
      </c>
    </row>
    <row r="8322" spans="2:5">
      <c r="B8322" s="598" t="s">
        <v>11023</v>
      </c>
      <c r="C8322" s="587" t="s">
        <v>4272</v>
      </c>
      <c r="D8322" s="587" t="s">
        <v>3076</v>
      </c>
      <c r="E8322" s="523" t="s">
        <v>1679</v>
      </c>
    </row>
    <row r="8323" spans="2:5">
      <c r="B8323" s="598" t="s">
        <v>11024</v>
      </c>
      <c r="C8323" s="587" t="s">
        <v>4272</v>
      </c>
      <c r="D8323" s="587" t="s">
        <v>3076</v>
      </c>
      <c r="E8323" s="523" t="s">
        <v>1679</v>
      </c>
    </row>
    <row r="8324" spans="2:5">
      <c r="B8324" s="598" t="s">
        <v>11025</v>
      </c>
      <c r="C8324" s="587" t="s">
        <v>4272</v>
      </c>
      <c r="D8324" s="587" t="s">
        <v>3076</v>
      </c>
      <c r="E8324" s="523" t="s">
        <v>1679</v>
      </c>
    </row>
    <row r="8325" spans="2:5">
      <c r="B8325" s="598" t="s">
        <v>11026</v>
      </c>
      <c r="C8325" s="587" t="s">
        <v>4272</v>
      </c>
      <c r="D8325" s="587" t="s">
        <v>3076</v>
      </c>
      <c r="E8325" s="523" t="s">
        <v>1679</v>
      </c>
    </row>
    <row r="8326" spans="2:5">
      <c r="B8326" s="598" t="s">
        <v>11027</v>
      </c>
      <c r="C8326" s="587" t="s">
        <v>4272</v>
      </c>
      <c r="D8326" s="587" t="s">
        <v>3076</v>
      </c>
      <c r="E8326" s="523" t="s">
        <v>1679</v>
      </c>
    </row>
    <row r="8327" spans="2:5">
      <c r="B8327" s="598" t="s">
        <v>11028</v>
      </c>
      <c r="C8327" s="587" t="s">
        <v>4272</v>
      </c>
      <c r="D8327" s="587" t="s">
        <v>3076</v>
      </c>
      <c r="E8327" s="523" t="s">
        <v>1679</v>
      </c>
    </row>
    <row r="8328" spans="2:5">
      <c r="B8328" s="598" t="s">
        <v>11029</v>
      </c>
      <c r="C8328" s="587" t="s">
        <v>4272</v>
      </c>
      <c r="D8328" s="587" t="s">
        <v>3076</v>
      </c>
      <c r="E8328" s="523" t="s">
        <v>1679</v>
      </c>
    </row>
    <row r="8329" spans="2:5">
      <c r="B8329" s="598" t="s">
        <v>11030</v>
      </c>
      <c r="C8329" s="587" t="s">
        <v>4272</v>
      </c>
      <c r="D8329" s="587" t="s">
        <v>3076</v>
      </c>
      <c r="E8329" s="523" t="s">
        <v>1679</v>
      </c>
    </row>
    <row r="8330" spans="2:5">
      <c r="B8330" s="598" t="s">
        <v>11031</v>
      </c>
      <c r="C8330" s="587" t="s">
        <v>4272</v>
      </c>
      <c r="D8330" s="587" t="s">
        <v>3076</v>
      </c>
      <c r="E8330" s="523" t="s">
        <v>1679</v>
      </c>
    </row>
    <row r="8331" spans="2:5">
      <c r="B8331" s="598" t="s">
        <v>11032</v>
      </c>
      <c r="C8331" s="587" t="s">
        <v>4272</v>
      </c>
      <c r="D8331" s="587" t="s">
        <v>3076</v>
      </c>
      <c r="E8331" s="523" t="s">
        <v>1679</v>
      </c>
    </row>
    <row r="8332" spans="2:5">
      <c r="B8332" s="598" t="s">
        <v>11033</v>
      </c>
      <c r="C8332" s="587" t="s">
        <v>4272</v>
      </c>
      <c r="D8332" s="587" t="s">
        <v>3076</v>
      </c>
      <c r="E8332" s="523" t="s">
        <v>1679</v>
      </c>
    </row>
    <row r="8333" spans="2:5">
      <c r="B8333" s="598" t="s">
        <v>11034</v>
      </c>
      <c r="C8333" s="587" t="s">
        <v>4272</v>
      </c>
      <c r="D8333" s="587" t="s">
        <v>3076</v>
      </c>
      <c r="E8333" s="523" t="s">
        <v>1679</v>
      </c>
    </row>
    <row r="8334" spans="2:5">
      <c r="B8334" s="598" t="s">
        <v>11035</v>
      </c>
      <c r="C8334" s="587" t="s">
        <v>4272</v>
      </c>
      <c r="D8334" s="587" t="s">
        <v>3076</v>
      </c>
      <c r="E8334" s="523" t="s">
        <v>1679</v>
      </c>
    </row>
    <row r="8335" spans="2:5">
      <c r="B8335" s="598" t="s">
        <v>11036</v>
      </c>
      <c r="C8335" s="587" t="s">
        <v>4272</v>
      </c>
      <c r="D8335" s="587" t="s">
        <v>3076</v>
      </c>
      <c r="E8335" s="523" t="s">
        <v>1679</v>
      </c>
    </row>
    <row r="8336" spans="2:5">
      <c r="B8336" s="598" t="s">
        <v>11037</v>
      </c>
      <c r="C8336" s="587" t="s">
        <v>4272</v>
      </c>
      <c r="D8336" s="587" t="s">
        <v>3076</v>
      </c>
      <c r="E8336" s="523" t="s">
        <v>1679</v>
      </c>
    </row>
    <row r="8337" spans="2:5">
      <c r="B8337" s="598" t="s">
        <v>11038</v>
      </c>
      <c r="C8337" s="587" t="s">
        <v>4272</v>
      </c>
      <c r="D8337" s="587" t="s">
        <v>3076</v>
      </c>
      <c r="E8337" s="523" t="s">
        <v>1679</v>
      </c>
    </row>
    <row r="8338" spans="2:5">
      <c r="B8338" s="598" t="s">
        <v>11039</v>
      </c>
      <c r="C8338" s="587" t="s">
        <v>4272</v>
      </c>
      <c r="D8338" s="587" t="s">
        <v>3076</v>
      </c>
      <c r="E8338" s="523" t="s">
        <v>1679</v>
      </c>
    </row>
    <row r="8339" spans="2:5">
      <c r="B8339" s="598" t="s">
        <v>11040</v>
      </c>
      <c r="C8339" s="587" t="s">
        <v>4272</v>
      </c>
      <c r="D8339" s="587" t="s">
        <v>3076</v>
      </c>
      <c r="E8339" s="523" t="s">
        <v>1679</v>
      </c>
    </row>
    <row r="8340" spans="2:5">
      <c r="B8340" s="598" t="s">
        <v>11041</v>
      </c>
      <c r="C8340" s="587" t="s">
        <v>4272</v>
      </c>
      <c r="D8340" s="587" t="s">
        <v>3076</v>
      </c>
      <c r="E8340" s="523" t="s">
        <v>1679</v>
      </c>
    </row>
    <row r="8341" spans="2:5">
      <c r="B8341" s="598" t="s">
        <v>11042</v>
      </c>
      <c r="C8341" s="587" t="s">
        <v>4272</v>
      </c>
      <c r="D8341" s="587" t="s">
        <v>3076</v>
      </c>
      <c r="E8341" s="523" t="s">
        <v>1679</v>
      </c>
    </row>
    <row r="8342" spans="2:5">
      <c r="B8342" s="598" t="s">
        <v>11043</v>
      </c>
      <c r="C8342" s="587" t="s">
        <v>4272</v>
      </c>
      <c r="D8342" s="587" t="s">
        <v>3076</v>
      </c>
      <c r="E8342" s="523" t="s">
        <v>1679</v>
      </c>
    </row>
    <row r="8343" spans="2:5">
      <c r="B8343" s="598" t="s">
        <v>11044</v>
      </c>
      <c r="C8343" s="587" t="s">
        <v>4272</v>
      </c>
      <c r="D8343" s="587" t="s">
        <v>3076</v>
      </c>
      <c r="E8343" s="523" t="s">
        <v>1679</v>
      </c>
    </row>
    <row r="8344" spans="2:5">
      <c r="B8344" s="598" t="s">
        <v>11045</v>
      </c>
      <c r="C8344" s="587" t="s">
        <v>4272</v>
      </c>
      <c r="D8344" s="587" t="s">
        <v>3076</v>
      </c>
      <c r="E8344" s="523" t="s">
        <v>1679</v>
      </c>
    </row>
    <row r="8345" spans="2:5">
      <c r="B8345" s="598" t="s">
        <v>11046</v>
      </c>
      <c r="C8345" s="587" t="s">
        <v>4272</v>
      </c>
      <c r="D8345" s="587" t="s">
        <v>3076</v>
      </c>
      <c r="E8345" s="523" t="s">
        <v>1679</v>
      </c>
    </row>
    <row r="8346" spans="2:5">
      <c r="B8346" s="598" t="s">
        <v>11047</v>
      </c>
      <c r="C8346" s="587" t="s">
        <v>4272</v>
      </c>
      <c r="D8346" s="587" t="s">
        <v>3076</v>
      </c>
      <c r="E8346" s="523" t="s">
        <v>1679</v>
      </c>
    </row>
    <row r="8347" spans="2:5">
      <c r="B8347" s="598" t="s">
        <v>11048</v>
      </c>
      <c r="C8347" s="587" t="s">
        <v>4272</v>
      </c>
      <c r="D8347" s="587" t="s">
        <v>3076</v>
      </c>
      <c r="E8347" s="523" t="s">
        <v>1679</v>
      </c>
    </row>
    <row r="8348" spans="2:5">
      <c r="B8348" s="598" t="s">
        <v>11049</v>
      </c>
      <c r="C8348" s="587" t="s">
        <v>4272</v>
      </c>
      <c r="D8348" s="587" t="s">
        <v>3076</v>
      </c>
      <c r="E8348" s="523" t="s">
        <v>1679</v>
      </c>
    </row>
    <row r="8349" spans="2:5">
      <c r="B8349" s="598" t="s">
        <v>11050</v>
      </c>
      <c r="C8349" s="587" t="s">
        <v>4272</v>
      </c>
      <c r="D8349" s="587" t="s">
        <v>3076</v>
      </c>
      <c r="E8349" s="523" t="s">
        <v>1679</v>
      </c>
    </row>
    <row r="8350" spans="2:5">
      <c r="B8350" s="598" t="s">
        <v>11051</v>
      </c>
      <c r="C8350" s="587" t="s">
        <v>4272</v>
      </c>
      <c r="D8350" s="587" t="s">
        <v>3076</v>
      </c>
      <c r="E8350" s="523" t="s">
        <v>1679</v>
      </c>
    </row>
    <row r="8351" spans="2:5">
      <c r="B8351" s="598" t="s">
        <v>11052</v>
      </c>
      <c r="C8351" s="587" t="s">
        <v>4272</v>
      </c>
      <c r="D8351" s="587" t="s">
        <v>3076</v>
      </c>
      <c r="E8351" s="523" t="s">
        <v>1679</v>
      </c>
    </row>
    <row r="8352" spans="2:5">
      <c r="B8352" s="598" t="s">
        <v>11053</v>
      </c>
      <c r="C8352" s="587" t="s">
        <v>4272</v>
      </c>
      <c r="D8352" s="587" t="s">
        <v>3076</v>
      </c>
      <c r="E8352" s="523" t="s">
        <v>1679</v>
      </c>
    </row>
    <row r="8353" spans="2:5">
      <c r="B8353" s="598" t="s">
        <v>11054</v>
      </c>
      <c r="C8353" s="587" t="s">
        <v>4272</v>
      </c>
      <c r="D8353" s="587" t="s">
        <v>3076</v>
      </c>
      <c r="E8353" s="523" t="s">
        <v>1679</v>
      </c>
    </row>
    <row r="8354" spans="2:5">
      <c r="B8354" s="598" t="s">
        <v>11055</v>
      </c>
      <c r="C8354" s="587" t="s">
        <v>4272</v>
      </c>
      <c r="D8354" s="587" t="s">
        <v>3076</v>
      </c>
      <c r="E8354" s="523" t="s">
        <v>1679</v>
      </c>
    </row>
    <row r="8355" spans="2:5">
      <c r="B8355" s="598" t="s">
        <v>11056</v>
      </c>
      <c r="C8355" s="587" t="s">
        <v>4272</v>
      </c>
      <c r="D8355" s="587" t="s">
        <v>3076</v>
      </c>
      <c r="E8355" s="523" t="s">
        <v>1679</v>
      </c>
    </row>
    <row r="8356" spans="2:5">
      <c r="B8356" s="598" t="s">
        <v>11057</v>
      </c>
      <c r="C8356" s="587" t="s">
        <v>4272</v>
      </c>
      <c r="D8356" s="587" t="s">
        <v>3076</v>
      </c>
      <c r="E8356" s="523" t="s">
        <v>1679</v>
      </c>
    </row>
    <row r="8357" spans="2:5">
      <c r="B8357" s="598" t="s">
        <v>11058</v>
      </c>
      <c r="C8357" s="587" t="s">
        <v>4272</v>
      </c>
      <c r="D8357" s="587" t="s">
        <v>3076</v>
      </c>
      <c r="E8357" s="523" t="s">
        <v>1679</v>
      </c>
    </row>
    <row r="8358" spans="2:5">
      <c r="B8358" s="598" t="s">
        <v>11059</v>
      </c>
      <c r="C8358" s="587" t="s">
        <v>4272</v>
      </c>
      <c r="D8358" s="587" t="s">
        <v>3076</v>
      </c>
      <c r="E8358" s="523" t="s">
        <v>1679</v>
      </c>
    </row>
    <row r="8359" spans="2:5">
      <c r="B8359" s="598" t="s">
        <v>11060</v>
      </c>
      <c r="C8359" s="587" t="s">
        <v>4272</v>
      </c>
      <c r="D8359" s="587" t="s">
        <v>3076</v>
      </c>
      <c r="E8359" s="523" t="s">
        <v>1679</v>
      </c>
    </row>
    <row r="8360" spans="2:5">
      <c r="B8360" s="598" t="s">
        <v>11061</v>
      </c>
      <c r="C8360" s="587" t="s">
        <v>4272</v>
      </c>
      <c r="D8360" s="587" t="s">
        <v>3076</v>
      </c>
      <c r="E8360" s="523" t="s">
        <v>1679</v>
      </c>
    </row>
    <row r="8361" spans="2:5">
      <c r="B8361" s="598" t="s">
        <v>11062</v>
      </c>
      <c r="C8361" s="587" t="s">
        <v>4272</v>
      </c>
      <c r="D8361" s="587" t="s">
        <v>3076</v>
      </c>
      <c r="E8361" s="523" t="s">
        <v>1679</v>
      </c>
    </row>
    <row r="8362" spans="2:5">
      <c r="B8362" s="598" t="s">
        <v>11063</v>
      </c>
      <c r="C8362" s="587" t="s">
        <v>4272</v>
      </c>
      <c r="D8362" s="587" t="s">
        <v>3076</v>
      </c>
      <c r="E8362" s="523" t="s">
        <v>1679</v>
      </c>
    </row>
    <row r="8363" spans="2:5">
      <c r="B8363" s="598" t="s">
        <v>11064</v>
      </c>
      <c r="C8363" s="587" t="s">
        <v>4272</v>
      </c>
      <c r="D8363" s="587" t="s">
        <v>3076</v>
      </c>
      <c r="E8363" s="523" t="s">
        <v>1679</v>
      </c>
    </row>
    <row r="8364" spans="2:5">
      <c r="B8364" s="598" t="s">
        <v>11065</v>
      </c>
      <c r="C8364" s="587" t="s">
        <v>4272</v>
      </c>
      <c r="D8364" s="587" t="s">
        <v>3076</v>
      </c>
      <c r="E8364" s="523" t="s">
        <v>1679</v>
      </c>
    </row>
    <row r="8365" spans="2:5">
      <c r="B8365" s="598" t="s">
        <v>11066</v>
      </c>
      <c r="C8365" s="587" t="s">
        <v>4272</v>
      </c>
      <c r="D8365" s="587" t="s">
        <v>3076</v>
      </c>
      <c r="E8365" s="523" t="s">
        <v>1679</v>
      </c>
    </row>
    <row r="8366" spans="2:5">
      <c r="B8366" s="598" t="s">
        <v>11067</v>
      </c>
      <c r="C8366" s="587" t="s">
        <v>4272</v>
      </c>
      <c r="D8366" s="587" t="s">
        <v>3076</v>
      </c>
      <c r="E8366" s="523" t="s">
        <v>1679</v>
      </c>
    </row>
    <row r="8367" spans="2:5">
      <c r="B8367" s="598" t="s">
        <v>11068</v>
      </c>
      <c r="C8367" s="587" t="s">
        <v>4272</v>
      </c>
      <c r="D8367" s="587" t="s">
        <v>3076</v>
      </c>
      <c r="E8367" s="523" t="s">
        <v>1679</v>
      </c>
    </row>
    <row r="8368" spans="2:5">
      <c r="B8368" s="598" t="s">
        <v>11069</v>
      </c>
      <c r="C8368" s="587" t="s">
        <v>4272</v>
      </c>
      <c r="D8368" s="587" t="s">
        <v>3076</v>
      </c>
      <c r="E8368" s="523" t="s">
        <v>1679</v>
      </c>
    </row>
    <row r="8369" spans="2:5">
      <c r="B8369" s="598" t="s">
        <v>11070</v>
      </c>
      <c r="C8369" s="587" t="s">
        <v>4272</v>
      </c>
      <c r="D8369" s="587" t="s">
        <v>3076</v>
      </c>
      <c r="E8369" s="523" t="s">
        <v>1679</v>
      </c>
    </row>
    <row r="8370" spans="2:5">
      <c r="B8370" s="598" t="s">
        <v>11071</v>
      </c>
      <c r="C8370" s="587" t="s">
        <v>4272</v>
      </c>
      <c r="D8370" s="587" t="s">
        <v>3076</v>
      </c>
      <c r="E8370" s="523" t="s">
        <v>1679</v>
      </c>
    </row>
    <row r="8371" spans="2:5">
      <c r="B8371" s="598" t="s">
        <v>11072</v>
      </c>
      <c r="C8371" s="587" t="s">
        <v>4272</v>
      </c>
      <c r="D8371" s="587" t="s">
        <v>3076</v>
      </c>
      <c r="E8371" s="523" t="s">
        <v>1679</v>
      </c>
    </row>
    <row r="8372" spans="2:5">
      <c r="B8372" s="598" t="s">
        <v>11073</v>
      </c>
      <c r="C8372" s="587" t="s">
        <v>4272</v>
      </c>
      <c r="D8372" s="587" t="s">
        <v>3076</v>
      </c>
      <c r="E8372" s="523" t="s">
        <v>1679</v>
      </c>
    </row>
    <row r="8373" spans="2:5">
      <c r="B8373" s="598" t="s">
        <v>11074</v>
      </c>
      <c r="C8373" s="587" t="s">
        <v>4272</v>
      </c>
      <c r="D8373" s="587" t="s">
        <v>3076</v>
      </c>
      <c r="E8373" s="523" t="s">
        <v>1679</v>
      </c>
    </row>
    <row r="8374" spans="2:5">
      <c r="B8374" s="598" t="s">
        <v>11075</v>
      </c>
      <c r="C8374" s="587" t="s">
        <v>4272</v>
      </c>
      <c r="D8374" s="587" t="s">
        <v>3076</v>
      </c>
      <c r="E8374" s="523" t="s">
        <v>1679</v>
      </c>
    </row>
    <row r="8375" spans="2:5">
      <c r="B8375" s="598" t="s">
        <v>11076</v>
      </c>
      <c r="C8375" s="587" t="s">
        <v>4272</v>
      </c>
      <c r="D8375" s="587" t="s">
        <v>3076</v>
      </c>
      <c r="E8375" s="523" t="s">
        <v>1679</v>
      </c>
    </row>
    <row r="8376" spans="2:5">
      <c r="B8376" s="598" t="s">
        <v>11077</v>
      </c>
      <c r="C8376" s="587" t="s">
        <v>4272</v>
      </c>
      <c r="D8376" s="587" t="s">
        <v>3076</v>
      </c>
      <c r="E8376" s="523" t="s">
        <v>1679</v>
      </c>
    </row>
    <row r="8377" spans="2:5">
      <c r="B8377" s="598" t="s">
        <v>11078</v>
      </c>
      <c r="C8377" s="587" t="s">
        <v>4272</v>
      </c>
      <c r="D8377" s="587" t="s">
        <v>3076</v>
      </c>
      <c r="E8377" s="523" t="s">
        <v>1679</v>
      </c>
    </row>
    <row r="8378" spans="2:5">
      <c r="B8378" s="598" t="s">
        <v>11079</v>
      </c>
      <c r="C8378" s="587" t="s">
        <v>4272</v>
      </c>
      <c r="D8378" s="587" t="s">
        <v>3076</v>
      </c>
      <c r="E8378" s="523" t="s">
        <v>1679</v>
      </c>
    </row>
    <row r="8379" spans="2:5">
      <c r="B8379" s="598" t="s">
        <v>11080</v>
      </c>
      <c r="C8379" s="587" t="s">
        <v>4272</v>
      </c>
      <c r="D8379" s="587" t="s">
        <v>3076</v>
      </c>
      <c r="E8379" s="523" t="s">
        <v>1679</v>
      </c>
    </row>
    <row r="8380" spans="2:5">
      <c r="B8380" s="598" t="s">
        <v>11081</v>
      </c>
      <c r="C8380" s="587" t="s">
        <v>4272</v>
      </c>
      <c r="D8380" s="587" t="s">
        <v>3076</v>
      </c>
      <c r="E8380" s="523" t="s">
        <v>1679</v>
      </c>
    </row>
    <row r="8381" spans="2:5">
      <c r="B8381" s="598" t="s">
        <v>11082</v>
      </c>
      <c r="C8381" s="587" t="s">
        <v>4272</v>
      </c>
      <c r="D8381" s="587" t="s">
        <v>3076</v>
      </c>
      <c r="E8381" s="523" t="s">
        <v>1679</v>
      </c>
    </row>
    <row r="8382" spans="2:5">
      <c r="B8382" s="598" t="s">
        <v>11083</v>
      </c>
      <c r="C8382" s="587" t="s">
        <v>4272</v>
      </c>
      <c r="D8382" s="587" t="s">
        <v>3076</v>
      </c>
      <c r="E8382" s="523" t="s">
        <v>1679</v>
      </c>
    </row>
    <row r="8383" spans="2:5">
      <c r="B8383" s="598" t="s">
        <v>11084</v>
      </c>
      <c r="C8383" s="587" t="s">
        <v>4272</v>
      </c>
      <c r="D8383" s="587" t="s">
        <v>3076</v>
      </c>
      <c r="E8383" s="523" t="s">
        <v>1679</v>
      </c>
    </row>
    <row r="8384" spans="2:5">
      <c r="B8384" s="598" t="s">
        <v>11085</v>
      </c>
      <c r="C8384" s="587" t="s">
        <v>4272</v>
      </c>
      <c r="D8384" s="587" t="s">
        <v>3076</v>
      </c>
      <c r="E8384" s="523" t="s">
        <v>1679</v>
      </c>
    </row>
    <row r="8385" spans="2:5">
      <c r="B8385" s="598" t="s">
        <v>11086</v>
      </c>
      <c r="C8385" s="587" t="s">
        <v>4272</v>
      </c>
      <c r="D8385" s="587" t="s">
        <v>3076</v>
      </c>
      <c r="E8385" s="523" t="s">
        <v>1679</v>
      </c>
    </row>
    <row r="8386" spans="2:5">
      <c r="B8386" s="598" t="s">
        <v>11087</v>
      </c>
      <c r="C8386" s="587" t="s">
        <v>4272</v>
      </c>
      <c r="D8386" s="587" t="s">
        <v>3076</v>
      </c>
      <c r="E8386" s="523" t="s">
        <v>1679</v>
      </c>
    </row>
    <row r="8387" spans="2:5">
      <c r="B8387" s="598" t="s">
        <v>11088</v>
      </c>
      <c r="C8387" s="587" t="s">
        <v>4272</v>
      </c>
      <c r="D8387" s="587" t="s">
        <v>3076</v>
      </c>
      <c r="E8387" s="523" t="s">
        <v>1679</v>
      </c>
    </row>
    <row r="8388" spans="2:5">
      <c r="B8388" s="598" t="s">
        <v>11089</v>
      </c>
      <c r="C8388" s="587" t="s">
        <v>4272</v>
      </c>
      <c r="D8388" s="587" t="s">
        <v>3076</v>
      </c>
      <c r="E8388" s="523" t="s">
        <v>1679</v>
      </c>
    </row>
    <row r="8389" spans="2:5">
      <c r="B8389" s="598" t="s">
        <v>11090</v>
      </c>
      <c r="C8389" s="587" t="s">
        <v>4272</v>
      </c>
      <c r="D8389" s="587" t="s">
        <v>3076</v>
      </c>
      <c r="E8389" s="523" t="s">
        <v>1679</v>
      </c>
    </row>
    <row r="8390" spans="2:5">
      <c r="B8390" s="598" t="s">
        <v>11091</v>
      </c>
      <c r="C8390" s="587" t="s">
        <v>4272</v>
      </c>
      <c r="D8390" s="587" t="s">
        <v>3076</v>
      </c>
      <c r="E8390" s="523" t="s">
        <v>1679</v>
      </c>
    </row>
    <row r="8391" spans="2:5">
      <c r="B8391" s="598" t="s">
        <v>11092</v>
      </c>
      <c r="C8391" s="587" t="s">
        <v>4272</v>
      </c>
      <c r="D8391" s="587" t="s">
        <v>3076</v>
      </c>
      <c r="E8391" s="523" t="s">
        <v>1679</v>
      </c>
    </row>
    <row r="8392" spans="2:5">
      <c r="B8392" s="598" t="s">
        <v>11093</v>
      </c>
      <c r="C8392" s="587" t="s">
        <v>4272</v>
      </c>
      <c r="D8392" s="587" t="s">
        <v>3076</v>
      </c>
      <c r="E8392" s="523" t="s">
        <v>1679</v>
      </c>
    </row>
    <row r="8393" spans="2:5">
      <c r="B8393" s="598" t="s">
        <v>11094</v>
      </c>
      <c r="C8393" s="587" t="s">
        <v>4272</v>
      </c>
      <c r="D8393" s="587" t="s">
        <v>3076</v>
      </c>
      <c r="E8393" s="523" t="s">
        <v>1679</v>
      </c>
    </row>
    <row r="8394" spans="2:5">
      <c r="B8394" s="598" t="s">
        <v>11095</v>
      </c>
      <c r="C8394" s="587" t="s">
        <v>4272</v>
      </c>
      <c r="D8394" s="587" t="s">
        <v>3076</v>
      </c>
      <c r="E8394" s="523" t="s">
        <v>1679</v>
      </c>
    </row>
    <row r="8395" spans="2:5">
      <c r="B8395" s="598" t="s">
        <v>11096</v>
      </c>
      <c r="C8395" s="587" t="s">
        <v>4272</v>
      </c>
      <c r="D8395" s="587" t="s">
        <v>3076</v>
      </c>
      <c r="E8395" s="523" t="s">
        <v>1679</v>
      </c>
    </row>
    <row r="8396" spans="2:5">
      <c r="B8396" s="598" t="s">
        <v>11097</v>
      </c>
      <c r="C8396" s="587" t="s">
        <v>4272</v>
      </c>
      <c r="D8396" s="587" t="s">
        <v>3076</v>
      </c>
      <c r="E8396" s="523" t="s">
        <v>1679</v>
      </c>
    </row>
    <row r="8397" spans="2:5">
      <c r="B8397" s="598" t="s">
        <v>11098</v>
      </c>
      <c r="C8397" s="587" t="s">
        <v>4272</v>
      </c>
      <c r="D8397" s="587" t="s">
        <v>3076</v>
      </c>
      <c r="E8397" s="523" t="s">
        <v>1679</v>
      </c>
    </row>
    <row r="8398" spans="2:5">
      <c r="B8398" s="598" t="s">
        <v>11099</v>
      </c>
      <c r="C8398" s="587" t="s">
        <v>4272</v>
      </c>
      <c r="D8398" s="587" t="s">
        <v>3076</v>
      </c>
      <c r="E8398" s="523" t="s">
        <v>1679</v>
      </c>
    </row>
    <row r="8399" spans="2:5">
      <c r="B8399" s="598" t="s">
        <v>11100</v>
      </c>
      <c r="C8399" s="587" t="s">
        <v>4272</v>
      </c>
      <c r="D8399" s="587" t="s">
        <v>3076</v>
      </c>
      <c r="E8399" s="523" t="s">
        <v>1679</v>
      </c>
    </row>
    <row r="8400" spans="2:5">
      <c r="B8400" s="598" t="s">
        <v>11101</v>
      </c>
      <c r="C8400" s="587" t="s">
        <v>4272</v>
      </c>
      <c r="D8400" s="587" t="s">
        <v>3076</v>
      </c>
      <c r="E8400" s="523" t="s">
        <v>1679</v>
      </c>
    </row>
    <row r="8401" spans="2:5">
      <c r="B8401" s="598" t="s">
        <v>11102</v>
      </c>
      <c r="C8401" s="587" t="s">
        <v>4272</v>
      </c>
      <c r="D8401" s="587" t="s">
        <v>3076</v>
      </c>
      <c r="E8401" s="523" t="s">
        <v>1679</v>
      </c>
    </row>
    <row r="8402" spans="2:5">
      <c r="B8402" s="598" t="s">
        <v>11103</v>
      </c>
      <c r="C8402" s="587" t="s">
        <v>4272</v>
      </c>
      <c r="D8402" s="587" t="s">
        <v>3076</v>
      </c>
      <c r="E8402" s="523" t="s">
        <v>1679</v>
      </c>
    </row>
    <row r="8403" spans="2:5">
      <c r="B8403" s="598" t="s">
        <v>11104</v>
      </c>
      <c r="C8403" s="587" t="s">
        <v>4272</v>
      </c>
      <c r="D8403" s="587" t="s">
        <v>3076</v>
      </c>
      <c r="E8403" s="523" t="s">
        <v>1679</v>
      </c>
    </row>
    <row r="8404" spans="2:5">
      <c r="B8404" s="598" t="s">
        <v>11105</v>
      </c>
      <c r="C8404" s="587" t="s">
        <v>4272</v>
      </c>
      <c r="D8404" s="587" t="s">
        <v>3076</v>
      </c>
      <c r="E8404" s="523" t="s">
        <v>1679</v>
      </c>
    </row>
    <row r="8405" spans="2:5">
      <c r="B8405" s="598" t="s">
        <v>11106</v>
      </c>
      <c r="C8405" s="587" t="s">
        <v>4272</v>
      </c>
      <c r="D8405" s="587" t="s">
        <v>3076</v>
      </c>
      <c r="E8405" s="523" t="s">
        <v>1679</v>
      </c>
    </row>
    <row r="8406" spans="2:5">
      <c r="B8406" s="598" t="s">
        <v>11107</v>
      </c>
      <c r="C8406" s="587" t="s">
        <v>4272</v>
      </c>
      <c r="D8406" s="587" t="s">
        <v>3076</v>
      </c>
      <c r="E8406" s="523" t="s">
        <v>1679</v>
      </c>
    </row>
    <row r="8407" spans="2:5">
      <c r="B8407" s="598" t="s">
        <v>11108</v>
      </c>
      <c r="C8407" s="587" t="s">
        <v>4272</v>
      </c>
      <c r="D8407" s="587" t="s">
        <v>3076</v>
      </c>
      <c r="E8407" s="523" t="s">
        <v>1679</v>
      </c>
    </row>
    <row r="8408" spans="2:5">
      <c r="B8408" s="598" t="s">
        <v>11109</v>
      </c>
      <c r="C8408" s="587" t="s">
        <v>4272</v>
      </c>
      <c r="D8408" s="587" t="s">
        <v>3076</v>
      </c>
      <c r="E8408" s="523" t="s">
        <v>1679</v>
      </c>
    </row>
    <row r="8409" spans="2:5">
      <c r="B8409" s="598" t="s">
        <v>11110</v>
      </c>
      <c r="C8409" s="587" t="s">
        <v>4272</v>
      </c>
      <c r="D8409" s="587" t="s">
        <v>3076</v>
      </c>
      <c r="E8409" s="523" t="s">
        <v>1679</v>
      </c>
    </row>
    <row r="8410" spans="2:5">
      <c r="B8410" s="598" t="s">
        <v>11111</v>
      </c>
      <c r="C8410" s="587" t="s">
        <v>4272</v>
      </c>
      <c r="D8410" s="587" t="s">
        <v>3076</v>
      </c>
      <c r="E8410" s="523" t="s">
        <v>1679</v>
      </c>
    </row>
    <row r="8411" spans="2:5">
      <c r="B8411" s="598" t="s">
        <v>11112</v>
      </c>
      <c r="C8411" s="587" t="s">
        <v>4272</v>
      </c>
      <c r="D8411" s="587" t="s">
        <v>3076</v>
      </c>
      <c r="E8411" s="523" t="s">
        <v>1679</v>
      </c>
    </row>
    <row r="8412" spans="2:5">
      <c r="B8412" s="598" t="s">
        <v>11113</v>
      </c>
      <c r="C8412" s="587" t="s">
        <v>4272</v>
      </c>
      <c r="D8412" s="587" t="s">
        <v>3076</v>
      </c>
      <c r="E8412" s="523" t="s">
        <v>1679</v>
      </c>
    </row>
    <row r="8413" spans="2:5">
      <c r="B8413" s="598" t="s">
        <v>11114</v>
      </c>
      <c r="C8413" s="587" t="s">
        <v>4272</v>
      </c>
      <c r="D8413" s="587" t="s">
        <v>3076</v>
      </c>
      <c r="E8413" s="523" t="s">
        <v>1679</v>
      </c>
    </row>
    <row r="8414" spans="2:5">
      <c r="B8414" s="598" t="s">
        <v>11115</v>
      </c>
      <c r="C8414" s="587" t="s">
        <v>4272</v>
      </c>
      <c r="D8414" s="587" t="s">
        <v>3076</v>
      </c>
      <c r="E8414" s="523" t="s">
        <v>1679</v>
      </c>
    </row>
    <row r="8415" spans="2:5">
      <c r="B8415" s="598" t="s">
        <v>11116</v>
      </c>
      <c r="C8415" s="587" t="s">
        <v>4272</v>
      </c>
      <c r="D8415" s="587" t="s">
        <v>3076</v>
      </c>
      <c r="E8415" s="523" t="s">
        <v>1679</v>
      </c>
    </row>
    <row r="8416" spans="2:5">
      <c r="B8416" s="598" t="s">
        <v>11117</v>
      </c>
      <c r="C8416" s="587" t="s">
        <v>4272</v>
      </c>
      <c r="D8416" s="587" t="s">
        <v>3076</v>
      </c>
      <c r="E8416" s="523" t="s">
        <v>1679</v>
      </c>
    </row>
    <row r="8417" spans="2:5">
      <c r="B8417" s="598" t="s">
        <v>11118</v>
      </c>
      <c r="C8417" s="587" t="s">
        <v>4272</v>
      </c>
      <c r="D8417" s="587" t="s">
        <v>3076</v>
      </c>
      <c r="E8417" s="523" t="s">
        <v>1679</v>
      </c>
    </row>
    <row r="8418" spans="2:5">
      <c r="B8418" s="598" t="s">
        <v>11119</v>
      </c>
      <c r="C8418" s="587" t="s">
        <v>4272</v>
      </c>
      <c r="D8418" s="587" t="s">
        <v>3076</v>
      </c>
      <c r="E8418" s="523" t="s">
        <v>1679</v>
      </c>
    </row>
    <row r="8419" spans="2:5">
      <c r="B8419" s="598" t="s">
        <v>11120</v>
      </c>
      <c r="C8419" s="587" t="s">
        <v>4272</v>
      </c>
      <c r="D8419" s="587" t="s">
        <v>3076</v>
      </c>
      <c r="E8419" s="523" t="s">
        <v>1679</v>
      </c>
    </row>
    <row r="8420" spans="2:5">
      <c r="B8420" s="598" t="s">
        <v>11121</v>
      </c>
      <c r="C8420" s="587" t="s">
        <v>4272</v>
      </c>
      <c r="D8420" s="587" t="s">
        <v>3076</v>
      </c>
      <c r="E8420" s="523" t="s">
        <v>1679</v>
      </c>
    </row>
    <row r="8421" spans="2:5">
      <c r="B8421" s="598" t="s">
        <v>11122</v>
      </c>
      <c r="C8421" s="587" t="s">
        <v>4272</v>
      </c>
      <c r="D8421" s="587" t="s">
        <v>3076</v>
      </c>
      <c r="E8421" s="523" t="s">
        <v>1679</v>
      </c>
    </row>
    <row r="8422" spans="2:5">
      <c r="B8422" s="598" t="s">
        <v>11123</v>
      </c>
      <c r="C8422" s="587" t="s">
        <v>4272</v>
      </c>
      <c r="D8422" s="587" t="s">
        <v>3076</v>
      </c>
      <c r="E8422" s="523" t="s">
        <v>1679</v>
      </c>
    </row>
    <row r="8423" spans="2:5">
      <c r="B8423" s="598" t="s">
        <v>11124</v>
      </c>
      <c r="C8423" s="587" t="s">
        <v>4272</v>
      </c>
      <c r="D8423" s="587" t="s">
        <v>3076</v>
      </c>
      <c r="E8423" s="523" t="s">
        <v>1679</v>
      </c>
    </row>
    <row r="8424" spans="2:5">
      <c r="B8424" s="598" t="s">
        <v>11125</v>
      </c>
      <c r="C8424" s="587" t="s">
        <v>4272</v>
      </c>
      <c r="D8424" s="587" t="s">
        <v>3076</v>
      </c>
      <c r="E8424" s="523" t="s">
        <v>1679</v>
      </c>
    </row>
    <row r="8425" spans="2:5">
      <c r="B8425" s="598" t="s">
        <v>11126</v>
      </c>
      <c r="C8425" s="587" t="s">
        <v>4272</v>
      </c>
      <c r="D8425" s="587" t="s">
        <v>3076</v>
      </c>
      <c r="E8425" s="523" t="s">
        <v>1679</v>
      </c>
    </row>
    <row r="8426" spans="2:5">
      <c r="B8426" s="598" t="s">
        <v>11127</v>
      </c>
      <c r="C8426" s="587" t="s">
        <v>4272</v>
      </c>
      <c r="D8426" s="587" t="s">
        <v>3076</v>
      </c>
      <c r="E8426" s="523" t="s">
        <v>1679</v>
      </c>
    </row>
    <row r="8427" spans="2:5">
      <c r="B8427" s="598" t="s">
        <v>11128</v>
      </c>
      <c r="C8427" s="587" t="s">
        <v>4272</v>
      </c>
      <c r="D8427" s="587" t="s">
        <v>3076</v>
      </c>
      <c r="E8427" s="523" t="s">
        <v>1679</v>
      </c>
    </row>
    <row r="8428" spans="2:5">
      <c r="B8428" s="598" t="s">
        <v>11129</v>
      </c>
      <c r="C8428" s="587" t="s">
        <v>4272</v>
      </c>
      <c r="D8428" s="587" t="s">
        <v>3076</v>
      </c>
      <c r="E8428" s="523" t="s">
        <v>1679</v>
      </c>
    </row>
    <row r="8429" spans="2:5">
      <c r="B8429" s="598" t="s">
        <v>11130</v>
      </c>
      <c r="C8429" s="587" t="s">
        <v>4272</v>
      </c>
      <c r="D8429" s="587" t="s">
        <v>3076</v>
      </c>
      <c r="E8429" s="523" t="s">
        <v>1679</v>
      </c>
    </row>
    <row r="8430" spans="2:5">
      <c r="B8430" s="598" t="s">
        <v>11131</v>
      </c>
      <c r="C8430" s="587" t="s">
        <v>4272</v>
      </c>
      <c r="D8430" s="587" t="s">
        <v>3076</v>
      </c>
      <c r="E8430" s="523" t="s">
        <v>1679</v>
      </c>
    </row>
    <row r="8431" spans="2:5">
      <c r="B8431" s="598" t="s">
        <v>11132</v>
      </c>
      <c r="C8431" s="587" t="s">
        <v>4272</v>
      </c>
      <c r="D8431" s="587" t="s">
        <v>3076</v>
      </c>
      <c r="E8431" s="523" t="s">
        <v>1679</v>
      </c>
    </row>
    <row r="8432" spans="2:5">
      <c r="B8432" s="598" t="s">
        <v>11133</v>
      </c>
      <c r="C8432" s="587" t="s">
        <v>4272</v>
      </c>
      <c r="D8432" s="587" t="s">
        <v>3076</v>
      </c>
      <c r="E8432" s="523" t="s">
        <v>1679</v>
      </c>
    </row>
    <row r="8433" spans="2:5">
      <c r="B8433" s="598" t="s">
        <v>11134</v>
      </c>
      <c r="C8433" s="587" t="s">
        <v>4272</v>
      </c>
      <c r="D8433" s="587" t="s">
        <v>3076</v>
      </c>
      <c r="E8433" s="523" t="s">
        <v>1679</v>
      </c>
    </row>
    <row r="8434" spans="2:5">
      <c r="B8434" s="598" t="s">
        <v>11135</v>
      </c>
      <c r="C8434" s="587" t="s">
        <v>4272</v>
      </c>
      <c r="D8434" s="587" t="s">
        <v>3076</v>
      </c>
      <c r="E8434" s="523" t="s">
        <v>1679</v>
      </c>
    </row>
    <row r="8435" spans="2:5">
      <c r="B8435" s="598" t="s">
        <v>11136</v>
      </c>
      <c r="C8435" s="587" t="s">
        <v>4272</v>
      </c>
      <c r="D8435" s="587" t="s">
        <v>3076</v>
      </c>
      <c r="E8435" s="523" t="s">
        <v>1679</v>
      </c>
    </row>
    <row r="8436" spans="2:5">
      <c r="B8436" s="598" t="s">
        <v>11137</v>
      </c>
      <c r="C8436" s="587" t="s">
        <v>4272</v>
      </c>
      <c r="D8436" s="587" t="s">
        <v>3076</v>
      </c>
      <c r="E8436" s="523" t="s">
        <v>1679</v>
      </c>
    </row>
    <row r="8437" spans="2:5">
      <c r="B8437" s="598" t="s">
        <v>11138</v>
      </c>
      <c r="C8437" s="587" t="s">
        <v>4272</v>
      </c>
      <c r="D8437" s="587" t="s">
        <v>3076</v>
      </c>
      <c r="E8437" s="523" t="s">
        <v>1679</v>
      </c>
    </row>
    <row r="8438" spans="2:5">
      <c r="B8438" s="598" t="s">
        <v>11139</v>
      </c>
      <c r="C8438" s="587" t="s">
        <v>4272</v>
      </c>
      <c r="D8438" s="587" t="s">
        <v>3076</v>
      </c>
      <c r="E8438" s="523" t="s">
        <v>1679</v>
      </c>
    </row>
    <row r="8439" spans="2:5">
      <c r="B8439" s="598" t="s">
        <v>11140</v>
      </c>
      <c r="C8439" s="587" t="s">
        <v>4272</v>
      </c>
      <c r="D8439" s="587" t="s">
        <v>3076</v>
      </c>
      <c r="E8439" s="523" t="s">
        <v>1679</v>
      </c>
    </row>
    <row r="8440" spans="2:5">
      <c r="B8440" s="598" t="s">
        <v>11141</v>
      </c>
      <c r="C8440" s="587" t="s">
        <v>4272</v>
      </c>
      <c r="D8440" s="587" t="s">
        <v>3076</v>
      </c>
      <c r="E8440" s="523" t="s">
        <v>1679</v>
      </c>
    </row>
    <row r="8441" spans="2:5">
      <c r="B8441" s="598" t="s">
        <v>11142</v>
      </c>
      <c r="C8441" s="587" t="s">
        <v>4272</v>
      </c>
      <c r="D8441" s="587" t="s">
        <v>3076</v>
      </c>
      <c r="E8441" s="523" t="s">
        <v>1679</v>
      </c>
    </row>
    <row r="8442" spans="2:5">
      <c r="B8442" s="598" t="s">
        <v>11143</v>
      </c>
      <c r="C8442" s="587" t="s">
        <v>4272</v>
      </c>
      <c r="D8442" s="587" t="s">
        <v>3076</v>
      </c>
      <c r="E8442" s="523" t="s">
        <v>1679</v>
      </c>
    </row>
    <row r="8443" spans="2:5">
      <c r="B8443" s="598" t="s">
        <v>11144</v>
      </c>
      <c r="C8443" s="587" t="s">
        <v>4272</v>
      </c>
      <c r="D8443" s="587" t="s">
        <v>3076</v>
      </c>
      <c r="E8443" s="523" t="s">
        <v>1679</v>
      </c>
    </row>
    <row r="8444" spans="2:5">
      <c r="B8444" s="598" t="s">
        <v>11145</v>
      </c>
      <c r="C8444" s="587" t="s">
        <v>4272</v>
      </c>
      <c r="D8444" s="587" t="s">
        <v>3076</v>
      </c>
      <c r="E8444" s="523" t="s">
        <v>1679</v>
      </c>
    </row>
    <row r="8445" spans="2:5">
      <c r="B8445" s="598" t="s">
        <v>11146</v>
      </c>
      <c r="C8445" s="587" t="s">
        <v>4272</v>
      </c>
      <c r="D8445" s="587" t="s">
        <v>3076</v>
      </c>
      <c r="E8445" s="523" t="s">
        <v>1679</v>
      </c>
    </row>
    <row r="8446" spans="2:5">
      <c r="B8446" s="598" t="s">
        <v>11147</v>
      </c>
      <c r="C8446" s="587" t="s">
        <v>4272</v>
      </c>
      <c r="D8446" s="587" t="s">
        <v>3076</v>
      </c>
      <c r="E8446" s="523" t="s">
        <v>1679</v>
      </c>
    </row>
    <row r="8447" spans="2:5">
      <c r="B8447" s="598" t="s">
        <v>11148</v>
      </c>
      <c r="C8447" s="587" t="s">
        <v>4272</v>
      </c>
      <c r="D8447" s="587" t="s">
        <v>3076</v>
      </c>
      <c r="E8447" s="523" t="s">
        <v>1679</v>
      </c>
    </row>
    <row r="8448" spans="2:5">
      <c r="B8448" s="598" t="s">
        <v>11149</v>
      </c>
      <c r="C8448" s="587" t="s">
        <v>4272</v>
      </c>
      <c r="D8448" s="587" t="s">
        <v>3076</v>
      </c>
      <c r="E8448" s="523" t="s">
        <v>1679</v>
      </c>
    </row>
    <row r="8449" spans="2:5">
      <c r="B8449" s="598" t="s">
        <v>11150</v>
      </c>
      <c r="C8449" s="587" t="s">
        <v>4272</v>
      </c>
      <c r="D8449" s="587" t="s">
        <v>3076</v>
      </c>
      <c r="E8449" s="523" t="s">
        <v>1679</v>
      </c>
    </row>
    <row r="8450" spans="2:5">
      <c r="B8450" s="598" t="s">
        <v>11151</v>
      </c>
      <c r="C8450" s="587" t="s">
        <v>4272</v>
      </c>
      <c r="D8450" s="587" t="s">
        <v>3076</v>
      </c>
      <c r="E8450" s="523" t="s">
        <v>1679</v>
      </c>
    </row>
    <row r="8451" spans="2:5">
      <c r="B8451" s="598" t="s">
        <v>11152</v>
      </c>
      <c r="C8451" s="587" t="s">
        <v>4272</v>
      </c>
      <c r="D8451" s="587" t="s">
        <v>3076</v>
      </c>
      <c r="E8451" s="523" t="s">
        <v>1679</v>
      </c>
    </row>
    <row r="8452" spans="2:5">
      <c r="B8452" s="598" t="s">
        <v>11153</v>
      </c>
      <c r="C8452" s="587" t="s">
        <v>4272</v>
      </c>
      <c r="D8452" s="587" t="s">
        <v>3076</v>
      </c>
      <c r="E8452" s="523" t="s">
        <v>1679</v>
      </c>
    </row>
    <row r="8453" spans="2:5">
      <c r="B8453" s="598" t="s">
        <v>11154</v>
      </c>
      <c r="C8453" s="587" t="s">
        <v>4272</v>
      </c>
      <c r="D8453" s="587" t="s">
        <v>3076</v>
      </c>
      <c r="E8453" s="523" t="s">
        <v>1679</v>
      </c>
    </row>
    <row r="8454" spans="2:5">
      <c r="B8454" s="598" t="s">
        <v>11155</v>
      </c>
      <c r="C8454" s="587" t="s">
        <v>4272</v>
      </c>
      <c r="D8454" s="587" t="s">
        <v>3076</v>
      </c>
      <c r="E8454" s="523" t="s">
        <v>1679</v>
      </c>
    </row>
    <row r="8455" spans="2:5">
      <c r="B8455" s="598" t="s">
        <v>11156</v>
      </c>
      <c r="C8455" s="587" t="s">
        <v>4272</v>
      </c>
      <c r="D8455" s="587" t="s">
        <v>3076</v>
      </c>
      <c r="E8455" s="523" t="s">
        <v>1679</v>
      </c>
    </row>
    <row r="8456" spans="2:5">
      <c r="B8456" s="598" t="s">
        <v>11157</v>
      </c>
      <c r="C8456" s="587" t="s">
        <v>4272</v>
      </c>
      <c r="D8456" s="587" t="s">
        <v>3076</v>
      </c>
      <c r="E8456" s="523" t="s">
        <v>1679</v>
      </c>
    </row>
    <row r="8457" spans="2:5">
      <c r="B8457" s="598" t="s">
        <v>11158</v>
      </c>
      <c r="C8457" s="587" t="s">
        <v>4272</v>
      </c>
      <c r="D8457" s="587" t="s">
        <v>3076</v>
      </c>
      <c r="E8457" s="523" t="s">
        <v>1679</v>
      </c>
    </row>
    <row r="8458" spans="2:5">
      <c r="B8458" s="598" t="s">
        <v>11159</v>
      </c>
      <c r="C8458" s="587" t="s">
        <v>4272</v>
      </c>
      <c r="D8458" s="587" t="s">
        <v>3076</v>
      </c>
      <c r="E8458" s="523" t="s">
        <v>1679</v>
      </c>
    </row>
    <row r="8459" spans="2:5">
      <c r="B8459" s="598" t="s">
        <v>11160</v>
      </c>
      <c r="C8459" s="587" t="s">
        <v>4272</v>
      </c>
      <c r="D8459" s="587" t="s">
        <v>3076</v>
      </c>
      <c r="E8459" s="523" t="s">
        <v>1679</v>
      </c>
    </row>
    <row r="8460" spans="2:5">
      <c r="B8460" s="598" t="s">
        <v>11161</v>
      </c>
      <c r="C8460" s="587" t="s">
        <v>4272</v>
      </c>
      <c r="D8460" s="587" t="s">
        <v>3076</v>
      </c>
      <c r="E8460" s="523" t="s">
        <v>1679</v>
      </c>
    </row>
    <row r="8461" spans="2:5">
      <c r="B8461" s="598" t="s">
        <v>11162</v>
      </c>
      <c r="C8461" s="587" t="s">
        <v>4272</v>
      </c>
      <c r="D8461" s="587" t="s">
        <v>3076</v>
      </c>
      <c r="E8461" s="523" t="s">
        <v>1679</v>
      </c>
    </row>
    <row r="8462" spans="2:5">
      <c r="B8462" s="598" t="s">
        <v>11163</v>
      </c>
      <c r="C8462" s="587" t="s">
        <v>4272</v>
      </c>
      <c r="D8462" s="587" t="s">
        <v>3076</v>
      </c>
      <c r="E8462" s="523" t="s">
        <v>1679</v>
      </c>
    </row>
    <row r="8463" spans="2:5">
      <c r="B8463" s="598" t="s">
        <v>11164</v>
      </c>
      <c r="C8463" s="587" t="s">
        <v>4272</v>
      </c>
      <c r="D8463" s="587" t="s">
        <v>3076</v>
      </c>
      <c r="E8463" s="523" t="s">
        <v>1679</v>
      </c>
    </row>
    <row r="8464" spans="2:5">
      <c r="B8464" s="598" t="s">
        <v>11165</v>
      </c>
      <c r="C8464" s="587" t="s">
        <v>4272</v>
      </c>
      <c r="D8464" s="587" t="s">
        <v>3076</v>
      </c>
      <c r="E8464" s="523" t="s">
        <v>1679</v>
      </c>
    </row>
    <row r="8465" spans="2:5">
      <c r="B8465" s="598" t="s">
        <v>11166</v>
      </c>
      <c r="C8465" s="587" t="s">
        <v>4272</v>
      </c>
      <c r="D8465" s="587" t="s">
        <v>3076</v>
      </c>
      <c r="E8465" s="523" t="s">
        <v>1679</v>
      </c>
    </row>
    <row r="8466" spans="2:5">
      <c r="B8466" s="598" t="s">
        <v>11167</v>
      </c>
      <c r="C8466" s="587" t="s">
        <v>4272</v>
      </c>
      <c r="D8466" s="587" t="s">
        <v>3076</v>
      </c>
      <c r="E8466" s="523" t="s">
        <v>1679</v>
      </c>
    </row>
    <row r="8467" spans="2:5">
      <c r="B8467" s="598" t="s">
        <v>11168</v>
      </c>
      <c r="C8467" s="587" t="s">
        <v>4272</v>
      </c>
      <c r="D8467" s="587" t="s">
        <v>3076</v>
      </c>
      <c r="E8467" s="523" t="s">
        <v>1679</v>
      </c>
    </row>
    <row r="8468" spans="2:5">
      <c r="B8468" s="598" t="s">
        <v>11169</v>
      </c>
      <c r="C8468" s="587" t="s">
        <v>4272</v>
      </c>
      <c r="D8468" s="587" t="s">
        <v>3076</v>
      </c>
      <c r="E8468" s="523" t="s">
        <v>1679</v>
      </c>
    </row>
    <row r="8469" spans="2:5">
      <c r="B8469" s="598" t="s">
        <v>11170</v>
      </c>
      <c r="C8469" s="587" t="s">
        <v>4272</v>
      </c>
      <c r="D8469" s="587" t="s">
        <v>3076</v>
      </c>
      <c r="E8469" s="523" t="s">
        <v>1679</v>
      </c>
    </row>
    <row r="8470" spans="2:5">
      <c r="B8470" s="598" t="s">
        <v>11171</v>
      </c>
      <c r="C8470" s="587" t="s">
        <v>4272</v>
      </c>
      <c r="D8470" s="587" t="s">
        <v>3076</v>
      </c>
      <c r="E8470" s="523" t="s">
        <v>1679</v>
      </c>
    </row>
    <row r="8471" spans="2:5">
      <c r="B8471" s="598" t="s">
        <v>11172</v>
      </c>
      <c r="C8471" s="587" t="s">
        <v>4272</v>
      </c>
      <c r="D8471" s="587" t="s">
        <v>3076</v>
      </c>
      <c r="E8471" s="523" t="s">
        <v>1679</v>
      </c>
    </row>
    <row r="8472" spans="2:5">
      <c r="B8472" s="598" t="s">
        <v>11173</v>
      </c>
      <c r="C8472" s="587" t="s">
        <v>4272</v>
      </c>
      <c r="D8472" s="587" t="s">
        <v>3076</v>
      </c>
      <c r="E8472" s="523" t="s">
        <v>1679</v>
      </c>
    </row>
    <row r="8473" spans="2:5">
      <c r="B8473" s="598" t="s">
        <v>11174</v>
      </c>
      <c r="C8473" s="587" t="s">
        <v>4272</v>
      </c>
      <c r="D8473" s="587" t="s">
        <v>3076</v>
      </c>
      <c r="E8473" s="523" t="s">
        <v>1679</v>
      </c>
    </row>
    <row r="8474" spans="2:5">
      <c r="B8474" s="598" t="s">
        <v>11175</v>
      </c>
      <c r="C8474" s="587" t="s">
        <v>4272</v>
      </c>
      <c r="D8474" s="587" t="s">
        <v>3076</v>
      </c>
      <c r="E8474" s="523" t="s">
        <v>1679</v>
      </c>
    </row>
    <row r="8475" spans="2:5">
      <c r="B8475" s="598" t="s">
        <v>11176</v>
      </c>
      <c r="C8475" s="587" t="s">
        <v>4272</v>
      </c>
      <c r="D8475" s="587" t="s">
        <v>3076</v>
      </c>
      <c r="E8475" s="523" t="s">
        <v>1679</v>
      </c>
    </row>
    <row r="8476" spans="2:5">
      <c r="B8476" s="598" t="s">
        <v>11177</v>
      </c>
      <c r="C8476" s="587" t="s">
        <v>4272</v>
      </c>
      <c r="D8476" s="587" t="s">
        <v>3076</v>
      </c>
      <c r="E8476" s="523" t="s">
        <v>1679</v>
      </c>
    </row>
    <row r="8477" spans="2:5">
      <c r="B8477" s="598" t="s">
        <v>11178</v>
      </c>
      <c r="C8477" s="587" t="s">
        <v>4272</v>
      </c>
      <c r="D8477" s="587" t="s">
        <v>3076</v>
      </c>
      <c r="E8477" s="523" t="s">
        <v>1679</v>
      </c>
    </row>
    <row r="8478" spans="2:5">
      <c r="B8478" s="598" t="s">
        <v>11179</v>
      </c>
      <c r="C8478" s="587" t="s">
        <v>4272</v>
      </c>
      <c r="D8478" s="587" t="s">
        <v>3076</v>
      </c>
      <c r="E8478" s="523" t="s">
        <v>1679</v>
      </c>
    </row>
    <row r="8479" spans="2:5">
      <c r="B8479" s="598" t="s">
        <v>11180</v>
      </c>
      <c r="C8479" s="587" t="s">
        <v>4272</v>
      </c>
      <c r="D8479" s="587" t="s">
        <v>3076</v>
      </c>
      <c r="E8479" s="523" t="s">
        <v>1679</v>
      </c>
    </row>
    <row r="8480" spans="2:5">
      <c r="B8480" s="598" t="s">
        <v>11181</v>
      </c>
      <c r="C8480" s="587" t="s">
        <v>4272</v>
      </c>
      <c r="D8480" s="587" t="s">
        <v>3076</v>
      </c>
      <c r="E8480" s="523" t="s">
        <v>1679</v>
      </c>
    </row>
    <row r="8481" spans="2:5">
      <c r="B8481" s="598" t="s">
        <v>11182</v>
      </c>
      <c r="C8481" s="587" t="s">
        <v>4272</v>
      </c>
      <c r="D8481" s="587" t="s">
        <v>3076</v>
      </c>
      <c r="E8481" s="523" t="s">
        <v>1679</v>
      </c>
    </row>
    <row r="8482" spans="2:5">
      <c r="B8482" s="598" t="s">
        <v>11183</v>
      </c>
      <c r="C8482" s="587" t="s">
        <v>4272</v>
      </c>
      <c r="D8482" s="587" t="s">
        <v>3076</v>
      </c>
      <c r="E8482" s="523" t="s">
        <v>1679</v>
      </c>
    </row>
    <row r="8483" spans="2:5">
      <c r="B8483" s="598" t="s">
        <v>11184</v>
      </c>
      <c r="C8483" s="587" t="s">
        <v>4272</v>
      </c>
      <c r="D8483" s="587" t="s">
        <v>3076</v>
      </c>
      <c r="E8483" s="523" t="s">
        <v>1679</v>
      </c>
    </row>
    <row r="8484" spans="2:5">
      <c r="B8484" s="598" t="s">
        <v>11185</v>
      </c>
      <c r="C8484" s="587" t="s">
        <v>4272</v>
      </c>
      <c r="D8484" s="587" t="s">
        <v>3076</v>
      </c>
      <c r="E8484" s="523" t="s">
        <v>1679</v>
      </c>
    </row>
    <row r="8485" spans="2:5">
      <c r="B8485" s="598" t="s">
        <v>11186</v>
      </c>
      <c r="C8485" s="587" t="s">
        <v>4272</v>
      </c>
      <c r="D8485" s="587" t="s">
        <v>3076</v>
      </c>
      <c r="E8485" s="523" t="s">
        <v>1679</v>
      </c>
    </row>
    <row r="8486" spans="2:5">
      <c r="B8486" s="598" t="s">
        <v>11187</v>
      </c>
      <c r="C8486" s="587" t="s">
        <v>4272</v>
      </c>
      <c r="D8486" s="587" t="s">
        <v>3076</v>
      </c>
      <c r="E8486" s="523" t="s">
        <v>1679</v>
      </c>
    </row>
    <row r="8487" spans="2:5">
      <c r="B8487" s="598" t="s">
        <v>11188</v>
      </c>
      <c r="C8487" s="587" t="s">
        <v>4272</v>
      </c>
      <c r="D8487" s="587" t="s">
        <v>3076</v>
      </c>
      <c r="E8487" s="523" t="s">
        <v>1679</v>
      </c>
    </row>
    <row r="8488" spans="2:5">
      <c r="B8488" s="598" t="s">
        <v>11189</v>
      </c>
      <c r="C8488" s="587" t="s">
        <v>4272</v>
      </c>
      <c r="D8488" s="587" t="s">
        <v>3076</v>
      </c>
      <c r="E8488" s="523" t="s">
        <v>1679</v>
      </c>
    </row>
    <row r="8489" spans="2:5">
      <c r="B8489" s="598" t="s">
        <v>11190</v>
      </c>
      <c r="C8489" s="587" t="s">
        <v>4272</v>
      </c>
      <c r="D8489" s="587" t="s">
        <v>3076</v>
      </c>
      <c r="E8489" s="523" t="s">
        <v>1679</v>
      </c>
    </row>
    <row r="8490" spans="2:5">
      <c r="B8490" s="598" t="s">
        <v>11191</v>
      </c>
      <c r="C8490" s="587" t="s">
        <v>4272</v>
      </c>
      <c r="D8490" s="587" t="s">
        <v>3076</v>
      </c>
      <c r="E8490" s="523" t="s">
        <v>1679</v>
      </c>
    </row>
    <row r="8491" spans="2:5">
      <c r="B8491" s="598" t="s">
        <v>11192</v>
      </c>
      <c r="C8491" s="587" t="s">
        <v>4272</v>
      </c>
      <c r="D8491" s="587" t="s">
        <v>3076</v>
      </c>
      <c r="E8491" s="523" t="s">
        <v>1679</v>
      </c>
    </row>
    <row r="8492" spans="2:5">
      <c r="B8492" s="598" t="s">
        <v>11193</v>
      </c>
      <c r="C8492" s="587" t="s">
        <v>4272</v>
      </c>
      <c r="D8492" s="587" t="s">
        <v>3076</v>
      </c>
      <c r="E8492" s="523" t="s">
        <v>1679</v>
      </c>
    </row>
    <row r="8493" spans="2:5">
      <c r="B8493" s="598" t="s">
        <v>11194</v>
      </c>
      <c r="C8493" s="587" t="s">
        <v>4272</v>
      </c>
      <c r="D8493" s="587" t="s">
        <v>3076</v>
      </c>
      <c r="E8493" s="523" t="s">
        <v>1679</v>
      </c>
    </row>
    <row r="8494" spans="2:5">
      <c r="B8494" s="598" t="s">
        <v>11195</v>
      </c>
      <c r="C8494" s="587" t="s">
        <v>4272</v>
      </c>
      <c r="D8494" s="587" t="s">
        <v>3076</v>
      </c>
      <c r="E8494" s="523" t="s">
        <v>1679</v>
      </c>
    </row>
    <row r="8495" spans="2:5">
      <c r="B8495" s="598" t="s">
        <v>11196</v>
      </c>
      <c r="C8495" s="587" t="s">
        <v>4272</v>
      </c>
      <c r="D8495" s="587" t="s">
        <v>3076</v>
      </c>
      <c r="E8495" s="523" t="s">
        <v>1679</v>
      </c>
    </row>
    <row r="8496" spans="2:5">
      <c r="B8496" s="598" t="s">
        <v>11197</v>
      </c>
      <c r="C8496" s="587" t="s">
        <v>4272</v>
      </c>
      <c r="D8496" s="587" t="s">
        <v>3076</v>
      </c>
      <c r="E8496" s="523" t="s">
        <v>1679</v>
      </c>
    </row>
    <row r="8497" spans="2:5">
      <c r="B8497" s="598" t="s">
        <v>11198</v>
      </c>
      <c r="C8497" s="587" t="s">
        <v>4272</v>
      </c>
      <c r="D8497" s="587" t="s">
        <v>3076</v>
      </c>
      <c r="E8497" s="523" t="s">
        <v>1679</v>
      </c>
    </row>
    <row r="8498" spans="2:5">
      <c r="B8498" s="598" t="s">
        <v>11199</v>
      </c>
      <c r="C8498" s="587" t="s">
        <v>4272</v>
      </c>
      <c r="D8498" s="587" t="s">
        <v>3076</v>
      </c>
      <c r="E8498" s="523" t="s">
        <v>1679</v>
      </c>
    </row>
    <row r="8499" spans="2:5">
      <c r="B8499" s="598" t="s">
        <v>11200</v>
      </c>
      <c r="C8499" s="587" t="s">
        <v>4272</v>
      </c>
      <c r="D8499" s="587" t="s">
        <v>3076</v>
      </c>
      <c r="E8499" s="523" t="s">
        <v>1679</v>
      </c>
    </row>
    <row r="8500" spans="2:5">
      <c r="B8500" s="598" t="s">
        <v>11201</v>
      </c>
      <c r="C8500" s="587" t="s">
        <v>4272</v>
      </c>
      <c r="D8500" s="587" t="s">
        <v>3076</v>
      </c>
      <c r="E8500" s="523" t="s">
        <v>1679</v>
      </c>
    </row>
    <row r="8501" spans="2:5">
      <c r="B8501" s="598" t="s">
        <v>11202</v>
      </c>
      <c r="C8501" s="587" t="s">
        <v>4272</v>
      </c>
      <c r="D8501" s="587" t="s">
        <v>3076</v>
      </c>
      <c r="E8501" s="523" t="s">
        <v>1679</v>
      </c>
    </row>
    <row r="8502" spans="2:5">
      <c r="B8502" s="598" t="s">
        <v>11203</v>
      </c>
      <c r="C8502" s="587" t="s">
        <v>4272</v>
      </c>
      <c r="D8502" s="587" t="s">
        <v>3076</v>
      </c>
      <c r="E8502" s="523" t="s">
        <v>1679</v>
      </c>
    </row>
    <row r="8503" spans="2:5">
      <c r="B8503" s="598" t="s">
        <v>11204</v>
      </c>
      <c r="C8503" s="587" t="s">
        <v>4272</v>
      </c>
      <c r="D8503" s="587" t="s">
        <v>3076</v>
      </c>
      <c r="E8503" s="523" t="s">
        <v>1679</v>
      </c>
    </row>
    <row r="8504" spans="2:5">
      <c r="B8504" s="598" t="s">
        <v>11205</v>
      </c>
      <c r="C8504" s="587" t="s">
        <v>4272</v>
      </c>
      <c r="D8504" s="587" t="s">
        <v>3076</v>
      </c>
      <c r="E8504" s="523" t="s">
        <v>1679</v>
      </c>
    </row>
    <row r="8505" spans="2:5">
      <c r="B8505" s="598" t="s">
        <v>11206</v>
      </c>
      <c r="C8505" s="587" t="s">
        <v>4272</v>
      </c>
      <c r="D8505" s="587" t="s">
        <v>3076</v>
      </c>
      <c r="E8505" s="523" t="s">
        <v>1679</v>
      </c>
    </row>
    <row r="8506" spans="2:5">
      <c r="B8506" s="598" t="s">
        <v>11207</v>
      </c>
      <c r="C8506" s="587" t="s">
        <v>4272</v>
      </c>
      <c r="D8506" s="587" t="s">
        <v>3076</v>
      </c>
      <c r="E8506" s="523" t="s">
        <v>1679</v>
      </c>
    </row>
    <row r="8507" spans="2:5">
      <c r="B8507" s="598" t="s">
        <v>11208</v>
      </c>
      <c r="C8507" s="587" t="s">
        <v>4272</v>
      </c>
      <c r="D8507" s="587" t="s">
        <v>3076</v>
      </c>
      <c r="E8507" s="523" t="s">
        <v>1679</v>
      </c>
    </row>
    <row r="8508" spans="2:5">
      <c r="B8508" s="598" t="s">
        <v>11209</v>
      </c>
      <c r="C8508" s="587" t="s">
        <v>4272</v>
      </c>
      <c r="D8508" s="587" t="s">
        <v>3076</v>
      </c>
      <c r="E8508" s="523" t="s">
        <v>1679</v>
      </c>
    </row>
    <row r="8509" spans="2:5">
      <c r="B8509" s="598" t="s">
        <v>11210</v>
      </c>
      <c r="C8509" s="587" t="s">
        <v>4272</v>
      </c>
      <c r="D8509" s="587" t="s">
        <v>3076</v>
      </c>
      <c r="E8509" s="523" t="s">
        <v>1679</v>
      </c>
    </row>
    <row r="8510" spans="2:5">
      <c r="B8510" s="598" t="s">
        <v>11211</v>
      </c>
      <c r="C8510" s="587" t="s">
        <v>4272</v>
      </c>
      <c r="D8510" s="587" t="s">
        <v>3076</v>
      </c>
      <c r="E8510" s="523" t="s">
        <v>1679</v>
      </c>
    </row>
    <row r="8511" spans="2:5">
      <c r="B8511" s="598" t="s">
        <v>11212</v>
      </c>
      <c r="C8511" s="587" t="s">
        <v>4272</v>
      </c>
      <c r="D8511" s="587" t="s">
        <v>3076</v>
      </c>
      <c r="E8511" s="523" t="s">
        <v>1679</v>
      </c>
    </row>
    <row r="8512" spans="2:5">
      <c r="B8512" s="598" t="s">
        <v>11213</v>
      </c>
      <c r="C8512" s="587" t="s">
        <v>4272</v>
      </c>
      <c r="D8512" s="587" t="s">
        <v>3076</v>
      </c>
      <c r="E8512" s="523" t="s">
        <v>1679</v>
      </c>
    </row>
    <row r="8513" spans="2:5">
      <c r="B8513" s="598" t="s">
        <v>11214</v>
      </c>
      <c r="C8513" s="587" t="s">
        <v>4272</v>
      </c>
      <c r="D8513" s="587" t="s">
        <v>3076</v>
      </c>
      <c r="E8513" s="523" t="s">
        <v>1679</v>
      </c>
    </row>
    <row r="8514" spans="2:5">
      <c r="B8514" s="598" t="s">
        <v>11215</v>
      </c>
      <c r="C8514" s="587" t="s">
        <v>4272</v>
      </c>
      <c r="D8514" s="587" t="s">
        <v>3076</v>
      </c>
      <c r="E8514" s="523" t="s">
        <v>1679</v>
      </c>
    </row>
    <row r="8515" spans="2:5">
      <c r="B8515" s="598" t="s">
        <v>11216</v>
      </c>
      <c r="C8515" s="587" t="s">
        <v>4272</v>
      </c>
      <c r="D8515" s="587" t="s">
        <v>3076</v>
      </c>
      <c r="E8515" s="523" t="s">
        <v>1679</v>
      </c>
    </row>
    <row r="8516" spans="2:5">
      <c r="B8516" s="598" t="s">
        <v>11217</v>
      </c>
      <c r="C8516" s="587" t="s">
        <v>4272</v>
      </c>
      <c r="D8516" s="587" t="s">
        <v>3076</v>
      </c>
      <c r="E8516" s="523" t="s">
        <v>1679</v>
      </c>
    </row>
    <row r="8517" spans="2:5">
      <c r="B8517" s="598" t="s">
        <v>11218</v>
      </c>
      <c r="C8517" s="587" t="s">
        <v>4272</v>
      </c>
      <c r="D8517" s="587" t="s">
        <v>3076</v>
      </c>
      <c r="E8517" s="523" t="s">
        <v>1679</v>
      </c>
    </row>
    <row r="8518" spans="2:5">
      <c r="B8518" s="598" t="s">
        <v>11219</v>
      </c>
      <c r="C8518" s="587" t="s">
        <v>4272</v>
      </c>
      <c r="D8518" s="587" t="s">
        <v>3076</v>
      </c>
      <c r="E8518" s="523" t="s">
        <v>1679</v>
      </c>
    </row>
    <row r="8519" spans="2:5">
      <c r="B8519" s="598" t="s">
        <v>11220</v>
      </c>
      <c r="C8519" s="587" t="s">
        <v>4272</v>
      </c>
      <c r="D8519" s="587" t="s">
        <v>3076</v>
      </c>
      <c r="E8519" s="523" t="s">
        <v>1679</v>
      </c>
    </row>
    <row r="8520" spans="2:5">
      <c r="B8520" s="598" t="s">
        <v>11221</v>
      </c>
      <c r="C8520" s="587" t="s">
        <v>4272</v>
      </c>
      <c r="D8520" s="587" t="s">
        <v>3076</v>
      </c>
      <c r="E8520" s="523" t="s">
        <v>1679</v>
      </c>
    </row>
    <row r="8521" spans="2:5">
      <c r="B8521" s="598" t="s">
        <v>11222</v>
      </c>
      <c r="C8521" s="587" t="s">
        <v>4272</v>
      </c>
      <c r="D8521" s="587" t="s">
        <v>3076</v>
      </c>
      <c r="E8521" s="523" t="s">
        <v>1679</v>
      </c>
    </row>
    <row r="8522" spans="2:5">
      <c r="B8522" s="598" t="s">
        <v>11223</v>
      </c>
      <c r="C8522" s="587" t="s">
        <v>4272</v>
      </c>
      <c r="D8522" s="587" t="s">
        <v>3076</v>
      </c>
      <c r="E8522" s="523" t="s">
        <v>1679</v>
      </c>
    </row>
    <row r="8523" spans="2:5">
      <c r="B8523" s="598" t="s">
        <v>11224</v>
      </c>
      <c r="C8523" s="587" t="s">
        <v>4272</v>
      </c>
      <c r="D8523" s="587" t="s">
        <v>3076</v>
      </c>
      <c r="E8523" s="523" t="s">
        <v>1679</v>
      </c>
    </row>
    <row r="8524" spans="2:5">
      <c r="B8524" s="598" t="s">
        <v>11225</v>
      </c>
      <c r="C8524" s="587" t="s">
        <v>4272</v>
      </c>
      <c r="D8524" s="587" t="s">
        <v>3076</v>
      </c>
      <c r="E8524" s="523" t="s">
        <v>1679</v>
      </c>
    </row>
    <row r="8525" spans="2:5">
      <c r="B8525" s="598" t="s">
        <v>11226</v>
      </c>
      <c r="C8525" s="587" t="s">
        <v>4272</v>
      </c>
      <c r="D8525" s="587" t="s">
        <v>3076</v>
      </c>
      <c r="E8525" s="523" t="s">
        <v>1679</v>
      </c>
    </row>
    <row r="8526" spans="2:5">
      <c r="B8526" s="598" t="s">
        <v>11227</v>
      </c>
      <c r="C8526" s="587" t="s">
        <v>4272</v>
      </c>
      <c r="D8526" s="587" t="s">
        <v>3076</v>
      </c>
      <c r="E8526" s="523" t="s">
        <v>1679</v>
      </c>
    </row>
    <row r="8527" spans="2:5">
      <c r="B8527" s="598" t="s">
        <v>11228</v>
      </c>
      <c r="C8527" s="587" t="s">
        <v>4272</v>
      </c>
      <c r="D8527" s="587" t="s">
        <v>3076</v>
      </c>
      <c r="E8527" s="523" t="s">
        <v>1679</v>
      </c>
    </row>
    <row r="8528" spans="2:5">
      <c r="B8528" s="598" t="s">
        <v>11229</v>
      </c>
      <c r="C8528" s="587" t="s">
        <v>4272</v>
      </c>
      <c r="D8528" s="587" t="s">
        <v>3076</v>
      </c>
      <c r="E8528" s="523" t="s">
        <v>1679</v>
      </c>
    </row>
    <row r="8529" spans="2:5">
      <c r="B8529" s="598" t="s">
        <v>11230</v>
      </c>
      <c r="C8529" s="587" t="s">
        <v>4272</v>
      </c>
      <c r="D8529" s="587" t="s">
        <v>3076</v>
      </c>
      <c r="E8529" s="523" t="s">
        <v>1679</v>
      </c>
    </row>
    <row r="8530" spans="2:5">
      <c r="B8530" s="598" t="s">
        <v>11231</v>
      </c>
      <c r="C8530" s="587" t="s">
        <v>4272</v>
      </c>
      <c r="D8530" s="587" t="s">
        <v>3076</v>
      </c>
      <c r="E8530" s="523" t="s">
        <v>1679</v>
      </c>
    </row>
    <row r="8531" spans="2:5">
      <c r="B8531" s="598" t="s">
        <v>11232</v>
      </c>
      <c r="C8531" s="587" t="s">
        <v>4272</v>
      </c>
      <c r="D8531" s="587" t="s">
        <v>3076</v>
      </c>
      <c r="E8531" s="523" t="s">
        <v>1679</v>
      </c>
    </row>
    <row r="8532" spans="2:5">
      <c r="B8532" s="598" t="s">
        <v>11233</v>
      </c>
      <c r="C8532" s="587" t="s">
        <v>4272</v>
      </c>
      <c r="D8532" s="587" t="s">
        <v>3076</v>
      </c>
      <c r="E8532" s="523" t="s">
        <v>1679</v>
      </c>
    </row>
    <row r="8533" spans="2:5">
      <c r="B8533" s="598" t="s">
        <v>11234</v>
      </c>
      <c r="C8533" s="587" t="s">
        <v>4272</v>
      </c>
      <c r="D8533" s="587" t="s">
        <v>3076</v>
      </c>
      <c r="E8533" s="523" t="s">
        <v>1679</v>
      </c>
    </row>
    <row r="8534" spans="2:5">
      <c r="B8534" s="598" t="s">
        <v>11235</v>
      </c>
      <c r="C8534" s="587" t="s">
        <v>4272</v>
      </c>
      <c r="D8534" s="587" t="s">
        <v>3076</v>
      </c>
      <c r="E8534" s="523" t="s">
        <v>1679</v>
      </c>
    </row>
    <row r="8535" spans="2:5">
      <c r="B8535" s="598" t="s">
        <v>11236</v>
      </c>
      <c r="C8535" s="587" t="s">
        <v>4272</v>
      </c>
      <c r="D8535" s="587" t="s">
        <v>3076</v>
      </c>
      <c r="E8535" s="523" t="s">
        <v>1679</v>
      </c>
    </row>
    <row r="8536" spans="2:5">
      <c r="B8536" s="598" t="s">
        <v>11237</v>
      </c>
      <c r="C8536" s="587" t="s">
        <v>4272</v>
      </c>
      <c r="D8536" s="587" t="s">
        <v>3076</v>
      </c>
      <c r="E8536" s="523" t="s">
        <v>1679</v>
      </c>
    </row>
    <row r="8537" spans="2:5">
      <c r="B8537" s="598" t="s">
        <v>11238</v>
      </c>
      <c r="C8537" s="587" t="s">
        <v>4272</v>
      </c>
      <c r="D8537" s="587" t="s">
        <v>3076</v>
      </c>
      <c r="E8537" s="523" t="s">
        <v>1679</v>
      </c>
    </row>
    <row r="8538" spans="2:5">
      <c r="B8538" s="598" t="s">
        <v>11239</v>
      </c>
      <c r="C8538" s="587" t="s">
        <v>4272</v>
      </c>
      <c r="D8538" s="587" t="s">
        <v>3076</v>
      </c>
      <c r="E8538" s="523" t="s">
        <v>1679</v>
      </c>
    </row>
    <row r="8539" spans="2:5">
      <c r="B8539" s="598" t="s">
        <v>11240</v>
      </c>
      <c r="C8539" s="587" t="s">
        <v>4272</v>
      </c>
      <c r="D8539" s="587" t="s">
        <v>3076</v>
      </c>
      <c r="E8539" s="523" t="s">
        <v>1679</v>
      </c>
    </row>
    <row r="8540" spans="2:5">
      <c r="B8540" s="598" t="s">
        <v>11241</v>
      </c>
      <c r="C8540" s="587" t="s">
        <v>4272</v>
      </c>
      <c r="D8540" s="587" t="s">
        <v>3076</v>
      </c>
      <c r="E8540" s="523" t="s">
        <v>1679</v>
      </c>
    </row>
    <row r="8541" spans="2:5">
      <c r="B8541" s="598" t="s">
        <v>11242</v>
      </c>
      <c r="C8541" s="587" t="s">
        <v>4272</v>
      </c>
      <c r="D8541" s="587" t="s">
        <v>3076</v>
      </c>
      <c r="E8541" s="523" t="s">
        <v>1679</v>
      </c>
    </row>
    <row r="8542" spans="2:5">
      <c r="B8542" s="598" t="s">
        <v>11243</v>
      </c>
      <c r="C8542" s="587" t="s">
        <v>4272</v>
      </c>
      <c r="D8542" s="587" t="s">
        <v>3076</v>
      </c>
      <c r="E8542" s="523" t="s">
        <v>1679</v>
      </c>
    </row>
    <row r="8543" spans="2:5">
      <c r="B8543" s="598" t="s">
        <v>11244</v>
      </c>
      <c r="C8543" s="587" t="s">
        <v>4272</v>
      </c>
      <c r="D8543" s="587" t="s">
        <v>3076</v>
      </c>
      <c r="E8543" s="523" t="s">
        <v>1679</v>
      </c>
    </row>
    <row r="8544" spans="2:5">
      <c r="B8544" s="598" t="s">
        <v>11245</v>
      </c>
      <c r="C8544" s="587" t="s">
        <v>4272</v>
      </c>
      <c r="D8544" s="587" t="s">
        <v>3076</v>
      </c>
      <c r="E8544" s="523" t="s">
        <v>1679</v>
      </c>
    </row>
    <row r="8545" spans="2:5">
      <c r="B8545" s="598" t="s">
        <v>11246</v>
      </c>
      <c r="C8545" s="587" t="s">
        <v>4272</v>
      </c>
      <c r="D8545" s="587" t="s">
        <v>3076</v>
      </c>
      <c r="E8545" s="523" t="s">
        <v>1679</v>
      </c>
    </row>
    <row r="8546" spans="2:5">
      <c r="B8546" s="598" t="s">
        <v>11247</v>
      </c>
      <c r="C8546" s="587" t="s">
        <v>4272</v>
      </c>
      <c r="D8546" s="587" t="s">
        <v>3076</v>
      </c>
      <c r="E8546" s="523" t="s">
        <v>1679</v>
      </c>
    </row>
    <row r="8547" spans="2:5">
      <c r="B8547" s="598" t="s">
        <v>11248</v>
      </c>
      <c r="C8547" s="587" t="s">
        <v>4272</v>
      </c>
      <c r="D8547" s="587" t="s">
        <v>3076</v>
      </c>
      <c r="E8547" s="523" t="s">
        <v>1679</v>
      </c>
    </row>
    <row r="8548" spans="2:5">
      <c r="B8548" s="598" t="s">
        <v>11249</v>
      </c>
      <c r="C8548" s="587" t="s">
        <v>4272</v>
      </c>
      <c r="D8548" s="587" t="s">
        <v>3076</v>
      </c>
      <c r="E8548" s="523" t="s">
        <v>1679</v>
      </c>
    </row>
    <row r="8549" spans="2:5">
      <c r="B8549" s="598" t="s">
        <v>11250</v>
      </c>
      <c r="C8549" s="587" t="s">
        <v>4272</v>
      </c>
      <c r="D8549" s="587" t="s">
        <v>3076</v>
      </c>
      <c r="E8549" s="523" t="s">
        <v>1679</v>
      </c>
    </row>
    <row r="8550" spans="2:5">
      <c r="B8550" s="598" t="s">
        <v>11251</v>
      </c>
      <c r="C8550" s="587" t="s">
        <v>4272</v>
      </c>
      <c r="D8550" s="587" t="s">
        <v>3076</v>
      </c>
      <c r="E8550" s="523" t="s">
        <v>1679</v>
      </c>
    </row>
    <row r="8551" spans="2:5">
      <c r="B8551" s="598" t="s">
        <v>11252</v>
      </c>
      <c r="C8551" s="587" t="s">
        <v>4272</v>
      </c>
      <c r="D8551" s="587" t="s">
        <v>3076</v>
      </c>
      <c r="E8551" s="523" t="s">
        <v>1679</v>
      </c>
    </row>
    <row r="8552" spans="2:5">
      <c r="B8552" s="598" t="s">
        <v>11253</v>
      </c>
      <c r="C8552" s="587" t="s">
        <v>4272</v>
      </c>
      <c r="D8552" s="587" t="s">
        <v>3076</v>
      </c>
      <c r="E8552" s="523" t="s">
        <v>1679</v>
      </c>
    </row>
    <row r="8553" spans="2:5">
      <c r="B8553" s="598" t="s">
        <v>11254</v>
      </c>
      <c r="C8553" s="587" t="s">
        <v>4272</v>
      </c>
      <c r="D8553" s="587" t="s">
        <v>3076</v>
      </c>
      <c r="E8553" s="523" t="s">
        <v>1679</v>
      </c>
    </row>
    <row r="8554" spans="2:5">
      <c r="B8554" s="598" t="s">
        <v>11255</v>
      </c>
      <c r="C8554" s="587" t="s">
        <v>4272</v>
      </c>
      <c r="D8554" s="587" t="s">
        <v>3076</v>
      </c>
      <c r="E8554" s="523" t="s">
        <v>1679</v>
      </c>
    </row>
    <row r="8555" spans="2:5">
      <c r="B8555" s="598" t="s">
        <v>11256</v>
      </c>
      <c r="C8555" s="587" t="s">
        <v>4272</v>
      </c>
      <c r="D8555" s="587" t="s">
        <v>3076</v>
      </c>
      <c r="E8555" s="523" t="s">
        <v>1679</v>
      </c>
    </row>
    <row r="8556" spans="2:5">
      <c r="B8556" s="598" t="s">
        <v>11257</v>
      </c>
      <c r="C8556" s="587" t="s">
        <v>4272</v>
      </c>
      <c r="D8556" s="587" t="s">
        <v>3076</v>
      </c>
      <c r="E8556" s="523" t="s">
        <v>1679</v>
      </c>
    </row>
    <row r="8557" spans="2:5">
      <c r="B8557" s="598" t="s">
        <v>11258</v>
      </c>
      <c r="C8557" s="587" t="s">
        <v>4272</v>
      </c>
      <c r="D8557" s="587" t="s">
        <v>3076</v>
      </c>
      <c r="E8557" s="523" t="s">
        <v>1679</v>
      </c>
    </row>
    <row r="8558" spans="2:5">
      <c r="B8558" s="598" t="s">
        <v>11259</v>
      </c>
      <c r="C8558" s="587" t="s">
        <v>4272</v>
      </c>
      <c r="D8558" s="587" t="s">
        <v>3076</v>
      </c>
      <c r="E8558" s="523" t="s">
        <v>1679</v>
      </c>
    </row>
    <row r="8559" spans="2:5">
      <c r="B8559" s="598" t="s">
        <v>11260</v>
      </c>
      <c r="C8559" s="587" t="s">
        <v>4272</v>
      </c>
      <c r="D8559" s="587" t="s">
        <v>3076</v>
      </c>
      <c r="E8559" s="523" t="s">
        <v>1679</v>
      </c>
    </row>
    <row r="8560" spans="2:5">
      <c r="B8560" s="598" t="s">
        <v>11261</v>
      </c>
      <c r="C8560" s="587" t="s">
        <v>4272</v>
      </c>
      <c r="D8560" s="587" t="s">
        <v>3076</v>
      </c>
      <c r="E8560" s="523" t="s">
        <v>1679</v>
      </c>
    </row>
    <row r="8561" spans="2:5">
      <c r="B8561" s="598" t="s">
        <v>11262</v>
      </c>
      <c r="C8561" s="587" t="s">
        <v>4272</v>
      </c>
      <c r="D8561" s="587" t="s">
        <v>3076</v>
      </c>
      <c r="E8561" s="523" t="s">
        <v>1679</v>
      </c>
    </row>
    <row r="8562" spans="2:5">
      <c r="B8562" s="598" t="s">
        <v>11263</v>
      </c>
      <c r="C8562" s="587" t="s">
        <v>4272</v>
      </c>
      <c r="D8562" s="587" t="s">
        <v>3076</v>
      </c>
      <c r="E8562" s="523" t="s">
        <v>1679</v>
      </c>
    </row>
    <row r="8563" spans="2:5">
      <c r="B8563" s="598" t="s">
        <v>11264</v>
      </c>
      <c r="C8563" s="587" t="s">
        <v>4272</v>
      </c>
      <c r="D8563" s="587" t="s">
        <v>3076</v>
      </c>
      <c r="E8563" s="523" t="s">
        <v>1679</v>
      </c>
    </row>
    <row r="8564" spans="2:5">
      <c r="B8564" s="598" t="s">
        <v>11265</v>
      </c>
      <c r="C8564" s="587" t="s">
        <v>4272</v>
      </c>
      <c r="D8564" s="587" t="s">
        <v>3076</v>
      </c>
      <c r="E8564" s="523" t="s">
        <v>1679</v>
      </c>
    </row>
    <row r="8565" spans="2:5">
      <c r="B8565" s="598" t="s">
        <v>11266</v>
      </c>
      <c r="C8565" s="587" t="s">
        <v>4272</v>
      </c>
      <c r="D8565" s="587" t="s">
        <v>3076</v>
      </c>
      <c r="E8565" s="523" t="s">
        <v>1679</v>
      </c>
    </row>
    <row r="8566" spans="2:5">
      <c r="B8566" s="598" t="s">
        <v>11267</v>
      </c>
      <c r="C8566" s="587" t="s">
        <v>4272</v>
      </c>
      <c r="D8566" s="587" t="s">
        <v>3076</v>
      </c>
      <c r="E8566" s="523" t="s">
        <v>1679</v>
      </c>
    </row>
    <row r="8567" spans="2:5">
      <c r="B8567" s="598" t="s">
        <v>11268</v>
      </c>
      <c r="C8567" s="587" t="s">
        <v>4272</v>
      </c>
      <c r="D8567" s="587" t="s">
        <v>3076</v>
      </c>
      <c r="E8567" s="523" t="s">
        <v>1679</v>
      </c>
    </row>
    <row r="8568" spans="2:5">
      <c r="B8568" s="598" t="s">
        <v>11269</v>
      </c>
      <c r="C8568" s="587" t="s">
        <v>4272</v>
      </c>
      <c r="D8568" s="587" t="s">
        <v>3076</v>
      </c>
      <c r="E8568" s="523" t="s">
        <v>1679</v>
      </c>
    </row>
    <row r="8569" spans="2:5">
      <c r="B8569" s="598" t="s">
        <v>11270</v>
      </c>
      <c r="C8569" s="587" t="s">
        <v>4272</v>
      </c>
      <c r="D8569" s="587" t="s">
        <v>3076</v>
      </c>
      <c r="E8569" s="523" t="s">
        <v>1679</v>
      </c>
    </row>
    <row r="8570" spans="2:5">
      <c r="B8570" s="598" t="s">
        <v>11271</v>
      </c>
      <c r="C8570" s="587" t="s">
        <v>4272</v>
      </c>
      <c r="D8570" s="587" t="s">
        <v>3076</v>
      </c>
      <c r="E8570" s="523" t="s">
        <v>1679</v>
      </c>
    </row>
    <row r="8571" spans="2:5">
      <c r="B8571" s="598" t="s">
        <v>11272</v>
      </c>
      <c r="C8571" s="587" t="s">
        <v>4272</v>
      </c>
      <c r="D8571" s="587" t="s">
        <v>3076</v>
      </c>
      <c r="E8571" s="523" t="s">
        <v>1679</v>
      </c>
    </row>
    <row r="8572" spans="2:5">
      <c r="B8572" s="598" t="s">
        <v>11273</v>
      </c>
      <c r="C8572" s="587" t="s">
        <v>4272</v>
      </c>
      <c r="D8572" s="587" t="s">
        <v>3076</v>
      </c>
      <c r="E8572" s="523" t="s">
        <v>1679</v>
      </c>
    </row>
    <row r="8573" spans="2:5">
      <c r="B8573" s="598" t="s">
        <v>11274</v>
      </c>
      <c r="C8573" s="587" t="s">
        <v>4272</v>
      </c>
      <c r="D8573" s="587" t="s">
        <v>3076</v>
      </c>
      <c r="E8573" s="523" t="s">
        <v>1679</v>
      </c>
    </row>
    <row r="8574" spans="2:5">
      <c r="B8574" s="598" t="s">
        <v>11275</v>
      </c>
      <c r="C8574" s="587" t="s">
        <v>4272</v>
      </c>
      <c r="D8574" s="587" t="s">
        <v>3076</v>
      </c>
      <c r="E8574" s="523" t="s">
        <v>1679</v>
      </c>
    </row>
    <row r="8575" spans="2:5">
      <c r="B8575" s="598" t="s">
        <v>11276</v>
      </c>
      <c r="C8575" s="587" t="s">
        <v>4272</v>
      </c>
      <c r="D8575" s="587" t="s">
        <v>3076</v>
      </c>
      <c r="E8575" s="523" t="s">
        <v>1679</v>
      </c>
    </row>
    <row r="8576" spans="2:5">
      <c r="B8576" s="598" t="s">
        <v>11277</v>
      </c>
      <c r="C8576" s="587" t="s">
        <v>4272</v>
      </c>
      <c r="D8576" s="587" t="s">
        <v>3076</v>
      </c>
      <c r="E8576" s="523" t="s">
        <v>1679</v>
      </c>
    </row>
    <row r="8577" spans="2:5">
      <c r="B8577" s="598" t="s">
        <v>11278</v>
      </c>
      <c r="C8577" s="587" t="s">
        <v>4272</v>
      </c>
      <c r="D8577" s="587" t="s">
        <v>3076</v>
      </c>
      <c r="E8577" s="523" t="s">
        <v>1679</v>
      </c>
    </row>
    <row r="8578" spans="2:5">
      <c r="B8578" s="598" t="s">
        <v>11279</v>
      </c>
      <c r="C8578" s="587" t="s">
        <v>4272</v>
      </c>
      <c r="D8578" s="587" t="s">
        <v>3076</v>
      </c>
      <c r="E8578" s="523" t="s">
        <v>1679</v>
      </c>
    </row>
    <row r="8579" spans="2:5">
      <c r="B8579" s="598" t="s">
        <v>11280</v>
      </c>
      <c r="C8579" s="587" t="s">
        <v>4272</v>
      </c>
      <c r="D8579" s="587" t="s">
        <v>3076</v>
      </c>
      <c r="E8579" s="523" t="s">
        <v>1679</v>
      </c>
    </row>
    <row r="8580" spans="2:5">
      <c r="B8580" s="598" t="s">
        <v>11281</v>
      </c>
      <c r="C8580" s="587" t="s">
        <v>4272</v>
      </c>
      <c r="D8580" s="587" t="s">
        <v>3076</v>
      </c>
      <c r="E8580" s="523" t="s">
        <v>1679</v>
      </c>
    </row>
    <row r="8581" spans="2:5">
      <c r="B8581" s="598" t="s">
        <v>11282</v>
      </c>
      <c r="C8581" s="587" t="s">
        <v>4272</v>
      </c>
      <c r="D8581" s="587" t="s">
        <v>3076</v>
      </c>
      <c r="E8581" s="523" t="s">
        <v>1679</v>
      </c>
    </row>
    <row r="8582" spans="2:5">
      <c r="B8582" s="598" t="s">
        <v>11283</v>
      </c>
      <c r="C8582" s="587" t="s">
        <v>4272</v>
      </c>
      <c r="D8582" s="587" t="s">
        <v>3076</v>
      </c>
      <c r="E8582" s="523" t="s">
        <v>1679</v>
      </c>
    </row>
    <row r="8583" spans="2:5">
      <c r="B8583" s="598" t="s">
        <v>11284</v>
      </c>
      <c r="C8583" s="587" t="s">
        <v>4272</v>
      </c>
      <c r="D8583" s="587" t="s">
        <v>3076</v>
      </c>
      <c r="E8583" s="523" t="s">
        <v>1679</v>
      </c>
    </row>
    <row r="8584" spans="2:5">
      <c r="B8584" s="598" t="s">
        <v>11285</v>
      </c>
      <c r="C8584" s="587" t="s">
        <v>4272</v>
      </c>
      <c r="D8584" s="587" t="s">
        <v>3076</v>
      </c>
      <c r="E8584" s="523" t="s">
        <v>1679</v>
      </c>
    </row>
    <row r="8585" spans="2:5">
      <c r="B8585" s="598" t="s">
        <v>11286</v>
      </c>
      <c r="C8585" s="587" t="s">
        <v>4272</v>
      </c>
      <c r="D8585" s="587" t="s">
        <v>3076</v>
      </c>
      <c r="E8585" s="523" t="s">
        <v>1679</v>
      </c>
    </row>
    <row r="8586" spans="2:5">
      <c r="B8586" s="598" t="s">
        <v>11287</v>
      </c>
      <c r="C8586" s="587" t="s">
        <v>4272</v>
      </c>
      <c r="D8586" s="587" t="s">
        <v>3076</v>
      </c>
      <c r="E8586" s="523" t="s">
        <v>1679</v>
      </c>
    </row>
    <row r="8587" spans="2:5">
      <c r="B8587" s="598" t="s">
        <v>11288</v>
      </c>
      <c r="C8587" s="587" t="s">
        <v>4272</v>
      </c>
      <c r="D8587" s="587" t="s">
        <v>3076</v>
      </c>
      <c r="E8587" s="523" t="s">
        <v>1679</v>
      </c>
    </row>
    <row r="8588" spans="2:5">
      <c r="B8588" s="598" t="s">
        <v>11289</v>
      </c>
      <c r="C8588" s="587" t="s">
        <v>4272</v>
      </c>
      <c r="D8588" s="587" t="s">
        <v>3076</v>
      </c>
      <c r="E8588" s="523" t="s">
        <v>1679</v>
      </c>
    </row>
    <row r="8589" spans="2:5">
      <c r="B8589" s="598" t="s">
        <v>11290</v>
      </c>
      <c r="C8589" s="587" t="s">
        <v>4272</v>
      </c>
      <c r="D8589" s="587" t="s">
        <v>3076</v>
      </c>
      <c r="E8589" s="523" t="s">
        <v>1679</v>
      </c>
    </row>
    <row r="8590" spans="2:5">
      <c r="B8590" s="598" t="s">
        <v>11291</v>
      </c>
      <c r="C8590" s="587" t="s">
        <v>4272</v>
      </c>
      <c r="D8590" s="587" t="s">
        <v>3076</v>
      </c>
      <c r="E8590" s="523" t="s">
        <v>1679</v>
      </c>
    </row>
    <row r="8591" spans="2:5">
      <c r="B8591" s="598" t="s">
        <v>11292</v>
      </c>
      <c r="C8591" s="587" t="s">
        <v>4272</v>
      </c>
      <c r="D8591" s="587" t="s">
        <v>3076</v>
      </c>
      <c r="E8591" s="523" t="s">
        <v>1679</v>
      </c>
    </row>
    <row r="8592" spans="2:5">
      <c r="B8592" s="598" t="s">
        <v>11293</v>
      </c>
      <c r="C8592" s="587" t="s">
        <v>4272</v>
      </c>
      <c r="D8592" s="587" t="s">
        <v>3076</v>
      </c>
      <c r="E8592" s="523" t="s">
        <v>1679</v>
      </c>
    </row>
    <row r="8593" spans="2:5">
      <c r="B8593" s="598" t="s">
        <v>11294</v>
      </c>
      <c r="C8593" s="587" t="s">
        <v>4272</v>
      </c>
      <c r="D8593" s="587" t="s">
        <v>3076</v>
      </c>
      <c r="E8593" s="523" t="s">
        <v>1679</v>
      </c>
    </row>
    <row r="8594" spans="2:5">
      <c r="B8594" s="598" t="s">
        <v>11295</v>
      </c>
      <c r="C8594" s="587" t="s">
        <v>4272</v>
      </c>
      <c r="D8594" s="587" t="s">
        <v>3076</v>
      </c>
      <c r="E8594" s="523" t="s">
        <v>1679</v>
      </c>
    </row>
    <row r="8595" spans="2:5">
      <c r="B8595" s="598" t="s">
        <v>11296</v>
      </c>
      <c r="C8595" s="587" t="s">
        <v>4272</v>
      </c>
      <c r="D8595" s="587" t="s">
        <v>3076</v>
      </c>
      <c r="E8595" s="523" t="s">
        <v>1679</v>
      </c>
    </row>
    <row r="8596" spans="2:5">
      <c r="B8596" s="598" t="s">
        <v>11297</v>
      </c>
      <c r="C8596" s="587" t="s">
        <v>4272</v>
      </c>
      <c r="D8596" s="587" t="s">
        <v>3076</v>
      </c>
      <c r="E8596" s="523" t="s">
        <v>1679</v>
      </c>
    </row>
    <row r="8597" spans="2:5">
      <c r="B8597" s="598" t="s">
        <v>11298</v>
      </c>
      <c r="C8597" s="587" t="s">
        <v>4272</v>
      </c>
      <c r="D8597" s="587" t="s">
        <v>3076</v>
      </c>
      <c r="E8597" s="523" t="s">
        <v>1679</v>
      </c>
    </row>
    <row r="8598" spans="2:5">
      <c r="B8598" s="598" t="s">
        <v>11299</v>
      </c>
      <c r="C8598" s="587" t="s">
        <v>4272</v>
      </c>
      <c r="D8598" s="587" t="s">
        <v>3076</v>
      </c>
      <c r="E8598" s="523" t="s">
        <v>1679</v>
      </c>
    </row>
    <row r="8599" spans="2:5">
      <c r="B8599" s="598" t="s">
        <v>11300</v>
      </c>
      <c r="C8599" s="587" t="s">
        <v>4272</v>
      </c>
      <c r="D8599" s="587" t="s">
        <v>3076</v>
      </c>
      <c r="E8599" s="523" t="s">
        <v>1679</v>
      </c>
    </row>
    <row r="8600" spans="2:5">
      <c r="B8600" s="598" t="s">
        <v>11301</v>
      </c>
      <c r="C8600" s="587" t="s">
        <v>4272</v>
      </c>
      <c r="D8600" s="587" t="s">
        <v>3076</v>
      </c>
      <c r="E8600" s="523" t="s">
        <v>1679</v>
      </c>
    </row>
    <row r="8601" spans="2:5">
      <c r="B8601" s="598" t="s">
        <v>11302</v>
      </c>
      <c r="C8601" s="587" t="s">
        <v>4272</v>
      </c>
      <c r="D8601" s="587" t="s">
        <v>3076</v>
      </c>
      <c r="E8601" s="523" t="s">
        <v>1679</v>
      </c>
    </row>
    <row r="8602" spans="2:5">
      <c r="B8602" s="598" t="s">
        <v>11303</v>
      </c>
      <c r="C8602" s="587" t="s">
        <v>4272</v>
      </c>
      <c r="D8602" s="587" t="s">
        <v>3076</v>
      </c>
      <c r="E8602" s="523" t="s">
        <v>1679</v>
      </c>
    </row>
    <row r="8603" spans="2:5">
      <c r="B8603" s="598" t="s">
        <v>11304</v>
      </c>
      <c r="C8603" s="587" t="s">
        <v>4272</v>
      </c>
      <c r="D8603" s="587" t="s">
        <v>3076</v>
      </c>
      <c r="E8603" s="523" t="s">
        <v>1679</v>
      </c>
    </row>
    <row r="8604" spans="2:5">
      <c r="B8604" s="598" t="s">
        <v>11305</v>
      </c>
      <c r="C8604" s="587" t="s">
        <v>4272</v>
      </c>
      <c r="D8604" s="587" t="s">
        <v>3076</v>
      </c>
      <c r="E8604" s="523" t="s">
        <v>1679</v>
      </c>
    </row>
    <row r="8605" spans="2:5">
      <c r="B8605" s="598" t="s">
        <v>11306</v>
      </c>
      <c r="C8605" s="587" t="s">
        <v>4272</v>
      </c>
      <c r="D8605" s="587" t="s">
        <v>3076</v>
      </c>
      <c r="E8605" s="523" t="s">
        <v>1679</v>
      </c>
    </row>
    <row r="8606" spans="2:5">
      <c r="B8606" s="598" t="s">
        <v>11307</v>
      </c>
      <c r="C8606" s="587" t="s">
        <v>4272</v>
      </c>
      <c r="D8606" s="587" t="s">
        <v>3076</v>
      </c>
      <c r="E8606" s="523" t="s">
        <v>1679</v>
      </c>
    </row>
    <row r="8607" spans="2:5">
      <c r="B8607" s="598" t="s">
        <v>11308</v>
      </c>
      <c r="C8607" s="587" t="s">
        <v>4272</v>
      </c>
      <c r="D8607" s="587" t="s">
        <v>3076</v>
      </c>
      <c r="E8607" s="523" t="s">
        <v>1679</v>
      </c>
    </row>
    <row r="8608" spans="2:5">
      <c r="B8608" s="598" t="s">
        <v>11309</v>
      </c>
      <c r="C8608" s="587" t="s">
        <v>4272</v>
      </c>
      <c r="D8608" s="587" t="s">
        <v>3076</v>
      </c>
      <c r="E8608" s="523" t="s">
        <v>1679</v>
      </c>
    </row>
    <row r="8609" spans="2:5">
      <c r="B8609" s="598" t="s">
        <v>11310</v>
      </c>
      <c r="C8609" s="587" t="s">
        <v>4272</v>
      </c>
      <c r="D8609" s="587" t="s">
        <v>3076</v>
      </c>
      <c r="E8609" s="523" t="s">
        <v>1679</v>
      </c>
    </row>
    <row r="8610" spans="2:5">
      <c r="B8610" s="598" t="s">
        <v>11311</v>
      </c>
      <c r="C8610" s="587" t="s">
        <v>4272</v>
      </c>
      <c r="D8610" s="587" t="s">
        <v>3076</v>
      </c>
      <c r="E8610" s="523" t="s">
        <v>1679</v>
      </c>
    </row>
    <row r="8611" spans="2:5">
      <c r="B8611" s="598" t="s">
        <v>11312</v>
      </c>
      <c r="C8611" s="587" t="s">
        <v>4272</v>
      </c>
      <c r="D8611" s="587" t="s">
        <v>3076</v>
      </c>
      <c r="E8611" s="523" t="s">
        <v>1679</v>
      </c>
    </row>
    <row r="8612" spans="2:5">
      <c r="B8612" s="598" t="s">
        <v>11313</v>
      </c>
      <c r="C8612" s="587" t="s">
        <v>4272</v>
      </c>
      <c r="D8612" s="587" t="s">
        <v>3076</v>
      </c>
      <c r="E8612" s="523" t="s">
        <v>1679</v>
      </c>
    </row>
    <row r="8613" spans="2:5">
      <c r="B8613" s="598" t="s">
        <v>11314</v>
      </c>
      <c r="C8613" s="587" t="s">
        <v>4272</v>
      </c>
      <c r="D8613" s="587" t="s">
        <v>3076</v>
      </c>
      <c r="E8613" s="523" t="s">
        <v>1679</v>
      </c>
    </row>
    <row r="8614" spans="2:5">
      <c r="B8614" s="598" t="s">
        <v>11315</v>
      </c>
      <c r="C8614" s="587" t="s">
        <v>4272</v>
      </c>
      <c r="D8614" s="587" t="s">
        <v>3076</v>
      </c>
      <c r="E8614" s="523" t="s">
        <v>1679</v>
      </c>
    </row>
    <row r="8615" spans="2:5">
      <c r="B8615" s="598" t="s">
        <v>11316</v>
      </c>
      <c r="C8615" s="587" t="s">
        <v>4272</v>
      </c>
      <c r="D8615" s="587" t="s">
        <v>3076</v>
      </c>
      <c r="E8615" s="523" t="s">
        <v>1679</v>
      </c>
    </row>
    <row r="8616" spans="2:5">
      <c r="B8616" s="598" t="s">
        <v>11317</v>
      </c>
      <c r="C8616" s="587" t="s">
        <v>4272</v>
      </c>
      <c r="D8616" s="587" t="s">
        <v>3076</v>
      </c>
      <c r="E8616" s="523" t="s">
        <v>1679</v>
      </c>
    </row>
    <row r="8617" spans="2:5">
      <c r="B8617" s="598" t="s">
        <v>11318</v>
      </c>
      <c r="C8617" s="587" t="s">
        <v>4272</v>
      </c>
      <c r="D8617" s="587" t="s">
        <v>3076</v>
      </c>
      <c r="E8617" s="523" t="s">
        <v>1679</v>
      </c>
    </row>
    <row r="8618" spans="2:5">
      <c r="B8618" s="598" t="s">
        <v>11319</v>
      </c>
      <c r="C8618" s="587" t="s">
        <v>4272</v>
      </c>
      <c r="D8618" s="587" t="s">
        <v>3076</v>
      </c>
      <c r="E8618" s="523" t="s">
        <v>1679</v>
      </c>
    </row>
    <row r="8619" spans="2:5">
      <c r="B8619" s="598" t="s">
        <v>11320</v>
      </c>
      <c r="C8619" s="587" t="s">
        <v>4272</v>
      </c>
      <c r="D8619" s="587" t="s">
        <v>3076</v>
      </c>
      <c r="E8619" s="523" t="s">
        <v>1679</v>
      </c>
    </row>
    <row r="8620" spans="2:5">
      <c r="B8620" s="598" t="s">
        <v>11321</v>
      </c>
      <c r="C8620" s="587" t="s">
        <v>4272</v>
      </c>
      <c r="D8620" s="587" t="s">
        <v>3076</v>
      </c>
      <c r="E8620" s="523" t="s">
        <v>1679</v>
      </c>
    </row>
    <row r="8621" spans="2:5">
      <c r="B8621" s="598" t="s">
        <v>11322</v>
      </c>
      <c r="C8621" s="587" t="s">
        <v>4272</v>
      </c>
      <c r="D8621" s="587" t="s">
        <v>3076</v>
      </c>
      <c r="E8621" s="523" t="s">
        <v>1679</v>
      </c>
    </row>
    <row r="8622" spans="2:5">
      <c r="B8622" s="598" t="s">
        <v>11323</v>
      </c>
      <c r="C8622" s="587" t="s">
        <v>4272</v>
      </c>
      <c r="D8622" s="587" t="s">
        <v>3076</v>
      </c>
      <c r="E8622" s="523" t="s">
        <v>1679</v>
      </c>
    </row>
    <row r="8623" spans="2:5">
      <c r="B8623" s="598" t="s">
        <v>11324</v>
      </c>
      <c r="C8623" s="587" t="s">
        <v>4272</v>
      </c>
      <c r="D8623" s="587" t="s">
        <v>3076</v>
      </c>
      <c r="E8623" s="523" t="s">
        <v>1679</v>
      </c>
    </row>
    <row r="8624" spans="2:5">
      <c r="B8624" s="598" t="s">
        <v>11325</v>
      </c>
      <c r="C8624" s="587" t="s">
        <v>4272</v>
      </c>
      <c r="D8624" s="587" t="s">
        <v>3076</v>
      </c>
      <c r="E8624" s="523" t="s">
        <v>1679</v>
      </c>
    </row>
    <row r="8625" spans="2:5">
      <c r="B8625" s="598" t="s">
        <v>11326</v>
      </c>
      <c r="C8625" s="587" t="s">
        <v>4272</v>
      </c>
      <c r="D8625" s="587" t="s">
        <v>3076</v>
      </c>
      <c r="E8625" s="523" t="s">
        <v>1679</v>
      </c>
    </row>
    <row r="8626" spans="2:5">
      <c r="B8626" s="598" t="s">
        <v>11327</v>
      </c>
      <c r="C8626" s="587" t="s">
        <v>4272</v>
      </c>
      <c r="D8626" s="587" t="s">
        <v>3076</v>
      </c>
      <c r="E8626" s="523" t="s">
        <v>1679</v>
      </c>
    </row>
    <row r="8627" spans="2:5">
      <c r="B8627" s="598" t="s">
        <v>11328</v>
      </c>
      <c r="C8627" s="587" t="s">
        <v>4272</v>
      </c>
      <c r="D8627" s="587" t="s">
        <v>3076</v>
      </c>
      <c r="E8627" s="523" t="s">
        <v>1679</v>
      </c>
    </row>
    <row r="8628" spans="2:5">
      <c r="B8628" s="598" t="s">
        <v>11329</v>
      </c>
      <c r="C8628" s="587" t="s">
        <v>4272</v>
      </c>
      <c r="D8628" s="587" t="s">
        <v>3076</v>
      </c>
      <c r="E8628" s="523" t="s">
        <v>1679</v>
      </c>
    </row>
    <row r="8629" spans="2:5">
      <c r="B8629" s="598" t="s">
        <v>11330</v>
      </c>
      <c r="C8629" s="587" t="s">
        <v>4272</v>
      </c>
      <c r="D8629" s="587" t="s">
        <v>3076</v>
      </c>
      <c r="E8629" s="523" t="s">
        <v>1679</v>
      </c>
    </row>
    <row r="8630" spans="2:5">
      <c r="B8630" s="598" t="s">
        <v>11331</v>
      </c>
      <c r="C8630" s="587" t="s">
        <v>4272</v>
      </c>
      <c r="D8630" s="587" t="s">
        <v>3076</v>
      </c>
      <c r="E8630" s="523" t="s">
        <v>1679</v>
      </c>
    </row>
    <row r="8631" spans="2:5">
      <c r="B8631" s="598" t="s">
        <v>11332</v>
      </c>
      <c r="C8631" s="587" t="s">
        <v>4272</v>
      </c>
      <c r="D8631" s="587" t="s">
        <v>3076</v>
      </c>
      <c r="E8631" s="523" t="s">
        <v>1679</v>
      </c>
    </row>
    <row r="8632" spans="2:5">
      <c r="B8632" s="598" t="s">
        <v>11333</v>
      </c>
      <c r="C8632" s="587" t="s">
        <v>4272</v>
      </c>
      <c r="D8632" s="587" t="s">
        <v>3076</v>
      </c>
      <c r="E8632" s="523" t="s">
        <v>1679</v>
      </c>
    </row>
    <row r="8633" spans="2:5">
      <c r="B8633" s="598" t="s">
        <v>11334</v>
      </c>
      <c r="C8633" s="587" t="s">
        <v>4272</v>
      </c>
      <c r="D8633" s="587" t="s">
        <v>3076</v>
      </c>
      <c r="E8633" s="523" t="s">
        <v>1679</v>
      </c>
    </row>
    <row r="8634" spans="2:5">
      <c r="B8634" s="598" t="s">
        <v>11335</v>
      </c>
      <c r="C8634" s="587" t="s">
        <v>4272</v>
      </c>
      <c r="D8634" s="587" t="s">
        <v>3076</v>
      </c>
      <c r="E8634" s="523" t="s">
        <v>1679</v>
      </c>
    </row>
    <row r="8635" spans="2:5">
      <c r="B8635" s="598" t="s">
        <v>11336</v>
      </c>
      <c r="C8635" s="587" t="s">
        <v>4272</v>
      </c>
      <c r="D8635" s="587" t="s">
        <v>3076</v>
      </c>
      <c r="E8635" s="523" t="s">
        <v>1679</v>
      </c>
    </row>
    <row r="8636" spans="2:5">
      <c r="B8636" s="598" t="s">
        <v>11337</v>
      </c>
      <c r="C8636" s="587" t="s">
        <v>4272</v>
      </c>
      <c r="D8636" s="587" t="s">
        <v>3076</v>
      </c>
      <c r="E8636" s="523" t="s">
        <v>1679</v>
      </c>
    </row>
    <row r="8637" spans="2:5">
      <c r="B8637" s="598" t="s">
        <v>11338</v>
      </c>
      <c r="C8637" s="587" t="s">
        <v>4272</v>
      </c>
      <c r="D8637" s="587" t="s">
        <v>3076</v>
      </c>
      <c r="E8637" s="523" t="s">
        <v>1679</v>
      </c>
    </row>
    <row r="8638" spans="2:5">
      <c r="B8638" s="598" t="s">
        <v>11339</v>
      </c>
      <c r="C8638" s="587" t="s">
        <v>4272</v>
      </c>
      <c r="D8638" s="587" t="s">
        <v>3076</v>
      </c>
      <c r="E8638" s="523" t="s">
        <v>1679</v>
      </c>
    </row>
    <row r="8639" spans="2:5">
      <c r="B8639" s="598" t="s">
        <v>11340</v>
      </c>
      <c r="C8639" s="587" t="s">
        <v>4272</v>
      </c>
      <c r="D8639" s="587" t="s">
        <v>3076</v>
      </c>
      <c r="E8639" s="523" t="s">
        <v>1679</v>
      </c>
    </row>
    <row r="8640" spans="2:5">
      <c r="B8640" s="598" t="s">
        <v>11341</v>
      </c>
      <c r="C8640" s="587" t="s">
        <v>4272</v>
      </c>
      <c r="D8640" s="587" t="s">
        <v>3076</v>
      </c>
      <c r="E8640" s="523" t="s">
        <v>1679</v>
      </c>
    </row>
    <row r="8641" spans="2:5">
      <c r="B8641" s="598" t="s">
        <v>11342</v>
      </c>
      <c r="C8641" s="587" t="s">
        <v>4272</v>
      </c>
      <c r="D8641" s="587" t="s">
        <v>3076</v>
      </c>
      <c r="E8641" s="523" t="s">
        <v>1679</v>
      </c>
    </row>
    <row r="8642" spans="2:5">
      <c r="B8642" s="598" t="s">
        <v>11343</v>
      </c>
      <c r="C8642" s="587" t="s">
        <v>4272</v>
      </c>
      <c r="D8642" s="587" t="s">
        <v>3076</v>
      </c>
      <c r="E8642" s="523" t="s">
        <v>1679</v>
      </c>
    </row>
    <row r="8643" spans="2:5">
      <c r="B8643" s="598" t="s">
        <v>11344</v>
      </c>
      <c r="C8643" s="587" t="s">
        <v>4272</v>
      </c>
      <c r="D8643" s="587" t="s">
        <v>3076</v>
      </c>
      <c r="E8643" s="523" t="s">
        <v>1679</v>
      </c>
    </row>
    <row r="8644" spans="2:5">
      <c r="B8644" s="598" t="s">
        <v>11345</v>
      </c>
      <c r="C8644" s="587" t="s">
        <v>4272</v>
      </c>
      <c r="D8644" s="587" t="s">
        <v>3076</v>
      </c>
      <c r="E8644" s="523" t="s">
        <v>1679</v>
      </c>
    </row>
    <row r="8645" spans="2:5">
      <c r="B8645" s="598" t="s">
        <v>11346</v>
      </c>
      <c r="C8645" s="587" t="s">
        <v>4272</v>
      </c>
      <c r="D8645" s="587" t="s">
        <v>3076</v>
      </c>
      <c r="E8645" s="523" t="s">
        <v>1679</v>
      </c>
    </row>
    <row r="8646" spans="2:5">
      <c r="B8646" s="598" t="s">
        <v>11347</v>
      </c>
      <c r="C8646" s="587" t="s">
        <v>4272</v>
      </c>
      <c r="D8646" s="587" t="s">
        <v>3076</v>
      </c>
      <c r="E8646" s="523" t="s">
        <v>1679</v>
      </c>
    </row>
    <row r="8647" spans="2:5">
      <c r="B8647" s="598" t="s">
        <v>11348</v>
      </c>
      <c r="C8647" s="587" t="s">
        <v>4272</v>
      </c>
      <c r="D8647" s="587" t="s">
        <v>3076</v>
      </c>
      <c r="E8647" s="523" t="s">
        <v>1679</v>
      </c>
    </row>
    <row r="8648" spans="2:5">
      <c r="B8648" s="598" t="s">
        <v>11349</v>
      </c>
      <c r="C8648" s="587" t="s">
        <v>4272</v>
      </c>
      <c r="D8648" s="587" t="s">
        <v>3076</v>
      </c>
      <c r="E8648" s="523" t="s">
        <v>1679</v>
      </c>
    </row>
    <row r="8649" spans="2:5">
      <c r="B8649" s="598" t="s">
        <v>11350</v>
      </c>
      <c r="C8649" s="587" t="s">
        <v>4272</v>
      </c>
      <c r="D8649" s="587" t="s">
        <v>3076</v>
      </c>
      <c r="E8649" s="523" t="s">
        <v>1679</v>
      </c>
    </row>
    <row r="8650" spans="2:5">
      <c r="B8650" s="598" t="s">
        <v>11351</v>
      </c>
      <c r="C8650" s="587" t="s">
        <v>4272</v>
      </c>
      <c r="D8650" s="587" t="s">
        <v>3076</v>
      </c>
      <c r="E8650" s="523" t="s">
        <v>1679</v>
      </c>
    </row>
    <row r="8651" spans="2:5">
      <c r="B8651" s="598" t="s">
        <v>11352</v>
      </c>
      <c r="C8651" s="587" t="s">
        <v>4272</v>
      </c>
      <c r="D8651" s="587" t="s">
        <v>3076</v>
      </c>
      <c r="E8651" s="523" t="s">
        <v>1679</v>
      </c>
    </row>
    <row r="8652" spans="2:5">
      <c r="B8652" s="598" t="s">
        <v>11353</v>
      </c>
      <c r="C8652" s="587" t="s">
        <v>4272</v>
      </c>
      <c r="D8652" s="587" t="s">
        <v>3076</v>
      </c>
      <c r="E8652" s="523" t="s">
        <v>1679</v>
      </c>
    </row>
    <row r="8653" spans="2:5">
      <c r="B8653" s="598" t="s">
        <v>11354</v>
      </c>
      <c r="C8653" s="587" t="s">
        <v>4272</v>
      </c>
      <c r="D8653" s="587" t="s">
        <v>3076</v>
      </c>
      <c r="E8653" s="523" t="s">
        <v>1679</v>
      </c>
    </row>
    <row r="8654" spans="2:5">
      <c r="B8654" s="598" t="s">
        <v>11355</v>
      </c>
      <c r="C8654" s="587" t="s">
        <v>4272</v>
      </c>
      <c r="D8654" s="587" t="s">
        <v>3076</v>
      </c>
      <c r="E8654" s="523" t="s">
        <v>1679</v>
      </c>
    </row>
    <row r="8655" spans="2:5">
      <c r="B8655" s="598" t="s">
        <v>11356</v>
      </c>
      <c r="C8655" s="587" t="s">
        <v>4272</v>
      </c>
      <c r="D8655" s="587" t="s">
        <v>3076</v>
      </c>
      <c r="E8655" s="523" t="s">
        <v>1679</v>
      </c>
    </row>
    <row r="8656" spans="2:5">
      <c r="B8656" s="598" t="s">
        <v>11357</v>
      </c>
      <c r="C8656" s="587" t="s">
        <v>4272</v>
      </c>
      <c r="D8656" s="587" t="s">
        <v>3076</v>
      </c>
      <c r="E8656" s="523" t="s">
        <v>1679</v>
      </c>
    </row>
    <row r="8657" spans="2:5">
      <c r="B8657" s="598" t="s">
        <v>11358</v>
      </c>
      <c r="C8657" s="587" t="s">
        <v>4272</v>
      </c>
      <c r="D8657" s="587" t="s">
        <v>3076</v>
      </c>
      <c r="E8657" s="523" t="s">
        <v>1679</v>
      </c>
    </row>
    <row r="8658" spans="2:5">
      <c r="B8658" s="598" t="s">
        <v>11359</v>
      </c>
      <c r="C8658" s="587" t="s">
        <v>4272</v>
      </c>
      <c r="D8658" s="587" t="s">
        <v>3076</v>
      </c>
      <c r="E8658" s="523" t="s">
        <v>1679</v>
      </c>
    </row>
    <row r="8659" spans="2:5">
      <c r="B8659" s="598" t="s">
        <v>11360</v>
      </c>
      <c r="C8659" s="587" t="s">
        <v>4272</v>
      </c>
      <c r="D8659" s="587" t="s">
        <v>3076</v>
      </c>
      <c r="E8659" s="523" t="s">
        <v>1679</v>
      </c>
    </row>
    <row r="8660" spans="2:5">
      <c r="B8660" s="598" t="s">
        <v>11361</v>
      </c>
      <c r="C8660" s="587" t="s">
        <v>4272</v>
      </c>
      <c r="D8660" s="587" t="s">
        <v>3076</v>
      </c>
      <c r="E8660" s="523" t="s">
        <v>1679</v>
      </c>
    </row>
    <row r="8661" spans="2:5">
      <c r="B8661" s="598" t="s">
        <v>11362</v>
      </c>
      <c r="C8661" s="587" t="s">
        <v>4272</v>
      </c>
      <c r="D8661" s="587" t="s">
        <v>3076</v>
      </c>
      <c r="E8661" s="523" t="s">
        <v>1679</v>
      </c>
    </row>
    <row r="8662" spans="2:5">
      <c r="B8662" s="598" t="s">
        <v>11363</v>
      </c>
      <c r="C8662" s="587" t="s">
        <v>4272</v>
      </c>
      <c r="D8662" s="587" t="s">
        <v>3076</v>
      </c>
      <c r="E8662" s="523" t="s">
        <v>1679</v>
      </c>
    </row>
    <row r="8663" spans="2:5">
      <c r="B8663" s="598" t="s">
        <v>11364</v>
      </c>
      <c r="C8663" s="587" t="s">
        <v>4272</v>
      </c>
      <c r="D8663" s="587" t="s">
        <v>3076</v>
      </c>
      <c r="E8663" s="523" t="s">
        <v>1679</v>
      </c>
    </row>
    <row r="8664" spans="2:5">
      <c r="B8664" s="598" t="s">
        <v>11365</v>
      </c>
      <c r="C8664" s="587" t="s">
        <v>4272</v>
      </c>
      <c r="D8664" s="587" t="s">
        <v>3076</v>
      </c>
      <c r="E8664" s="523" t="s">
        <v>1679</v>
      </c>
    </row>
    <row r="8665" spans="2:5">
      <c r="B8665" s="598" t="s">
        <v>11366</v>
      </c>
      <c r="C8665" s="587" t="s">
        <v>4272</v>
      </c>
      <c r="D8665" s="587" t="s">
        <v>3076</v>
      </c>
      <c r="E8665" s="523" t="s">
        <v>1679</v>
      </c>
    </row>
    <row r="8666" spans="2:5">
      <c r="B8666" s="598" t="s">
        <v>11367</v>
      </c>
      <c r="C8666" s="587" t="s">
        <v>4272</v>
      </c>
      <c r="D8666" s="587" t="s">
        <v>3076</v>
      </c>
      <c r="E8666" s="523" t="s">
        <v>1679</v>
      </c>
    </row>
    <row r="8667" spans="2:5">
      <c r="B8667" s="598" t="s">
        <v>11368</v>
      </c>
      <c r="C8667" s="587" t="s">
        <v>4272</v>
      </c>
      <c r="D8667" s="587" t="s">
        <v>3076</v>
      </c>
      <c r="E8667" s="523" t="s">
        <v>1679</v>
      </c>
    </row>
    <row r="8668" spans="2:5">
      <c r="B8668" s="598" t="s">
        <v>11369</v>
      </c>
      <c r="C8668" s="587" t="s">
        <v>4272</v>
      </c>
      <c r="D8668" s="587" t="s">
        <v>3076</v>
      </c>
      <c r="E8668" s="523" t="s">
        <v>1679</v>
      </c>
    </row>
    <row r="8669" spans="2:5">
      <c r="B8669" s="598" t="s">
        <v>11370</v>
      </c>
      <c r="C8669" s="587" t="s">
        <v>4272</v>
      </c>
      <c r="D8669" s="587" t="s">
        <v>3076</v>
      </c>
      <c r="E8669" s="523" t="s">
        <v>1679</v>
      </c>
    </row>
    <row r="8670" spans="2:5">
      <c r="B8670" s="598" t="s">
        <v>11371</v>
      </c>
      <c r="C8670" s="587" t="s">
        <v>4272</v>
      </c>
      <c r="D8670" s="587" t="s">
        <v>3076</v>
      </c>
      <c r="E8670" s="523" t="s">
        <v>1679</v>
      </c>
    </row>
    <row r="8671" spans="2:5">
      <c r="B8671" s="598" t="s">
        <v>11372</v>
      </c>
      <c r="C8671" s="587" t="s">
        <v>4272</v>
      </c>
      <c r="D8671" s="587" t="s">
        <v>3076</v>
      </c>
      <c r="E8671" s="523" t="s">
        <v>1679</v>
      </c>
    </row>
    <row r="8672" spans="2:5">
      <c r="B8672" s="598" t="s">
        <v>11373</v>
      </c>
      <c r="C8672" s="587" t="s">
        <v>4272</v>
      </c>
      <c r="D8672" s="587" t="s">
        <v>3076</v>
      </c>
      <c r="E8672" s="523" t="s">
        <v>1679</v>
      </c>
    </row>
    <row r="8673" spans="2:5">
      <c r="B8673" s="598" t="s">
        <v>11374</v>
      </c>
      <c r="C8673" s="587" t="s">
        <v>4272</v>
      </c>
      <c r="D8673" s="587" t="s">
        <v>3076</v>
      </c>
      <c r="E8673" s="523" t="s">
        <v>1679</v>
      </c>
    </row>
    <row r="8674" spans="2:5">
      <c r="B8674" s="598" t="s">
        <v>11375</v>
      </c>
      <c r="C8674" s="587" t="s">
        <v>4272</v>
      </c>
      <c r="D8674" s="587" t="s">
        <v>3076</v>
      </c>
      <c r="E8674" s="523" t="s">
        <v>1679</v>
      </c>
    </row>
    <row r="8675" spans="2:5">
      <c r="B8675" s="598" t="s">
        <v>11376</v>
      </c>
      <c r="C8675" s="587" t="s">
        <v>4272</v>
      </c>
      <c r="D8675" s="587" t="s">
        <v>3076</v>
      </c>
      <c r="E8675" s="523" t="s">
        <v>1679</v>
      </c>
    </row>
    <row r="8676" spans="2:5">
      <c r="B8676" s="598" t="s">
        <v>11377</v>
      </c>
      <c r="C8676" s="587" t="s">
        <v>4272</v>
      </c>
      <c r="D8676" s="587" t="s">
        <v>3076</v>
      </c>
      <c r="E8676" s="523" t="s">
        <v>1679</v>
      </c>
    </row>
    <row r="8677" spans="2:5">
      <c r="B8677" s="598" t="s">
        <v>11378</v>
      </c>
      <c r="C8677" s="587" t="s">
        <v>4272</v>
      </c>
      <c r="D8677" s="587" t="s">
        <v>3076</v>
      </c>
      <c r="E8677" s="523" t="s">
        <v>1679</v>
      </c>
    </row>
    <row r="8678" spans="2:5">
      <c r="B8678" s="598" t="s">
        <v>11379</v>
      </c>
      <c r="C8678" s="587" t="s">
        <v>4272</v>
      </c>
      <c r="D8678" s="587" t="s">
        <v>3076</v>
      </c>
      <c r="E8678" s="523" t="s">
        <v>1679</v>
      </c>
    </row>
    <row r="8679" spans="2:5">
      <c r="B8679" s="598" t="s">
        <v>11380</v>
      </c>
      <c r="C8679" s="587" t="s">
        <v>4272</v>
      </c>
      <c r="D8679" s="587" t="s">
        <v>3076</v>
      </c>
      <c r="E8679" s="523" t="s">
        <v>1679</v>
      </c>
    </row>
    <row r="8680" spans="2:5">
      <c r="B8680" s="598" t="s">
        <v>11381</v>
      </c>
      <c r="C8680" s="587" t="s">
        <v>4272</v>
      </c>
      <c r="D8680" s="587" t="s">
        <v>3076</v>
      </c>
      <c r="E8680" s="523" t="s">
        <v>1679</v>
      </c>
    </row>
    <row r="8681" spans="2:5">
      <c r="B8681" s="598" t="s">
        <v>11382</v>
      </c>
      <c r="C8681" s="587" t="s">
        <v>4272</v>
      </c>
      <c r="D8681" s="587" t="s">
        <v>3076</v>
      </c>
      <c r="E8681" s="523" t="s">
        <v>1679</v>
      </c>
    </row>
    <row r="8682" spans="2:5">
      <c r="B8682" s="598" t="s">
        <v>11383</v>
      </c>
      <c r="C8682" s="587" t="s">
        <v>4272</v>
      </c>
      <c r="D8682" s="587" t="s">
        <v>3076</v>
      </c>
      <c r="E8682" s="523" t="s">
        <v>1679</v>
      </c>
    </row>
    <row r="8683" spans="2:5">
      <c r="B8683" s="598" t="s">
        <v>11384</v>
      </c>
      <c r="C8683" s="587" t="s">
        <v>4272</v>
      </c>
      <c r="D8683" s="587" t="s">
        <v>3076</v>
      </c>
      <c r="E8683" s="523" t="s">
        <v>1679</v>
      </c>
    </row>
    <row r="8684" spans="2:5">
      <c r="B8684" s="598" t="s">
        <v>11385</v>
      </c>
      <c r="C8684" s="587" t="s">
        <v>4272</v>
      </c>
      <c r="D8684" s="587" t="s">
        <v>3076</v>
      </c>
      <c r="E8684" s="523" t="s">
        <v>1679</v>
      </c>
    </row>
    <row r="8685" spans="2:5">
      <c r="B8685" s="598" t="s">
        <v>11386</v>
      </c>
      <c r="C8685" s="587" t="s">
        <v>4272</v>
      </c>
      <c r="D8685" s="587" t="s">
        <v>3076</v>
      </c>
      <c r="E8685" s="523" t="s">
        <v>1679</v>
      </c>
    </row>
    <row r="8686" spans="2:5">
      <c r="B8686" s="598" t="s">
        <v>11387</v>
      </c>
      <c r="C8686" s="587" t="s">
        <v>4272</v>
      </c>
      <c r="D8686" s="587" t="s">
        <v>3076</v>
      </c>
      <c r="E8686" s="523" t="s">
        <v>1679</v>
      </c>
    </row>
    <row r="8687" spans="2:5">
      <c r="B8687" s="598" t="s">
        <v>11388</v>
      </c>
      <c r="C8687" s="587" t="s">
        <v>4272</v>
      </c>
      <c r="D8687" s="587" t="s">
        <v>3076</v>
      </c>
      <c r="E8687" s="523" t="s">
        <v>1679</v>
      </c>
    </row>
    <row r="8688" spans="2:5">
      <c r="B8688" s="598" t="s">
        <v>11389</v>
      </c>
      <c r="C8688" s="587" t="s">
        <v>4272</v>
      </c>
      <c r="D8688" s="587" t="s">
        <v>3076</v>
      </c>
      <c r="E8688" s="523" t="s">
        <v>1679</v>
      </c>
    </row>
    <row r="8689" spans="2:5">
      <c r="B8689" s="598" t="s">
        <v>11390</v>
      </c>
      <c r="C8689" s="587" t="s">
        <v>4272</v>
      </c>
      <c r="D8689" s="587" t="s">
        <v>3076</v>
      </c>
      <c r="E8689" s="523" t="s">
        <v>1679</v>
      </c>
    </row>
    <row r="8690" spans="2:5">
      <c r="B8690" s="598" t="s">
        <v>11391</v>
      </c>
      <c r="C8690" s="587" t="s">
        <v>4272</v>
      </c>
      <c r="D8690" s="587" t="s">
        <v>3076</v>
      </c>
      <c r="E8690" s="523" t="s">
        <v>1679</v>
      </c>
    </row>
    <row r="8691" spans="2:5">
      <c r="B8691" s="598" t="s">
        <v>11392</v>
      </c>
      <c r="C8691" s="587" t="s">
        <v>4272</v>
      </c>
      <c r="D8691" s="587" t="s">
        <v>3076</v>
      </c>
      <c r="E8691" s="523" t="s">
        <v>1679</v>
      </c>
    </row>
    <row r="8692" spans="2:5">
      <c r="B8692" s="598" t="s">
        <v>11393</v>
      </c>
      <c r="C8692" s="587" t="s">
        <v>4272</v>
      </c>
      <c r="D8692" s="587" t="s">
        <v>3076</v>
      </c>
      <c r="E8692" s="523" t="s">
        <v>1679</v>
      </c>
    </row>
    <row r="8693" spans="2:5">
      <c r="B8693" s="598" t="s">
        <v>11394</v>
      </c>
      <c r="C8693" s="587" t="s">
        <v>4272</v>
      </c>
      <c r="D8693" s="587" t="s">
        <v>3076</v>
      </c>
      <c r="E8693" s="523" t="s">
        <v>1679</v>
      </c>
    </row>
    <row r="8694" spans="2:5">
      <c r="B8694" s="598" t="s">
        <v>11395</v>
      </c>
      <c r="C8694" s="587" t="s">
        <v>4272</v>
      </c>
      <c r="D8694" s="587" t="s">
        <v>3076</v>
      </c>
      <c r="E8694" s="523" t="s">
        <v>1679</v>
      </c>
    </row>
    <row r="8695" spans="2:5">
      <c r="B8695" s="598" t="s">
        <v>11396</v>
      </c>
      <c r="C8695" s="587" t="s">
        <v>4272</v>
      </c>
      <c r="D8695" s="587" t="s">
        <v>3076</v>
      </c>
      <c r="E8695" s="523" t="s">
        <v>1679</v>
      </c>
    </row>
    <row r="8696" spans="2:5">
      <c r="B8696" s="598" t="s">
        <v>11397</v>
      </c>
      <c r="C8696" s="587" t="s">
        <v>4272</v>
      </c>
      <c r="D8696" s="587" t="s">
        <v>3076</v>
      </c>
      <c r="E8696" s="523" t="s">
        <v>1679</v>
      </c>
    </row>
    <row r="8697" spans="2:5">
      <c r="B8697" s="598" t="s">
        <v>11398</v>
      </c>
      <c r="C8697" s="587" t="s">
        <v>4272</v>
      </c>
      <c r="D8697" s="587" t="s">
        <v>3076</v>
      </c>
      <c r="E8697" s="523" t="s">
        <v>1679</v>
      </c>
    </row>
    <row r="8698" spans="2:5">
      <c r="B8698" s="598" t="s">
        <v>11399</v>
      </c>
      <c r="C8698" s="587" t="s">
        <v>4272</v>
      </c>
      <c r="D8698" s="587" t="s">
        <v>3076</v>
      </c>
      <c r="E8698" s="523" t="s">
        <v>1679</v>
      </c>
    </row>
    <row r="8699" spans="2:5">
      <c r="B8699" s="598" t="s">
        <v>11400</v>
      </c>
      <c r="C8699" s="587" t="s">
        <v>4272</v>
      </c>
      <c r="D8699" s="587" t="s">
        <v>3076</v>
      </c>
      <c r="E8699" s="523" t="s">
        <v>1679</v>
      </c>
    </row>
    <row r="8700" spans="2:5">
      <c r="B8700" s="598" t="s">
        <v>11401</v>
      </c>
      <c r="C8700" s="587" t="s">
        <v>4272</v>
      </c>
      <c r="D8700" s="587" t="s">
        <v>3076</v>
      </c>
      <c r="E8700" s="523" t="s">
        <v>1679</v>
      </c>
    </row>
    <row r="8701" spans="2:5">
      <c r="B8701" s="598" t="s">
        <v>11402</v>
      </c>
      <c r="C8701" s="587" t="s">
        <v>4272</v>
      </c>
      <c r="D8701" s="587" t="s">
        <v>3076</v>
      </c>
      <c r="E8701" s="523" t="s">
        <v>1679</v>
      </c>
    </row>
    <row r="8702" spans="2:5">
      <c r="B8702" s="598" t="s">
        <v>11403</v>
      </c>
      <c r="C8702" s="587" t="s">
        <v>4272</v>
      </c>
      <c r="D8702" s="587" t="s">
        <v>3076</v>
      </c>
      <c r="E8702" s="523" t="s">
        <v>1679</v>
      </c>
    </row>
    <row r="8703" spans="2:5">
      <c r="B8703" s="598" t="s">
        <v>11404</v>
      </c>
      <c r="C8703" s="587" t="s">
        <v>4272</v>
      </c>
      <c r="D8703" s="587" t="s">
        <v>3076</v>
      </c>
      <c r="E8703" s="523" t="s">
        <v>1679</v>
      </c>
    </row>
    <row r="8704" spans="2:5">
      <c r="B8704" s="598" t="s">
        <v>11405</v>
      </c>
      <c r="C8704" s="587" t="s">
        <v>4272</v>
      </c>
      <c r="D8704" s="587" t="s">
        <v>3076</v>
      </c>
      <c r="E8704" s="523" t="s">
        <v>1679</v>
      </c>
    </row>
    <row r="8705" spans="2:5">
      <c r="B8705" s="598" t="s">
        <v>11406</v>
      </c>
      <c r="C8705" s="587" t="s">
        <v>4272</v>
      </c>
      <c r="D8705" s="587" t="s">
        <v>3076</v>
      </c>
      <c r="E8705" s="523" t="s">
        <v>1679</v>
      </c>
    </row>
    <row r="8706" spans="2:5">
      <c r="B8706" s="598" t="s">
        <v>11407</v>
      </c>
      <c r="C8706" s="587" t="s">
        <v>4272</v>
      </c>
      <c r="D8706" s="587" t="s">
        <v>3076</v>
      </c>
      <c r="E8706" s="523" t="s">
        <v>1679</v>
      </c>
    </row>
    <row r="8707" spans="2:5">
      <c r="B8707" s="598" t="s">
        <v>11408</v>
      </c>
      <c r="C8707" s="587" t="s">
        <v>4272</v>
      </c>
      <c r="D8707" s="587" t="s">
        <v>3076</v>
      </c>
      <c r="E8707" s="523" t="s">
        <v>1679</v>
      </c>
    </row>
    <row r="8708" spans="2:5">
      <c r="B8708" s="598" t="s">
        <v>11409</v>
      </c>
      <c r="C8708" s="587" t="s">
        <v>4272</v>
      </c>
      <c r="D8708" s="587" t="s">
        <v>3076</v>
      </c>
      <c r="E8708" s="523" t="s">
        <v>1679</v>
      </c>
    </row>
    <row r="8709" spans="2:5">
      <c r="B8709" s="598" t="s">
        <v>11410</v>
      </c>
      <c r="C8709" s="587" t="s">
        <v>4272</v>
      </c>
      <c r="D8709" s="587" t="s">
        <v>3076</v>
      </c>
      <c r="E8709" s="523" t="s">
        <v>1679</v>
      </c>
    </row>
    <row r="8710" spans="2:5">
      <c r="B8710" s="598" t="s">
        <v>11411</v>
      </c>
      <c r="C8710" s="587" t="s">
        <v>4272</v>
      </c>
      <c r="D8710" s="587" t="s">
        <v>3076</v>
      </c>
      <c r="E8710" s="523" t="s">
        <v>1679</v>
      </c>
    </row>
    <row r="8711" spans="2:5">
      <c r="B8711" s="598" t="s">
        <v>11412</v>
      </c>
      <c r="C8711" s="587" t="s">
        <v>4272</v>
      </c>
      <c r="D8711" s="587" t="s">
        <v>3076</v>
      </c>
      <c r="E8711" s="523" t="s">
        <v>1679</v>
      </c>
    </row>
    <row r="8712" spans="2:5">
      <c r="B8712" s="598" t="s">
        <v>11413</v>
      </c>
      <c r="C8712" s="587" t="s">
        <v>4272</v>
      </c>
      <c r="D8712" s="587" t="s">
        <v>3076</v>
      </c>
      <c r="E8712" s="523" t="s">
        <v>1679</v>
      </c>
    </row>
    <row r="8713" spans="2:5">
      <c r="B8713" s="598" t="s">
        <v>11414</v>
      </c>
      <c r="C8713" s="587" t="s">
        <v>4272</v>
      </c>
      <c r="D8713" s="587" t="s">
        <v>3076</v>
      </c>
      <c r="E8713" s="523" t="s">
        <v>1679</v>
      </c>
    </row>
    <row r="8714" spans="2:5">
      <c r="B8714" s="598" t="s">
        <v>11415</v>
      </c>
      <c r="C8714" s="587" t="s">
        <v>4272</v>
      </c>
      <c r="D8714" s="587" t="s">
        <v>3076</v>
      </c>
      <c r="E8714" s="523" t="s">
        <v>1679</v>
      </c>
    </row>
    <row r="8715" spans="2:5">
      <c r="B8715" s="598" t="s">
        <v>11416</v>
      </c>
      <c r="C8715" s="587" t="s">
        <v>4272</v>
      </c>
      <c r="D8715" s="587" t="s">
        <v>3076</v>
      </c>
      <c r="E8715" s="523" t="s">
        <v>1679</v>
      </c>
    </row>
    <row r="8716" spans="2:5">
      <c r="B8716" s="598" t="s">
        <v>11417</v>
      </c>
      <c r="C8716" s="587" t="s">
        <v>4272</v>
      </c>
      <c r="D8716" s="587" t="s">
        <v>3076</v>
      </c>
      <c r="E8716" s="523" t="s">
        <v>1679</v>
      </c>
    </row>
    <row r="8717" spans="2:5">
      <c r="B8717" s="598" t="s">
        <v>11418</v>
      </c>
      <c r="C8717" s="587" t="s">
        <v>4272</v>
      </c>
      <c r="D8717" s="587" t="s">
        <v>3076</v>
      </c>
      <c r="E8717" s="523" t="s">
        <v>1679</v>
      </c>
    </row>
    <row r="8718" spans="2:5">
      <c r="B8718" s="598" t="s">
        <v>11419</v>
      </c>
      <c r="C8718" s="587" t="s">
        <v>4272</v>
      </c>
      <c r="D8718" s="587" t="s">
        <v>3076</v>
      </c>
      <c r="E8718" s="523" t="s">
        <v>1679</v>
      </c>
    </row>
    <row r="8719" spans="2:5">
      <c r="B8719" s="598" t="s">
        <v>11420</v>
      </c>
      <c r="C8719" s="587" t="s">
        <v>4272</v>
      </c>
      <c r="D8719" s="587" t="s">
        <v>3076</v>
      </c>
      <c r="E8719" s="523" t="s">
        <v>1679</v>
      </c>
    </row>
    <row r="8720" spans="2:5">
      <c r="B8720" s="598" t="s">
        <v>11421</v>
      </c>
      <c r="C8720" s="587" t="s">
        <v>4272</v>
      </c>
      <c r="D8720" s="587" t="s">
        <v>3076</v>
      </c>
      <c r="E8720" s="523" t="s">
        <v>1679</v>
      </c>
    </row>
    <row r="8721" spans="2:5">
      <c r="B8721" s="598" t="s">
        <v>11422</v>
      </c>
      <c r="C8721" s="587" t="s">
        <v>4272</v>
      </c>
      <c r="D8721" s="587" t="s">
        <v>3076</v>
      </c>
      <c r="E8721" s="523" t="s">
        <v>1679</v>
      </c>
    </row>
    <row r="8722" spans="2:5">
      <c r="B8722" s="598" t="s">
        <v>11423</v>
      </c>
      <c r="C8722" s="587" t="s">
        <v>4272</v>
      </c>
      <c r="D8722" s="587" t="s">
        <v>3076</v>
      </c>
      <c r="E8722" s="523" t="s">
        <v>1679</v>
      </c>
    </row>
    <row r="8723" spans="2:5">
      <c r="B8723" s="598" t="s">
        <v>11424</v>
      </c>
      <c r="C8723" s="587" t="s">
        <v>4272</v>
      </c>
      <c r="D8723" s="587" t="s">
        <v>3076</v>
      </c>
      <c r="E8723" s="523" t="s">
        <v>1679</v>
      </c>
    </row>
    <row r="8724" spans="2:5">
      <c r="B8724" s="598" t="s">
        <v>11425</v>
      </c>
      <c r="C8724" s="587" t="s">
        <v>4272</v>
      </c>
      <c r="D8724" s="587" t="s">
        <v>3076</v>
      </c>
      <c r="E8724" s="523" t="s">
        <v>1679</v>
      </c>
    </row>
    <row r="8725" spans="2:5">
      <c r="B8725" s="598" t="s">
        <v>11426</v>
      </c>
      <c r="C8725" s="587" t="s">
        <v>4272</v>
      </c>
      <c r="D8725" s="587" t="s">
        <v>3076</v>
      </c>
      <c r="E8725" s="523" t="s">
        <v>1679</v>
      </c>
    </row>
    <row r="8726" spans="2:5">
      <c r="B8726" s="598" t="s">
        <v>11427</v>
      </c>
      <c r="C8726" s="587" t="s">
        <v>4272</v>
      </c>
      <c r="D8726" s="587" t="s">
        <v>3076</v>
      </c>
      <c r="E8726" s="523" t="s">
        <v>1679</v>
      </c>
    </row>
    <row r="8727" spans="2:5">
      <c r="B8727" s="598" t="s">
        <v>11428</v>
      </c>
      <c r="C8727" s="587" t="s">
        <v>4272</v>
      </c>
      <c r="D8727" s="587" t="s">
        <v>3076</v>
      </c>
      <c r="E8727" s="523" t="s">
        <v>1679</v>
      </c>
    </row>
    <row r="8728" spans="2:5">
      <c r="B8728" s="598" t="s">
        <v>11429</v>
      </c>
      <c r="C8728" s="587" t="s">
        <v>4272</v>
      </c>
      <c r="D8728" s="587" t="s">
        <v>3076</v>
      </c>
      <c r="E8728" s="523" t="s">
        <v>1679</v>
      </c>
    </row>
    <row r="8729" spans="2:5">
      <c r="B8729" s="598" t="s">
        <v>11430</v>
      </c>
      <c r="C8729" s="587" t="s">
        <v>4272</v>
      </c>
      <c r="D8729" s="587" t="s">
        <v>3076</v>
      </c>
      <c r="E8729" s="523" t="s">
        <v>1679</v>
      </c>
    </row>
    <row r="8730" spans="2:5">
      <c r="B8730" s="598" t="s">
        <v>11431</v>
      </c>
      <c r="C8730" s="587" t="s">
        <v>4272</v>
      </c>
      <c r="D8730" s="587" t="s">
        <v>3076</v>
      </c>
      <c r="E8730" s="523" t="s">
        <v>1679</v>
      </c>
    </row>
    <row r="8731" spans="2:5">
      <c r="B8731" s="598" t="s">
        <v>11432</v>
      </c>
      <c r="C8731" s="587" t="s">
        <v>4272</v>
      </c>
      <c r="D8731" s="587" t="s">
        <v>3076</v>
      </c>
      <c r="E8731" s="523" t="s">
        <v>1679</v>
      </c>
    </row>
    <row r="8732" spans="2:5">
      <c r="B8732" s="598" t="s">
        <v>11433</v>
      </c>
      <c r="C8732" s="587" t="s">
        <v>4272</v>
      </c>
      <c r="D8732" s="587" t="s">
        <v>3076</v>
      </c>
      <c r="E8732" s="523" t="s">
        <v>1679</v>
      </c>
    </row>
    <row r="8733" spans="2:5">
      <c r="B8733" s="598" t="s">
        <v>11434</v>
      </c>
      <c r="C8733" s="587" t="s">
        <v>4272</v>
      </c>
      <c r="D8733" s="587" t="s">
        <v>3076</v>
      </c>
      <c r="E8733" s="523" t="s">
        <v>1679</v>
      </c>
    </row>
    <row r="8734" spans="2:5">
      <c r="B8734" s="598" t="s">
        <v>11435</v>
      </c>
      <c r="C8734" s="587" t="s">
        <v>4272</v>
      </c>
      <c r="D8734" s="587" t="s">
        <v>3076</v>
      </c>
      <c r="E8734" s="523" t="s">
        <v>1679</v>
      </c>
    </row>
    <row r="8735" spans="2:5">
      <c r="B8735" s="598" t="s">
        <v>11436</v>
      </c>
      <c r="C8735" s="587" t="s">
        <v>4272</v>
      </c>
      <c r="D8735" s="587" t="s">
        <v>3076</v>
      </c>
      <c r="E8735" s="523" t="s">
        <v>1679</v>
      </c>
    </row>
    <row r="8736" spans="2:5">
      <c r="B8736" s="598" t="s">
        <v>11437</v>
      </c>
      <c r="C8736" s="587" t="s">
        <v>4272</v>
      </c>
      <c r="D8736" s="587" t="s">
        <v>3076</v>
      </c>
      <c r="E8736" s="523" t="s">
        <v>1679</v>
      </c>
    </row>
    <row r="8737" spans="2:5">
      <c r="B8737" s="598" t="s">
        <v>11438</v>
      </c>
      <c r="C8737" s="587" t="s">
        <v>4272</v>
      </c>
      <c r="D8737" s="587" t="s">
        <v>3076</v>
      </c>
      <c r="E8737" s="523" t="s">
        <v>1679</v>
      </c>
    </row>
    <row r="8738" spans="2:5">
      <c r="B8738" s="598" t="s">
        <v>11439</v>
      </c>
      <c r="C8738" s="587" t="s">
        <v>4272</v>
      </c>
      <c r="D8738" s="587" t="s">
        <v>3076</v>
      </c>
      <c r="E8738" s="523" t="s">
        <v>1679</v>
      </c>
    </row>
    <row r="8739" spans="2:5">
      <c r="B8739" s="598" t="s">
        <v>11440</v>
      </c>
      <c r="C8739" s="587" t="s">
        <v>4272</v>
      </c>
      <c r="D8739" s="587" t="s">
        <v>3076</v>
      </c>
      <c r="E8739" s="523" t="s">
        <v>1679</v>
      </c>
    </row>
    <row r="8740" spans="2:5">
      <c r="B8740" s="598" t="s">
        <v>11441</v>
      </c>
      <c r="C8740" s="587" t="s">
        <v>4272</v>
      </c>
      <c r="D8740" s="587" t="s">
        <v>3076</v>
      </c>
      <c r="E8740" s="523" t="s">
        <v>1679</v>
      </c>
    </row>
    <row r="8741" spans="2:5">
      <c r="B8741" s="598" t="s">
        <v>11442</v>
      </c>
      <c r="C8741" s="587" t="s">
        <v>4272</v>
      </c>
      <c r="D8741" s="587" t="s">
        <v>3076</v>
      </c>
      <c r="E8741" s="523" t="s">
        <v>1679</v>
      </c>
    </row>
    <row r="8742" spans="2:5">
      <c r="B8742" s="598" t="s">
        <v>11443</v>
      </c>
      <c r="C8742" s="587" t="s">
        <v>4272</v>
      </c>
      <c r="D8742" s="587" t="s">
        <v>3076</v>
      </c>
      <c r="E8742" s="523" t="s">
        <v>1679</v>
      </c>
    </row>
    <row r="8743" spans="2:5">
      <c r="B8743" s="598" t="s">
        <v>11444</v>
      </c>
      <c r="C8743" s="587" t="s">
        <v>4272</v>
      </c>
      <c r="D8743" s="587" t="s">
        <v>3076</v>
      </c>
      <c r="E8743" s="523" t="s">
        <v>1679</v>
      </c>
    </row>
    <row r="8744" spans="2:5">
      <c r="B8744" s="598" t="s">
        <v>11445</v>
      </c>
      <c r="C8744" s="587" t="s">
        <v>4272</v>
      </c>
      <c r="D8744" s="587" t="s">
        <v>3076</v>
      </c>
      <c r="E8744" s="523" t="s">
        <v>1679</v>
      </c>
    </row>
    <row r="8745" spans="2:5">
      <c r="B8745" s="598" t="s">
        <v>11446</v>
      </c>
      <c r="C8745" s="587" t="s">
        <v>4272</v>
      </c>
      <c r="D8745" s="587" t="s">
        <v>3076</v>
      </c>
      <c r="E8745" s="523" t="s">
        <v>1679</v>
      </c>
    </row>
    <row r="8746" spans="2:5">
      <c r="B8746" s="598" t="s">
        <v>11447</v>
      </c>
      <c r="C8746" s="587" t="s">
        <v>4272</v>
      </c>
      <c r="D8746" s="587" t="s">
        <v>3076</v>
      </c>
      <c r="E8746" s="523" t="s">
        <v>1679</v>
      </c>
    </row>
    <row r="8747" spans="2:5">
      <c r="B8747" s="598" t="s">
        <v>11448</v>
      </c>
      <c r="C8747" s="587" t="s">
        <v>4272</v>
      </c>
      <c r="D8747" s="587" t="s">
        <v>3076</v>
      </c>
      <c r="E8747" s="523" t="s">
        <v>1679</v>
      </c>
    </row>
    <row r="8748" spans="2:5">
      <c r="B8748" s="598" t="s">
        <v>11449</v>
      </c>
      <c r="C8748" s="587" t="s">
        <v>4272</v>
      </c>
      <c r="D8748" s="587" t="s">
        <v>3076</v>
      </c>
      <c r="E8748" s="523" t="s">
        <v>1679</v>
      </c>
    </row>
    <row r="8749" spans="2:5">
      <c r="B8749" s="598" t="s">
        <v>11450</v>
      </c>
      <c r="C8749" s="587" t="s">
        <v>4272</v>
      </c>
      <c r="D8749" s="587" t="s">
        <v>3076</v>
      </c>
      <c r="E8749" s="523" t="s">
        <v>1679</v>
      </c>
    </row>
    <row r="8750" spans="2:5">
      <c r="B8750" s="598" t="s">
        <v>11451</v>
      </c>
      <c r="C8750" s="587" t="s">
        <v>4272</v>
      </c>
      <c r="D8750" s="587" t="s">
        <v>3076</v>
      </c>
      <c r="E8750" s="523" t="s">
        <v>1679</v>
      </c>
    </row>
    <row r="8751" spans="2:5">
      <c r="B8751" s="598" t="s">
        <v>11452</v>
      </c>
      <c r="C8751" s="587" t="s">
        <v>4272</v>
      </c>
      <c r="D8751" s="587" t="s">
        <v>3076</v>
      </c>
      <c r="E8751" s="523" t="s">
        <v>1679</v>
      </c>
    </row>
    <row r="8752" spans="2:5">
      <c r="B8752" s="598" t="s">
        <v>11453</v>
      </c>
      <c r="C8752" s="587" t="s">
        <v>4272</v>
      </c>
      <c r="D8752" s="587" t="s">
        <v>3076</v>
      </c>
      <c r="E8752" s="523" t="s">
        <v>1679</v>
      </c>
    </row>
    <row r="8753" spans="2:5">
      <c r="B8753" s="598" t="s">
        <v>11454</v>
      </c>
      <c r="C8753" s="587" t="s">
        <v>4272</v>
      </c>
      <c r="D8753" s="587" t="s">
        <v>3076</v>
      </c>
      <c r="E8753" s="523" t="s">
        <v>1679</v>
      </c>
    </row>
    <row r="8754" spans="2:5">
      <c r="B8754" s="598" t="s">
        <v>11455</v>
      </c>
      <c r="C8754" s="587" t="s">
        <v>4272</v>
      </c>
      <c r="D8754" s="587" t="s">
        <v>3076</v>
      </c>
      <c r="E8754" s="523" t="s">
        <v>1679</v>
      </c>
    </row>
    <row r="8755" spans="2:5">
      <c r="B8755" s="598" t="s">
        <v>11456</v>
      </c>
      <c r="C8755" s="587" t="s">
        <v>4272</v>
      </c>
      <c r="D8755" s="587" t="s">
        <v>3076</v>
      </c>
      <c r="E8755" s="523" t="s">
        <v>1679</v>
      </c>
    </row>
    <row r="8756" spans="2:5">
      <c r="B8756" s="598" t="s">
        <v>11457</v>
      </c>
      <c r="C8756" s="587" t="s">
        <v>4272</v>
      </c>
      <c r="D8756" s="587" t="s">
        <v>3076</v>
      </c>
      <c r="E8756" s="523" t="s">
        <v>1679</v>
      </c>
    </row>
    <row r="8757" spans="2:5">
      <c r="B8757" s="598" t="s">
        <v>11458</v>
      </c>
      <c r="C8757" s="587" t="s">
        <v>4272</v>
      </c>
      <c r="D8757" s="587" t="s">
        <v>3076</v>
      </c>
      <c r="E8757" s="523" t="s">
        <v>1679</v>
      </c>
    </row>
    <row r="8758" spans="2:5">
      <c r="B8758" s="598" t="s">
        <v>11459</v>
      </c>
      <c r="C8758" s="587" t="s">
        <v>4272</v>
      </c>
      <c r="D8758" s="587" t="s">
        <v>3076</v>
      </c>
      <c r="E8758" s="523" t="s">
        <v>1679</v>
      </c>
    </row>
    <row r="8759" spans="2:5">
      <c r="B8759" s="598" t="s">
        <v>11460</v>
      </c>
      <c r="C8759" s="587" t="s">
        <v>4272</v>
      </c>
      <c r="D8759" s="587" t="s">
        <v>3076</v>
      </c>
      <c r="E8759" s="523" t="s">
        <v>1679</v>
      </c>
    </row>
    <row r="8760" spans="2:5">
      <c r="B8760" s="598" t="s">
        <v>11461</v>
      </c>
      <c r="C8760" s="587" t="s">
        <v>4272</v>
      </c>
      <c r="D8760" s="587" t="s">
        <v>3076</v>
      </c>
      <c r="E8760" s="523" t="s">
        <v>1679</v>
      </c>
    </row>
    <row r="8761" spans="2:5">
      <c r="B8761" s="598" t="s">
        <v>11462</v>
      </c>
      <c r="C8761" s="587" t="s">
        <v>4272</v>
      </c>
      <c r="D8761" s="587" t="s">
        <v>3076</v>
      </c>
      <c r="E8761" s="523" t="s">
        <v>1679</v>
      </c>
    </row>
    <row r="8762" spans="2:5">
      <c r="B8762" s="598" t="s">
        <v>11463</v>
      </c>
      <c r="C8762" s="587" t="s">
        <v>4272</v>
      </c>
      <c r="D8762" s="587" t="s">
        <v>3076</v>
      </c>
      <c r="E8762" s="523" t="s">
        <v>1679</v>
      </c>
    </row>
    <row r="8763" spans="2:5">
      <c r="B8763" s="598" t="s">
        <v>11464</v>
      </c>
      <c r="C8763" s="587" t="s">
        <v>4272</v>
      </c>
      <c r="D8763" s="587" t="s">
        <v>3076</v>
      </c>
      <c r="E8763" s="523" t="s">
        <v>1679</v>
      </c>
    </row>
    <row r="8764" spans="2:5">
      <c r="B8764" s="598" t="s">
        <v>11465</v>
      </c>
      <c r="C8764" s="587" t="s">
        <v>4272</v>
      </c>
      <c r="D8764" s="587" t="s">
        <v>3076</v>
      </c>
      <c r="E8764" s="523" t="s">
        <v>1679</v>
      </c>
    </row>
    <row r="8765" spans="2:5">
      <c r="B8765" s="598" t="s">
        <v>11466</v>
      </c>
      <c r="C8765" s="587" t="s">
        <v>4272</v>
      </c>
      <c r="D8765" s="587" t="s">
        <v>3076</v>
      </c>
      <c r="E8765" s="523" t="s">
        <v>1679</v>
      </c>
    </row>
    <row r="8766" spans="2:5">
      <c r="B8766" s="598" t="s">
        <v>11467</v>
      </c>
      <c r="C8766" s="587" t="s">
        <v>4272</v>
      </c>
      <c r="D8766" s="587" t="s">
        <v>3076</v>
      </c>
      <c r="E8766" s="523" t="s">
        <v>1679</v>
      </c>
    </row>
    <row r="8767" spans="2:5">
      <c r="B8767" s="598" t="s">
        <v>11468</v>
      </c>
      <c r="C8767" s="587" t="s">
        <v>4272</v>
      </c>
      <c r="D8767" s="587" t="s">
        <v>3076</v>
      </c>
      <c r="E8767" s="523" t="s">
        <v>1679</v>
      </c>
    </row>
    <row r="8768" spans="2:5">
      <c r="B8768" s="598" t="s">
        <v>11469</v>
      </c>
      <c r="C8768" s="587" t="s">
        <v>4272</v>
      </c>
      <c r="D8768" s="587" t="s">
        <v>3076</v>
      </c>
      <c r="E8768" s="523" t="s">
        <v>1679</v>
      </c>
    </row>
    <row r="8769" spans="2:5">
      <c r="B8769" s="598" t="s">
        <v>11470</v>
      </c>
      <c r="C8769" s="587" t="s">
        <v>4272</v>
      </c>
      <c r="D8769" s="587" t="s">
        <v>3076</v>
      </c>
      <c r="E8769" s="523" t="s">
        <v>1679</v>
      </c>
    </row>
    <row r="8770" spans="2:5">
      <c r="B8770" s="598" t="s">
        <v>11471</v>
      </c>
      <c r="C8770" s="587" t="s">
        <v>4272</v>
      </c>
      <c r="D8770" s="587" t="s">
        <v>3076</v>
      </c>
      <c r="E8770" s="523" t="s">
        <v>1679</v>
      </c>
    </row>
    <row r="8771" spans="2:5">
      <c r="B8771" s="598" t="s">
        <v>11472</v>
      </c>
      <c r="C8771" s="587" t="s">
        <v>4272</v>
      </c>
      <c r="D8771" s="587" t="s">
        <v>3076</v>
      </c>
      <c r="E8771" s="523" t="s">
        <v>1679</v>
      </c>
    </row>
    <row r="8772" spans="2:5">
      <c r="B8772" s="598" t="s">
        <v>11473</v>
      </c>
      <c r="C8772" s="587" t="s">
        <v>4272</v>
      </c>
      <c r="D8772" s="587" t="s">
        <v>3076</v>
      </c>
      <c r="E8772" s="523" t="s">
        <v>1679</v>
      </c>
    </row>
    <row r="8773" spans="2:5">
      <c r="B8773" s="598" t="s">
        <v>11474</v>
      </c>
      <c r="C8773" s="587" t="s">
        <v>4272</v>
      </c>
      <c r="D8773" s="587" t="s">
        <v>3076</v>
      </c>
      <c r="E8773" s="523" t="s">
        <v>1679</v>
      </c>
    </row>
    <row r="8774" spans="2:5">
      <c r="B8774" s="598" t="s">
        <v>11475</v>
      </c>
      <c r="C8774" s="587" t="s">
        <v>4272</v>
      </c>
      <c r="D8774" s="587" t="s">
        <v>3076</v>
      </c>
      <c r="E8774" s="523" t="s">
        <v>1679</v>
      </c>
    </row>
    <row r="8775" spans="2:5">
      <c r="B8775" s="598" t="s">
        <v>11476</v>
      </c>
      <c r="C8775" s="587" t="s">
        <v>4272</v>
      </c>
      <c r="D8775" s="587" t="s">
        <v>3076</v>
      </c>
      <c r="E8775" s="523" t="s">
        <v>1679</v>
      </c>
    </row>
    <row r="8776" spans="2:5">
      <c r="B8776" s="598" t="s">
        <v>11477</v>
      </c>
      <c r="C8776" s="587" t="s">
        <v>4272</v>
      </c>
      <c r="D8776" s="587" t="s">
        <v>3076</v>
      </c>
      <c r="E8776" s="523" t="s">
        <v>1679</v>
      </c>
    </row>
    <row r="8777" spans="2:5">
      <c r="B8777" s="598" t="s">
        <v>11478</v>
      </c>
      <c r="C8777" s="587" t="s">
        <v>4272</v>
      </c>
      <c r="D8777" s="587" t="s">
        <v>3076</v>
      </c>
      <c r="E8777" s="523" t="s">
        <v>1679</v>
      </c>
    </row>
    <row r="8778" spans="2:5">
      <c r="B8778" s="598" t="s">
        <v>11479</v>
      </c>
      <c r="C8778" s="587" t="s">
        <v>4272</v>
      </c>
      <c r="D8778" s="587" t="s">
        <v>3076</v>
      </c>
      <c r="E8778" s="523" t="s">
        <v>1679</v>
      </c>
    </row>
    <row r="8779" spans="2:5">
      <c r="B8779" s="598" t="s">
        <v>11480</v>
      </c>
      <c r="C8779" s="587" t="s">
        <v>4272</v>
      </c>
      <c r="D8779" s="587" t="s">
        <v>3076</v>
      </c>
      <c r="E8779" s="523" t="s">
        <v>1679</v>
      </c>
    </row>
    <row r="8780" spans="2:5">
      <c r="B8780" s="598" t="s">
        <v>11481</v>
      </c>
      <c r="C8780" s="587" t="s">
        <v>4272</v>
      </c>
      <c r="D8780" s="587" t="s">
        <v>3076</v>
      </c>
      <c r="E8780" s="523" t="s">
        <v>1679</v>
      </c>
    </row>
    <row r="8781" spans="2:5">
      <c r="B8781" s="598" t="s">
        <v>11482</v>
      </c>
      <c r="C8781" s="587" t="s">
        <v>4272</v>
      </c>
      <c r="D8781" s="587" t="s">
        <v>3076</v>
      </c>
      <c r="E8781" s="523" t="s">
        <v>1679</v>
      </c>
    </row>
    <row r="8782" spans="2:5">
      <c r="B8782" s="598" t="s">
        <v>11483</v>
      </c>
      <c r="C8782" s="587" t="s">
        <v>4272</v>
      </c>
      <c r="D8782" s="587" t="s">
        <v>3076</v>
      </c>
      <c r="E8782" s="523" t="s">
        <v>1679</v>
      </c>
    </row>
    <row r="8783" spans="2:5">
      <c r="B8783" s="598" t="s">
        <v>11484</v>
      </c>
      <c r="C8783" s="587" t="s">
        <v>4272</v>
      </c>
      <c r="D8783" s="587" t="s">
        <v>3076</v>
      </c>
      <c r="E8783" s="523" t="s">
        <v>1679</v>
      </c>
    </row>
    <row r="8784" spans="2:5">
      <c r="B8784" s="598" t="s">
        <v>11485</v>
      </c>
      <c r="C8784" s="587" t="s">
        <v>4272</v>
      </c>
      <c r="D8784" s="587" t="s">
        <v>3076</v>
      </c>
      <c r="E8784" s="523" t="s">
        <v>1679</v>
      </c>
    </row>
    <row r="8785" spans="2:5">
      <c r="B8785" s="598" t="s">
        <v>11486</v>
      </c>
      <c r="C8785" s="587" t="s">
        <v>4272</v>
      </c>
      <c r="D8785" s="587" t="s">
        <v>3076</v>
      </c>
      <c r="E8785" s="523" t="s">
        <v>1679</v>
      </c>
    </row>
    <row r="8786" spans="2:5">
      <c r="B8786" s="598" t="s">
        <v>11487</v>
      </c>
      <c r="C8786" s="587" t="s">
        <v>4272</v>
      </c>
      <c r="D8786" s="587" t="s">
        <v>3076</v>
      </c>
      <c r="E8786" s="523" t="s">
        <v>1679</v>
      </c>
    </row>
    <row r="8787" spans="2:5">
      <c r="B8787" s="598" t="s">
        <v>11488</v>
      </c>
      <c r="C8787" s="587" t="s">
        <v>4272</v>
      </c>
      <c r="D8787" s="587" t="s">
        <v>3076</v>
      </c>
      <c r="E8787" s="523" t="s">
        <v>1679</v>
      </c>
    </row>
    <row r="8788" spans="2:5">
      <c r="B8788" s="598" t="s">
        <v>11489</v>
      </c>
      <c r="C8788" s="587" t="s">
        <v>4272</v>
      </c>
      <c r="D8788" s="587" t="s">
        <v>3076</v>
      </c>
      <c r="E8788" s="523" t="s">
        <v>1679</v>
      </c>
    </row>
    <row r="8789" spans="2:5">
      <c r="B8789" s="598" t="s">
        <v>11490</v>
      </c>
      <c r="C8789" s="587" t="s">
        <v>4272</v>
      </c>
      <c r="D8789" s="587" t="s">
        <v>3076</v>
      </c>
      <c r="E8789" s="523" t="s">
        <v>1679</v>
      </c>
    </row>
    <row r="8790" spans="2:5">
      <c r="B8790" s="598" t="s">
        <v>11491</v>
      </c>
      <c r="C8790" s="587" t="s">
        <v>4272</v>
      </c>
      <c r="D8790" s="587" t="s">
        <v>3076</v>
      </c>
      <c r="E8790" s="523" t="s">
        <v>1679</v>
      </c>
    </row>
    <row r="8791" spans="2:5">
      <c r="B8791" s="598" t="s">
        <v>11492</v>
      </c>
      <c r="C8791" s="587" t="s">
        <v>4272</v>
      </c>
      <c r="D8791" s="587" t="s">
        <v>3076</v>
      </c>
      <c r="E8791" s="523" t="s">
        <v>1679</v>
      </c>
    </row>
    <row r="8792" spans="2:5">
      <c r="B8792" s="598" t="s">
        <v>11493</v>
      </c>
      <c r="C8792" s="587" t="s">
        <v>4272</v>
      </c>
      <c r="D8792" s="587" t="s">
        <v>3076</v>
      </c>
      <c r="E8792" s="523" t="s">
        <v>1679</v>
      </c>
    </row>
    <row r="8793" spans="2:5">
      <c r="B8793" s="598" t="s">
        <v>11494</v>
      </c>
      <c r="C8793" s="587" t="s">
        <v>4272</v>
      </c>
      <c r="D8793" s="587" t="s">
        <v>3076</v>
      </c>
      <c r="E8793" s="523" t="s">
        <v>1679</v>
      </c>
    </row>
    <row r="8794" spans="2:5">
      <c r="B8794" s="598" t="s">
        <v>11495</v>
      </c>
      <c r="C8794" s="587" t="s">
        <v>4272</v>
      </c>
      <c r="D8794" s="587" t="s">
        <v>3076</v>
      </c>
      <c r="E8794" s="523" t="s">
        <v>1679</v>
      </c>
    </row>
    <row r="8795" spans="2:5">
      <c r="B8795" s="598" t="s">
        <v>11496</v>
      </c>
      <c r="C8795" s="587" t="s">
        <v>4272</v>
      </c>
      <c r="D8795" s="587" t="s">
        <v>3076</v>
      </c>
      <c r="E8795" s="523" t="s">
        <v>1679</v>
      </c>
    </row>
    <row r="8796" spans="2:5">
      <c r="B8796" s="598" t="s">
        <v>11497</v>
      </c>
      <c r="C8796" s="587" t="s">
        <v>4272</v>
      </c>
      <c r="D8796" s="587" t="s">
        <v>3076</v>
      </c>
      <c r="E8796" s="523" t="s">
        <v>1679</v>
      </c>
    </row>
    <row r="8797" spans="2:5">
      <c r="B8797" s="598" t="s">
        <v>11498</v>
      </c>
      <c r="C8797" s="587" t="s">
        <v>4272</v>
      </c>
      <c r="D8797" s="587" t="s">
        <v>3076</v>
      </c>
      <c r="E8797" s="523" t="s">
        <v>1679</v>
      </c>
    </row>
    <row r="8798" spans="2:5">
      <c r="B8798" s="598" t="s">
        <v>11499</v>
      </c>
      <c r="C8798" s="587" t="s">
        <v>4272</v>
      </c>
      <c r="D8798" s="587" t="s">
        <v>3076</v>
      </c>
      <c r="E8798" s="523" t="s">
        <v>1679</v>
      </c>
    </row>
    <row r="8799" spans="2:5">
      <c r="B8799" s="598" t="s">
        <v>11500</v>
      </c>
      <c r="C8799" s="587" t="s">
        <v>4272</v>
      </c>
      <c r="D8799" s="587" t="s">
        <v>3076</v>
      </c>
      <c r="E8799" s="523" t="s">
        <v>1679</v>
      </c>
    </row>
    <row r="8800" spans="2:5">
      <c r="B8800" s="598" t="s">
        <v>11501</v>
      </c>
      <c r="C8800" s="587" t="s">
        <v>4272</v>
      </c>
      <c r="D8800" s="587" t="s">
        <v>3076</v>
      </c>
      <c r="E8800" s="523" t="s">
        <v>1679</v>
      </c>
    </row>
    <row r="8801" spans="2:5">
      <c r="B8801" s="598" t="s">
        <v>11502</v>
      </c>
      <c r="C8801" s="587" t="s">
        <v>4272</v>
      </c>
      <c r="D8801" s="587" t="s">
        <v>3076</v>
      </c>
      <c r="E8801" s="523" t="s">
        <v>1679</v>
      </c>
    </row>
    <row r="8802" spans="2:5">
      <c r="B8802" s="598" t="s">
        <v>11503</v>
      </c>
      <c r="C8802" s="587" t="s">
        <v>4272</v>
      </c>
      <c r="D8802" s="587" t="s">
        <v>3076</v>
      </c>
      <c r="E8802" s="523" t="s">
        <v>1679</v>
      </c>
    </row>
    <row r="8803" spans="2:5">
      <c r="B8803" s="598" t="s">
        <v>11504</v>
      </c>
      <c r="C8803" s="587" t="s">
        <v>4272</v>
      </c>
      <c r="D8803" s="587" t="s">
        <v>3076</v>
      </c>
      <c r="E8803" s="523" t="s">
        <v>1679</v>
      </c>
    </row>
    <row r="8804" spans="2:5">
      <c r="B8804" s="598" t="s">
        <v>11505</v>
      </c>
      <c r="C8804" s="587" t="s">
        <v>4272</v>
      </c>
      <c r="D8804" s="587" t="s">
        <v>3076</v>
      </c>
      <c r="E8804" s="523" t="s">
        <v>1679</v>
      </c>
    </row>
    <row r="8805" spans="2:5">
      <c r="B8805" s="598" t="s">
        <v>11506</v>
      </c>
      <c r="C8805" s="587" t="s">
        <v>4272</v>
      </c>
      <c r="D8805" s="587" t="s">
        <v>3076</v>
      </c>
      <c r="E8805" s="523" t="s">
        <v>1679</v>
      </c>
    </row>
    <row r="8806" spans="2:5">
      <c r="B8806" s="598" t="s">
        <v>11507</v>
      </c>
      <c r="C8806" s="587" t="s">
        <v>4272</v>
      </c>
      <c r="D8806" s="587" t="s">
        <v>3076</v>
      </c>
      <c r="E8806" s="523" t="s">
        <v>1679</v>
      </c>
    </row>
    <row r="8807" spans="2:5">
      <c r="B8807" s="598" t="s">
        <v>11508</v>
      </c>
      <c r="C8807" s="587" t="s">
        <v>4272</v>
      </c>
      <c r="D8807" s="587" t="s">
        <v>3076</v>
      </c>
      <c r="E8807" s="523" t="s">
        <v>1679</v>
      </c>
    </row>
    <row r="8808" spans="2:5">
      <c r="B8808" s="598" t="s">
        <v>11509</v>
      </c>
      <c r="C8808" s="587" t="s">
        <v>4272</v>
      </c>
      <c r="D8808" s="587" t="s">
        <v>3076</v>
      </c>
      <c r="E8808" s="523" t="s">
        <v>1679</v>
      </c>
    </row>
    <row r="8809" spans="2:5">
      <c r="B8809" s="598" t="s">
        <v>11510</v>
      </c>
      <c r="C8809" s="587" t="s">
        <v>4272</v>
      </c>
      <c r="D8809" s="587" t="s">
        <v>3076</v>
      </c>
      <c r="E8809" s="523" t="s">
        <v>1679</v>
      </c>
    </row>
    <row r="8810" spans="2:5">
      <c r="B8810" s="598" t="s">
        <v>11511</v>
      </c>
      <c r="C8810" s="587" t="s">
        <v>4272</v>
      </c>
      <c r="D8810" s="587" t="s">
        <v>3076</v>
      </c>
      <c r="E8810" s="523" t="s">
        <v>1679</v>
      </c>
    </row>
    <row r="8811" spans="2:5">
      <c r="B8811" s="598" t="s">
        <v>11512</v>
      </c>
      <c r="C8811" s="587" t="s">
        <v>4272</v>
      </c>
      <c r="D8811" s="587" t="s">
        <v>3076</v>
      </c>
      <c r="E8811" s="523" t="s">
        <v>1679</v>
      </c>
    </row>
    <row r="8812" spans="2:5">
      <c r="B8812" s="598" t="s">
        <v>11513</v>
      </c>
      <c r="C8812" s="587" t="s">
        <v>4272</v>
      </c>
      <c r="D8812" s="587" t="s">
        <v>3076</v>
      </c>
      <c r="E8812" s="523" t="s">
        <v>1679</v>
      </c>
    </row>
    <row r="8813" spans="2:5">
      <c r="B8813" s="598" t="s">
        <v>11514</v>
      </c>
      <c r="C8813" s="587" t="s">
        <v>4272</v>
      </c>
      <c r="D8813" s="587" t="s">
        <v>3076</v>
      </c>
      <c r="E8813" s="523" t="s">
        <v>1679</v>
      </c>
    </row>
    <row r="8814" spans="2:5">
      <c r="B8814" s="598" t="s">
        <v>11515</v>
      </c>
      <c r="C8814" s="587" t="s">
        <v>4272</v>
      </c>
      <c r="D8814" s="587" t="s">
        <v>3076</v>
      </c>
      <c r="E8814" s="523" t="s">
        <v>1679</v>
      </c>
    </row>
    <row r="8815" spans="2:5">
      <c r="B8815" s="598" t="s">
        <v>11516</v>
      </c>
      <c r="C8815" s="587" t="s">
        <v>4272</v>
      </c>
      <c r="D8815" s="587" t="s">
        <v>3076</v>
      </c>
      <c r="E8815" s="523" t="s">
        <v>1679</v>
      </c>
    </row>
    <row r="8816" spans="2:5">
      <c r="B8816" s="598" t="s">
        <v>11517</v>
      </c>
      <c r="C8816" s="587" t="s">
        <v>4272</v>
      </c>
      <c r="D8816" s="587" t="s">
        <v>3076</v>
      </c>
      <c r="E8816" s="523" t="s">
        <v>1679</v>
      </c>
    </row>
    <row r="8817" spans="2:5">
      <c r="B8817" s="598" t="s">
        <v>11518</v>
      </c>
      <c r="C8817" s="587" t="s">
        <v>4272</v>
      </c>
      <c r="D8817" s="587" t="s">
        <v>3076</v>
      </c>
      <c r="E8817" s="523" t="s">
        <v>1679</v>
      </c>
    </row>
    <row r="8818" spans="2:5">
      <c r="B8818" s="598" t="s">
        <v>11519</v>
      </c>
      <c r="C8818" s="587" t="s">
        <v>4272</v>
      </c>
      <c r="D8818" s="587" t="s">
        <v>3076</v>
      </c>
      <c r="E8818" s="523" t="s">
        <v>1679</v>
      </c>
    </row>
    <row r="8819" spans="2:5">
      <c r="B8819" s="598" t="s">
        <v>11520</v>
      </c>
      <c r="C8819" s="587" t="s">
        <v>4272</v>
      </c>
      <c r="D8819" s="587" t="s">
        <v>3076</v>
      </c>
      <c r="E8819" s="523" t="s">
        <v>1679</v>
      </c>
    </row>
    <row r="8820" spans="2:5">
      <c r="B8820" s="598" t="s">
        <v>11521</v>
      </c>
      <c r="C8820" s="587" t="s">
        <v>4272</v>
      </c>
      <c r="D8820" s="587" t="s">
        <v>3076</v>
      </c>
      <c r="E8820" s="523" t="s">
        <v>1679</v>
      </c>
    </row>
    <row r="8821" spans="2:5">
      <c r="B8821" s="598" t="s">
        <v>11522</v>
      </c>
      <c r="C8821" s="587" t="s">
        <v>4272</v>
      </c>
      <c r="D8821" s="587" t="s">
        <v>3076</v>
      </c>
      <c r="E8821" s="523" t="s">
        <v>1679</v>
      </c>
    </row>
    <row r="8822" spans="2:5">
      <c r="B8822" s="598" t="s">
        <v>11523</v>
      </c>
      <c r="C8822" s="587" t="s">
        <v>4272</v>
      </c>
      <c r="D8822" s="587" t="s">
        <v>3076</v>
      </c>
      <c r="E8822" s="523" t="s">
        <v>1679</v>
      </c>
    </row>
    <row r="8823" spans="2:5">
      <c r="B8823" s="598" t="s">
        <v>11524</v>
      </c>
      <c r="C8823" s="587" t="s">
        <v>4272</v>
      </c>
      <c r="D8823" s="587" t="s">
        <v>3076</v>
      </c>
      <c r="E8823" s="523" t="s">
        <v>1679</v>
      </c>
    </row>
    <row r="8824" spans="2:5">
      <c r="B8824" s="598" t="s">
        <v>11525</v>
      </c>
      <c r="C8824" s="587" t="s">
        <v>4272</v>
      </c>
      <c r="D8824" s="587" t="s">
        <v>3076</v>
      </c>
      <c r="E8824" s="523" t="s">
        <v>1679</v>
      </c>
    </row>
    <row r="8825" spans="2:5">
      <c r="B8825" s="598" t="s">
        <v>11526</v>
      </c>
      <c r="C8825" s="587" t="s">
        <v>4272</v>
      </c>
      <c r="D8825" s="587" t="s">
        <v>3076</v>
      </c>
      <c r="E8825" s="523" t="s">
        <v>1679</v>
      </c>
    </row>
    <row r="8826" spans="2:5">
      <c r="B8826" s="598" t="s">
        <v>11527</v>
      </c>
      <c r="C8826" s="587" t="s">
        <v>4272</v>
      </c>
      <c r="D8826" s="587" t="s">
        <v>3076</v>
      </c>
      <c r="E8826" s="523" t="s">
        <v>1679</v>
      </c>
    </row>
    <row r="8827" spans="2:5">
      <c r="B8827" s="598" t="s">
        <v>11528</v>
      </c>
      <c r="C8827" s="587" t="s">
        <v>4272</v>
      </c>
      <c r="D8827" s="587" t="s">
        <v>3076</v>
      </c>
      <c r="E8827" s="523" t="s">
        <v>1679</v>
      </c>
    </row>
    <row r="8828" spans="2:5">
      <c r="B8828" s="598" t="s">
        <v>11529</v>
      </c>
      <c r="C8828" s="587" t="s">
        <v>4272</v>
      </c>
      <c r="D8828" s="587" t="s">
        <v>3076</v>
      </c>
      <c r="E8828" s="523" t="s">
        <v>1679</v>
      </c>
    </row>
    <row r="8829" spans="2:5">
      <c r="B8829" s="598" t="s">
        <v>11530</v>
      </c>
      <c r="C8829" s="587" t="s">
        <v>4272</v>
      </c>
      <c r="D8829" s="587" t="s">
        <v>3076</v>
      </c>
      <c r="E8829" s="523" t="s">
        <v>1679</v>
      </c>
    </row>
    <row r="8830" spans="2:5">
      <c r="B8830" s="598" t="s">
        <v>11531</v>
      </c>
      <c r="C8830" s="587" t="s">
        <v>4272</v>
      </c>
      <c r="D8830" s="587" t="s">
        <v>3076</v>
      </c>
      <c r="E8830" s="523" t="s">
        <v>1679</v>
      </c>
    </row>
    <row r="8831" spans="2:5">
      <c r="B8831" s="598" t="s">
        <v>11532</v>
      </c>
      <c r="C8831" s="587" t="s">
        <v>4272</v>
      </c>
      <c r="D8831" s="587" t="s">
        <v>3076</v>
      </c>
      <c r="E8831" s="523" t="s">
        <v>1679</v>
      </c>
    </row>
    <row r="8832" spans="2:5">
      <c r="B8832" s="598" t="s">
        <v>11533</v>
      </c>
      <c r="C8832" s="587" t="s">
        <v>4272</v>
      </c>
      <c r="D8832" s="587" t="s">
        <v>3076</v>
      </c>
      <c r="E8832" s="523" t="s">
        <v>1679</v>
      </c>
    </row>
    <row r="8833" spans="2:5">
      <c r="B8833" s="598" t="s">
        <v>11534</v>
      </c>
      <c r="C8833" s="587" t="s">
        <v>4272</v>
      </c>
      <c r="D8833" s="587" t="s">
        <v>3076</v>
      </c>
      <c r="E8833" s="523" t="s">
        <v>1679</v>
      </c>
    </row>
    <row r="8834" spans="2:5">
      <c r="B8834" s="598" t="s">
        <v>11535</v>
      </c>
      <c r="C8834" s="587" t="s">
        <v>4272</v>
      </c>
      <c r="D8834" s="587" t="s">
        <v>3076</v>
      </c>
      <c r="E8834" s="523" t="s">
        <v>1679</v>
      </c>
    </row>
    <row r="8835" spans="2:5">
      <c r="B8835" s="598" t="s">
        <v>11536</v>
      </c>
      <c r="C8835" s="587" t="s">
        <v>4272</v>
      </c>
      <c r="D8835" s="587" t="s">
        <v>3076</v>
      </c>
      <c r="E8835" s="523" t="s">
        <v>1679</v>
      </c>
    </row>
    <row r="8836" spans="2:5">
      <c r="B8836" s="598" t="s">
        <v>11537</v>
      </c>
      <c r="C8836" s="587" t="s">
        <v>4272</v>
      </c>
      <c r="D8836" s="587" t="s">
        <v>3076</v>
      </c>
      <c r="E8836" s="523" t="s">
        <v>1679</v>
      </c>
    </row>
    <row r="8837" spans="2:5">
      <c r="B8837" s="598" t="s">
        <v>11538</v>
      </c>
      <c r="C8837" s="587" t="s">
        <v>4272</v>
      </c>
      <c r="D8837" s="587" t="s">
        <v>3076</v>
      </c>
      <c r="E8837" s="523" t="s">
        <v>1679</v>
      </c>
    </row>
    <row r="8838" spans="2:5">
      <c r="B8838" s="598" t="s">
        <v>11539</v>
      </c>
      <c r="C8838" s="587" t="s">
        <v>4272</v>
      </c>
      <c r="D8838" s="587" t="s">
        <v>3076</v>
      </c>
      <c r="E8838" s="523" t="s">
        <v>1679</v>
      </c>
    </row>
    <row r="8839" spans="2:5">
      <c r="B8839" s="598" t="s">
        <v>11540</v>
      </c>
      <c r="C8839" s="587" t="s">
        <v>4272</v>
      </c>
      <c r="D8839" s="587" t="s">
        <v>3076</v>
      </c>
      <c r="E8839" s="523" t="s">
        <v>1679</v>
      </c>
    </row>
    <row r="8840" spans="2:5">
      <c r="B8840" s="598" t="s">
        <v>11541</v>
      </c>
      <c r="C8840" s="587" t="s">
        <v>4272</v>
      </c>
      <c r="D8840" s="587" t="s">
        <v>3076</v>
      </c>
      <c r="E8840" s="523" t="s">
        <v>1679</v>
      </c>
    </row>
    <row r="8841" spans="2:5">
      <c r="B8841" s="598" t="s">
        <v>11542</v>
      </c>
      <c r="C8841" s="587" t="s">
        <v>4272</v>
      </c>
      <c r="D8841" s="587" t="s">
        <v>3076</v>
      </c>
      <c r="E8841" s="523" t="s">
        <v>1679</v>
      </c>
    </row>
    <row r="8842" spans="2:5">
      <c r="B8842" s="598" t="s">
        <v>11543</v>
      </c>
      <c r="C8842" s="587" t="s">
        <v>4272</v>
      </c>
      <c r="D8842" s="587" t="s">
        <v>3076</v>
      </c>
      <c r="E8842" s="523" t="s">
        <v>1679</v>
      </c>
    </row>
    <row r="8843" spans="2:5">
      <c r="B8843" s="598" t="s">
        <v>11544</v>
      </c>
      <c r="C8843" s="587" t="s">
        <v>4272</v>
      </c>
      <c r="D8843" s="587" t="s">
        <v>3076</v>
      </c>
      <c r="E8843" s="523" t="s">
        <v>1679</v>
      </c>
    </row>
    <row r="8844" spans="2:5">
      <c r="B8844" s="598" t="s">
        <v>11545</v>
      </c>
      <c r="C8844" s="587" t="s">
        <v>4272</v>
      </c>
      <c r="D8844" s="587" t="s">
        <v>3076</v>
      </c>
      <c r="E8844" s="523" t="s">
        <v>1679</v>
      </c>
    </row>
    <row r="8845" spans="2:5">
      <c r="B8845" s="598" t="s">
        <v>11546</v>
      </c>
      <c r="C8845" s="587" t="s">
        <v>4272</v>
      </c>
      <c r="D8845" s="587" t="s">
        <v>3076</v>
      </c>
      <c r="E8845" s="523" t="s">
        <v>1679</v>
      </c>
    </row>
    <row r="8846" spans="2:5">
      <c r="B8846" s="598" t="s">
        <v>11547</v>
      </c>
      <c r="C8846" s="587" t="s">
        <v>4272</v>
      </c>
      <c r="D8846" s="587" t="s">
        <v>3076</v>
      </c>
      <c r="E8846" s="523" t="s">
        <v>1679</v>
      </c>
    </row>
    <row r="8847" spans="2:5">
      <c r="B8847" s="598" t="s">
        <v>11548</v>
      </c>
      <c r="C8847" s="587" t="s">
        <v>4272</v>
      </c>
      <c r="D8847" s="587" t="s">
        <v>3076</v>
      </c>
      <c r="E8847" s="523" t="s">
        <v>1679</v>
      </c>
    </row>
    <row r="8848" spans="2:5">
      <c r="B8848" s="598" t="s">
        <v>11549</v>
      </c>
      <c r="C8848" s="587" t="s">
        <v>4272</v>
      </c>
      <c r="D8848" s="587" t="s">
        <v>3076</v>
      </c>
      <c r="E8848" s="523" t="s">
        <v>1679</v>
      </c>
    </row>
    <row r="8849" spans="2:5">
      <c r="B8849" s="598" t="s">
        <v>11550</v>
      </c>
      <c r="C8849" s="587" t="s">
        <v>4272</v>
      </c>
      <c r="D8849" s="587" t="s">
        <v>3076</v>
      </c>
      <c r="E8849" s="523" t="s">
        <v>1679</v>
      </c>
    </row>
    <row r="8850" spans="2:5">
      <c r="B8850" s="598" t="s">
        <v>11551</v>
      </c>
      <c r="C8850" s="587" t="s">
        <v>4272</v>
      </c>
      <c r="D8850" s="587" t="s">
        <v>3076</v>
      </c>
      <c r="E8850" s="523" t="s">
        <v>1679</v>
      </c>
    </row>
    <row r="8851" spans="2:5">
      <c r="B8851" s="598" t="s">
        <v>11552</v>
      </c>
      <c r="C8851" s="587" t="s">
        <v>4272</v>
      </c>
      <c r="D8851" s="587" t="s">
        <v>3076</v>
      </c>
      <c r="E8851" s="523" t="s">
        <v>1679</v>
      </c>
    </row>
    <row r="8852" spans="2:5">
      <c r="B8852" s="598" t="s">
        <v>11553</v>
      </c>
      <c r="C8852" s="587" t="s">
        <v>4272</v>
      </c>
      <c r="D8852" s="587" t="s">
        <v>3076</v>
      </c>
      <c r="E8852" s="523" t="s">
        <v>1679</v>
      </c>
    </row>
    <row r="8853" spans="2:5">
      <c r="B8853" s="598" t="s">
        <v>11554</v>
      </c>
      <c r="C8853" s="587" t="s">
        <v>4272</v>
      </c>
      <c r="D8853" s="587" t="s">
        <v>3076</v>
      </c>
      <c r="E8853" s="523" t="s">
        <v>1679</v>
      </c>
    </row>
    <row r="8854" spans="2:5">
      <c r="B8854" s="598" t="s">
        <v>11555</v>
      </c>
      <c r="C8854" s="587" t="s">
        <v>4272</v>
      </c>
      <c r="D8854" s="587" t="s">
        <v>3076</v>
      </c>
      <c r="E8854" s="523" t="s">
        <v>1679</v>
      </c>
    </row>
    <row r="8855" spans="2:5">
      <c r="B8855" s="598" t="s">
        <v>11556</v>
      </c>
      <c r="C8855" s="587" t="s">
        <v>4272</v>
      </c>
      <c r="D8855" s="587" t="s">
        <v>3076</v>
      </c>
      <c r="E8855" s="523" t="s">
        <v>1679</v>
      </c>
    </row>
    <row r="8856" spans="2:5">
      <c r="B8856" s="598" t="s">
        <v>11557</v>
      </c>
      <c r="C8856" s="587" t="s">
        <v>4272</v>
      </c>
      <c r="D8856" s="587" t="s">
        <v>3076</v>
      </c>
      <c r="E8856" s="523" t="s">
        <v>1679</v>
      </c>
    </row>
    <row r="8857" spans="2:5">
      <c r="B8857" s="598" t="s">
        <v>11558</v>
      </c>
      <c r="C8857" s="587" t="s">
        <v>4272</v>
      </c>
      <c r="D8857" s="587" t="s">
        <v>3076</v>
      </c>
      <c r="E8857" s="523" t="s">
        <v>1679</v>
      </c>
    </row>
    <row r="8858" spans="2:5">
      <c r="B8858" s="598" t="s">
        <v>11559</v>
      </c>
      <c r="C8858" s="587" t="s">
        <v>4272</v>
      </c>
      <c r="D8858" s="587" t="s">
        <v>3076</v>
      </c>
      <c r="E8858" s="523" t="s">
        <v>1679</v>
      </c>
    </row>
    <row r="8859" spans="2:5">
      <c r="B8859" s="598" t="s">
        <v>11560</v>
      </c>
      <c r="C8859" s="587" t="s">
        <v>4272</v>
      </c>
      <c r="D8859" s="587" t="s">
        <v>3076</v>
      </c>
      <c r="E8859" s="523" t="s">
        <v>1679</v>
      </c>
    </row>
    <row r="8860" spans="2:5">
      <c r="B8860" s="598" t="s">
        <v>11561</v>
      </c>
      <c r="C8860" s="587" t="s">
        <v>4272</v>
      </c>
      <c r="D8860" s="587" t="s">
        <v>3076</v>
      </c>
      <c r="E8860" s="523" t="s">
        <v>1679</v>
      </c>
    </row>
    <row r="8861" spans="2:5">
      <c r="B8861" s="598" t="s">
        <v>11562</v>
      </c>
      <c r="C8861" s="587" t="s">
        <v>4272</v>
      </c>
      <c r="D8861" s="587" t="s">
        <v>3076</v>
      </c>
      <c r="E8861" s="523" t="s">
        <v>1679</v>
      </c>
    </row>
    <row r="8862" spans="2:5">
      <c r="B8862" s="598" t="s">
        <v>11563</v>
      </c>
      <c r="C8862" s="587" t="s">
        <v>4272</v>
      </c>
      <c r="D8862" s="587" t="s">
        <v>3076</v>
      </c>
      <c r="E8862" s="523" t="s">
        <v>1679</v>
      </c>
    </row>
    <row r="8863" spans="2:5">
      <c r="B8863" s="598" t="s">
        <v>11564</v>
      </c>
      <c r="C8863" s="587" t="s">
        <v>4272</v>
      </c>
      <c r="D8863" s="587" t="s">
        <v>3076</v>
      </c>
      <c r="E8863" s="523" t="s">
        <v>1679</v>
      </c>
    </row>
    <row r="8864" spans="2:5">
      <c r="B8864" s="598" t="s">
        <v>11565</v>
      </c>
      <c r="C8864" s="587" t="s">
        <v>4272</v>
      </c>
      <c r="D8864" s="587" t="s">
        <v>3076</v>
      </c>
      <c r="E8864" s="523" t="s">
        <v>1679</v>
      </c>
    </row>
    <row r="8865" spans="2:5">
      <c r="B8865" s="598" t="s">
        <v>11566</v>
      </c>
      <c r="C8865" s="587" t="s">
        <v>4272</v>
      </c>
      <c r="D8865" s="587" t="s">
        <v>3076</v>
      </c>
      <c r="E8865" s="523" t="s">
        <v>1679</v>
      </c>
    </row>
    <row r="8866" spans="2:5">
      <c r="B8866" s="598" t="s">
        <v>11567</v>
      </c>
      <c r="C8866" s="587" t="s">
        <v>4272</v>
      </c>
      <c r="D8866" s="587" t="s">
        <v>3076</v>
      </c>
      <c r="E8866" s="523" t="s">
        <v>1679</v>
      </c>
    </row>
    <row r="8867" spans="2:5">
      <c r="B8867" s="598" t="s">
        <v>11568</v>
      </c>
      <c r="C8867" s="587" t="s">
        <v>4272</v>
      </c>
      <c r="D8867" s="587" t="s">
        <v>3076</v>
      </c>
      <c r="E8867" s="523" t="s">
        <v>1679</v>
      </c>
    </row>
    <row r="8868" spans="2:5">
      <c r="B8868" s="598" t="s">
        <v>11569</v>
      </c>
      <c r="C8868" s="587" t="s">
        <v>4272</v>
      </c>
      <c r="D8868" s="587" t="s">
        <v>3076</v>
      </c>
      <c r="E8868" s="523" t="s">
        <v>1679</v>
      </c>
    </row>
    <row r="8869" spans="2:5">
      <c r="B8869" s="598" t="s">
        <v>11570</v>
      </c>
      <c r="C8869" s="587" t="s">
        <v>4272</v>
      </c>
      <c r="D8869" s="587" t="s">
        <v>3076</v>
      </c>
      <c r="E8869" s="523" t="s">
        <v>1679</v>
      </c>
    </row>
    <row r="8870" spans="2:5">
      <c r="B8870" s="598" t="s">
        <v>11571</v>
      </c>
      <c r="C8870" s="587" t="s">
        <v>4272</v>
      </c>
      <c r="D8870" s="587" t="s">
        <v>3076</v>
      </c>
      <c r="E8870" s="523" t="s">
        <v>1679</v>
      </c>
    </row>
    <row r="8871" spans="2:5">
      <c r="B8871" s="598" t="s">
        <v>11572</v>
      </c>
      <c r="C8871" s="587" t="s">
        <v>4272</v>
      </c>
      <c r="D8871" s="587" t="s">
        <v>3076</v>
      </c>
      <c r="E8871" s="523" t="s">
        <v>1679</v>
      </c>
    </row>
    <row r="8872" spans="2:5">
      <c r="B8872" s="598" t="s">
        <v>11573</v>
      </c>
      <c r="C8872" s="587" t="s">
        <v>4272</v>
      </c>
      <c r="D8872" s="587" t="s">
        <v>3076</v>
      </c>
      <c r="E8872" s="523" t="s">
        <v>1679</v>
      </c>
    </row>
    <row r="8873" spans="2:5">
      <c r="B8873" s="598" t="s">
        <v>11574</v>
      </c>
      <c r="C8873" s="587" t="s">
        <v>4272</v>
      </c>
      <c r="D8873" s="587" t="s">
        <v>3076</v>
      </c>
      <c r="E8873" s="523" t="s">
        <v>1679</v>
      </c>
    </row>
    <row r="8874" spans="2:5">
      <c r="B8874" s="598" t="s">
        <v>11575</v>
      </c>
      <c r="C8874" s="587" t="s">
        <v>4272</v>
      </c>
      <c r="D8874" s="587" t="s">
        <v>3076</v>
      </c>
      <c r="E8874" s="523" t="s">
        <v>1679</v>
      </c>
    </row>
    <row r="8875" spans="2:5">
      <c r="B8875" s="598" t="s">
        <v>11576</v>
      </c>
      <c r="C8875" s="587" t="s">
        <v>4272</v>
      </c>
      <c r="D8875" s="587" t="s">
        <v>3076</v>
      </c>
      <c r="E8875" s="523" t="s">
        <v>1679</v>
      </c>
    </row>
    <row r="8876" spans="2:5">
      <c r="B8876" s="598" t="s">
        <v>11577</v>
      </c>
      <c r="C8876" s="587" t="s">
        <v>4272</v>
      </c>
      <c r="D8876" s="587" t="s">
        <v>3076</v>
      </c>
      <c r="E8876" s="523" t="s">
        <v>1679</v>
      </c>
    </row>
    <row r="8877" spans="2:5">
      <c r="B8877" s="598" t="s">
        <v>11578</v>
      </c>
      <c r="C8877" s="587" t="s">
        <v>4272</v>
      </c>
      <c r="D8877" s="587" t="s">
        <v>3076</v>
      </c>
      <c r="E8877" s="523" t="s">
        <v>1679</v>
      </c>
    </row>
    <row r="8878" spans="2:5">
      <c r="B8878" s="598" t="s">
        <v>11579</v>
      </c>
      <c r="C8878" s="587" t="s">
        <v>4272</v>
      </c>
      <c r="D8878" s="587" t="s">
        <v>3076</v>
      </c>
      <c r="E8878" s="523" t="s">
        <v>1679</v>
      </c>
    </row>
    <row r="8879" spans="2:5">
      <c r="B8879" s="598" t="s">
        <v>11580</v>
      </c>
      <c r="C8879" s="587" t="s">
        <v>4272</v>
      </c>
      <c r="D8879" s="587" t="s">
        <v>3076</v>
      </c>
      <c r="E8879" s="523" t="s">
        <v>1679</v>
      </c>
    </row>
    <row r="8880" spans="2:5">
      <c r="B8880" s="598" t="s">
        <v>11581</v>
      </c>
      <c r="C8880" s="587" t="s">
        <v>4272</v>
      </c>
      <c r="D8880" s="587" t="s">
        <v>3076</v>
      </c>
      <c r="E8880" s="523" t="s">
        <v>1679</v>
      </c>
    </row>
    <row r="8881" spans="2:5">
      <c r="B8881" s="598" t="s">
        <v>11582</v>
      </c>
      <c r="C8881" s="587" t="s">
        <v>4272</v>
      </c>
      <c r="D8881" s="587" t="s">
        <v>3076</v>
      </c>
      <c r="E8881" s="523" t="s">
        <v>1679</v>
      </c>
    </row>
    <row r="8882" spans="2:5">
      <c r="B8882" s="598" t="s">
        <v>11583</v>
      </c>
      <c r="C8882" s="587" t="s">
        <v>4272</v>
      </c>
      <c r="D8882" s="587" t="s">
        <v>3076</v>
      </c>
      <c r="E8882" s="523" t="s">
        <v>1679</v>
      </c>
    </row>
    <row r="8883" spans="2:5">
      <c r="B8883" s="598" t="s">
        <v>11584</v>
      </c>
      <c r="C8883" s="587" t="s">
        <v>4272</v>
      </c>
      <c r="D8883" s="587" t="s">
        <v>3076</v>
      </c>
      <c r="E8883" s="523" t="s">
        <v>1679</v>
      </c>
    </row>
    <row r="8884" spans="2:5">
      <c r="B8884" s="598" t="s">
        <v>11585</v>
      </c>
      <c r="C8884" s="587" t="s">
        <v>4272</v>
      </c>
      <c r="D8884" s="587" t="s">
        <v>3076</v>
      </c>
      <c r="E8884" s="523" t="s">
        <v>1679</v>
      </c>
    </row>
    <row r="8885" spans="2:5">
      <c r="B8885" s="598" t="s">
        <v>11586</v>
      </c>
      <c r="C8885" s="587" t="s">
        <v>4272</v>
      </c>
      <c r="D8885" s="587" t="s">
        <v>3076</v>
      </c>
      <c r="E8885" s="523" t="s">
        <v>1679</v>
      </c>
    </row>
    <row r="8886" spans="2:5">
      <c r="B8886" s="598" t="s">
        <v>11587</v>
      </c>
      <c r="C8886" s="587" t="s">
        <v>4272</v>
      </c>
      <c r="D8886" s="587" t="s">
        <v>3076</v>
      </c>
      <c r="E8886" s="523" t="s">
        <v>1679</v>
      </c>
    </row>
    <row r="8887" spans="2:5">
      <c r="B8887" s="598" t="s">
        <v>11588</v>
      </c>
      <c r="C8887" s="587" t="s">
        <v>4272</v>
      </c>
      <c r="D8887" s="587" t="s">
        <v>3076</v>
      </c>
      <c r="E8887" s="523" t="s">
        <v>1679</v>
      </c>
    </row>
    <row r="8888" spans="2:5">
      <c r="B8888" s="598" t="s">
        <v>11589</v>
      </c>
      <c r="C8888" s="587" t="s">
        <v>4272</v>
      </c>
      <c r="D8888" s="587" t="s">
        <v>3076</v>
      </c>
      <c r="E8888" s="523" t="s">
        <v>1679</v>
      </c>
    </row>
    <row r="8889" spans="2:5">
      <c r="B8889" s="598" t="s">
        <v>11590</v>
      </c>
      <c r="C8889" s="587" t="s">
        <v>4272</v>
      </c>
      <c r="D8889" s="587" t="s">
        <v>3076</v>
      </c>
      <c r="E8889" s="523" t="s">
        <v>1679</v>
      </c>
    </row>
    <row r="8890" spans="2:5">
      <c r="B8890" s="598" t="s">
        <v>11591</v>
      </c>
      <c r="C8890" s="587" t="s">
        <v>4272</v>
      </c>
      <c r="D8890" s="587" t="s">
        <v>3076</v>
      </c>
      <c r="E8890" s="523" t="s">
        <v>1679</v>
      </c>
    </row>
    <row r="8891" spans="2:5">
      <c r="B8891" s="598" t="s">
        <v>11592</v>
      </c>
      <c r="C8891" s="587" t="s">
        <v>4272</v>
      </c>
      <c r="D8891" s="587" t="s">
        <v>3076</v>
      </c>
      <c r="E8891" s="523" t="s">
        <v>1679</v>
      </c>
    </row>
    <row r="8892" spans="2:5">
      <c r="B8892" s="598" t="s">
        <v>11593</v>
      </c>
      <c r="C8892" s="587" t="s">
        <v>4272</v>
      </c>
      <c r="D8892" s="587" t="s">
        <v>3076</v>
      </c>
      <c r="E8892" s="523" t="s">
        <v>1679</v>
      </c>
    </row>
    <row r="8893" spans="2:5">
      <c r="B8893" s="598" t="s">
        <v>11594</v>
      </c>
      <c r="C8893" s="587" t="s">
        <v>4272</v>
      </c>
      <c r="D8893" s="587" t="s">
        <v>3076</v>
      </c>
      <c r="E8893" s="523" t="s">
        <v>1679</v>
      </c>
    </row>
    <row r="8894" spans="2:5">
      <c r="B8894" s="598" t="s">
        <v>11595</v>
      </c>
      <c r="C8894" s="587" t="s">
        <v>4272</v>
      </c>
      <c r="D8894" s="587" t="s">
        <v>3076</v>
      </c>
      <c r="E8894" s="523" t="s">
        <v>1679</v>
      </c>
    </row>
    <row r="8895" spans="2:5">
      <c r="B8895" s="598" t="s">
        <v>11596</v>
      </c>
      <c r="C8895" s="587" t="s">
        <v>4272</v>
      </c>
      <c r="D8895" s="587" t="s">
        <v>3076</v>
      </c>
      <c r="E8895" s="523" t="s">
        <v>1679</v>
      </c>
    </row>
    <row r="8896" spans="2:5">
      <c r="B8896" s="598" t="s">
        <v>11597</v>
      </c>
      <c r="C8896" s="587" t="s">
        <v>4272</v>
      </c>
      <c r="D8896" s="587" t="s">
        <v>3076</v>
      </c>
      <c r="E8896" s="523" t="s">
        <v>1679</v>
      </c>
    </row>
    <row r="8897" spans="2:5">
      <c r="B8897" s="598" t="s">
        <v>11598</v>
      </c>
      <c r="C8897" s="587" t="s">
        <v>4272</v>
      </c>
      <c r="D8897" s="587" t="s">
        <v>3076</v>
      </c>
      <c r="E8897" s="523" t="s">
        <v>1679</v>
      </c>
    </row>
    <row r="8898" spans="2:5">
      <c r="B8898" s="598" t="s">
        <v>11599</v>
      </c>
      <c r="C8898" s="587" t="s">
        <v>4272</v>
      </c>
      <c r="D8898" s="587" t="s">
        <v>3076</v>
      </c>
      <c r="E8898" s="523" t="s">
        <v>1679</v>
      </c>
    </row>
    <row r="8899" spans="2:5">
      <c r="B8899" s="598" t="s">
        <v>11600</v>
      </c>
      <c r="C8899" s="587" t="s">
        <v>4272</v>
      </c>
      <c r="D8899" s="587" t="s">
        <v>3076</v>
      </c>
      <c r="E8899" s="523" t="s">
        <v>1679</v>
      </c>
    </row>
    <row r="8900" spans="2:5">
      <c r="B8900" s="598" t="s">
        <v>11601</v>
      </c>
      <c r="C8900" s="587" t="s">
        <v>4272</v>
      </c>
      <c r="D8900" s="587" t="s">
        <v>3076</v>
      </c>
      <c r="E8900" s="523" t="s">
        <v>1679</v>
      </c>
    </row>
    <row r="8901" spans="2:5">
      <c r="B8901" s="598" t="s">
        <v>11602</v>
      </c>
      <c r="C8901" s="587" t="s">
        <v>4272</v>
      </c>
      <c r="D8901" s="587" t="s">
        <v>3076</v>
      </c>
      <c r="E8901" s="523" t="s">
        <v>1679</v>
      </c>
    </row>
    <row r="8902" spans="2:5">
      <c r="B8902" s="598" t="s">
        <v>11603</v>
      </c>
      <c r="C8902" s="587" t="s">
        <v>4272</v>
      </c>
      <c r="D8902" s="587" t="s">
        <v>3076</v>
      </c>
      <c r="E8902" s="523" t="s">
        <v>1679</v>
      </c>
    </row>
    <row r="8903" spans="2:5">
      <c r="B8903" s="598" t="s">
        <v>11604</v>
      </c>
      <c r="C8903" s="587" t="s">
        <v>4272</v>
      </c>
      <c r="D8903" s="587" t="s">
        <v>3076</v>
      </c>
      <c r="E8903" s="523" t="s">
        <v>1679</v>
      </c>
    </row>
    <row r="8904" spans="2:5">
      <c r="B8904" s="598" t="s">
        <v>11605</v>
      </c>
      <c r="C8904" s="587" t="s">
        <v>4272</v>
      </c>
      <c r="D8904" s="587" t="s">
        <v>3076</v>
      </c>
      <c r="E8904" s="523" t="s">
        <v>1679</v>
      </c>
    </row>
    <row r="8905" spans="2:5">
      <c r="B8905" s="598" t="s">
        <v>11606</v>
      </c>
      <c r="C8905" s="587" t="s">
        <v>4272</v>
      </c>
      <c r="D8905" s="587" t="s">
        <v>3076</v>
      </c>
      <c r="E8905" s="523" t="s">
        <v>1679</v>
      </c>
    </row>
    <row r="8906" spans="2:5">
      <c r="B8906" s="598" t="s">
        <v>11607</v>
      </c>
      <c r="C8906" s="587" t="s">
        <v>4272</v>
      </c>
      <c r="D8906" s="587" t="s">
        <v>3076</v>
      </c>
      <c r="E8906" s="523" t="s">
        <v>1679</v>
      </c>
    </row>
    <row r="8907" spans="2:5">
      <c r="B8907" s="598" t="s">
        <v>11608</v>
      </c>
      <c r="C8907" s="587" t="s">
        <v>4272</v>
      </c>
      <c r="D8907" s="587" t="s">
        <v>3076</v>
      </c>
      <c r="E8907" s="523" t="s">
        <v>1679</v>
      </c>
    </row>
    <row r="8908" spans="2:5">
      <c r="B8908" s="598" t="s">
        <v>11609</v>
      </c>
      <c r="C8908" s="587" t="s">
        <v>4272</v>
      </c>
      <c r="D8908" s="587" t="s">
        <v>3076</v>
      </c>
      <c r="E8908" s="523" t="s">
        <v>1679</v>
      </c>
    </row>
    <row r="8909" spans="2:5">
      <c r="B8909" s="598" t="s">
        <v>11610</v>
      </c>
      <c r="C8909" s="587" t="s">
        <v>4272</v>
      </c>
      <c r="D8909" s="587" t="s">
        <v>3076</v>
      </c>
      <c r="E8909" s="523" t="s">
        <v>1679</v>
      </c>
    </row>
    <row r="8910" spans="2:5">
      <c r="B8910" s="598" t="s">
        <v>11611</v>
      </c>
      <c r="C8910" s="587" t="s">
        <v>4272</v>
      </c>
      <c r="D8910" s="587" t="s">
        <v>3076</v>
      </c>
      <c r="E8910" s="523" t="s">
        <v>1679</v>
      </c>
    </row>
    <row r="8911" spans="2:5">
      <c r="B8911" s="598" t="s">
        <v>11612</v>
      </c>
      <c r="C8911" s="587" t="s">
        <v>4272</v>
      </c>
      <c r="D8911" s="587" t="s">
        <v>3076</v>
      </c>
      <c r="E8911" s="523" t="s">
        <v>1679</v>
      </c>
    </row>
    <row r="8912" spans="2:5">
      <c r="B8912" s="598" t="s">
        <v>11613</v>
      </c>
      <c r="C8912" s="587" t="s">
        <v>4272</v>
      </c>
      <c r="D8912" s="587" t="s">
        <v>3076</v>
      </c>
      <c r="E8912" s="523" t="s">
        <v>1679</v>
      </c>
    </row>
    <row r="8913" spans="2:5">
      <c r="B8913" s="598" t="s">
        <v>11614</v>
      </c>
      <c r="C8913" s="587" t="s">
        <v>4272</v>
      </c>
      <c r="D8913" s="587" t="s">
        <v>3076</v>
      </c>
      <c r="E8913" s="523" t="s">
        <v>1679</v>
      </c>
    </row>
    <row r="8914" spans="2:5">
      <c r="B8914" s="598" t="s">
        <v>11615</v>
      </c>
      <c r="C8914" s="587" t="s">
        <v>4272</v>
      </c>
      <c r="D8914" s="587" t="s">
        <v>3076</v>
      </c>
      <c r="E8914" s="523" t="s">
        <v>1679</v>
      </c>
    </row>
    <row r="8915" spans="2:5">
      <c r="B8915" s="598" t="s">
        <v>11616</v>
      </c>
      <c r="C8915" s="587" t="s">
        <v>4272</v>
      </c>
      <c r="D8915" s="587" t="s">
        <v>3076</v>
      </c>
      <c r="E8915" s="523" t="s">
        <v>1679</v>
      </c>
    </row>
    <row r="8916" spans="2:5">
      <c r="B8916" s="598" t="s">
        <v>11617</v>
      </c>
      <c r="C8916" s="587" t="s">
        <v>4272</v>
      </c>
      <c r="D8916" s="587" t="s">
        <v>3076</v>
      </c>
      <c r="E8916" s="523" t="s">
        <v>1679</v>
      </c>
    </row>
    <row r="8917" spans="2:5">
      <c r="B8917" s="598" t="s">
        <v>11618</v>
      </c>
      <c r="C8917" s="587" t="s">
        <v>4272</v>
      </c>
      <c r="D8917" s="587" t="s">
        <v>3076</v>
      </c>
      <c r="E8917" s="523" t="s">
        <v>1679</v>
      </c>
    </row>
    <row r="8918" spans="2:5">
      <c r="B8918" s="598" t="s">
        <v>11619</v>
      </c>
      <c r="C8918" s="587" t="s">
        <v>4272</v>
      </c>
      <c r="D8918" s="587" t="s">
        <v>3076</v>
      </c>
      <c r="E8918" s="523" t="s">
        <v>1679</v>
      </c>
    </row>
    <row r="8919" spans="2:5">
      <c r="B8919" s="598" t="s">
        <v>11620</v>
      </c>
      <c r="C8919" s="587" t="s">
        <v>4272</v>
      </c>
      <c r="D8919" s="587" t="s">
        <v>3076</v>
      </c>
      <c r="E8919" s="523" t="s">
        <v>1679</v>
      </c>
    </row>
    <row r="8920" spans="2:5">
      <c r="B8920" s="598" t="s">
        <v>11621</v>
      </c>
      <c r="C8920" s="587" t="s">
        <v>4272</v>
      </c>
      <c r="D8920" s="587" t="s">
        <v>3076</v>
      </c>
      <c r="E8920" s="523" t="s">
        <v>1679</v>
      </c>
    </row>
    <row r="8921" spans="2:5">
      <c r="B8921" s="598" t="s">
        <v>11622</v>
      </c>
      <c r="C8921" s="587" t="s">
        <v>4272</v>
      </c>
      <c r="D8921" s="587" t="s">
        <v>3076</v>
      </c>
      <c r="E8921" s="523" t="s">
        <v>1679</v>
      </c>
    </row>
    <row r="8922" spans="2:5">
      <c r="B8922" s="598" t="s">
        <v>11623</v>
      </c>
      <c r="C8922" s="587" t="s">
        <v>4272</v>
      </c>
      <c r="D8922" s="587" t="s">
        <v>3076</v>
      </c>
      <c r="E8922" s="523" t="s">
        <v>1679</v>
      </c>
    </row>
    <row r="8923" spans="2:5">
      <c r="B8923" s="598" t="s">
        <v>11624</v>
      </c>
      <c r="C8923" s="587" t="s">
        <v>4272</v>
      </c>
      <c r="D8923" s="587" t="s">
        <v>3076</v>
      </c>
      <c r="E8923" s="523" t="s">
        <v>1679</v>
      </c>
    </row>
    <row r="8924" spans="2:5">
      <c r="B8924" s="598" t="s">
        <v>11625</v>
      </c>
      <c r="C8924" s="587" t="s">
        <v>4272</v>
      </c>
      <c r="D8924" s="587" t="s">
        <v>3076</v>
      </c>
      <c r="E8924" s="523" t="s">
        <v>1679</v>
      </c>
    </row>
    <row r="8925" spans="2:5">
      <c r="B8925" s="598" t="s">
        <v>11626</v>
      </c>
      <c r="C8925" s="587" t="s">
        <v>4272</v>
      </c>
      <c r="D8925" s="587" t="s">
        <v>3076</v>
      </c>
      <c r="E8925" s="523" t="s">
        <v>1679</v>
      </c>
    </row>
    <row r="8926" spans="2:5">
      <c r="B8926" s="598" t="s">
        <v>11627</v>
      </c>
      <c r="C8926" s="587" t="s">
        <v>4272</v>
      </c>
      <c r="D8926" s="587" t="s">
        <v>3076</v>
      </c>
      <c r="E8926" s="523" t="s">
        <v>1679</v>
      </c>
    </row>
    <row r="8927" spans="2:5">
      <c r="B8927" s="598" t="s">
        <v>11628</v>
      </c>
      <c r="C8927" s="587" t="s">
        <v>4272</v>
      </c>
      <c r="D8927" s="587" t="s">
        <v>3076</v>
      </c>
      <c r="E8927" s="523" t="s">
        <v>1679</v>
      </c>
    </row>
    <row r="8928" spans="2:5">
      <c r="B8928" s="598" t="s">
        <v>11629</v>
      </c>
      <c r="C8928" s="587" t="s">
        <v>4272</v>
      </c>
      <c r="D8928" s="587" t="s">
        <v>3076</v>
      </c>
      <c r="E8928" s="523" t="s">
        <v>1679</v>
      </c>
    </row>
    <row r="8929" spans="2:5">
      <c r="B8929" s="598" t="s">
        <v>11630</v>
      </c>
      <c r="C8929" s="587" t="s">
        <v>4272</v>
      </c>
      <c r="D8929" s="587" t="s">
        <v>3076</v>
      </c>
      <c r="E8929" s="523" t="s">
        <v>1679</v>
      </c>
    </row>
    <row r="8930" spans="2:5">
      <c r="B8930" s="598" t="s">
        <v>11631</v>
      </c>
      <c r="C8930" s="587" t="s">
        <v>4272</v>
      </c>
      <c r="D8930" s="587" t="s">
        <v>3076</v>
      </c>
      <c r="E8930" s="523" t="s">
        <v>1679</v>
      </c>
    </row>
    <row r="8931" spans="2:5">
      <c r="B8931" s="598" t="s">
        <v>11632</v>
      </c>
      <c r="C8931" s="587" t="s">
        <v>4272</v>
      </c>
      <c r="D8931" s="587" t="s">
        <v>3076</v>
      </c>
      <c r="E8931" s="523" t="s">
        <v>1679</v>
      </c>
    </row>
    <row r="8932" spans="2:5">
      <c r="B8932" s="598" t="s">
        <v>11633</v>
      </c>
      <c r="C8932" s="587" t="s">
        <v>4272</v>
      </c>
      <c r="D8932" s="587" t="s">
        <v>3076</v>
      </c>
      <c r="E8932" s="523" t="s">
        <v>1679</v>
      </c>
    </row>
    <row r="8933" spans="2:5">
      <c r="B8933" s="598" t="s">
        <v>11634</v>
      </c>
      <c r="C8933" s="587" t="s">
        <v>4272</v>
      </c>
      <c r="D8933" s="587" t="s">
        <v>3076</v>
      </c>
      <c r="E8933" s="523" t="s">
        <v>1679</v>
      </c>
    </row>
    <row r="8934" spans="2:5">
      <c r="B8934" s="598" t="s">
        <v>11635</v>
      </c>
      <c r="C8934" s="587" t="s">
        <v>4272</v>
      </c>
      <c r="D8934" s="587" t="s">
        <v>3076</v>
      </c>
      <c r="E8934" s="523" t="s">
        <v>1679</v>
      </c>
    </row>
    <row r="8935" spans="2:5">
      <c r="B8935" s="598" t="s">
        <v>11636</v>
      </c>
      <c r="C8935" s="587" t="s">
        <v>4272</v>
      </c>
      <c r="D8935" s="587" t="s">
        <v>3076</v>
      </c>
      <c r="E8935" s="523" t="s">
        <v>1679</v>
      </c>
    </row>
    <row r="8936" spans="2:5">
      <c r="B8936" s="598" t="s">
        <v>11637</v>
      </c>
      <c r="C8936" s="587" t="s">
        <v>4272</v>
      </c>
      <c r="D8936" s="587" t="s">
        <v>3076</v>
      </c>
      <c r="E8936" s="523" t="s">
        <v>1679</v>
      </c>
    </row>
    <row r="8937" spans="2:5">
      <c r="B8937" s="598" t="s">
        <v>11638</v>
      </c>
      <c r="C8937" s="587" t="s">
        <v>4272</v>
      </c>
      <c r="D8937" s="587" t="s">
        <v>3076</v>
      </c>
      <c r="E8937" s="523" t="s">
        <v>1679</v>
      </c>
    </row>
    <row r="8938" spans="2:5">
      <c r="B8938" s="598" t="s">
        <v>11639</v>
      </c>
      <c r="C8938" s="587" t="s">
        <v>4272</v>
      </c>
      <c r="D8938" s="587" t="s">
        <v>3076</v>
      </c>
      <c r="E8938" s="523" t="s">
        <v>1679</v>
      </c>
    </row>
    <row r="8939" spans="2:5">
      <c r="B8939" s="598" t="s">
        <v>11640</v>
      </c>
      <c r="C8939" s="587" t="s">
        <v>4272</v>
      </c>
      <c r="D8939" s="587" t="s">
        <v>3076</v>
      </c>
      <c r="E8939" s="523" t="s">
        <v>1679</v>
      </c>
    </row>
    <row r="8940" spans="2:5">
      <c r="B8940" s="598" t="s">
        <v>11641</v>
      </c>
      <c r="C8940" s="587" t="s">
        <v>4272</v>
      </c>
      <c r="D8940" s="587" t="s">
        <v>3076</v>
      </c>
      <c r="E8940" s="523" t="s">
        <v>1679</v>
      </c>
    </row>
    <row r="8941" spans="2:5">
      <c r="B8941" s="598" t="s">
        <v>11642</v>
      </c>
      <c r="C8941" s="587" t="s">
        <v>4272</v>
      </c>
      <c r="D8941" s="587" t="s">
        <v>3076</v>
      </c>
      <c r="E8941" s="523" t="s">
        <v>1679</v>
      </c>
    </row>
    <row r="8942" spans="2:5">
      <c r="B8942" s="598" t="s">
        <v>11643</v>
      </c>
      <c r="C8942" s="587" t="s">
        <v>4272</v>
      </c>
      <c r="D8942" s="587" t="s">
        <v>3076</v>
      </c>
      <c r="E8942" s="523" t="s">
        <v>1679</v>
      </c>
    </row>
    <row r="8943" spans="2:5">
      <c r="B8943" s="598" t="s">
        <v>11644</v>
      </c>
      <c r="C8943" s="587" t="s">
        <v>4272</v>
      </c>
      <c r="D8943" s="587" t="s">
        <v>3076</v>
      </c>
      <c r="E8943" s="523" t="s">
        <v>1679</v>
      </c>
    </row>
    <row r="8944" spans="2:5">
      <c r="B8944" s="598" t="s">
        <v>11645</v>
      </c>
      <c r="C8944" s="587" t="s">
        <v>4272</v>
      </c>
      <c r="D8944" s="587" t="s">
        <v>3076</v>
      </c>
      <c r="E8944" s="523" t="s">
        <v>1679</v>
      </c>
    </row>
    <row r="8945" spans="2:5">
      <c r="B8945" s="598" t="s">
        <v>11646</v>
      </c>
      <c r="C8945" s="587" t="s">
        <v>4272</v>
      </c>
      <c r="D8945" s="587" t="s">
        <v>3076</v>
      </c>
      <c r="E8945" s="523" t="s">
        <v>1679</v>
      </c>
    </row>
    <row r="8946" spans="2:5">
      <c r="B8946" s="598" t="s">
        <v>11647</v>
      </c>
      <c r="C8946" s="587" t="s">
        <v>4272</v>
      </c>
      <c r="D8946" s="587" t="s">
        <v>3076</v>
      </c>
      <c r="E8946" s="523" t="s">
        <v>1679</v>
      </c>
    </row>
    <row r="8947" spans="2:5">
      <c r="B8947" s="598" t="s">
        <v>11648</v>
      </c>
      <c r="C8947" s="587" t="s">
        <v>4272</v>
      </c>
      <c r="D8947" s="587" t="s">
        <v>3076</v>
      </c>
      <c r="E8947" s="523" t="s">
        <v>1679</v>
      </c>
    </row>
    <row r="8948" spans="2:5">
      <c r="B8948" s="598" t="s">
        <v>11649</v>
      </c>
      <c r="C8948" s="587" t="s">
        <v>4272</v>
      </c>
      <c r="D8948" s="587" t="s">
        <v>3076</v>
      </c>
      <c r="E8948" s="523" t="s">
        <v>1679</v>
      </c>
    </row>
    <row r="8949" spans="2:5">
      <c r="B8949" s="598" t="s">
        <v>11650</v>
      </c>
      <c r="C8949" s="587" t="s">
        <v>4272</v>
      </c>
      <c r="D8949" s="587" t="s">
        <v>3076</v>
      </c>
      <c r="E8949" s="523" t="s">
        <v>1679</v>
      </c>
    </row>
    <row r="8950" spans="2:5">
      <c r="B8950" s="598" t="s">
        <v>11651</v>
      </c>
      <c r="C8950" s="587" t="s">
        <v>4272</v>
      </c>
      <c r="D8950" s="587" t="s">
        <v>3076</v>
      </c>
      <c r="E8950" s="523" t="s">
        <v>1679</v>
      </c>
    </row>
    <row r="8951" spans="2:5">
      <c r="B8951" s="598" t="s">
        <v>11652</v>
      </c>
      <c r="C8951" s="587" t="s">
        <v>4272</v>
      </c>
      <c r="D8951" s="587" t="s">
        <v>3076</v>
      </c>
      <c r="E8951" s="523" t="s">
        <v>1679</v>
      </c>
    </row>
    <row r="8952" spans="2:5">
      <c r="B8952" s="598" t="s">
        <v>11653</v>
      </c>
      <c r="C8952" s="587" t="s">
        <v>4272</v>
      </c>
      <c r="D8952" s="587" t="s">
        <v>3076</v>
      </c>
      <c r="E8952" s="523" t="s">
        <v>1679</v>
      </c>
    </row>
    <row r="8953" spans="2:5">
      <c r="B8953" s="598" t="s">
        <v>11654</v>
      </c>
      <c r="C8953" s="587" t="s">
        <v>4272</v>
      </c>
      <c r="D8953" s="587" t="s">
        <v>3076</v>
      </c>
      <c r="E8953" s="523" t="s">
        <v>1679</v>
      </c>
    </row>
    <row r="8954" spans="2:5">
      <c r="B8954" s="598" t="s">
        <v>11655</v>
      </c>
      <c r="C8954" s="587" t="s">
        <v>4272</v>
      </c>
      <c r="D8954" s="587" t="s">
        <v>3076</v>
      </c>
      <c r="E8954" s="523" t="s">
        <v>1679</v>
      </c>
    </row>
    <row r="8955" spans="2:5">
      <c r="B8955" s="598" t="s">
        <v>11656</v>
      </c>
      <c r="C8955" s="587" t="s">
        <v>4272</v>
      </c>
      <c r="D8955" s="587" t="s">
        <v>3076</v>
      </c>
      <c r="E8955" s="523" t="s">
        <v>1679</v>
      </c>
    </row>
    <row r="8956" spans="2:5">
      <c r="B8956" s="598" t="s">
        <v>11657</v>
      </c>
      <c r="C8956" s="587" t="s">
        <v>4272</v>
      </c>
      <c r="D8956" s="587" t="s">
        <v>3076</v>
      </c>
      <c r="E8956" s="523" t="s">
        <v>1679</v>
      </c>
    </row>
    <row r="8957" spans="2:5">
      <c r="B8957" s="598" t="s">
        <v>11658</v>
      </c>
      <c r="C8957" s="587" t="s">
        <v>4272</v>
      </c>
      <c r="D8957" s="587" t="s">
        <v>3076</v>
      </c>
      <c r="E8957" s="523" t="s">
        <v>1679</v>
      </c>
    </row>
    <row r="8958" spans="2:5">
      <c r="B8958" s="598" t="s">
        <v>11659</v>
      </c>
      <c r="C8958" s="587" t="s">
        <v>4272</v>
      </c>
      <c r="D8958" s="587" t="s">
        <v>3076</v>
      </c>
      <c r="E8958" s="523" t="s">
        <v>1679</v>
      </c>
    </row>
    <row r="8959" spans="2:5">
      <c r="B8959" s="598" t="s">
        <v>11660</v>
      </c>
      <c r="C8959" s="587" t="s">
        <v>4272</v>
      </c>
      <c r="D8959" s="587" t="s">
        <v>3076</v>
      </c>
      <c r="E8959" s="523" t="s">
        <v>1679</v>
      </c>
    </row>
    <row r="8960" spans="2:5">
      <c r="B8960" s="598" t="s">
        <v>11661</v>
      </c>
      <c r="C8960" s="587" t="s">
        <v>4272</v>
      </c>
      <c r="D8960" s="587" t="s">
        <v>3076</v>
      </c>
      <c r="E8960" s="523" t="s">
        <v>1679</v>
      </c>
    </row>
    <row r="8961" spans="2:5">
      <c r="B8961" s="598" t="s">
        <v>11662</v>
      </c>
      <c r="C8961" s="587" t="s">
        <v>4272</v>
      </c>
      <c r="D8961" s="587" t="s">
        <v>3076</v>
      </c>
      <c r="E8961" s="523" t="s">
        <v>1679</v>
      </c>
    </row>
    <row r="8962" spans="2:5">
      <c r="B8962" s="598" t="s">
        <v>11663</v>
      </c>
      <c r="C8962" s="587" t="s">
        <v>4272</v>
      </c>
      <c r="D8962" s="587" t="s">
        <v>3076</v>
      </c>
      <c r="E8962" s="523" t="s">
        <v>1679</v>
      </c>
    </row>
    <row r="8963" spans="2:5">
      <c r="B8963" s="598" t="s">
        <v>11664</v>
      </c>
      <c r="C8963" s="587" t="s">
        <v>4272</v>
      </c>
      <c r="D8963" s="587" t="s">
        <v>3076</v>
      </c>
      <c r="E8963" s="523" t="s">
        <v>1679</v>
      </c>
    </row>
    <row r="8964" spans="2:5">
      <c r="B8964" s="598" t="s">
        <v>11665</v>
      </c>
      <c r="C8964" s="587" t="s">
        <v>4272</v>
      </c>
      <c r="D8964" s="587" t="s">
        <v>3076</v>
      </c>
      <c r="E8964" s="523" t="s">
        <v>1679</v>
      </c>
    </row>
    <row r="8965" spans="2:5">
      <c r="B8965" s="598" t="s">
        <v>11666</v>
      </c>
      <c r="C8965" s="587" t="s">
        <v>4272</v>
      </c>
      <c r="D8965" s="587" t="s">
        <v>3076</v>
      </c>
      <c r="E8965" s="523" t="s">
        <v>1679</v>
      </c>
    </row>
    <row r="8966" spans="2:5">
      <c r="B8966" s="598" t="s">
        <v>11667</v>
      </c>
      <c r="C8966" s="587" t="s">
        <v>4272</v>
      </c>
      <c r="D8966" s="587" t="s">
        <v>3076</v>
      </c>
      <c r="E8966" s="523" t="s">
        <v>1679</v>
      </c>
    </row>
    <row r="8967" spans="2:5">
      <c r="B8967" s="598" t="s">
        <v>11668</v>
      </c>
      <c r="C8967" s="587" t="s">
        <v>4272</v>
      </c>
      <c r="D8967" s="587" t="s">
        <v>3076</v>
      </c>
      <c r="E8967" s="523" t="s">
        <v>1679</v>
      </c>
    </row>
    <row r="8968" spans="2:5">
      <c r="B8968" s="598" t="s">
        <v>11669</v>
      </c>
      <c r="C8968" s="587" t="s">
        <v>4272</v>
      </c>
      <c r="D8968" s="587" t="s">
        <v>3076</v>
      </c>
      <c r="E8968" s="523" t="s">
        <v>1679</v>
      </c>
    </row>
    <row r="8969" spans="2:5">
      <c r="B8969" s="598" t="s">
        <v>11670</v>
      </c>
      <c r="C8969" s="587" t="s">
        <v>4272</v>
      </c>
      <c r="D8969" s="587" t="s">
        <v>3076</v>
      </c>
      <c r="E8969" s="523" t="s">
        <v>1679</v>
      </c>
    </row>
    <row r="8970" spans="2:5">
      <c r="B8970" s="598" t="s">
        <v>11671</v>
      </c>
      <c r="C8970" s="587" t="s">
        <v>4272</v>
      </c>
      <c r="D8970" s="587" t="s">
        <v>3076</v>
      </c>
      <c r="E8970" s="523" t="s">
        <v>1679</v>
      </c>
    </row>
    <row r="8971" spans="2:5">
      <c r="B8971" s="598" t="s">
        <v>11672</v>
      </c>
      <c r="C8971" s="587" t="s">
        <v>4272</v>
      </c>
      <c r="D8971" s="587" t="s">
        <v>3076</v>
      </c>
      <c r="E8971" s="523" t="s">
        <v>1679</v>
      </c>
    </row>
    <row r="8972" spans="2:5">
      <c r="B8972" s="598" t="s">
        <v>11673</v>
      </c>
      <c r="C8972" s="587" t="s">
        <v>4272</v>
      </c>
      <c r="D8972" s="587" t="s">
        <v>3076</v>
      </c>
      <c r="E8972" s="523" t="s">
        <v>1679</v>
      </c>
    </row>
    <row r="8973" spans="2:5">
      <c r="B8973" s="598" t="s">
        <v>11674</v>
      </c>
      <c r="C8973" s="587" t="s">
        <v>4272</v>
      </c>
      <c r="D8973" s="587" t="s">
        <v>3076</v>
      </c>
      <c r="E8973" s="523" t="s">
        <v>1679</v>
      </c>
    </row>
    <row r="8974" spans="2:5">
      <c r="B8974" s="598" t="s">
        <v>11675</v>
      </c>
      <c r="C8974" s="587" t="s">
        <v>4272</v>
      </c>
      <c r="D8974" s="587" t="s">
        <v>3076</v>
      </c>
      <c r="E8974" s="523" t="s">
        <v>1679</v>
      </c>
    </row>
    <row r="8975" spans="2:5">
      <c r="B8975" s="598" t="s">
        <v>11676</v>
      </c>
      <c r="C8975" s="587" t="s">
        <v>4272</v>
      </c>
      <c r="D8975" s="587" t="s">
        <v>3076</v>
      </c>
      <c r="E8975" s="523" t="s">
        <v>1679</v>
      </c>
    </row>
    <row r="8976" spans="2:5">
      <c r="B8976" s="598" t="s">
        <v>11677</v>
      </c>
      <c r="C8976" s="587" t="s">
        <v>4272</v>
      </c>
      <c r="D8976" s="587" t="s">
        <v>3076</v>
      </c>
      <c r="E8976" s="523" t="s">
        <v>1679</v>
      </c>
    </row>
    <row r="8977" spans="2:5">
      <c r="B8977" s="598" t="s">
        <v>11678</v>
      </c>
      <c r="C8977" s="587" t="s">
        <v>4272</v>
      </c>
      <c r="D8977" s="587" t="s">
        <v>3076</v>
      </c>
      <c r="E8977" s="523" t="s">
        <v>1679</v>
      </c>
    </row>
    <row r="8978" spans="2:5">
      <c r="B8978" s="598" t="s">
        <v>11679</v>
      </c>
      <c r="C8978" s="587" t="s">
        <v>4272</v>
      </c>
      <c r="D8978" s="587" t="s">
        <v>3076</v>
      </c>
      <c r="E8978" s="523" t="s">
        <v>1679</v>
      </c>
    </row>
    <row r="8979" spans="2:5">
      <c r="B8979" s="598" t="s">
        <v>11680</v>
      </c>
      <c r="C8979" s="587" t="s">
        <v>4272</v>
      </c>
      <c r="D8979" s="587" t="s">
        <v>3076</v>
      </c>
      <c r="E8979" s="523" t="s">
        <v>1679</v>
      </c>
    </row>
    <row r="8980" spans="2:5">
      <c r="B8980" s="598" t="s">
        <v>11681</v>
      </c>
      <c r="C8980" s="587" t="s">
        <v>4272</v>
      </c>
      <c r="D8980" s="587" t="s">
        <v>3076</v>
      </c>
      <c r="E8980" s="523" t="s">
        <v>1679</v>
      </c>
    </row>
    <row r="8981" spans="2:5">
      <c r="B8981" s="598" t="s">
        <v>11682</v>
      </c>
      <c r="C8981" s="587" t="s">
        <v>4272</v>
      </c>
      <c r="D8981" s="587" t="s">
        <v>3076</v>
      </c>
      <c r="E8981" s="523" t="s">
        <v>1679</v>
      </c>
    </row>
    <row r="8982" spans="2:5">
      <c r="B8982" s="598" t="s">
        <v>11683</v>
      </c>
      <c r="C8982" s="587" t="s">
        <v>4272</v>
      </c>
      <c r="D8982" s="587" t="s">
        <v>3076</v>
      </c>
      <c r="E8982" s="523" t="s">
        <v>1679</v>
      </c>
    </row>
    <row r="8983" spans="2:5">
      <c r="B8983" s="598" t="s">
        <v>11684</v>
      </c>
      <c r="C8983" s="587" t="s">
        <v>4272</v>
      </c>
      <c r="D8983" s="587" t="s">
        <v>3076</v>
      </c>
      <c r="E8983" s="523" t="s">
        <v>1679</v>
      </c>
    </row>
    <row r="8984" spans="2:5">
      <c r="B8984" s="598" t="s">
        <v>11685</v>
      </c>
      <c r="C8984" s="587" t="s">
        <v>4272</v>
      </c>
      <c r="D8984" s="587" t="s">
        <v>3076</v>
      </c>
      <c r="E8984" s="523" t="s">
        <v>1679</v>
      </c>
    </row>
    <row r="8985" spans="2:5">
      <c r="B8985" s="598" t="s">
        <v>11686</v>
      </c>
      <c r="C8985" s="587" t="s">
        <v>4272</v>
      </c>
      <c r="D8985" s="587" t="s">
        <v>3076</v>
      </c>
      <c r="E8985" s="523" t="s">
        <v>1679</v>
      </c>
    </row>
    <row r="8986" spans="2:5">
      <c r="B8986" s="598" t="s">
        <v>11687</v>
      </c>
      <c r="C8986" s="587" t="s">
        <v>4272</v>
      </c>
      <c r="D8986" s="587" t="s">
        <v>3076</v>
      </c>
      <c r="E8986" s="523" t="s">
        <v>1679</v>
      </c>
    </row>
    <row r="8987" spans="2:5">
      <c r="B8987" s="598" t="s">
        <v>11688</v>
      </c>
      <c r="C8987" s="587" t="s">
        <v>4272</v>
      </c>
      <c r="D8987" s="587" t="s">
        <v>3076</v>
      </c>
      <c r="E8987" s="523" t="s">
        <v>1679</v>
      </c>
    </row>
    <row r="8988" spans="2:5">
      <c r="B8988" s="598" t="s">
        <v>11689</v>
      </c>
      <c r="C8988" s="587" t="s">
        <v>4272</v>
      </c>
      <c r="D8988" s="587" t="s">
        <v>3076</v>
      </c>
      <c r="E8988" s="523" t="s">
        <v>1679</v>
      </c>
    </row>
    <row r="8989" spans="2:5">
      <c r="B8989" s="598" t="s">
        <v>11690</v>
      </c>
      <c r="C8989" s="587" t="s">
        <v>4272</v>
      </c>
      <c r="D8989" s="587" t="s">
        <v>3076</v>
      </c>
      <c r="E8989" s="523" t="s">
        <v>1679</v>
      </c>
    </row>
    <row r="8990" spans="2:5">
      <c r="B8990" s="598" t="s">
        <v>11691</v>
      </c>
      <c r="C8990" s="587" t="s">
        <v>4272</v>
      </c>
      <c r="D8990" s="587" t="s">
        <v>3076</v>
      </c>
      <c r="E8990" s="523" t="s">
        <v>1679</v>
      </c>
    </row>
    <row r="8991" spans="2:5">
      <c r="B8991" s="598" t="s">
        <v>11692</v>
      </c>
      <c r="C8991" s="587" t="s">
        <v>4272</v>
      </c>
      <c r="D8991" s="587" t="s">
        <v>3076</v>
      </c>
      <c r="E8991" s="523" t="s">
        <v>1679</v>
      </c>
    </row>
    <row r="8992" spans="2:5">
      <c r="B8992" s="598" t="s">
        <v>11693</v>
      </c>
      <c r="C8992" s="587" t="s">
        <v>4272</v>
      </c>
      <c r="D8992" s="587" t="s">
        <v>3076</v>
      </c>
      <c r="E8992" s="523" t="s">
        <v>1679</v>
      </c>
    </row>
    <row r="8993" spans="2:5">
      <c r="B8993" s="598" t="s">
        <v>11694</v>
      </c>
      <c r="C8993" s="587" t="s">
        <v>4272</v>
      </c>
      <c r="D8993" s="587" t="s">
        <v>3076</v>
      </c>
      <c r="E8993" s="523" t="s">
        <v>1679</v>
      </c>
    </row>
    <row r="8994" spans="2:5">
      <c r="B8994" s="598" t="s">
        <v>11695</v>
      </c>
      <c r="C8994" s="587" t="s">
        <v>4272</v>
      </c>
      <c r="D8994" s="587" t="s">
        <v>3076</v>
      </c>
      <c r="E8994" s="523" t="s">
        <v>1679</v>
      </c>
    </row>
    <row r="8995" spans="2:5">
      <c r="B8995" s="598" t="s">
        <v>11696</v>
      </c>
      <c r="C8995" s="587" t="s">
        <v>4272</v>
      </c>
      <c r="D8995" s="587" t="s">
        <v>3076</v>
      </c>
      <c r="E8995" s="523" t="s">
        <v>1679</v>
      </c>
    </row>
    <row r="8996" spans="2:5">
      <c r="B8996" s="598" t="s">
        <v>11697</v>
      </c>
      <c r="C8996" s="587" t="s">
        <v>4272</v>
      </c>
      <c r="D8996" s="587" t="s">
        <v>3076</v>
      </c>
      <c r="E8996" s="523" t="s">
        <v>1679</v>
      </c>
    </row>
    <row r="8997" spans="2:5">
      <c r="B8997" s="598" t="s">
        <v>11698</v>
      </c>
      <c r="C8997" s="587" t="s">
        <v>4272</v>
      </c>
      <c r="D8997" s="587" t="s">
        <v>3076</v>
      </c>
      <c r="E8997" s="523" t="s">
        <v>1679</v>
      </c>
    </row>
    <row r="8998" spans="2:5">
      <c r="B8998" s="598" t="s">
        <v>11699</v>
      </c>
      <c r="C8998" s="587" t="s">
        <v>4272</v>
      </c>
      <c r="D8998" s="587" t="s">
        <v>3076</v>
      </c>
      <c r="E8998" s="523" t="s">
        <v>1679</v>
      </c>
    </row>
    <row r="8999" spans="2:5">
      <c r="B8999" s="598" t="s">
        <v>11700</v>
      </c>
      <c r="C8999" s="587" t="s">
        <v>4272</v>
      </c>
      <c r="D8999" s="587" t="s">
        <v>3076</v>
      </c>
      <c r="E8999" s="523" t="s">
        <v>1679</v>
      </c>
    </row>
    <row r="9000" spans="2:5">
      <c r="B9000" s="598" t="s">
        <v>11701</v>
      </c>
      <c r="C9000" s="587" t="s">
        <v>4272</v>
      </c>
      <c r="D9000" s="587" t="s">
        <v>3076</v>
      </c>
      <c r="E9000" s="523" t="s">
        <v>1679</v>
      </c>
    </row>
    <row r="9001" spans="2:5">
      <c r="B9001" s="598" t="s">
        <v>11702</v>
      </c>
      <c r="C9001" s="587" t="s">
        <v>4272</v>
      </c>
      <c r="D9001" s="587" t="s">
        <v>3076</v>
      </c>
      <c r="E9001" s="523" t="s">
        <v>1679</v>
      </c>
    </row>
    <row r="9002" spans="2:5">
      <c r="B9002" s="598" t="s">
        <v>11703</v>
      </c>
      <c r="C9002" s="587" t="s">
        <v>4272</v>
      </c>
      <c r="D9002" s="587" t="s">
        <v>3076</v>
      </c>
      <c r="E9002" s="523" t="s">
        <v>1679</v>
      </c>
    </row>
    <row r="9003" spans="2:5">
      <c r="B9003" s="598" t="s">
        <v>11704</v>
      </c>
      <c r="C9003" s="587" t="s">
        <v>4272</v>
      </c>
      <c r="D9003" s="587" t="s">
        <v>3076</v>
      </c>
      <c r="E9003" s="523" t="s">
        <v>1679</v>
      </c>
    </row>
    <row r="9004" spans="2:5">
      <c r="B9004" s="598" t="s">
        <v>11705</v>
      </c>
      <c r="C9004" s="587" t="s">
        <v>4272</v>
      </c>
      <c r="D9004" s="587" t="s">
        <v>3076</v>
      </c>
      <c r="E9004" s="523" t="s">
        <v>1679</v>
      </c>
    </row>
    <row r="9005" spans="2:5">
      <c r="B9005" s="598" t="s">
        <v>11706</v>
      </c>
      <c r="C9005" s="587" t="s">
        <v>4272</v>
      </c>
      <c r="D9005" s="587" t="s">
        <v>3076</v>
      </c>
      <c r="E9005" s="523" t="s">
        <v>1679</v>
      </c>
    </row>
    <row r="9006" spans="2:5">
      <c r="B9006" s="598" t="s">
        <v>11707</v>
      </c>
      <c r="C9006" s="587" t="s">
        <v>4272</v>
      </c>
      <c r="D9006" s="587" t="s">
        <v>3076</v>
      </c>
      <c r="E9006" s="523" t="s">
        <v>1679</v>
      </c>
    </row>
    <row r="9007" spans="2:5">
      <c r="B9007" s="598" t="s">
        <v>11708</v>
      </c>
      <c r="C9007" s="587" t="s">
        <v>4272</v>
      </c>
      <c r="D9007" s="587" t="s">
        <v>3076</v>
      </c>
      <c r="E9007" s="523" t="s">
        <v>1679</v>
      </c>
    </row>
    <row r="9008" spans="2:5">
      <c r="B9008" s="598" t="s">
        <v>11709</v>
      </c>
      <c r="C9008" s="587" t="s">
        <v>4272</v>
      </c>
      <c r="D9008" s="587" t="s">
        <v>3076</v>
      </c>
      <c r="E9008" s="523" t="s">
        <v>1679</v>
      </c>
    </row>
    <row r="9009" spans="2:5">
      <c r="B9009" s="598" t="s">
        <v>11710</v>
      </c>
      <c r="C9009" s="587" t="s">
        <v>4272</v>
      </c>
      <c r="D9009" s="587" t="s">
        <v>3076</v>
      </c>
      <c r="E9009" s="523" t="s">
        <v>1679</v>
      </c>
    </row>
    <row r="9010" spans="2:5">
      <c r="B9010" s="598" t="s">
        <v>11711</v>
      </c>
      <c r="C9010" s="587" t="s">
        <v>4272</v>
      </c>
      <c r="D9010" s="587" t="s">
        <v>3076</v>
      </c>
      <c r="E9010" s="523" t="s">
        <v>1679</v>
      </c>
    </row>
    <row r="9011" spans="2:5">
      <c r="B9011" s="598" t="s">
        <v>11712</v>
      </c>
      <c r="C9011" s="587" t="s">
        <v>4272</v>
      </c>
      <c r="D9011" s="587" t="s">
        <v>3076</v>
      </c>
      <c r="E9011" s="523" t="s">
        <v>1679</v>
      </c>
    </row>
    <row r="9012" spans="2:5">
      <c r="B9012" s="598" t="s">
        <v>11713</v>
      </c>
      <c r="C9012" s="587" t="s">
        <v>4272</v>
      </c>
      <c r="D9012" s="587" t="s">
        <v>3076</v>
      </c>
      <c r="E9012" s="523" t="s">
        <v>1679</v>
      </c>
    </row>
    <row r="9013" spans="2:5">
      <c r="B9013" s="598" t="s">
        <v>11714</v>
      </c>
      <c r="C9013" s="587" t="s">
        <v>4272</v>
      </c>
      <c r="D9013" s="587" t="s">
        <v>3076</v>
      </c>
      <c r="E9013" s="523" t="s">
        <v>1679</v>
      </c>
    </row>
    <row r="9014" spans="2:5">
      <c r="B9014" s="598" t="s">
        <v>11715</v>
      </c>
      <c r="C9014" s="587" t="s">
        <v>4272</v>
      </c>
      <c r="D9014" s="587" t="s">
        <v>3076</v>
      </c>
      <c r="E9014" s="523" t="s">
        <v>1679</v>
      </c>
    </row>
    <row r="9015" spans="2:5">
      <c r="B9015" s="598" t="s">
        <v>11716</v>
      </c>
      <c r="C9015" s="587" t="s">
        <v>4272</v>
      </c>
      <c r="D9015" s="587" t="s">
        <v>3076</v>
      </c>
      <c r="E9015" s="523" t="s">
        <v>1679</v>
      </c>
    </row>
    <row r="9016" spans="2:5">
      <c r="B9016" s="598" t="s">
        <v>11717</v>
      </c>
      <c r="C9016" s="587" t="s">
        <v>4272</v>
      </c>
      <c r="D9016" s="587" t="s">
        <v>3076</v>
      </c>
      <c r="E9016" s="523" t="s">
        <v>1679</v>
      </c>
    </row>
    <row r="9017" spans="2:5">
      <c r="B9017" s="598" t="s">
        <v>11718</v>
      </c>
      <c r="C9017" s="587" t="s">
        <v>4272</v>
      </c>
      <c r="D9017" s="587" t="s">
        <v>3076</v>
      </c>
      <c r="E9017" s="523" t="s">
        <v>1679</v>
      </c>
    </row>
    <row r="9018" spans="2:5">
      <c r="B9018" s="598" t="s">
        <v>11719</v>
      </c>
      <c r="C9018" s="587" t="s">
        <v>4272</v>
      </c>
      <c r="D9018" s="587" t="s">
        <v>3076</v>
      </c>
      <c r="E9018" s="523" t="s">
        <v>1679</v>
      </c>
    </row>
    <row r="9019" spans="2:5">
      <c r="B9019" s="598" t="s">
        <v>11720</v>
      </c>
      <c r="C9019" s="587" t="s">
        <v>4272</v>
      </c>
      <c r="D9019" s="587" t="s">
        <v>3076</v>
      </c>
      <c r="E9019" s="523" t="s">
        <v>1679</v>
      </c>
    </row>
    <row r="9020" spans="2:5">
      <c r="B9020" s="598" t="s">
        <v>11721</v>
      </c>
      <c r="C9020" s="587" t="s">
        <v>4272</v>
      </c>
      <c r="D9020" s="587" t="s">
        <v>3076</v>
      </c>
      <c r="E9020" s="523" t="s">
        <v>1679</v>
      </c>
    </row>
    <row r="9021" spans="2:5">
      <c r="B9021" s="598" t="s">
        <v>11722</v>
      </c>
      <c r="C9021" s="587" t="s">
        <v>4272</v>
      </c>
      <c r="D9021" s="587" t="s">
        <v>3076</v>
      </c>
      <c r="E9021" s="523" t="s">
        <v>1679</v>
      </c>
    </row>
    <row r="9022" spans="2:5">
      <c r="B9022" s="598" t="s">
        <v>11723</v>
      </c>
      <c r="C9022" s="587" t="s">
        <v>4272</v>
      </c>
      <c r="D9022" s="587" t="s">
        <v>3076</v>
      </c>
      <c r="E9022" s="523" t="s">
        <v>1679</v>
      </c>
    </row>
    <row r="9023" spans="2:5">
      <c r="B9023" s="598" t="s">
        <v>11724</v>
      </c>
      <c r="C9023" s="587" t="s">
        <v>4272</v>
      </c>
      <c r="D9023" s="587" t="s">
        <v>3076</v>
      </c>
      <c r="E9023" s="523" t="s">
        <v>1679</v>
      </c>
    </row>
    <row r="9024" spans="2:5">
      <c r="B9024" s="598" t="s">
        <v>11725</v>
      </c>
      <c r="C9024" s="587" t="s">
        <v>4272</v>
      </c>
      <c r="D9024" s="587" t="s">
        <v>3076</v>
      </c>
      <c r="E9024" s="523" t="s">
        <v>1679</v>
      </c>
    </row>
    <row r="9025" spans="2:5">
      <c r="B9025" s="598" t="s">
        <v>11726</v>
      </c>
      <c r="C9025" s="587" t="s">
        <v>4272</v>
      </c>
      <c r="D9025" s="587" t="s">
        <v>3076</v>
      </c>
      <c r="E9025" s="523" t="s">
        <v>1679</v>
      </c>
    </row>
    <row r="9026" spans="2:5">
      <c r="B9026" s="598" t="s">
        <v>11727</v>
      </c>
      <c r="C9026" s="587" t="s">
        <v>4272</v>
      </c>
      <c r="D9026" s="587" t="s">
        <v>3076</v>
      </c>
      <c r="E9026" s="523" t="s">
        <v>1679</v>
      </c>
    </row>
    <row r="9027" spans="2:5">
      <c r="B9027" s="598" t="s">
        <v>11728</v>
      </c>
      <c r="C9027" s="587" t="s">
        <v>4272</v>
      </c>
      <c r="D9027" s="587" t="s">
        <v>3076</v>
      </c>
      <c r="E9027" s="523" t="s">
        <v>1679</v>
      </c>
    </row>
    <row r="9028" spans="2:5">
      <c r="B9028" s="598" t="s">
        <v>11729</v>
      </c>
      <c r="C9028" s="587" t="s">
        <v>4272</v>
      </c>
      <c r="D9028" s="587" t="s">
        <v>3076</v>
      </c>
      <c r="E9028" s="523" t="s">
        <v>1679</v>
      </c>
    </row>
    <row r="9029" spans="2:5">
      <c r="B9029" s="598" t="s">
        <v>11730</v>
      </c>
      <c r="C9029" s="587" t="s">
        <v>4272</v>
      </c>
      <c r="D9029" s="587" t="s">
        <v>3076</v>
      </c>
      <c r="E9029" s="523" t="s">
        <v>1679</v>
      </c>
    </row>
    <row r="9030" spans="2:5">
      <c r="B9030" s="598" t="s">
        <v>11731</v>
      </c>
      <c r="C9030" s="587" t="s">
        <v>4272</v>
      </c>
      <c r="D9030" s="587" t="s">
        <v>3076</v>
      </c>
      <c r="E9030" s="523" t="s">
        <v>1679</v>
      </c>
    </row>
    <row r="9031" spans="2:5">
      <c r="B9031" s="598" t="s">
        <v>11732</v>
      </c>
      <c r="C9031" s="587" t="s">
        <v>4272</v>
      </c>
      <c r="D9031" s="587" t="s">
        <v>3076</v>
      </c>
      <c r="E9031" s="523" t="s">
        <v>1679</v>
      </c>
    </row>
    <row r="9032" spans="2:5">
      <c r="B9032" s="598" t="s">
        <v>11733</v>
      </c>
      <c r="C9032" s="587" t="s">
        <v>4272</v>
      </c>
      <c r="D9032" s="587" t="s">
        <v>3076</v>
      </c>
      <c r="E9032" s="523" t="s">
        <v>1679</v>
      </c>
    </row>
    <row r="9033" spans="2:5">
      <c r="B9033" s="598" t="s">
        <v>11734</v>
      </c>
      <c r="C9033" s="587" t="s">
        <v>4272</v>
      </c>
      <c r="D9033" s="587" t="s">
        <v>3076</v>
      </c>
      <c r="E9033" s="523" t="s">
        <v>1679</v>
      </c>
    </row>
    <row r="9034" spans="2:5">
      <c r="B9034" s="598" t="s">
        <v>11735</v>
      </c>
      <c r="C9034" s="587" t="s">
        <v>4272</v>
      </c>
      <c r="D9034" s="587" t="s">
        <v>3076</v>
      </c>
      <c r="E9034" s="523" t="s">
        <v>1679</v>
      </c>
    </row>
    <row r="9035" spans="2:5">
      <c r="B9035" s="598" t="s">
        <v>11736</v>
      </c>
      <c r="C9035" s="587" t="s">
        <v>4272</v>
      </c>
      <c r="D9035" s="587" t="s">
        <v>3076</v>
      </c>
      <c r="E9035" s="523" t="s">
        <v>1679</v>
      </c>
    </row>
    <row r="9036" spans="2:5">
      <c r="B9036" s="598" t="s">
        <v>11737</v>
      </c>
      <c r="C9036" s="587" t="s">
        <v>4272</v>
      </c>
      <c r="D9036" s="587" t="s">
        <v>3076</v>
      </c>
      <c r="E9036" s="523" t="s">
        <v>1679</v>
      </c>
    </row>
    <row r="9037" spans="2:5">
      <c r="B9037" s="598" t="s">
        <v>11738</v>
      </c>
      <c r="C9037" s="587" t="s">
        <v>4272</v>
      </c>
      <c r="D9037" s="587" t="s">
        <v>3076</v>
      </c>
      <c r="E9037" s="523" t="s">
        <v>1679</v>
      </c>
    </row>
    <row r="9038" spans="2:5">
      <c r="B9038" s="598" t="s">
        <v>11739</v>
      </c>
      <c r="C9038" s="587" t="s">
        <v>4272</v>
      </c>
      <c r="D9038" s="587" t="s">
        <v>3076</v>
      </c>
      <c r="E9038" s="523" t="s">
        <v>1679</v>
      </c>
    </row>
    <row r="9039" spans="2:5">
      <c r="B9039" s="598" t="s">
        <v>11740</v>
      </c>
      <c r="C9039" s="587" t="s">
        <v>4272</v>
      </c>
      <c r="D9039" s="587" t="s">
        <v>3076</v>
      </c>
      <c r="E9039" s="523" t="s">
        <v>1679</v>
      </c>
    </row>
    <row r="9040" spans="2:5">
      <c r="B9040" s="598" t="s">
        <v>11741</v>
      </c>
      <c r="C9040" s="587" t="s">
        <v>4272</v>
      </c>
      <c r="D9040" s="587" t="s">
        <v>3076</v>
      </c>
      <c r="E9040" s="523" t="s">
        <v>1679</v>
      </c>
    </row>
    <row r="9041" spans="2:5">
      <c r="B9041" s="598" t="s">
        <v>11742</v>
      </c>
      <c r="C9041" s="587" t="s">
        <v>4272</v>
      </c>
      <c r="D9041" s="587" t="s">
        <v>3076</v>
      </c>
      <c r="E9041" s="523" t="s">
        <v>1679</v>
      </c>
    </row>
    <row r="9042" spans="2:5">
      <c r="B9042" s="598" t="s">
        <v>11743</v>
      </c>
      <c r="C9042" s="587" t="s">
        <v>4272</v>
      </c>
      <c r="D9042" s="587" t="s">
        <v>3076</v>
      </c>
      <c r="E9042" s="523" t="s">
        <v>1679</v>
      </c>
    </row>
    <row r="9043" spans="2:5">
      <c r="B9043" s="598" t="s">
        <v>11744</v>
      </c>
      <c r="C9043" s="587" t="s">
        <v>4272</v>
      </c>
      <c r="D9043" s="587" t="s">
        <v>3076</v>
      </c>
      <c r="E9043" s="523" t="s">
        <v>1679</v>
      </c>
    </row>
    <row r="9044" spans="2:5">
      <c r="B9044" s="598" t="s">
        <v>11745</v>
      </c>
      <c r="C9044" s="587" t="s">
        <v>4272</v>
      </c>
      <c r="D9044" s="587" t="s">
        <v>3076</v>
      </c>
      <c r="E9044" s="523" t="s">
        <v>1679</v>
      </c>
    </row>
    <row r="9045" spans="2:5">
      <c r="B9045" s="598" t="s">
        <v>11746</v>
      </c>
      <c r="C9045" s="587" t="s">
        <v>4272</v>
      </c>
      <c r="D9045" s="587" t="s">
        <v>3076</v>
      </c>
      <c r="E9045" s="523" t="s">
        <v>1679</v>
      </c>
    </row>
    <row r="9046" spans="2:5">
      <c r="B9046" s="598" t="s">
        <v>11747</v>
      </c>
      <c r="C9046" s="587" t="s">
        <v>4272</v>
      </c>
      <c r="D9046" s="587" t="s">
        <v>3076</v>
      </c>
      <c r="E9046" s="523" t="s">
        <v>1679</v>
      </c>
    </row>
    <row r="9047" spans="2:5">
      <c r="B9047" s="598" t="s">
        <v>11748</v>
      </c>
      <c r="C9047" s="587" t="s">
        <v>4272</v>
      </c>
      <c r="D9047" s="587" t="s">
        <v>3076</v>
      </c>
      <c r="E9047" s="523" t="s">
        <v>1679</v>
      </c>
    </row>
    <row r="9048" spans="2:5">
      <c r="B9048" s="598" t="s">
        <v>11749</v>
      </c>
      <c r="C9048" s="587" t="s">
        <v>4272</v>
      </c>
      <c r="D9048" s="587" t="s">
        <v>3076</v>
      </c>
      <c r="E9048" s="523" t="s">
        <v>1679</v>
      </c>
    </row>
    <row r="9049" spans="2:5">
      <c r="B9049" s="598" t="s">
        <v>11750</v>
      </c>
      <c r="C9049" s="587" t="s">
        <v>4272</v>
      </c>
      <c r="D9049" s="587" t="s">
        <v>3076</v>
      </c>
      <c r="E9049" s="523" t="s">
        <v>1679</v>
      </c>
    </row>
    <row r="9050" spans="2:5">
      <c r="B9050" s="598" t="s">
        <v>11751</v>
      </c>
      <c r="C9050" s="587" t="s">
        <v>4272</v>
      </c>
      <c r="D9050" s="587" t="s">
        <v>3076</v>
      </c>
      <c r="E9050" s="523" t="s">
        <v>1679</v>
      </c>
    </row>
    <row r="9051" spans="2:5">
      <c r="B9051" s="598" t="s">
        <v>11752</v>
      </c>
      <c r="C9051" s="587" t="s">
        <v>4272</v>
      </c>
      <c r="D9051" s="587" t="s">
        <v>3076</v>
      </c>
      <c r="E9051" s="523" t="s">
        <v>1679</v>
      </c>
    </row>
    <row r="9052" spans="2:5">
      <c r="B9052" s="598" t="s">
        <v>11753</v>
      </c>
      <c r="C9052" s="587" t="s">
        <v>4272</v>
      </c>
      <c r="D9052" s="587" t="s">
        <v>3076</v>
      </c>
      <c r="E9052" s="523" t="s">
        <v>1679</v>
      </c>
    </row>
    <row r="9053" spans="2:5">
      <c r="B9053" s="598" t="s">
        <v>11754</v>
      </c>
      <c r="C9053" s="587" t="s">
        <v>4272</v>
      </c>
      <c r="D9053" s="587" t="s">
        <v>3076</v>
      </c>
      <c r="E9053" s="523" t="s">
        <v>1679</v>
      </c>
    </row>
    <row r="9054" spans="2:5">
      <c r="B9054" s="598" t="s">
        <v>11755</v>
      </c>
      <c r="C9054" s="587" t="s">
        <v>4272</v>
      </c>
      <c r="D9054" s="587" t="s">
        <v>3076</v>
      </c>
      <c r="E9054" s="523" t="s">
        <v>1679</v>
      </c>
    </row>
    <row r="9055" spans="2:5">
      <c r="B9055" s="598" t="s">
        <v>11756</v>
      </c>
      <c r="C9055" s="587" t="s">
        <v>4272</v>
      </c>
      <c r="D9055" s="587" t="s">
        <v>3076</v>
      </c>
      <c r="E9055" s="523" t="s">
        <v>1679</v>
      </c>
    </row>
    <row r="9056" spans="2:5">
      <c r="B9056" s="598" t="s">
        <v>11757</v>
      </c>
      <c r="C9056" s="587" t="s">
        <v>4272</v>
      </c>
      <c r="D9056" s="587" t="s">
        <v>3076</v>
      </c>
      <c r="E9056" s="523" t="s">
        <v>1679</v>
      </c>
    </row>
    <row r="9057" spans="2:5">
      <c r="B9057" s="598" t="s">
        <v>11758</v>
      </c>
      <c r="C9057" s="587" t="s">
        <v>4272</v>
      </c>
      <c r="D9057" s="587" t="s">
        <v>3076</v>
      </c>
      <c r="E9057" s="523" t="s">
        <v>1679</v>
      </c>
    </row>
    <row r="9058" spans="2:5">
      <c r="B9058" s="598" t="s">
        <v>11759</v>
      </c>
      <c r="C9058" s="587" t="s">
        <v>4272</v>
      </c>
      <c r="D9058" s="587" t="s">
        <v>3076</v>
      </c>
      <c r="E9058" s="523" t="s">
        <v>1679</v>
      </c>
    </row>
    <row r="9059" spans="2:5">
      <c r="B9059" s="598" t="s">
        <v>11760</v>
      </c>
      <c r="C9059" s="587" t="s">
        <v>4272</v>
      </c>
      <c r="D9059" s="587" t="s">
        <v>3076</v>
      </c>
      <c r="E9059" s="523" t="s">
        <v>1679</v>
      </c>
    </row>
    <row r="9060" spans="2:5">
      <c r="B9060" s="598" t="s">
        <v>11761</v>
      </c>
      <c r="C9060" s="587" t="s">
        <v>4272</v>
      </c>
      <c r="D9060" s="587" t="s">
        <v>3076</v>
      </c>
      <c r="E9060" s="523" t="s">
        <v>1679</v>
      </c>
    </row>
    <row r="9061" spans="2:5">
      <c r="B9061" s="598" t="s">
        <v>11762</v>
      </c>
      <c r="C9061" s="587" t="s">
        <v>4272</v>
      </c>
      <c r="D9061" s="587" t="s">
        <v>3076</v>
      </c>
      <c r="E9061" s="523" t="s">
        <v>1679</v>
      </c>
    </row>
    <row r="9062" spans="2:5">
      <c r="B9062" s="598" t="s">
        <v>11763</v>
      </c>
      <c r="C9062" s="587" t="s">
        <v>4272</v>
      </c>
      <c r="D9062" s="587" t="s">
        <v>3076</v>
      </c>
      <c r="E9062" s="523" t="s">
        <v>1679</v>
      </c>
    </row>
    <row r="9063" spans="2:5">
      <c r="B9063" s="598" t="s">
        <v>11764</v>
      </c>
      <c r="C9063" s="587" t="s">
        <v>4272</v>
      </c>
      <c r="D9063" s="587" t="s">
        <v>3076</v>
      </c>
      <c r="E9063" s="523" t="s">
        <v>1679</v>
      </c>
    </row>
    <row r="9064" spans="2:5">
      <c r="B9064" s="598" t="s">
        <v>11765</v>
      </c>
      <c r="C9064" s="587" t="s">
        <v>4272</v>
      </c>
      <c r="D9064" s="587" t="s">
        <v>3076</v>
      </c>
      <c r="E9064" s="523" t="s">
        <v>1679</v>
      </c>
    </row>
    <row r="9065" spans="2:5">
      <c r="B9065" s="598" t="s">
        <v>11766</v>
      </c>
      <c r="C9065" s="587" t="s">
        <v>4272</v>
      </c>
      <c r="D9065" s="587" t="s">
        <v>3076</v>
      </c>
      <c r="E9065" s="523" t="s">
        <v>1679</v>
      </c>
    </row>
    <row r="9066" spans="2:5">
      <c r="B9066" s="598" t="s">
        <v>11767</v>
      </c>
      <c r="C9066" s="587" t="s">
        <v>4272</v>
      </c>
      <c r="D9066" s="587" t="s">
        <v>3076</v>
      </c>
      <c r="E9066" s="523" t="s">
        <v>1679</v>
      </c>
    </row>
    <row r="9067" spans="2:5">
      <c r="B9067" s="598" t="s">
        <v>11768</v>
      </c>
      <c r="C9067" s="587" t="s">
        <v>4272</v>
      </c>
      <c r="D9067" s="587" t="s">
        <v>3076</v>
      </c>
      <c r="E9067" s="523" t="s">
        <v>1679</v>
      </c>
    </row>
    <row r="9068" spans="2:5">
      <c r="B9068" s="598" t="s">
        <v>11769</v>
      </c>
      <c r="C9068" s="587" t="s">
        <v>4272</v>
      </c>
      <c r="D9068" s="587" t="s">
        <v>3076</v>
      </c>
      <c r="E9068" s="523" t="s">
        <v>1679</v>
      </c>
    </row>
    <row r="9069" spans="2:5">
      <c r="B9069" s="598" t="s">
        <v>11770</v>
      </c>
      <c r="C9069" s="587" t="s">
        <v>4272</v>
      </c>
      <c r="D9069" s="587" t="s">
        <v>3076</v>
      </c>
      <c r="E9069" s="523" t="s">
        <v>1679</v>
      </c>
    </row>
    <row r="9070" spans="2:5">
      <c r="B9070" s="598" t="s">
        <v>11771</v>
      </c>
      <c r="C9070" s="587" t="s">
        <v>4272</v>
      </c>
      <c r="D9070" s="587" t="s">
        <v>3076</v>
      </c>
      <c r="E9070" s="523" t="s">
        <v>1679</v>
      </c>
    </row>
    <row r="9071" spans="2:5">
      <c r="B9071" s="598" t="s">
        <v>11772</v>
      </c>
      <c r="C9071" s="587" t="s">
        <v>4272</v>
      </c>
      <c r="D9071" s="587" t="s">
        <v>3076</v>
      </c>
      <c r="E9071" s="523" t="s">
        <v>1679</v>
      </c>
    </row>
    <row r="9072" spans="2:5">
      <c r="B9072" s="598" t="s">
        <v>11773</v>
      </c>
      <c r="C9072" s="587" t="s">
        <v>4272</v>
      </c>
      <c r="D9072" s="587" t="s">
        <v>3076</v>
      </c>
      <c r="E9072" s="523" t="s">
        <v>1679</v>
      </c>
    </row>
    <row r="9073" spans="2:5">
      <c r="B9073" s="598" t="s">
        <v>11774</v>
      </c>
      <c r="C9073" s="587" t="s">
        <v>4272</v>
      </c>
      <c r="D9073" s="587" t="s">
        <v>3076</v>
      </c>
      <c r="E9073" s="523" t="s">
        <v>1679</v>
      </c>
    </row>
    <row r="9074" spans="2:5">
      <c r="B9074" s="598" t="s">
        <v>11775</v>
      </c>
      <c r="C9074" s="587" t="s">
        <v>4272</v>
      </c>
      <c r="D9074" s="587" t="s">
        <v>3076</v>
      </c>
      <c r="E9074" s="523" t="s">
        <v>1679</v>
      </c>
    </row>
    <row r="9075" spans="2:5">
      <c r="B9075" s="598" t="s">
        <v>11776</v>
      </c>
      <c r="C9075" s="587" t="s">
        <v>4272</v>
      </c>
      <c r="D9075" s="587" t="s">
        <v>3076</v>
      </c>
      <c r="E9075" s="523" t="s">
        <v>1679</v>
      </c>
    </row>
    <row r="9076" spans="2:5">
      <c r="B9076" s="598" t="s">
        <v>11777</v>
      </c>
      <c r="C9076" s="587" t="s">
        <v>4272</v>
      </c>
      <c r="D9076" s="587" t="s">
        <v>3076</v>
      </c>
      <c r="E9076" s="523" t="s">
        <v>1679</v>
      </c>
    </row>
    <row r="9077" spans="2:5">
      <c r="B9077" s="598" t="s">
        <v>11778</v>
      </c>
      <c r="C9077" s="587" t="s">
        <v>4272</v>
      </c>
      <c r="D9077" s="587" t="s">
        <v>3076</v>
      </c>
      <c r="E9077" s="523" t="s">
        <v>1679</v>
      </c>
    </row>
    <row r="9078" spans="2:5">
      <c r="B9078" s="598" t="s">
        <v>11779</v>
      </c>
      <c r="C9078" s="587" t="s">
        <v>4272</v>
      </c>
      <c r="D9078" s="587" t="s">
        <v>3076</v>
      </c>
      <c r="E9078" s="523" t="s">
        <v>1679</v>
      </c>
    </row>
    <row r="9079" spans="2:5">
      <c r="B9079" s="598" t="s">
        <v>11780</v>
      </c>
      <c r="C9079" s="587" t="s">
        <v>4272</v>
      </c>
      <c r="D9079" s="587" t="s">
        <v>3076</v>
      </c>
      <c r="E9079" s="523" t="s">
        <v>1679</v>
      </c>
    </row>
    <row r="9080" spans="2:5">
      <c r="B9080" s="598" t="s">
        <v>11781</v>
      </c>
      <c r="C9080" s="587" t="s">
        <v>4272</v>
      </c>
      <c r="D9080" s="587" t="s">
        <v>3076</v>
      </c>
      <c r="E9080" s="523" t="s">
        <v>1679</v>
      </c>
    </row>
    <row r="9081" spans="2:5">
      <c r="B9081" s="598" t="s">
        <v>11782</v>
      </c>
      <c r="C9081" s="587" t="s">
        <v>4272</v>
      </c>
      <c r="D9081" s="587" t="s">
        <v>3076</v>
      </c>
      <c r="E9081" s="523" t="s">
        <v>1679</v>
      </c>
    </row>
    <row r="9082" spans="2:5">
      <c r="B9082" s="598" t="s">
        <v>11783</v>
      </c>
      <c r="C9082" s="587" t="s">
        <v>4272</v>
      </c>
      <c r="D9082" s="587" t="s">
        <v>3076</v>
      </c>
      <c r="E9082" s="523" t="s">
        <v>1679</v>
      </c>
    </row>
    <row r="9083" spans="2:5">
      <c r="B9083" s="598" t="s">
        <v>11784</v>
      </c>
      <c r="C9083" s="587" t="s">
        <v>4272</v>
      </c>
      <c r="D9083" s="587" t="s">
        <v>3076</v>
      </c>
      <c r="E9083" s="523" t="s">
        <v>1679</v>
      </c>
    </row>
    <row r="9084" spans="2:5">
      <c r="B9084" s="598" t="s">
        <v>11785</v>
      </c>
      <c r="C9084" s="587" t="s">
        <v>4272</v>
      </c>
      <c r="D9084" s="587" t="s">
        <v>3076</v>
      </c>
      <c r="E9084" s="523" t="s">
        <v>1679</v>
      </c>
    </row>
    <row r="9085" spans="2:5">
      <c r="B9085" s="598" t="s">
        <v>11786</v>
      </c>
      <c r="C9085" s="587" t="s">
        <v>4272</v>
      </c>
      <c r="D9085" s="587" t="s">
        <v>3076</v>
      </c>
      <c r="E9085" s="523" t="s">
        <v>1679</v>
      </c>
    </row>
    <row r="9086" spans="2:5">
      <c r="B9086" s="598" t="s">
        <v>11787</v>
      </c>
      <c r="C9086" s="587" t="s">
        <v>4272</v>
      </c>
      <c r="D9086" s="587" t="s">
        <v>3076</v>
      </c>
      <c r="E9086" s="523" t="s">
        <v>1679</v>
      </c>
    </row>
    <row r="9087" spans="2:5">
      <c r="B9087" s="598" t="s">
        <v>11788</v>
      </c>
      <c r="C9087" s="587" t="s">
        <v>4272</v>
      </c>
      <c r="D9087" s="587" t="s">
        <v>3076</v>
      </c>
      <c r="E9087" s="523" t="s">
        <v>1679</v>
      </c>
    </row>
    <row r="9088" spans="2:5">
      <c r="B9088" s="598" t="s">
        <v>11789</v>
      </c>
      <c r="C9088" s="587" t="s">
        <v>4272</v>
      </c>
      <c r="D9088" s="587" t="s">
        <v>3076</v>
      </c>
      <c r="E9088" s="523" t="s">
        <v>1679</v>
      </c>
    </row>
    <row r="9089" spans="2:5">
      <c r="B9089" s="598" t="s">
        <v>11790</v>
      </c>
      <c r="C9089" s="587" t="s">
        <v>4272</v>
      </c>
      <c r="D9089" s="587" t="s">
        <v>3076</v>
      </c>
      <c r="E9089" s="523" t="s">
        <v>1679</v>
      </c>
    </row>
    <row r="9090" spans="2:5">
      <c r="B9090" s="598" t="s">
        <v>11791</v>
      </c>
      <c r="C9090" s="587" t="s">
        <v>4272</v>
      </c>
      <c r="D9090" s="587" t="s">
        <v>3076</v>
      </c>
      <c r="E9090" s="523" t="s">
        <v>1679</v>
      </c>
    </row>
    <row r="9091" spans="2:5">
      <c r="B9091" s="598" t="s">
        <v>11792</v>
      </c>
      <c r="C9091" s="587" t="s">
        <v>4272</v>
      </c>
      <c r="D9091" s="587" t="s">
        <v>3076</v>
      </c>
      <c r="E9091" s="523" t="s">
        <v>1679</v>
      </c>
    </row>
    <row r="9092" spans="2:5">
      <c r="B9092" s="598" t="s">
        <v>11793</v>
      </c>
      <c r="C9092" s="587" t="s">
        <v>4272</v>
      </c>
      <c r="D9092" s="587" t="s">
        <v>3076</v>
      </c>
      <c r="E9092" s="523" t="s">
        <v>1679</v>
      </c>
    </row>
    <row r="9093" spans="2:5">
      <c r="B9093" s="598" t="s">
        <v>11794</v>
      </c>
      <c r="C9093" s="587" t="s">
        <v>4272</v>
      </c>
      <c r="D9093" s="587" t="s">
        <v>3076</v>
      </c>
      <c r="E9093" s="523" t="s">
        <v>1679</v>
      </c>
    </row>
    <row r="9094" spans="2:5">
      <c r="B9094" s="598" t="s">
        <v>11795</v>
      </c>
      <c r="C9094" s="587" t="s">
        <v>4272</v>
      </c>
      <c r="D9094" s="587" t="s">
        <v>3076</v>
      </c>
      <c r="E9094" s="523" t="s">
        <v>1679</v>
      </c>
    </row>
    <row r="9095" spans="2:5">
      <c r="B9095" s="598" t="s">
        <v>11796</v>
      </c>
      <c r="C9095" s="587" t="s">
        <v>4272</v>
      </c>
      <c r="D9095" s="587" t="s">
        <v>3076</v>
      </c>
      <c r="E9095" s="523" t="s">
        <v>1679</v>
      </c>
    </row>
    <row r="9096" spans="2:5">
      <c r="B9096" s="598" t="s">
        <v>11797</v>
      </c>
      <c r="C9096" s="587" t="s">
        <v>4272</v>
      </c>
      <c r="D9096" s="587" t="s">
        <v>3076</v>
      </c>
      <c r="E9096" s="523" t="s">
        <v>1679</v>
      </c>
    </row>
    <row r="9097" spans="2:5">
      <c r="B9097" s="598" t="s">
        <v>11798</v>
      </c>
      <c r="C9097" s="587" t="s">
        <v>4272</v>
      </c>
      <c r="D9097" s="587" t="s">
        <v>3076</v>
      </c>
      <c r="E9097" s="523" t="s">
        <v>1679</v>
      </c>
    </row>
    <row r="9098" spans="2:5">
      <c r="B9098" s="598" t="s">
        <v>11799</v>
      </c>
      <c r="C9098" s="587" t="s">
        <v>4272</v>
      </c>
      <c r="D9098" s="587" t="s">
        <v>3076</v>
      </c>
      <c r="E9098" s="523" t="s">
        <v>1679</v>
      </c>
    </row>
    <row r="9099" spans="2:5">
      <c r="B9099" s="598" t="s">
        <v>11800</v>
      </c>
      <c r="C9099" s="587" t="s">
        <v>4272</v>
      </c>
      <c r="D9099" s="587" t="s">
        <v>3076</v>
      </c>
      <c r="E9099" s="523" t="s">
        <v>1679</v>
      </c>
    </row>
    <row r="9100" spans="2:5">
      <c r="B9100" s="598" t="s">
        <v>11801</v>
      </c>
      <c r="C9100" s="587" t="s">
        <v>4272</v>
      </c>
      <c r="D9100" s="587" t="s">
        <v>3076</v>
      </c>
      <c r="E9100" s="523" t="s">
        <v>1679</v>
      </c>
    </row>
    <row r="9101" spans="2:5">
      <c r="B9101" s="598" t="s">
        <v>11802</v>
      </c>
      <c r="C9101" s="587" t="s">
        <v>4272</v>
      </c>
      <c r="D9101" s="587" t="s">
        <v>3076</v>
      </c>
      <c r="E9101" s="523" t="s">
        <v>1679</v>
      </c>
    </row>
    <row r="9102" spans="2:5">
      <c r="B9102" s="598" t="s">
        <v>11803</v>
      </c>
      <c r="C9102" s="587" t="s">
        <v>4272</v>
      </c>
      <c r="D9102" s="587" t="s">
        <v>3076</v>
      </c>
      <c r="E9102" s="523" t="s">
        <v>1679</v>
      </c>
    </row>
    <row r="9103" spans="2:5">
      <c r="B9103" s="598" t="s">
        <v>11804</v>
      </c>
      <c r="C9103" s="587" t="s">
        <v>4272</v>
      </c>
      <c r="D9103" s="587" t="s">
        <v>3076</v>
      </c>
      <c r="E9103" s="523" t="s">
        <v>1679</v>
      </c>
    </row>
    <row r="9104" spans="2:5">
      <c r="B9104" s="598" t="s">
        <v>11805</v>
      </c>
      <c r="C9104" s="587" t="s">
        <v>4272</v>
      </c>
      <c r="D9104" s="587" t="s">
        <v>3076</v>
      </c>
      <c r="E9104" s="523" t="s">
        <v>1679</v>
      </c>
    </row>
    <row r="9105" spans="2:5">
      <c r="B9105" s="598" t="s">
        <v>11806</v>
      </c>
      <c r="C9105" s="587" t="s">
        <v>4272</v>
      </c>
      <c r="D9105" s="587" t="s">
        <v>3076</v>
      </c>
      <c r="E9105" s="523" t="s">
        <v>1679</v>
      </c>
    </row>
    <row r="9106" spans="2:5">
      <c r="B9106" s="598" t="s">
        <v>11807</v>
      </c>
      <c r="C9106" s="587" t="s">
        <v>4272</v>
      </c>
      <c r="D9106" s="587" t="s">
        <v>3076</v>
      </c>
      <c r="E9106" s="523" t="s">
        <v>1679</v>
      </c>
    </row>
    <row r="9107" spans="2:5">
      <c r="B9107" s="598" t="s">
        <v>11808</v>
      </c>
      <c r="C9107" s="587" t="s">
        <v>4272</v>
      </c>
      <c r="D9107" s="587" t="s">
        <v>3076</v>
      </c>
      <c r="E9107" s="523" t="s">
        <v>1679</v>
      </c>
    </row>
    <row r="9108" spans="2:5">
      <c r="B9108" s="598" t="s">
        <v>11809</v>
      </c>
      <c r="C9108" s="587" t="s">
        <v>4272</v>
      </c>
      <c r="D9108" s="587" t="s">
        <v>3076</v>
      </c>
      <c r="E9108" s="523" t="s">
        <v>1679</v>
      </c>
    </row>
    <row r="9109" spans="2:5">
      <c r="B9109" s="598" t="s">
        <v>11810</v>
      </c>
      <c r="C9109" s="587" t="s">
        <v>4272</v>
      </c>
      <c r="D9109" s="587" t="s">
        <v>3076</v>
      </c>
      <c r="E9109" s="523" t="s">
        <v>1679</v>
      </c>
    </row>
    <row r="9110" spans="2:5">
      <c r="B9110" s="598" t="s">
        <v>11811</v>
      </c>
      <c r="C9110" s="587" t="s">
        <v>4272</v>
      </c>
      <c r="D9110" s="587" t="s">
        <v>3076</v>
      </c>
      <c r="E9110" s="523" t="s">
        <v>1679</v>
      </c>
    </row>
    <row r="9111" spans="2:5">
      <c r="B9111" s="598" t="s">
        <v>11812</v>
      </c>
      <c r="C9111" s="587" t="s">
        <v>4272</v>
      </c>
      <c r="D9111" s="587" t="s">
        <v>3076</v>
      </c>
      <c r="E9111" s="523" t="s">
        <v>1679</v>
      </c>
    </row>
    <row r="9112" spans="2:5">
      <c r="B9112" s="598" t="s">
        <v>11813</v>
      </c>
      <c r="C9112" s="587" t="s">
        <v>4272</v>
      </c>
      <c r="D9112" s="587" t="s">
        <v>3076</v>
      </c>
      <c r="E9112" s="523" t="s">
        <v>1679</v>
      </c>
    </row>
    <row r="9113" spans="2:5">
      <c r="B9113" s="598" t="s">
        <v>11814</v>
      </c>
      <c r="C9113" s="587" t="s">
        <v>4272</v>
      </c>
      <c r="D9113" s="587" t="s">
        <v>3076</v>
      </c>
      <c r="E9113" s="523" t="s">
        <v>1679</v>
      </c>
    </row>
    <row r="9114" spans="2:5">
      <c r="B9114" s="598" t="s">
        <v>11815</v>
      </c>
      <c r="C9114" s="587" t="s">
        <v>4272</v>
      </c>
      <c r="D9114" s="587" t="s">
        <v>3076</v>
      </c>
      <c r="E9114" s="523" t="s">
        <v>1679</v>
      </c>
    </row>
    <row r="9115" spans="2:5">
      <c r="B9115" s="598" t="s">
        <v>11816</v>
      </c>
      <c r="C9115" s="587" t="s">
        <v>4272</v>
      </c>
      <c r="D9115" s="587" t="s">
        <v>3076</v>
      </c>
      <c r="E9115" s="523" t="s">
        <v>1679</v>
      </c>
    </row>
    <row r="9116" spans="2:5">
      <c r="B9116" s="598" t="s">
        <v>11817</v>
      </c>
      <c r="C9116" s="587" t="s">
        <v>4272</v>
      </c>
      <c r="D9116" s="587" t="s">
        <v>3076</v>
      </c>
      <c r="E9116" s="523" t="s">
        <v>1679</v>
      </c>
    </row>
    <row r="9117" spans="2:5">
      <c r="B9117" s="598" t="s">
        <v>11818</v>
      </c>
      <c r="C9117" s="587" t="s">
        <v>4272</v>
      </c>
      <c r="D9117" s="587" t="s">
        <v>3076</v>
      </c>
      <c r="E9117" s="523" t="s">
        <v>1679</v>
      </c>
    </row>
    <row r="9118" spans="2:5">
      <c r="B9118" s="598" t="s">
        <v>11819</v>
      </c>
      <c r="C9118" s="587" t="s">
        <v>4272</v>
      </c>
      <c r="D9118" s="587" t="s">
        <v>3076</v>
      </c>
      <c r="E9118" s="523" t="s">
        <v>1679</v>
      </c>
    </row>
    <row r="9119" spans="2:5">
      <c r="B9119" s="598" t="s">
        <v>11820</v>
      </c>
      <c r="C9119" s="587" t="s">
        <v>4272</v>
      </c>
      <c r="D9119" s="587" t="s">
        <v>3076</v>
      </c>
      <c r="E9119" s="523" t="s">
        <v>1679</v>
      </c>
    </row>
    <row r="9120" spans="2:5">
      <c r="B9120" s="598" t="s">
        <v>11821</v>
      </c>
      <c r="C9120" s="587" t="s">
        <v>4272</v>
      </c>
      <c r="D9120" s="587" t="s">
        <v>3076</v>
      </c>
      <c r="E9120" s="523" t="s">
        <v>1679</v>
      </c>
    </row>
    <row r="9121" spans="2:5">
      <c r="B9121" s="598" t="s">
        <v>11822</v>
      </c>
      <c r="C9121" s="587" t="s">
        <v>4272</v>
      </c>
      <c r="D9121" s="587" t="s">
        <v>3076</v>
      </c>
      <c r="E9121" s="523" t="s">
        <v>1679</v>
      </c>
    </row>
    <row r="9122" spans="2:5">
      <c r="B9122" s="598" t="s">
        <v>11823</v>
      </c>
      <c r="C9122" s="587" t="s">
        <v>4272</v>
      </c>
      <c r="D9122" s="587" t="s">
        <v>3076</v>
      </c>
      <c r="E9122" s="523" t="s">
        <v>1679</v>
      </c>
    </row>
    <row r="9123" spans="2:5">
      <c r="B9123" s="598" t="s">
        <v>11824</v>
      </c>
      <c r="C9123" s="587" t="s">
        <v>4272</v>
      </c>
      <c r="D9123" s="587" t="s">
        <v>3076</v>
      </c>
      <c r="E9123" s="523" t="s">
        <v>1679</v>
      </c>
    </row>
    <row r="9124" spans="2:5">
      <c r="B9124" s="598" t="s">
        <v>11825</v>
      </c>
      <c r="C9124" s="587" t="s">
        <v>4272</v>
      </c>
      <c r="D9124" s="587" t="s">
        <v>3076</v>
      </c>
      <c r="E9124" s="523" t="s">
        <v>1679</v>
      </c>
    </row>
    <row r="9125" spans="2:5">
      <c r="B9125" s="598" t="s">
        <v>11826</v>
      </c>
      <c r="C9125" s="587" t="s">
        <v>4272</v>
      </c>
      <c r="D9125" s="587" t="s">
        <v>3076</v>
      </c>
      <c r="E9125" s="523" t="s">
        <v>1679</v>
      </c>
    </row>
    <row r="9126" spans="2:5">
      <c r="B9126" s="598" t="s">
        <v>11827</v>
      </c>
      <c r="C9126" s="587" t="s">
        <v>4272</v>
      </c>
      <c r="D9126" s="587" t="s">
        <v>3076</v>
      </c>
      <c r="E9126" s="523" t="s">
        <v>1679</v>
      </c>
    </row>
    <row r="9127" spans="2:5">
      <c r="B9127" s="598" t="s">
        <v>11828</v>
      </c>
      <c r="C9127" s="587" t="s">
        <v>4272</v>
      </c>
      <c r="D9127" s="587" t="s">
        <v>3076</v>
      </c>
      <c r="E9127" s="523" t="s">
        <v>1679</v>
      </c>
    </row>
    <row r="9128" spans="2:5">
      <c r="B9128" s="598" t="s">
        <v>11829</v>
      </c>
      <c r="C9128" s="587" t="s">
        <v>4272</v>
      </c>
      <c r="D9128" s="587" t="s">
        <v>3076</v>
      </c>
      <c r="E9128" s="523" t="s">
        <v>1679</v>
      </c>
    </row>
    <row r="9129" spans="2:5">
      <c r="B9129" s="598" t="s">
        <v>11830</v>
      </c>
      <c r="C9129" s="587" t="s">
        <v>4272</v>
      </c>
      <c r="D9129" s="587" t="s">
        <v>3076</v>
      </c>
      <c r="E9129" s="523" t="s">
        <v>1679</v>
      </c>
    </row>
    <row r="9130" spans="2:5">
      <c r="B9130" s="598" t="s">
        <v>11831</v>
      </c>
      <c r="C9130" s="587" t="s">
        <v>4272</v>
      </c>
      <c r="D9130" s="587" t="s">
        <v>3076</v>
      </c>
      <c r="E9130" s="523" t="s">
        <v>1679</v>
      </c>
    </row>
    <row r="9131" spans="2:5">
      <c r="B9131" s="598" t="s">
        <v>11832</v>
      </c>
      <c r="C9131" s="587" t="s">
        <v>4272</v>
      </c>
      <c r="D9131" s="587" t="s">
        <v>3076</v>
      </c>
      <c r="E9131" s="523" t="s">
        <v>1679</v>
      </c>
    </row>
    <row r="9132" spans="2:5">
      <c r="B9132" s="598" t="s">
        <v>11833</v>
      </c>
      <c r="C9132" s="587" t="s">
        <v>4272</v>
      </c>
      <c r="D9132" s="587" t="s">
        <v>3076</v>
      </c>
      <c r="E9132" s="523" t="s">
        <v>1679</v>
      </c>
    </row>
    <row r="9133" spans="2:5">
      <c r="B9133" s="598" t="s">
        <v>11834</v>
      </c>
      <c r="C9133" s="587" t="s">
        <v>4272</v>
      </c>
      <c r="D9133" s="587" t="s">
        <v>3076</v>
      </c>
      <c r="E9133" s="523" t="s">
        <v>1679</v>
      </c>
    </row>
    <row r="9134" spans="2:5">
      <c r="B9134" s="598" t="s">
        <v>11835</v>
      </c>
      <c r="C9134" s="587" t="s">
        <v>4272</v>
      </c>
      <c r="D9134" s="587" t="s">
        <v>3076</v>
      </c>
      <c r="E9134" s="523" t="s">
        <v>1679</v>
      </c>
    </row>
    <row r="9135" spans="2:5">
      <c r="B9135" s="598" t="s">
        <v>11836</v>
      </c>
      <c r="C9135" s="587" t="s">
        <v>4272</v>
      </c>
      <c r="D9135" s="587" t="s">
        <v>3076</v>
      </c>
      <c r="E9135" s="523" t="s">
        <v>1679</v>
      </c>
    </row>
    <row r="9136" spans="2:5">
      <c r="B9136" s="598" t="s">
        <v>11837</v>
      </c>
      <c r="C9136" s="587" t="s">
        <v>4272</v>
      </c>
      <c r="D9136" s="587" t="s">
        <v>3076</v>
      </c>
      <c r="E9136" s="523" t="s">
        <v>1679</v>
      </c>
    </row>
    <row r="9137" spans="2:5">
      <c r="B9137" s="598" t="s">
        <v>11838</v>
      </c>
      <c r="C9137" s="587" t="s">
        <v>4272</v>
      </c>
      <c r="D9137" s="587" t="s">
        <v>3076</v>
      </c>
      <c r="E9137" s="523" t="s">
        <v>1679</v>
      </c>
    </row>
    <row r="9138" spans="2:5">
      <c r="B9138" s="598" t="s">
        <v>11839</v>
      </c>
      <c r="C9138" s="587" t="s">
        <v>4272</v>
      </c>
      <c r="D9138" s="587" t="s">
        <v>3076</v>
      </c>
      <c r="E9138" s="523" t="s">
        <v>1679</v>
      </c>
    </row>
    <row r="9139" spans="2:5">
      <c r="B9139" s="598" t="s">
        <v>11840</v>
      </c>
      <c r="C9139" s="587" t="s">
        <v>4272</v>
      </c>
      <c r="D9139" s="587" t="s">
        <v>3076</v>
      </c>
      <c r="E9139" s="523" t="s">
        <v>1679</v>
      </c>
    </row>
    <row r="9140" spans="2:5">
      <c r="B9140" s="598" t="s">
        <v>11841</v>
      </c>
      <c r="C9140" s="587" t="s">
        <v>4272</v>
      </c>
      <c r="D9140" s="587" t="s">
        <v>3076</v>
      </c>
      <c r="E9140" s="523" t="s">
        <v>1679</v>
      </c>
    </row>
    <row r="9141" spans="2:5">
      <c r="B9141" s="598" t="s">
        <v>11842</v>
      </c>
      <c r="C9141" s="587" t="s">
        <v>4272</v>
      </c>
      <c r="D9141" s="587" t="s">
        <v>3076</v>
      </c>
      <c r="E9141" s="523" t="s">
        <v>1679</v>
      </c>
    </row>
    <row r="9142" spans="2:5">
      <c r="B9142" s="598" t="s">
        <v>11843</v>
      </c>
      <c r="C9142" s="587" t="s">
        <v>4272</v>
      </c>
      <c r="D9142" s="587" t="s">
        <v>3076</v>
      </c>
      <c r="E9142" s="523" t="s">
        <v>1679</v>
      </c>
    </row>
    <row r="9143" spans="2:5">
      <c r="B9143" s="598" t="s">
        <v>11844</v>
      </c>
      <c r="C9143" s="587" t="s">
        <v>4272</v>
      </c>
      <c r="D9143" s="587" t="s">
        <v>3076</v>
      </c>
      <c r="E9143" s="523" t="s">
        <v>1679</v>
      </c>
    </row>
    <row r="9144" spans="2:5">
      <c r="B9144" s="598" t="s">
        <v>11845</v>
      </c>
      <c r="C9144" s="587" t="s">
        <v>4272</v>
      </c>
      <c r="D9144" s="587" t="s">
        <v>3076</v>
      </c>
      <c r="E9144" s="523" t="s">
        <v>1679</v>
      </c>
    </row>
    <row r="9145" spans="2:5">
      <c r="B9145" s="598" t="s">
        <v>11846</v>
      </c>
      <c r="C9145" s="587" t="s">
        <v>4272</v>
      </c>
      <c r="D9145" s="587" t="s">
        <v>3076</v>
      </c>
      <c r="E9145" s="523" t="s">
        <v>1679</v>
      </c>
    </row>
    <row r="9146" spans="2:5">
      <c r="B9146" s="598" t="s">
        <v>11847</v>
      </c>
      <c r="C9146" s="587" t="s">
        <v>4272</v>
      </c>
      <c r="D9146" s="587" t="s">
        <v>3076</v>
      </c>
      <c r="E9146" s="523" t="s">
        <v>1679</v>
      </c>
    </row>
    <row r="9147" spans="2:5">
      <c r="B9147" s="598" t="s">
        <v>11848</v>
      </c>
      <c r="C9147" s="587" t="s">
        <v>4272</v>
      </c>
      <c r="D9147" s="587" t="s">
        <v>3076</v>
      </c>
      <c r="E9147" s="523" t="s">
        <v>1679</v>
      </c>
    </row>
    <row r="9148" spans="2:5">
      <c r="B9148" s="598" t="s">
        <v>11849</v>
      </c>
      <c r="C9148" s="587" t="s">
        <v>4272</v>
      </c>
      <c r="D9148" s="587" t="s">
        <v>3076</v>
      </c>
      <c r="E9148" s="523" t="s">
        <v>1679</v>
      </c>
    </row>
    <row r="9149" spans="2:5">
      <c r="B9149" s="598" t="s">
        <v>11850</v>
      </c>
      <c r="C9149" s="587" t="s">
        <v>4272</v>
      </c>
      <c r="D9149" s="587" t="s">
        <v>3076</v>
      </c>
      <c r="E9149" s="523" t="s">
        <v>1679</v>
      </c>
    </row>
    <row r="9150" spans="2:5">
      <c r="B9150" s="598" t="s">
        <v>11851</v>
      </c>
      <c r="C9150" s="587" t="s">
        <v>4272</v>
      </c>
      <c r="D9150" s="587" t="s">
        <v>3076</v>
      </c>
      <c r="E9150" s="523" t="s">
        <v>1679</v>
      </c>
    </row>
    <row r="9151" spans="2:5">
      <c r="B9151" s="598" t="s">
        <v>11852</v>
      </c>
      <c r="C9151" s="587" t="s">
        <v>4272</v>
      </c>
      <c r="D9151" s="587" t="s">
        <v>3076</v>
      </c>
      <c r="E9151" s="523" t="s">
        <v>1679</v>
      </c>
    </row>
    <row r="9152" spans="2:5">
      <c r="B9152" s="598" t="s">
        <v>11853</v>
      </c>
      <c r="C9152" s="587" t="s">
        <v>4272</v>
      </c>
      <c r="D9152" s="587" t="s">
        <v>3076</v>
      </c>
      <c r="E9152" s="523" t="s">
        <v>1679</v>
      </c>
    </row>
    <row r="9153" spans="2:5">
      <c r="B9153" s="598" t="s">
        <v>11854</v>
      </c>
      <c r="C9153" s="587" t="s">
        <v>4272</v>
      </c>
      <c r="D9153" s="587" t="s">
        <v>3076</v>
      </c>
      <c r="E9153" s="523" t="s">
        <v>1679</v>
      </c>
    </row>
    <row r="9154" spans="2:5">
      <c r="B9154" s="598" t="s">
        <v>11855</v>
      </c>
      <c r="C9154" s="587" t="s">
        <v>4272</v>
      </c>
      <c r="D9154" s="587" t="s">
        <v>3076</v>
      </c>
      <c r="E9154" s="523" t="s">
        <v>1679</v>
      </c>
    </row>
    <row r="9155" spans="2:5">
      <c r="B9155" s="598" t="s">
        <v>11856</v>
      </c>
      <c r="C9155" s="587" t="s">
        <v>4272</v>
      </c>
      <c r="D9155" s="587" t="s">
        <v>3076</v>
      </c>
      <c r="E9155" s="523" t="s">
        <v>1679</v>
      </c>
    </row>
    <row r="9156" spans="2:5">
      <c r="B9156" s="598" t="s">
        <v>11857</v>
      </c>
      <c r="C9156" s="587" t="s">
        <v>4272</v>
      </c>
      <c r="D9156" s="587" t="s">
        <v>3076</v>
      </c>
      <c r="E9156" s="523" t="s">
        <v>1679</v>
      </c>
    </row>
    <row r="9157" spans="2:5">
      <c r="B9157" s="598" t="s">
        <v>11858</v>
      </c>
      <c r="C9157" s="587" t="s">
        <v>4272</v>
      </c>
      <c r="D9157" s="587" t="s">
        <v>3076</v>
      </c>
      <c r="E9157" s="523" t="s">
        <v>1679</v>
      </c>
    </row>
    <row r="9158" spans="2:5">
      <c r="B9158" s="598" t="s">
        <v>11859</v>
      </c>
      <c r="C9158" s="587" t="s">
        <v>4272</v>
      </c>
      <c r="D9158" s="587" t="s">
        <v>3076</v>
      </c>
      <c r="E9158" s="523" t="s">
        <v>1679</v>
      </c>
    </row>
    <row r="9159" spans="2:5">
      <c r="B9159" s="598" t="s">
        <v>11860</v>
      </c>
      <c r="C9159" s="587" t="s">
        <v>4272</v>
      </c>
      <c r="D9159" s="587" t="s">
        <v>3076</v>
      </c>
      <c r="E9159" s="523" t="s">
        <v>1679</v>
      </c>
    </row>
    <row r="9160" spans="2:5">
      <c r="B9160" s="598" t="s">
        <v>11861</v>
      </c>
      <c r="C9160" s="587" t="s">
        <v>4272</v>
      </c>
      <c r="D9160" s="587" t="s">
        <v>3076</v>
      </c>
      <c r="E9160" s="523" t="s">
        <v>1679</v>
      </c>
    </row>
    <row r="9161" spans="2:5">
      <c r="B9161" s="598" t="s">
        <v>11862</v>
      </c>
      <c r="C9161" s="587" t="s">
        <v>4272</v>
      </c>
      <c r="D9161" s="587" t="s">
        <v>3076</v>
      </c>
      <c r="E9161" s="523" t="s">
        <v>1679</v>
      </c>
    </row>
    <row r="9162" spans="2:5">
      <c r="B9162" s="598" t="s">
        <v>11863</v>
      </c>
      <c r="C9162" s="587" t="s">
        <v>4272</v>
      </c>
      <c r="D9162" s="587" t="s">
        <v>3076</v>
      </c>
      <c r="E9162" s="523" t="s">
        <v>1679</v>
      </c>
    </row>
    <row r="9163" spans="2:5">
      <c r="B9163" s="598" t="s">
        <v>11864</v>
      </c>
      <c r="C9163" s="587" t="s">
        <v>4272</v>
      </c>
      <c r="D9163" s="587" t="s">
        <v>3076</v>
      </c>
      <c r="E9163" s="523" t="s">
        <v>1679</v>
      </c>
    </row>
    <row r="9164" spans="2:5">
      <c r="B9164" s="598" t="s">
        <v>11865</v>
      </c>
      <c r="C9164" s="587" t="s">
        <v>4272</v>
      </c>
      <c r="D9164" s="587" t="s">
        <v>3076</v>
      </c>
      <c r="E9164" s="523" t="s">
        <v>1679</v>
      </c>
    </row>
    <row r="9165" spans="2:5">
      <c r="B9165" s="598" t="s">
        <v>11866</v>
      </c>
      <c r="C9165" s="587" t="s">
        <v>4272</v>
      </c>
      <c r="D9165" s="587" t="s">
        <v>3076</v>
      </c>
      <c r="E9165" s="523" t="s">
        <v>1679</v>
      </c>
    </row>
    <row r="9166" spans="2:5">
      <c r="B9166" s="598" t="s">
        <v>11867</v>
      </c>
      <c r="C9166" s="587" t="s">
        <v>4272</v>
      </c>
      <c r="D9166" s="587" t="s">
        <v>3076</v>
      </c>
      <c r="E9166" s="523" t="s">
        <v>1679</v>
      </c>
    </row>
    <row r="9167" spans="2:5">
      <c r="B9167" s="598" t="s">
        <v>11868</v>
      </c>
      <c r="C9167" s="587" t="s">
        <v>4272</v>
      </c>
      <c r="D9167" s="587" t="s">
        <v>3076</v>
      </c>
      <c r="E9167" s="523" t="s">
        <v>1679</v>
      </c>
    </row>
    <row r="9168" spans="2:5">
      <c r="B9168" s="598" t="s">
        <v>11869</v>
      </c>
      <c r="C9168" s="587" t="s">
        <v>4272</v>
      </c>
      <c r="D9168" s="587" t="s">
        <v>3076</v>
      </c>
      <c r="E9168" s="523" t="s">
        <v>1679</v>
      </c>
    </row>
    <row r="9169" spans="2:5">
      <c r="B9169" s="598" t="s">
        <v>11870</v>
      </c>
      <c r="C9169" s="587" t="s">
        <v>4272</v>
      </c>
      <c r="D9169" s="587" t="s">
        <v>3076</v>
      </c>
      <c r="E9169" s="523" t="s">
        <v>1679</v>
      </c>
    </row>
    <row r="9170" spans="2:5">
      <c r="B9170" s="598" t="s">
        <v>11871</v>
      </c>
      <c r="C9170" s="587" t="s">
        <v>4272</v>
      </c>
      <c r="D9170" s="587" t="s">
        <v>3076</v>
      </c>
      <c r="E9170" s="523" t="s">
        <v>1679</v>
      </c>
    </row>
    <row r="9171" spans="2:5">
      <c r="B9171" s="598" t="s">
        <v>11872</v>
      </c>
      <c r="C9171" s="587" t="s">
        <v>4272</v>
      </c>
      <c r="D9171" s="587" t="s">
        <v>3076</v>
      </c>
      <c r="E9171" s="523" t="s">
        <v>1679</v>
      </c>
    </row>
    <row r="9172" spans="2:5">
      <c r="B9172" s="598" t="s">
        <v>11873</v>
      </c>
      <c r="C9172" s="587" t="s">
        <v>4272</v>
      </c>
      <c r="D9172" s="587" t="s">
        <v>3076</v>
      </c>
      <c r="E9172" s="523" t="s">
        <v>1679</v>
      </c>
    </row>
    <row r="9173" spans="2:5">
      <c r="B9173" s="598" t="s">
        <v>11874</v>
      </c>
      <c r="C9173" s="587" t="s">
        <v>4272</v>
      </c>
      <c r="D9173" s="587" t="s">
        <v>3076</v>
      </c>
      <c r="E9173" s="523" t="s">
        <v>1679</v>
      </c>
    </row>
    <row r="9174" spans="2:5">
      <c r="B9174" s="598" t="s">
        <v>11875</v>
      </c>
      <c r="C9174" s="587" t="s">
        <v>4272</v>
      </c>
      <c r="D9174" s="587" t="s">
        <v>3076</v>
      </c>
      <c r="E9174" s="523" t="s">
        <v>1679</v>
      </c>
    </row>
    <row r="9175" spans="2:5">
      <c r="B9175" s="598" t="s">
        <v>11876</v>
      </c>
      <c r="C9175" s="587" t="s">
        <v>4272</v>
      </c>
      <c r="D9175" s="587" t="s">
        <v>3076</v>
      </c>
      <c r="E9175" s="523" t="s">
        <v>1679</v>
      </c>
    </row>
    <row r="9176" spans="2:5">
      <c r="B9176" s="598" t="s">
        <v>11877</v>
      </c>
      <c r="C9176" s="587" t="s">
        <v>4272</v>
      </c>
      <c r="D9176" s="587" t="s">
        <v>3076</v>
      </c>
      <c r="E9176" s="523" t="s">
        <v>1679</v>
      </c>
    </row>
    <row r="9177" spans="2:5">
      <c r="B9177" s="598" t="s">
        <v>11878</v>
      </c>
      <c r="C9177" s="587" t="s">
        <v>4272</v>
      </c>
      <c r="D9177" s="587" t="s">
        <v>3076</v>
      </c>
      <c r="E9177" s="523" t="s">
        <v>1679</v>
      </c>
    </row>
    <row r="9178" spans="2:5">
      <c r="B9178" s="598" t="s">
        <v>11879</v>
      </c>
      <c r="C9178" s="587" t="s">
        <v>4272</v>
      </c>
      <c r="D9178" s="587" t="s">
        <v>3076</v>
      </c>
      <c r="E9178" s="523" t="s">
        <v>1679</v>
      </c>
    </row>
    <row r="9179" spans="2:5">
      <c r="B9179" s="598" t="s">
        <v>11880</v>
      </c>
      <c r="C9179" s="587" t="s">
        <v>4272</v>
      </c>
      <c r="D9179" s="587" t="s">
        <v>3076</v>
      </c>
      <c r="E9179" s="523" t="s">
        <v>1679</v>
      </c>
    </row>
    <row r="9180" spans="2:5">
      <c r="B9180" s="598" t="s">
        <v>11881</v>
      </c>
      <c r="C9180" s="587" t="s">
        <v>4272</v>
      </c>
      <c r="D9180" s="587" t="s">
        <v>3076</v>
      </c>
      <c r="E9180" s="523" t="s">
        <v>1679</v>
      </c>
    </row>
    <row r="9181" spans="2:5">
      <c r="B9181" s="598" t="s">
        <v>11882</v>
      </c>
      <c r="C9181" s="587" t="s">
        <v>4272</v>
      </c>
      <c r="D9181" s="587" t="s">
        <v>3076</v>
      </c>
      <c r="E9181" s="523" t="s">
        <v>1679</v>
      </c>
    </row>
    <row r="9182" spans="2:5">
      <c r="B9182" s="598" t="s">
        <v>11883</v>
      </c>
      <c r="C9182" s="587" t="s">
        <v>4272</v>
      </c>
      <c r="D9182" s="587" t="s">
        <v>3076</v>
      </c>
      <c r="E9182" s="523" t="s">
        <v>1679</v>
      </c>
    </row>
    <row r="9183" spans="2:5">
      <c r="B9183" s="598" t="s">
        <v>11884</v>
      </c>
      <c r="C9183" s="587" t="s">
        <v>4272</v>
      </c>
      <c r="D9183" s="587" t="s">
        <v>3076</v>
      </c>
      <c r="E9183" s="523" t="s">
        <v>1679</v>
      </c>
    </row>
    <row r="9184" spans="2:5">
      <c r="B9184" s="598" t="s">
        <v>11885</v>
      </c>
      <c r="C9184" s="587" t="s">
        <v>4272</v>
      </c>
      <c r="D9184" s="587" t="s">
        <v>3076</v>
      </c>
      <c r="E9184" s="523" t="s">
        <v>1679</v>
      </c>
    </row>
    <row r="9185" spans="2:5">
      <c r="B9185" s="598" t="s">
        <v>11886</v>
      </c>
      <c r="C9185" s="587" t="s">
        <v>4272</v>
      </c>
      <c r="D9185" s="587" t="s">
        <v>3076</v>
      </c>
      <c r="E9185" s="523" t="s">
        <v>1679</v>
      </c>
    </row>
    <row r="9186" spans="2:5">
      <c r="B9186" s="598" t="s">
        <v>11887</v>
      </c>
      <c r="C9186" s="587" t="s">
        <v>4272</v>
      </c>
      <c r="D9186" s="587" t="s">
        <v>3076</v>
      </c>
      <c r="E9186" s="523" t="s">
        <v>1679</v>
      </c>
    </row>
    <row r="9187" spans="2:5">
      <c r="B9187" s="598" t="s">
        <v>11888</v>
      </c>
      <c r="C9187" s="587" t="s">
        <v>4272</v>
      </c>
      <c r="D9187" s="587" t="s">
        <v>3076</v>
      </c>
      <c r="E9187" s="523" t="s">
        <v>1679</v>
      </c>
    </row>
    <row r="9188" spans="2:5">
      <c r="B9188" s="598" t="s">
        <v>11889</v>
      </c>
      <c r="C9188" s="587" t="s">
        <v>4272</v>
      </c>
      <c r="D9188" s="587" t="s">
        <v>3076</v>
      </c>
      <c r="E9188" s="523" t="s">
        <v>1679</v>
      </c>
    </row>
    <row r="9189" spans="2:5">
      <c r="B9189" s="598" t="s">
        <v>11890</v>
      </c>
      <c r="C9189" s="587" t="s">
        <v>4272</v>
      </c>
      <c r="D9189" s="587" t="s">
        <v>3076</v>
      </c>
      <c r="E9189" s="523" t="s">
        <v>1679</v>
      </c>
    </row>
    <row r="9190" spans="2:5">
      <c r="B9190" s="598" t="s">
        <v>11891</v>
      </c>
      <c r="C9190" s="587" t="s">
        <v>4272</v>
      </c>
      <c r="D9190" s="587" t="s">
        <v>3076</v>
      </c>
      <c r="E9190" s="523" t="s">
        <v>1679</v>
      </c>
    </row>
    <row r="9191" spans="2:5">
      <c r="B9191" s="598" t="s">
        <v>11892</v>
      </c>
      <c r="C9191" s="587" t="s">
        <v>4272</v>
      </c>
      <c r="D9191" s="587" t="s">
        <v>3076</v>
      </c>
      <c r="E9191" s="523" t="s">
        <v>1679</v>
      </c>
    </row>
    <row r="9192" spans="2:5">
      <c r="B9192" s="598" t="s">
        <v>11893</v>
      </c>
      <c r="C9192" s="587" t="s">
        <v>4272</v>
      </c>
      <c r="D9192" s="587" t="s">
        <v>3076</v>
      </c>
      <c r="E9192" s="523" t="s">
        <v>1679</v>
      </c>
    </row>
    <row r="9193" spans="2:5">
      <c r="B9193" s="598" t="s">
        <v>11894</v>
      </c>
      <c r="C9193" s="587" t="s">
        <v>4272</v>
      </c>
      <c r="D9193" s="587" t="s">
        <v>3076</v>
      </c>
      <c r="E9193" s="523" t="s">
        <v>1679</v>
      </c>
    </row>
    <row r="9194" spans="2:5">
      <c r="B9194" s="598" t="s">
        <v>11895</v>
      </c>
      <c r="C9194" s="587" t="s">
        <v>4272</v>
      </c>
      <c r="D9194" s="587" t="s">
        <v>3076</v>
      </c>
      <c r="E9194" s="523" t="s">
        <v>1679</v>
      </c>
    </row>
    <row r="9195" spans="2:5">
      <c r="B9195" s="598" t="s">
        <v>11896</v>
      </c>
      <c r="C9195" s="587" t="s">
        <v>4272</v>
      </c>
      <c r="D9195" s="587" t="s">
        <v>3076</v>
      </c>
      <c r="E9195" s="523" t="s">
        <v>1679</v>
      </c>
    </row>
    <row r="9196" spans="2:5">
      <c r="B9196" s="598" t="s">
        <v>11897</v>
      </c>
      <c r="C9196" s="587" t="s">
        <v>4272</v>
      </c>
      <c r="D9196" s="587" t="s">
        <v>3076</v>
      </c>
      <c r="E9196" s="523" t="s">
        <v>1679</v>
      </c>
    </row>
    <row r="9197" spans="2:5">
      <c r="B9197" s="598" t="s">
        <v>11898</v>
      </c>
      <c r="C9197" s="587" t="s">
        <v>4272</v>
      </c>
      <c r="D9197" s="587" t="s">
        <v>3076</v>
      </c>
      <c r="E9197" s="523" t="s">
        <v>1679</v>
      </c>
    </row>
    <row r="9198" spans="2:5">
      <c r="B9198" s="598" t="s">
        <v>11899</v>
      </c>
      <c r="C9198" s="587" t="s">
        <v>4272</v>
      </c>
      <c r="D9198" s="587" t="s">
        <v>3076</v>
      </c>
      <c r="E9198" s="523" t="s">
        <v>1679</v>
      </c>
    </row>
    <row r="9199" spans="2:5">
      <c r="B9199" s="598" t="s">
        <v>11900</v>
      </c>
      <c r="C9199" s="587" t="s">
        <v>4272</v>
      </c>
      <c r="D9199" s="587" t="s">
        <v>3076</v>
      </c>
      <c r="E9199" s="523" t="s">
        <v>1679</v>
      </c>
    </row>
    <row r="9200" spans="2:5">
      <c r="B9200" s="598" t="s">
        <v>11901</v>
      </c>
      <c r="C9200" s="587" t="s">
        <v>4272</v>
      </c>
      <c r="D9200" s="587" t="s">
        <v>3076</v>
      </c>
      <c r="E9200" s="523" t="s">
        <v>1679</v>
      </c>
    </row>
    <row r="9201" spans="2:5">
      <c r="B9201" s="598" t="s">
        <v>11902</v>
      </c>
      <c r="C9201" s="587" t="s">
        <v>4272</v>
      </c>
      <c r="D9201" s="587" t="s">
        <v>3076</v>
      </c>
      <c r="E9201" s="523" t="s">
        <v>1679</v>
      </c>
    </row>
    <row r="9202" spans="2:5">
      <c r="B9202" s="598" t="s">
        <v>11903</v>
      </c>
      <c r="C9202" s="587" t="s">
        <v>4272</v>
      </c>
      <c r="D9202" s="587" t="s">
        <v>3076</v>
      </c>
      <c r="E9202" s="523" t="s">
        <v>1679</v>
      </c>
    </row>
    <row r="9203" spans="2:5">
      <c r="B9203" s="598" t="s">
        <v>11904</v>
      </c>
      <c r="C9203" s="587" t="s">
        <v>4272</v>
      </c>
      <c r="D9203" s="587" t="s">
        <v>3076</v>
      </c>
      <c r="E9203" s="523" t="s">
        <v>1679</v>
      </c>
    </row>
    <row r="9204" spans="2:5">
      <c r="B9204" s="598" t="s">
        <v>11905</v>
      </c>
      <c r="C9204" s="587" t="s">
        <v>4272</v>
      </c>
      <c r="D9204" s="587" t="s">
        <v>3076</v>
      </c>
      <c r="E9204" s="523" t="s">
        <v>1679</v>
      </c>
    </row>
    <row r="9205" spans="2:5">
      <c r="B9205" s="598" t="s">
        <v>11906</v>
      </c>
      <c r="C9205" s="587" t="s">
        <v>4272</v>
      </c>
      <c r="D9205" s="587" t="s">
        <v>3076</v>
      </c>
      <c r="E9205" s="523" t="s">
        <v>1679</v>
      </c>
    </row>
    <row r="9206" spans="2:5">
      <c r="B9206" s="598" t="s">
        <v>11907</v>
      </c>
      <c r="C9206" s="587" t="s">
        <v>4272</v>
      </c>
      <c r="D9206" s="587" t="s">
        <v>3076</v>
      </c>
      <c r="E9206" s="523" t="s">
        <v>1679</v>
      </c>
    </row>
    <row r="9207" spans="2:5">
      <c r="B9207" s="598" t="s">
        <v>11908</v>
      </c>
      <c r="C9207" s="587" t="s">
        <v>4272</v>
      </c>
      <c r="D9207" s="587" t="s">
        <v>3076</v>
      </c>
      <c r="E9207" s="523" t="s">
        <v>1679</v>
      </c>
    </row>
    <row r="9208" spans="2:5">
      <c r="B9208" s="598" t="s">
        <v>11909</v>
      </c>
      <c r="C9208" s="587" t="s">
        <v>4272</v>
      </c>
      <c r="D9208" s="587" t="s">
        <v>3076</v>
      </c>
      <c r="E9208" s="523" t="s">
        <v>1679</v>
      </c>
    </row>
    <row r="9209" spans="2:5">
      <c r="B9209" s="598" t="s">
        <v>11910</v>
      </c>
      <c r="C9209" s="587" t="s">
        <v>4272</v>
      </c>
      <c r="D9209" s="587" t="s">
        <v>3076</v>
      </c>
      <c r="E9209" s="523" t="s">
        <v>1679</v>
      </c>
    </row>
    <row r="9210" spans="2:5">
      <c r="B9210" s="598" t="s">
        <v>11911</v>
      </c>
      <c r="C9210" s="587" t="s">
        <v>4272</v>
      </c>
      <c r="D9210" s="587" t="s">
        <v>3076</v>
      </c>
      <c r="E9210" s="523" t="s">
        <v>1679</v>
      </c>
    </row>
    <row r="9211" spans="2:5">
      <c r="B9211" s="598" t="s">
        <v>11912</v>
      </c>
      <c r="C9211" s="587" t="s">
        <v>4272</v>
      </c>
      <c r="D9211" s="587" t="s">
        <v>3076</v>
      </c>
      <c r="E9211" s="523" t="s">
        <v>1679</v>
      </c>
    </row>
    <row r="9212" spans="2:5">
      <c r="B9212" s="598" t="s">
        <v>11913</v>
      </c>
      <c r="C9212" s="587" t="s">
        <v>4272</v>
      </c>
      <c r="D9212" s="587" t="s">
        <v>3076</v>
      </c>
      <c r="E9212" s="523" t="s">
        <v>1679</v>
      </c>
    </row>
    <row r="9213" spans="2:5">
      <c r="B9213" s="598" t="s">
        <v>11914</v>
      </c>
      <c r="C9213" s="587" t="s">
        <v>4272</v>
      </c>
      <c r="D9213" s="587" t="s">
        <v>3076</v>
      </c>
      <c r="E9213" s="523" t="s">
        <v>1679</v>
      </c>
    </row>
    <row r="9214" spans="2:5">
      <c r="B9214" s="598" t="s">
        <v>11915</v>
      </c>
      <c r="C9214" s="587" t="s">
        <v>4272</v>
      </c>
      <c r="D9214" s="587" t="s">
        <v>3076</v>
      </c>
      <c r="E9214" s="523" t="s">
        <v>1679</v>
      </c>
    </row>
    <row r="9215" spans="2:5">
      <c r="B9215" s="598" t="s">
        <v>11916</v>
      </c>
      <c r="C9215" s="587" t="s">
        <v>4272</v>
      </c>
      <c r="D9215" s="587" t="s">
        <v>3076</v>
      </c>
      <c r="E9215" s="523" t="s">
        <v>1679</v>
      </c>
    </row>
    <row r="9216" spans="2:5">
      <c r="B9216" s="598" t="s">
        <v>11917</v>
      </c>
      <c r="C9216" s="587" t="s">
        <v>4272</v>
      </c>
      <c r="D9216" s="587" t="s">
        <v>3076</v>
      </c>
      <c r="E9216" s="523" t="s">
        <v>1679</v>
      </c>
    </row>
    <row r="9217" spans="2:5">
      <c r="B9217" s="598" t="s">
        <v>11918</v>
      </c>
      <c r="C9217" s="587" t="s">
        <v>4272</v>
      </c>
      <c r="D9217" s="587" t="s">
        <v>3076</v>
      </c>
      <c r="E9217" s="523" t="s">
        <v>1679</v>
      </c>
    </row>
    <row r="9218" spans="2:5">
      <c r="B9218" s="598" t="s">
        <v>11919</v>
      </c>
      <c r="C9218" s="587" t="s">
        <v>4272</v>
      </c>
      <c r="D9218" s="587" t="s">
        <v>3076</v>
      </c>
      <c r="E9218" s="523" t="s">
        <v>1679</v>
      </c>
    </row>
    <row r="9219" spans="2:5">
      <c r="B9219" s="598" t="s">
        <v>11920</v>
      </c>
      <c r="C9219" s="587" t="s">
        <v>4272</v>
      </c>
      <c r="D9219" s="587" t="s">
        <v>3076</v>
      </c>
      <c r="E9219" s="523" t="s">
        <v>1679</v>
      </c>
    </row>
    <row r="9220" spans="2:5">
      <c r="B9220" s="598" t="s">
        <v>11921</v>
      </c>
      <c r="C9220" s="587" t="s">
        <v>4272</v>
      </c>
      <c r="D9220" s="587" t="s">
        <v>3076</v>
      </c>
      <c r="E9220" s="523" t="s">
        <v>1679</v>
      </c>
    </row>
    <row r="9221" spans="2:5">
      <c r="B9221" s="598" t="s">
        <v>11922</v>
      </c>
      <c r="C9221" s="587" t="s">
        <v>4272</v>
      </c>
      <c r="D9221" s="587" t="s">
        <v>3076</v>
      </c>
      <c r="E9221" s="523" t="s">
        <v>1679</v>
      </c>
    </row>
    <row r="9222" spans="2:5">
      <c r="B9222" s="598" t="s">
        <v>11923</v>
      </c>
      <c r="C9222" s="587" t="s">
        <v>4272</v>
      </c>
      <c r="D9222" s="587" t="s">
        <v>3076</v>
      </c>
      <c r="E9222" s="523" t="s">
        <v>1679</v>
      </c>
    </row>
    <row r="9223" spans="2:5">
      <c r="B9223" s="598" t="s">
        <v>11924</v>
      </c>
      <c r="C9223" s="587" t="s">
        <v>4272</v>
      </c>
      <c r="D9223" s="587" t="s">
        <v>3076</v>
      </c>
      <c r="E9223" s="523" t="s">
        <v>1679</v>
      </c>
    </row>
    <row r="9224" spans="2:5">
      <c r="B9224" s="598" t="s">
        <v>11925</v>
      </c>
      <c r="C9224" s="587" t="s">
        <v>4272</v>
      </c>
      <c r="D9224" s="587" t="s">
        <v>3076</v>
      </c>
      <c r="E9224" s="523" t="s">
        <v>1679</v>
      </c>
    </row>
    <row r="9225" spans="2:5">
      <c r="B9225" s="598" t="s">
        <v>11926</v>
      </c>
      <c r="C9225" s="587" t="s">
        <v>4272</v>
      </c>
      <c r="D9225" s="587" t="s">
        <v>3076</v>
      </c>
      <c r="E9225" s="523" t="s">
        <v>1679</v>
      </c>
    </row>
    <row r="9226" spans="2:5">
      <c r="B9226" s="598" t="s">
        <v>11927</v>
      </c>
      <c r="C9226" s="587" t="s">
        <v>4272</v>
      </c>
      <c r="D9226" s="587" t="s">
        <v>3076</v>
      </c>
      <c r="E9226" s="523" t="s">
        <v>1679</v>
      </c>
    </row>
    <row r="9227" spans="2:5">
      <c r="B9227" s="598" t="s">
        <v>11928</v>
      </c>
      <c r="C9227" s="587" t="s">
        <v>4272</v>
      </c>
      <c r="D9227" s="587" t="s">
        <v>3076</v>
      </c>
      <c r="E9227" s="523" t="s">
        <v>1679</v>
      </c>
    </row>
    <row r="9228" spans="2:5">
      <c r="B9228" s="598" t="s">
        <v>11929</v>
      </c>
      <c r="C9228" s="587" t="s">
        <v>4272</v>
      </c>
      <c r="D9228" s="587" t="s">
        <v>3076</v>
      </c>
      <c r="E9228" s="523" t="s">
        <v>1679</v>
      </c>
    </row>
    <row r="9229" spans="2:5">
      <c r="B9229" s="598" t="s">
        <v>11930</v>
      </c>
      <c r="C9229" s="587" t="s">
        <v>4272</v>
      </c>
      <c r="D9229" s="587" t="s">
        <v>3076</v>
      </c>
      <c r="E9229" s="523" t="s">
        <v>1679</v>
      </c>
    </row>
    <row r="9230" spans="2:5">
      <c r="B9230" s="598" t="s">
        <v>11931</v>
      </c>
      <c r="C9230" s="587" t="s">
        <v>4272</v>
      </c>
      <c r="D9230" s="587" t="s">
        <v>3076</v>
      </c>
      <c r="E9230" s="523" t="s">
        <v>1679</v>
      </c>
    </row>
    <row r="9231" spans="2:5">
      <c r="B9231" s="598" t="s">
        <v>11932</v>
      </c>
      <c r="C9231" s="587" t="s">
        <v>4272</v>
      </c>
      <c r="D9231" s="587" t="s">
        <v>3076</v>
      </c>
      <c r="E9231" s="523" t="s">
        <v>1679</v>
      </c>
    </row>
    <row r="9232" spans="2:5">
      <c r="B9232" s="598" t="s">
        <v>11933</v>
      </c>
      <c r="C9232" s="587" t="s">
        <v>4272</v>
      </c>
      <c r="D9232" s="587" t="s">
        <v>3076</v>
      </c>
      <c r="E9232" s="523" t="s">
        <v>1679</v>
      </c>
    </row>
    <row r="9233" spans="2:5">
      <c r="B9233" s="598" t="s">
        <v>11934</v>
      </c>
      <c r="C9233" s="587" t="s">
        <v>4272</v>
      </c>
      <c r="D9233" s="587" t="s">
        <v>3076</v>
      </c>
      <c r="E9233" s="523" t="s">
        <v>1679</v>
      </c>
    </row>
    <row r="9234" spans="2:5">
      <c r="B9234" s="598" t="s">
        <v>11935</v>
      </c>
      <c r="C9234" s="587" t="s">
        <v>4272</v>
      </c>
      <c r="D9234" s="587" t="s">
        <v>3076</v>
      </c>
      <c r="E9234" s="523" t="s">
        <v>1679</v>
      </c>
    </row>
    <row r="9235" spans="2:5">
      <c r="B9235" s="598" t="s">
        <v>11936</v>
      </c>
      <c r="C9235" s="587" t="s">
        <v>4272</v>
      </c>
      <c r="D9235" s="587" t="s">
        <v>3076</v>
      </c>
      <c r="E9235" s="523" t="s">
        <v>1679</v>
      </c>
    </row>
    <row r="9236" spans="2:5">
      <c r="B9236" s="598" t="s">
        <v>11937</v>
      </c>
      <c r="C9236" s="587" t="s">
        <v>4272</v>
      </c>
      <c r="D9236" s="587" t="s">
        <v>3076</v>
      </c>
      <c r="E9236" s="523" t="s">
        <v>1679</v>
      </c>
    </row>
    <row r="9237" spans="2:5">
      <c r="B9237" s="598" t="s">
        <v>11938</v>
      </c>
      <c r="C9237" s="587" t="s">
        <v>4272</v>
      </c>
      <c r="D9237" s="587" t="s">
        <v>3076</v>
      </c>
      <c r="E9237" s="523" t="s">
        <v>1679</v>
      </c>
    </row>
    <row r="9238" spans="2:5">
      <c r="B9238" s="598" t="s">
        <v>11939</v>
      </c>
      <c r="C9238" s="587" t="s">
        <v>4272</v>
      </c>
      <c r="D9238" s="587" t="s">
        <v>3076</v>
      </c>
      <c r="E9238" s="523" t="s">
        <v>1679</v>
      </c>
    </row>
    <row r="9239" spans="2:5">
      <c r="B9239" s="598" t="s">
        <v>11940</v>
      </c>
      <c r="C9239" s="587" t="s">
        <v>4272</v>
      </c>
      <c r="D9239" s="587" t="s">
        <v>3076</v>
      </c>
      <c r="E9239" s="523" t="s">
        <v>1679</v>
      </c>
    </row>
    <row r="9240" spans="2:5">
      <c r="B9240" s="598" t="s">
        <v>11941</v>
      </c>
      <c r="C9240" s="587" t="s">
        <v>4272</v>
      </c>
      <c r="D9240" s="587" t="s">
        <v>3076</v>
      </c>
      <c r="E9240" s="523" t="s">
        <v>1679</v>
      </c>
    </row>
    <row r="9241" spans="2:5">
      <c r="B9241" s="598" t="s">
        <v>11942</v>
      </c>
      <c r="C9241" s="587" t="s">
        <v>4272</v>
      </c>
      <c r="D9241" s="587" t="s">
        <v>3076</v>
      </c>
      <c r="E9241" s="523" t="s">
        <v>1679</v>
      </c>
    </row>
    <row r="9242" spans="2:5">
      <c r="B9242" s="598" t="s">
        <v>11943</v>
      </c>
      <c r="C9242" s="587" t="s">
        <v>4272</v>
      </c>
      <c r="D9242" s="587" t="s">
        <v>3076</v>
      </c>
      <c r="E9242" s="523" t="s">
        <v>1679</v>
      </c>
    </row>
    <row r="9243" spans="2:5">
      <c r="B9243" s="598" t="s">
        <v>11944</v>
      </c>
      <c r="C9243" s="587" t="s">
        <v>4272</v>
      </c>
      <c r="D9243" s="587" t="s">
        <v>3076</v>
      </c>
      <c r="E9243" s="523" t="s">
        <v>1679</v>
      </c>
    </row>
    <row r="9244" spans="2:5">
      <c r="B9244" s="598" t="s">
        <v>11945</v>
      </c>
      <c r="C9244" s="587" t="s">
        <v>4272</v>
      </c>
      <c r="D9244" s="587" t="s">
        <v>3076</v>
      </c>
      <c r="E9244" s="523" t="s">
        <v>1679</v>
      </c>
    </row>
    <row r="9245" spans="2:5">
      <c r="B9245" s="598" t="s">
        <v>11946</v>
      </c>
      <c r="C9245" s="587" t="s">
        <v>4272</v>
      </c>
      <c r="D9245" s="587" t="s">
        <v>3076</v>
      </c>
      <c r="E9245" s="523" t="s">
        <v>1679</v>
      </c>
    </row>
    <row r="9246" spans="2:5">
      <c r="B9246" s="598" t="s">
        <v>11947</v>
      </c>
      <c r="C9246" s="587" t="s">
        <v>4272</v>
      </c>
      <c r="D9246" s="587" t="s">
        <v>3076</v>
      </c>
      <c r="E9246" s="523" t="s">
        <v>1679</v>
      </c>
    </row>
    <row r="9247" spans="2:5">
      <c r="B9247" s="598" t="s">
        <v>11948</v>
      </c>
      <c r="C9247" s="587" t="s">
        <v>4272</v>
      </c>
      <c r="D9247" s="587" t="s">
        <v>3076</v>
      </c>
      <c r="E9247" s="523" t="s">
        <v>1679</v>
      </c>
    </row>
    <row r="9248" spans="2:5">
      <c r="B9248" s="598" t="s">
        <v>11949</v>
      </c>
      <c r="C9248" s="587" t="s">
        <v>4272</v>
      </c>
      <c r="D9248" s="587" t="s">
        <v>3076</v>
      </c>
      <c r="E9248" s="523" t="s">
        <v>1679</v>
      </c>
    </row>
    <row r="9249" spans="2:5">
      <c r="B9249" s="598" t="s">
        <v>11950</v>
      </c>
      <c r="C9249" s="587" t="s">
        <v>4272</v>
      </c>
      <c r="D9249" s="587" t="s">
        <v>3076</v>
      </c>
      <c r="E9249" s="523" t="s">
        <v>1679</v>
      </c>
    </row>
    <row r="9250" spans="2:5">
      <c r="B9250" s="598" t="s">
        <v>11951</v>
      </c>
      <c r="C9250" s="587" t="s">
        <v>4272</v>
      </c>
      <c r="D9250" s="587" t="s">
        <v>3076</v>
      </c>
      <c r="E9250" s="523" t="s">
        <v>1679</v>
      </c>
    </row>
    <row r="9251" spans="2:5">
      <c r="B9251" s="598" t="s">
        <v>11952</v>
      </c>
      <c r="C9251" s="587" t="s">
        <v>4272</v>
      </c>
      <c r="D9251" s="587" t="s">
        <v>3076</v>
      </c>
      <c r="E9251" s="523" t="s">
        <v>1679</v>
      </c>
    </row>
    <row r="9252" spans="2:5">
      <c r="B9252" s="598" t="s">
        <v>11953</v>
      </c>
      <c r="C9252" s="587" t="s">
        <v>4272</v>
      </c>
      <c r="D9252" s="587" t="s">
        <v>3076</v>
      </c>
      <c r="E9252" s="523" t="s">
        <v>1679</v>
      </c>
    </row>
    <row r="9253" spans="2:5">
      <c r="B9253" s="598" t="s">
        <v>11954</v>
      </c>
      <c r="C9253" s="587" t="s">
        <v>4272</v>
      </c>
      <c r="D9253" s="587" t="s">
        <v>3076</v>
      </c>
      <c r="E9253" s="523" t="s">
        <v>1679</v>
      </c>
    </row>
    <row r="9254" spans="2:5">
      <c r="B9254" s="598" t="s">
        <v>11955</v>
      </c>
      <c r="C9254" s="587" t="s">
        <v>4272</v>
      </c>
      <c r="D9254" s="587" t="s">
        <v>3076</v>
      </c>
      <c r="E9254" s="523" t="s">
        <v>1679</v>
      </c>
    </row>
    <row r="9255" spans="2:5">
      <c r="B9255" s="598" t="s">
        <v>11956</v>
      </c>
      <c r="C9255" s="587" t="s">
        <v>4272</v>
      </c>
      <c r="D9255" s="587" t="s">
        <v>3076</v>
      </c>
      <c r="E9255" s="523" t="s">
        <v>1679</v>
      </c>
    </row>
    <row r="9256" spans="2:5">
      <c r="B9256" s="598" t="s">
        <v>11957</v>
      </c>
      <c r="C9256" s="587" t="s">
        <v>4272</v>
      </c>
      <c r="D9256" s="587" t="s">
        <v>3076</v>
      </c>
      <c r="E9256" s="523" t="s">
        <v>1679</v>
      </c>
    </row>
    <row r="9257" spans="2:5">
      <c r="B9257" s="598" t="s">
        <v>11958</v>
      </c>
      <c r="C9257" s="587" t="s">
        <v>4272</v>
      </c>
      <c r="D9257" s="587" t="s">
        <v>3076</v>
      </c>
      <c r="E9257" s="523" t="s">
        <v>1679</v>
      </c>
    </row>
    <row r="9258" spans="2:5">
      <c r="B9258" s="598" t="s">
        <v>11959</v>
      </c>
      <c r="C9258" s="587" t="s">
        <v>4272</v>
      </c>
      <c r="D9258" s="587" t="s">
        <v>3076</v>
      </c>
      <c r="E9258" s="523" t="s">
        <v>1679</v>
      </c>
    </row>
    <row r="9259" spans="2:5">
      <c r="B9259" s="598" t="s">
        <v>11960</v>
      </c>
      <c r="C9259" s="587" t="s">
        <v>4272</v>
      </c>
      <c r="D9259" s="587" t="s">
        <v>3076</v>
      </c>
      <c r="E9259" s="523" t="s">
        <v>1679</v>
      </c>
    </row>
    <row r="9260" spans="2:5">
      <c r="B9260" s="598" t="s">
        <v>11961</v>
      </c>
      <c r="C9260" s="587" t="s">
        <v>4272</v>
      </c>
      <c r="D9260" s="587" t="s">
        <v>3076</v>
      </c>
      <c r="E9260" s="523" t="s">
        <v>1679</v>
      </c>
    </row>
    <row r="9261" spans="2:5">
      <c r="B9261" s="598" t="s">
        <v>11962</v>
      </c>
      <c r="C9261" s="587" t="s">
        <v>4272</v>
      </c>
      <c r="D9261" s="587" t="s">
        <v>3076</v>
      </c>
      <c r="E9261" s="523" t="s">
        <v>1679</v>
      </c>
    </row>
    <row r="9262" spans="2:5">
      <c r="B9262" s="598" t="s">
        <v>11963</v>
      </c>
      <c r="C9262" s="587" t="s">
        <v>4272</v>
      </c>
      <c r="D9262" s="587" t="s">
        <v>3076</v>
      </c>
      <c r="E9262" s="523" t="s">
        <v>1679</v>
      </c>
    </row>
    <row r="9263" spans="2:5">
      <c r="B9263" s="598" t="s">
        <v>11964</v>
      </c>
      <c r="C9263" s="587" t="s">
        <v>4272</v>
      </c>
      <c r="D9263" s="587" t="s">
        <v>3076</v>
      </c>
      <c r="E9263" s="523" t="s">
        <v>1679</v>
      </c>
    </row>
    <row r="9264" spans="2:5">
      <c r="B9264" s="598" t="s">
        <v>11965</v>
      </c>
      <c r="C9264" s="587" t="s">
        <v>4272</v>
      </c>
      <c r="D9264" s="587" t="s">
        <v>3076</v>
      </c>
      <c r="E9264" s="523" t="s">
        <v>1679</v>
      </c>
    </row>
    <row r="9265" spans="2:5">
      <c r="B9265" s="598" t="s">
        <v>11966</v>
      </c>
      <c r="C9265" s="587" t="s">
        <v>4272</v>
      </c>
      <c r="D9265" s="587" t="s">
        <v>3076</v>
      </c>
      <c r="E9265" s="523" t="s">
        <v>1679</v>
      </c>
    </row>
    <row r="9266" spans="2:5">
      <c r="B9266" s="598" t="s">
        <v>11967</v>
      </c>
      <c r="C9266" s="587" t="s">
        <v>4272</v>
      </c>
      <c r="D9266" s="587" t="s">
        <v>3076</v>
      </c>
      <c r="E9266" s="523" t="s">
        <v>1679</v>
      </c>
    </row>
    <row r="9267" spans="2:5">
      <c r="B9267" s="598" t="s">
        <v>11968</v>
      </c>
      <c r="C9267" s="587" t="s">
        <v>4272</v>
      </c>
      <c r="D9267" s="587" t="s">
        <v>3076</v>
      </c>
      <c r="E9267" s="523" t="s">
        <v>1679</v>
      </c>
    </row>
    <row r="9268" spans="2:5">
      <c r="B9268" s="598" t="s">
        <v>11969</v>
      </c>
      <c r="C9268" s="587" t="s">
        <v>4272</v>
      </c>
      <c r="D9268" s="587" t="s">
        <v>3076</v>
      </c>
      <c r="E9268" s="523" t="s">
        <v>1679</v>
      </c>
    </row>
    <row r="9269" spans="2:5">
      <c r="B9269" s="598" t="s">
        <v>11970</v>
      </c>
      <c r="C9269" s="587" t="s">
        <v>4272</v>
      </c>
      <c r="D9269" s="587" t="s">
        <v>3076</v>
      </c>
      <c r="E9269" s="523" t="s">
        <v>1679</v>
      </c>
    </row>
    <row r="9270" spans="2:5">
      <c r="B9270" s="598" t="s">
        <v>11971</v>
      </c>
      <c r="C9270" s="587" t="s">
        <v>4272</v>
      </c>
      <c r="D9270" s="587" t="s">
        <v>3076</v>
      </c>
      <c r="E9270" s="523" t="s">
        <v>1679</v>
      </c>
    </row>
    <row r="9271" spans="2:5">
      <c r="B9271" s="598" t="s">
        <v>11972</v>
      </c>
      <c r="C9271" s="587" t="s">
        <v>4272</v>
      </c>
      <c r="D9271" s="587" t="s">
        <v>3076</v>
      </c>
      <c r="E9271" s="523" t="s">
        <v>1679</v>
      </c>
    </row>
    <row r="9272" spans="2:5">
      <c r="B9272" s="598" t="s">
        <v>11973</v>
      </c>
      <c r="C9272" s="587" t="s">
        <v>4272</v>
      </c>
      <c r="D9272" s="587" t="s">
        <v>3076</v>
      </c>
      <c r="E9272" s="523" t="s">
        <v>1679</v>
      </c>
    </row>
    <row r="9273" spans="2:5">
      <c r="B9273" s="598" t="s">
        <v>11974</v>
      </c>
      <c r="C9273" s="587" t="s">
        <v>4272</v>
      </c>
      <c r="D9273" s="587" t="s">
        <v>3076</v>
      </c>
      <c r="E9273" s="523" t="s">
        <v>1679</v>
      </c>
    </row>
    <row r="9274" spans="2:5">
      <c r="B9274" s="598" t="s">
        <v>11975</v>
      </c>
      <c r="C9274" s="587" t="s">
        <v>4272</v>
      </c>
      <c r="D9274" s="587" t="s">
        <v>3076</v>
      </c>
      <c r="E9274" s="523" t="s">
        <v>1679</v>
      </c>
    </row>
    <row r="9275" spans="2:5">
      <c r="B9275" s="598" t="s">
        <v>11976</v>
      </c>
      <c r="C9275" s="587" t="s">
        <v>4272</v>
      </c>
      <c r="D9275" s="587" t="s">
        <v>3076</v>
      </c>
      <c r="E9275" s="523" t="s">
        <v>1679</v>
      </c>
    </row>
    <row r="9276" spans="2:5">
      <c r="B9276" s="598" t="s">
        <v>11977</v>
      </c>
      <c r="C9276" s="587" t="s">
        <v>4272</v>
      </c>
      <c r="D9276" s="587" t="s">
        <v>3076</v>
      </c>
      <c r="E9276" s="523" t="s">
        <v>1679</v>
      </c>
    </row>
    <row r="9277" spans="2:5">
      <c r="B9277" s="598" t="s">
        <v>11978</v>
      </c>
      <c r="C9277" s="587" t="s">
        <v>4272</v>
      </c>
      <c r="D9277" s="587" t="s">
        <v>3076</v>
      </c>
      <c r="E9277" s="523" t="s">
        <v>1679</v>
      </c>
    </row>
    <row r="9278" spans="2:5">
      <c r="B9278" s="598" t="s">
        <v>11979</v>
      </c>
      <c r="C9278" s="587" t="s">
        <v>4272</v>
      </c>
      <c r="D9278" s="587" t="s">
        <v>3076</v>
      </c>
      <c r="E9278" s="523" t="s">
        <v>1679</v>
      </c>
    </row>
    <row r="9279" spans="2:5">
      <c r="B9279" s="598" t="s">
        <v>11980</v>
      </c>
      <c r="C9279" s="587" t="s">
        <v>4272</v>
      </c>
      <c r="D9279" s="587" t="s">
        <v>3076</v>
      </c>
      <c r="E9279" s="523" t="s">
        <v>1679</v>
      </c>
    </row>
    <row r="9280" spans="2:5">
      <c r="B9280" s="598" t="s">
        <v>11981</v>
      </c>
      <c r="C9280" s="587" t="s">
        <v>4272</v>
      </c>
      <c r="D9280" s="587" t="s">
        <v>3076</v>
      </c>
      <c r="E9280" s="523" t="s">
        <v>1679</v>
      </c>
    </row>
    <row r="9281" spans="2:5">
      <c r="B9281" s="598" t="s">
        <v>11982</v>
      </c>
      <c r="C9281" s="587" t="s">
        <v>4272</v>
      </c>
      <c r="D9281" s="587" t="s">
        <v>3076</v>
      </c>
      <c r="E9281" s="523" t="s">
        <v>1679</v>
      </c>
    </row>
    <row r="9282" spans="2:5">
      <c r="B9282" s="598" t="s">
        <v>11983</v>
      </c>
      <c r="C9282" s="587" t="s">
        <v>4272</v>
      </c>
      <c r="D9282" s="587" t="s">
        <v>3076</v>
      </c>
      <c r="E9282" s="523" t="s">
        <v>1679</v>
      </c>
    </row>
    <row r="9283" spans="2:5">
      <c r="B9283" s="598" t="s">
        <v>11984</v>
      </c>
      <c r="C9283" s="587" t="s">
        <v>4272</v>
      </c>
      <c r="D9283" s="587" t="s">
        <v>3076</v>
      </c>
      <c r="E9283" s="523" t="s">
        <v>1679</v>
      </c>
    </row>
    <row r="9284" spans="2:5">
      <c r="B9284" s="598" t="s">
        <v>11985</v>
      </c>
      <c r="C9284" s="587" t="s">
        <v>4272</v>
      </c>
      <c r="D9284" s="587" t="s">
        <v>3076</v>
      </c>
      <c r="E9284" s="523" t="s">
        <v>1679</v>
      </c>
    </row>
    <row r="9285" spans="2:5">
      <c r="B9285" s="598" t="s">
        <v>11986</v>
      </c>
      <c r="C9285" s="587" t="s">
        <v>4272</v>
      </c>
      <c r="D9285" s="587" t="s">
        <v>3076</v>
      </c>
      <c r="E9285" s="523" t="s">
        <v>1679</v>
      </c>
    </row>
    <row r="9286" spans="2:5">
      <c r="B9286" s="598" t="s">
        <v>11987</v>
      </c>
      <c r="C9286" s="587" t="s">
        <v>4272</v>
      </c>
      <c r="D9286" s="587" t="s">
        <v>3076</v>
      </c>
      <c r="E9286" s="523" t="s">
        <v>1679</v>
      </c>
    </row>
    <row r="9287" spans="2:5">
      <c r="B9287" s="598" t="s">
        <v>11988</v>
      </c>
      <c r="C9287" s="587" t="s">
        <v>4272</v>
      </c>
      <c r="D9287" s="587" t="s">
        <v>3076</v>
      </c>
      <c r="E9287" s="523" t="s">
        <v>1679</v>
      </c>
    </row>
    <row r="9288" spans="2:5">
      <c r="B9288" s="598" t="s">
        <v>11989</v>
      </c>
      <c r="C9288" s="587" t="s">
        <v>4272</v>
      </c>
      <c r="D9288" s="587" t="s">
        <v>3076</v>
      </c>
      <c r="E9288" s="523" t="s">
        <v>1679</v>
      </c>
    </row>
    <row r="9289" spans="2:5">
      <c r="B9289" s="598" t="s">
        <v>11990</v>
      </c>
      <c r="C9289" s="587" t="s">
        <v>4272</v>
      </c>
      <c r="D9289" s="587" t="s">
        <v>3076</v>
      </c>
      <c r="E9289" s="523" t="s">
        <v>1679</v>
      </c>
    </row>
    <row r="9290" spans="2:5">
      <c r="B9290" s="598" t="s">
        <v>11991</v>
      </c>
      <c r="C9290" s="587" t="s">
        <v>4272</v>
      </c>
      <c r="D9290" s="587" t="s">
        <v>3076</v>
      </c>
      <c r="E9290" s="523" t="s">
        <v>1679</v>
      </c>
    </row>
    <row r="9291" spans="2:5">
      <c r="B9291" s="598" t="s">
        <v>11992</v>
      </c>
      <c r="C9291" s="587" t="s">
        <v>4272</v>
      </c>
      <c r="D9291" s="587" t="s">
        <v>3076</v>
      </c>
      <c r="E9291" s="523" t="s">
        <v>1679</v>
      </c>
    </row>
    <row r="9292" spans="2:5">
      <c r="B9292" s="598" t="s">
        <v>11993</v>
      </c>
      <c r="C9292" s="587" t="s">
        <v>4272</v>
      </c>
      <c r="D9292" s="587" t="s">
        <v>3076</v>
      </c>
      <c r="E9292" s="523" t="s">
        <v>1679</v>
      </c>
    </row>
    <row r="9293" spans="2:5">
      <c r="B9293" s="598" t="s">
        <v>11994</v>
      </c>
      <c r="C9293" s="587" t="s">
        <v>4272</v>
      </c>
      <c r="D9293" s="587" t="s">
        <v>3076</v>
      </c>
      <c r="E9293" s="523" t="s">
        <v>1679</v>
      </c>
    </row>
    <row r="9294" spans="2:5">
      <c r="B9294" s="598" t="s">
        <v>11995</v>
      </c>
      <c r="C9294" s="587" t="s">
        <v>4272</v>
      </c>
      <c r="D9294" s="587" t="s">
        <v>3076</v>
      </c>
      <c r="E9294" s="523" t="s">
        <v>1679</v>
      </c>
    </row>
    <row r="9295" spans="2:5">
      <c r="B9295" s="598" t="s">
        <v>11996</v>
      </c>
      <c r="C9295" s="587" t="s">
        <v>4272</v>
      </c>
      <c r="D9295" s="587" t="s">
        <v>3076</v>
      </c>
      <c r="E9295" s="523" t="s">
        <v>1679</v>
      </c>
    </row>
    <row r="9296" spans="2:5">
      <c r="B9296" s="598" t="s">
        <v>11997</v>
      </c>
      <c r="C9296" s="587" t="s">
        <v>4272</v>
      </c>
      <c r="D9296" s="587" t="s">
        <v>3076</v>
      </c>
      <c r="E9296" s="523" t="s">
        <v>1679</v>
      </c>
    </row>
    <row r="9297" spans="2:5">
      <c r="B9297" s="598" t="s">
        <v>11998</v>
      </c>
      <c r="C9297" s="587" t="s">
        <v>4272</v>
      </c>
      <c r="D9297" s="587" t="s">
        <v>3076</v>
      </c>
      <c r="E9297" s="523" t="s">
        <v>1679</v>
      </c>
    </row>
    <row r="9298" spans="2:5">
      <c r="B9298" s="598" t="s">
        <v>11999</v>
      </c>
      <c r="C9298" s="587" t="s">
        <v>4272</v>
      </c>
      <c r="D9298" s="587" t="s">
        <v>3076</v>
      </c>
      <c r="E9298" s="523" t="s">
        <v>1679</v>
      </c>
    </row>
    <row r="9299" spans="2:5">
      <c r="B9299" s="598" t="s">
        <v>12000</v>
      </c>
      <c r="C9299" s="587" t="s">
        <v>4272</v>
      </c>
      <c r="D9299" s="587" t="s">
        <v>3076</v>
      </c>
      <c r="E9299" s="523" t="s">
        <v>1679</v>
      </c>
    </row>
    <row r="9300" spans="2:5">
      <c r="B9300" s="598" t="s">
        <v>12001</v>
      </c>
      <c r="C9300" s="587" t="s">
        <v>4272</v>
      </c>
      <c r="D9300" s="587" t="s">
        <v>3076</v>
      </c>
      <c r="E9300" s="523" t="s">
        <v>1679</v>
      </c>
    </row>
    <row r="9301" spans="2:5">
      <c r="B9301" s="598" t="s">
        <v>12002</v>
      </c>
      <c r="C9301" s="587" t="s">
        <v>4272</v>
      </c>
      <c r="D9301" s="587" t="s">
        <v>3076</v>
      </c>
      <c r="E9301" s="523" t="s">
        <v>1679</v>
      </c>
    </row>
    <row r="9302" spans="2:5">
      <c r="B9302" s="598" t="s">
        <v>12003</v>
      </c>
      <c r="C9302" s="587" t="s">
        <v>4272</v>
      </c>
      <c r="D9302" s="587" t="s">
        <v>3076</v>
      </c>
      <c r="E9302" s="523" t="s">
        <v>1679</v>
      </c>
    </row>
    <row r="9303" spans="2:5">
      <c r="B9303" s="598" t="s">
        <v>12004</v>
      </c>
      <c r="C9303" s="587" t="s">
        <v>4272</v>
      </c>
      <c r="D9303" s="587" t="s">
        <v>3076</v>
      </c>
      <c r="E9303" s="523" t="s">
        <v>1679</v>
      </c>
    </row>
    <row r="9304" spans="2:5">
      <c r="B9304" s="598" t="s">
        <v>12005</v>
      </c>
      <c r="C9304" s="587" t="s">
        <v>4272</v>
      </c>
      <c r="D9304" s="587" t="s">
        <v>3076</v>
      </c>
      <c r="E9304" s="523" t="s">
        <v>1679</v>
      </c>
    </row>
    <row r="9305" spans="2:5">
      <c r="B9305" s="598" t="s">
        <v>12006</v>
      </c>
      <c r="C9305" s="587" t="s">
        <v>4272</v>
      </c>
      <c r="D9305" s="587" t="s">
        <v>3076</v>
      </c>
      <c r="E9305" s="523" t="s">
        <v>1679</v>
      </c>
    </row>
    <row r="9306" spans="2:5">
      <c r="B9306" s="598" t="s">
        <v>12007</v>
      </c>
      <c r="C9306" s="587" t="s">
        <v>4272</v>
      </c>
      <c r="D9306" s="587" t="s">
        <v>3076</v>
      </c>
      <c r="E9306" s="523" t="s">
        <v>1679</v>
      </c>
    </row>
    <row r="9307" spans="2:5">
      <c r="B9307" s="598" t="s">
        <v>12008</v>
      </c>
      <c r="C9307" s="587" t="s">
        <v>4272</v>
      </c>
      <c r="D9307" s="587" t="s">
        <v>3076</v>
      </c>
      <c r="E9307" s="523" t="s">
        <v>1679</v>
      </c>
    </row>
    <row r="9308" spans="2:5">
      <c r="B9308" s="598" t="s">
        <v>12009</v>
      </c>
      <c r="C9308" s="587" t="s">
        <v>4272</v>
      </c>
      <c r="D9308" s="587" t="s">
        <v>3076</v>
      </c>
      <c r="E9308" s="523" t="s">
        <v>1679</v>
      </c>
    </row>
    <row r="9309" spans="2:5">
      <c r="B9309" s="598" t="s">
        <v>12010</v>
      </c>
      <c r="C9309" s="587" t="s">
        <v>4272</v>
      </c>
      <c r="D9309" s="587" t="s">
        <v>3076</v>
      </c>
      <c r="E9309" s="523" t="s">
        <v>1679</v>
      </c>
    </row>
    <row r="9310" spans="2:5">
      <c r="B9310" s="598" t="s">
        <v>12011</v>
      </c>
      <c r="C9310" s="587" t="s">
        <v>4272</v>
      </c>
      <c r="D9310" s="587" t="s">
        <v>3076</v>
      </c>
      <c r="E9310" s="523" t="s">
        <v>1679</v>
      </c>
    </row>
    <row r="9311" spans="2:5">
      <c r="B9311" s="598" t="s">
        <v>12012</v>
      </c>
      <c r="C9311" s="587" t="s">
        <v>4272</v>
      </c>
      <c r="D9311" s="587" t="s">
        <v>3076</v>
      </c>
      <c r="E9311" s="523" t="s">
        <v>1679</v>
      </c>
    </row>
    <row r="9312" spans="2:5">
      <c r="B9312" s="598" t="s">
        <v>12013</v>
      </c>
      <c r="C9312" s="587" t="s">
        <v>4272</v>
      </c>
      <c r="D9312" s="587" t="s">
        <v>3076</v>
      </c>
      <c r="E9312" s="523" t="s">
        <v>1679</v>
      </c>
    </row>
    <row r="9313" spans="2:5">
      <c r="B9313" s="598" t="s">
        <v>12014</v>
      </c>
      <c r="C9313" s="587" t="s">
        <v>4272</v>
      </c>
      <c r="D9313" s="587" t="s">
        <v>3076</v>
      </c>
      <c r="E9313" s="523" t="s">
        <v>1679</v>
      </c>
    </row>
    <row r="9314" spans="2:5">
      <c r="B9314" s="598" t="s">
        <v>12015</v>
      </c>
      <c r="C9314" s="587" t="s">
        <v>4272</v>
      </c>
      <c r="D9314" s="587" t="s">
        <v>3076</v>
      </c>
      <c r="E9314" s="523" t="s">
        <v>1679</v>
      </c>
    </row>
    <row r="9315" spans="2:5">
      <c r="B9315" s="598" t="s">
        <v>12016</v>
      </c>
      <c r="C9315" s="587" t="s">
        <v>4272</v>
      </c>
      <c r="D9315" s="587" t="s">
        <v>3076</v>
      </c>
      <c r="E9315" s="523" t="s">
        <v>1679</v>
      </c>
    </row>
    <row r="9316" spans="2:5">
      <c r="B9316" s="598" t="s">
        <v>12017</v>
      </c>
      <c r="C9316" s="587" t="s">
        <v>4272</v>
      </c>
      <c r="D9316" s="587" t="s">
        <v>3076</v>
      </c>
      <c r="E9316" s="523" t="s">
        <v>1679</v>
      </c>
    </row>
    <row r="9317" spans="2:5">
      <c r="B9317" s="598" t="s">
        <v>12018</v>
      </c>
      <c r="C9317" s="587" t="s">
        <v>4272</v>
      </c>
      <c r="D9317" s="587" t="s">
        <v>3076</v>
      </c>
      <c r="E9317" s="523" t="s">
        <v>1679</v>
      </c>
    </row>
    <row r="9318" spans="2:5">
      <c r="B9318" s="598" t="s">
        <v>12019</v>
      </c>
      <c r="C9318" s="587" t="s">
        <v>4272</v>
      </c>
      <c r="D9318" s="587" t="s">
        <v>3076</v>
      </c>
      <c r="E9318" s="523" t="s">
        <v>1679</v>
      </c>
    </row>
    <row r="9319" spans="2:5">
      <c r="B9319" s="598" t="s">
        <v>12020</v>
      </c>
      <c r="C9319" s="587" t="s">
        <v>4272</v>
      </c>
      <c r="D9319" s="587" t="s">
        <v>3076</v>
      </c>
      <c r="E9319" s="523" t="s">
        <v>1679</v>
      </c>
    </row>
    <row r="9320" spans="2:5">
      <c r="B9320" s="598" t="s">
        <v>12021</v>
      </c>
      <c r="C9320" s="587" t="s">
        <v>4272</v>
      </c>
      <c r="D9320" s="587" t="s">
        <v>3076</v>
      </c>
      <c r="E9320" s="523" t="s">
        <v>1679</v>
      </c>
    </row>
    <row r="9321" spans="2:5">
      <c r="B9321" s="598" t="s">
        <v>12022</v>
      </c>
      <c r="C9321" s="587" t="s">
        <v>4272</v>
      </c>
      <c r="D9321" s="587" t="s">
        <v>3076</v>
      </c>
      <c r="E9321" s="523" t="s">
        <v>1679</v>
      </c>
    </row>
    <row r="9322" spans="2:5">
      <c r="B9322" s="598" t="s">
        <v>12023</v>
      </c>
      <c r="C9322" s="587" t="s">
        <v>4272</v>
      </c>
      <c r="D9322" s="587" t="s">
        <v>3076</v>
      </c>
      <c r="E9322" s="523" t="s">
        <v>1679</v>
      </c>
    </row>
    <row r="9323" spans="2:5">
      <c r="B9323" s="598" t="s">
        <v>12024</v>
      </c>
      <c r="C9323" s="587" t="s">
        <v>4272</v>
      </c>
      <c r="D9323" s="587" t="s">
        <v>3076</v>
      </c>
      <c r="E9323" s="523" t="s">
        <v>1679</v>
      </c>
    </row>
    <row r="9324" spans="2:5">
      <c r="B9324" s="598" t="s">
        <v>12025</v>
      </c>
      <c r="C9324" s="587" t="s">
        <v>4272</v>
      </c>
      <c r="D9324" s="587" t="s">
        <v>3076</v>
      </c>
      <c r="E9324" s="523" t="s">
        <v>1679</v>
      </c>
    </row>
    <row r="9325" spans="2:5">
      <c r="B9325" s="598" t="s">
        <v>12026</v>
      </c>
      <c r="C9325" s="587" t="s">
        <v>4272</v>
      </c>
      <c r="D9325" s="587" t="s">
        <v>3076</v>
      </c>
      <c r="E9325" s="523" t="s">
        <v>1679</v>
      </c>
    </row>
    <row r="9326" spans="2:5">
      <c r="B9326" s="598" t="s">
        <v>12027</v>
      </c>
      <c r="C9326" s="587" t="s">
        <v>4272</v>
      </c>
      <c r="D9326" s="587" t="s">
        <v>3076</v>
      </c>
      <c r="E9326" s="523" t="s">
        <v>1679</v>
      </c>
    </row>
    <row r="9327" spans="2:5">
      <c r="B9327" s="598" t="s">
        <v>12028</v>
      </c>
      <c r="C9327" s="587" t="s">
        <v>4272</v>
      </c>
      <c r="D9327" s="587" t="s">
        <v>3076</v>
      </c>
      <c r="E9327" s="523" t="s">
        <v>1679</v>
      </c>
    </row>
    <row r="9328" spans="2:5">
      <c r="B9328" s="598" t="s">
        <v>12029</v>
      </c>
      <c r="C9328" s="587" t="s">
        <v>4272</v>
      </c>
      <c r="D9328" s="587" t="s">
        <v>3076</v>
      </c>
      <c r="E9328" s="523" t="s">
        <v>1679</v>
      </c>
    </row>
    <row r="9329" spans="2:5">
      <c r="B9329" s="598" t="s">
        <v>12030</v>
      </c>
      <c r="C9329" s="587" t="s">
        <v>4272</v>
      </c>
      <c r="D9329" s="587" t="s">
        <v>3076</v>
      </c>
      <c r="E9329" s="523" t="s">
        <v>1679</v>
      </c>
    </row>
    <row r="9330" spans="2:5">
      <c r="B9330" s="598" t="s">
        <v>12031</v>
      </c>
      <c r="C9330" s="587" t="s">
        <v>4272</v>
      </c>
      <c r="D9330" s="587" t="s">
        <v>3076</v>
      </c>
      <c r="E9330" s="523" t="s">
        <v>1679</v>
      </c>
    </row>
    <row r="9331" spans="2:5">
      <c r="B9331" s="598" t="s">
        <v>12032</v>
      </c>
      <c r="C9331" s="587" t="s">
        <v>4272</v>
      </c>
      <c r="D9331" s="587" t="s">
        <v>3076</v>
      </c>
      <c r="E9331" s="523" t="s">
        <v>1679</v>
      </c>
    </row>
    <row r="9332" spans="2:5">
      <c r="B9332" s="598" t="s">
        <v>12033</v>
      </c>
      <c r="C9332" s="587" t="s">
        <v>4272</v>
      </c>
      <c r="D9332" s="587" t="s">
        <v>3076</v>
      </c>
      <c r="E9332" s="523" t="s">
        <v>1679</v>
      </c>
    </row>
    <row r="9333" spans="2:5">
      <c r="B9333" s="598" t="s">
        <v>12034</v>
      </c>
      <c r="C9333" s="587" t="s">
        <v>4272</v>
      </c>
      <c r="D9333" s="587" t="s">
        <v>3076</v>
      </c>
      <c r="E9333" s="523" t="s">
        <v>1679</v>
      </c>
    </row>
    <row r="9334" spans="2:5">
      <c r="B9334" s="598" t="s">
        <v>12035</v>
      </c>
      <c r="C9334" s="587" t="s">
        <v>4272</v>
      </c>
      <c r="D9334" s="587" t="s">
        <v>3076</v>
      </c>
      <c r="E9334" s="523" t="s">
        <v>1679</v>
      </c>
    </row>
    <row r="9335" spans="2:5">
      <c r="B9335" s="598" t="s">
        <v>12036</v>
      </c>
      <c r="C9335" s="587" t="s">
        <v>4272</v>
      </c>
      <c r="D9335" s="587" t="s">
        <v>3076</v>
      </c>
      <c r="E9335" s="523" t="s">
        <v>1679</v>
      </c>
    </row>
    <row r="9336" spans="2:5">
      <c r="B9336" s="598" t="s">
        <v>12037</v>
      </c>
      <c r="C9336" s="587" t="s">
        <v>4272</v>
      </c>
      <c r="D9336" s="587" t="s">
        <v>3076</v>
      </c>
      <c r="E9336" s="523" t="s">
        <v>1679</v>
      </c>
    </row>
    <row r="9337" spans="2:5">
      <c r="B9337" s="598" t="s">
        <v>12038</v>
      </c>
      <c r="C9337" s="587" t="s">
        <v>4272</v>
      </c>
      <c r="D9337" s="587" t="s">
        <v>3076</v>
      </c>
      <c r="E9337" s="523" t="s">
        <v>1679</v>
      </c>
    </row>
    <row r="9338" spans="2:5">
      <c r="B9338" s="598" t="s">
        <v>12039</v>
      </c>
      <c r="C9338" s="587" t="s">
        <v>4272</v>
      </c>
      <c r="D9338" s="587" t="s">
        <v>3076</v>
      </c>
      <c r="E9338" s="523" t="s">
        <v>1679</v>
      </c>
    </row>
    <row r="9339" spans="2:5">
      <c r="B9339" s="598" t="s">
        <v>12040</v>
      </c>
      <c r="C9339" s="587" t="s">
        <v>4272</v>
      </c>
      <c r="D9339" s="587" t="s">
        <v>3076</v>
      </c>
      <c r="E9339" s="523" t="s">
        <v>1679</v>
      </c>
    </row>
    <row r="9340" spans="2:5">
      <c r="B9340" s="598" t="s">
        <v>12041</v>
      </c>
      <c r="C9340" s="587" t="s">
        <v>4272</v>
      </c>
      <c r="D9340" s="587" t="s">
        <v>3076</v>
      </c>
      <c r="E9340" s="523" t="s">
        <v>1679</v>
      </c>
    </row>
    <row r="9341" spans="2:5">
      <c r="B9341" s="598" t="s">
        <v>12042</v>
      </c>
      <c r="C9341" s="587" t="s">
        <v>4272</v>
      </c>
      <c r="D9341" s="587" t="s">
        <v>3076</v>
      </c>
      <c r="E9341" s="523" t="s">
        <v>1679</v>
      </c>
    </row>
    <row r="9342" spans="2:5">
      <c r="B9342" s="598" t="s">
        <v>12043</v>
      </c>
      <c r="C9342" s="587" t="s">
        <v>4272</v>
      </c>
      <c r="D9342" s="587" t="s">
        <v>3076</v>
      </c>
      <c r="E9342" s="523" t="s">
        <v>1679</v>
      </c>
    </row>
    <row r="9343" spans="2:5">
      <c r="B9343" s="598" t="s">
        <v>12044</v>
      </c>
      <c r="C9343" s="587" t="s">
        <v>4272</v>
      </c>
      <c r="D9343" s="587" t="s">
        <v>3076</v>
      </c>
      <c r="E9343" s="523" t="s">
        <v>1679</v>
      </c>
    </row>
    <row r="9344" spans="2:5">
      <c r="B9344" s="598" t="s">
        <v>12045</v>
      </c>
      <c r="C9344" s="587" t="s">
        <v>4272</v>
      </c>
      <c r="D9344" s="587" t="s">
        <v>3076</v>
      </c>
      <c r="E9344" s="523" t="s">
        <v>1679</v>
      </c>
    </row>
    <row r="9345" spans="2:5">
      <c r="B9345" s="598" t="s">
        <v>12046</v>
      </c>
      <c r="C9345" s="587" t="s">
        <v>4272</v>
      </c>
      <c r="D9345" s="587" t="s">
        <v>3076</v>
      </c>
      <c r="E9345" s="523" t="s">
        <v>1679</v>
      </c>
    </row>
    <row r="9346" spans="2:5">
      <c r="B9346" s="598" t="s">
        <v>12047</v>
      </c>
      <c r="C9346" s="587" t="s">
        <v>4272</v>
      </c>
      <c r="D9346" s="587" t="s">
        <v>3076</v>
      </c>
      <c r="E9346" s="523" t="s">
        <v>1679</v>
      </c>
    </row>
    <row r="9347" spans="2:5">
      <c r="B9347" s="598" t="s">
        <v>12048</v>
      </c>
      <c r="C9347" s="587" t="s">
        <v>4272</v>
      </c>
      <c r="D9347" s="587" t="s">
        <v>3076</v>
      </c>
      <c r="E9347" s="523" t="s">
        <v>1679</v>
      </c>
    </row>
    <row r="9348" spans="2:5">
      <c r="B9348" s="598" t="s">
        <v>12049</v>
      </c>
      <c r="C9348" s="587" t="s">
        <v>4272</v>
      </c>
      <c r="D9348" s="587" t="s">
        <v>3076</v>
      </c>
      <c r="E9348" s="523" t="s">
        <v>1679</v>
      </c>
    </row>
    <row r="9349" spans="2:5">
      <c r="B9349" s="598" t="s">
        <v>12050</v>
      </c>
      <c r="C9349" s="587" t="s">
        <v>4272</v>
      </c>
      <c r="D9349" s="587" t="s">
        <v>3076</v>
      </c>
      <c r="E9349" s="523" t="s">
        <v>1679</v>
      </c>
    </row>
    <row r="9350" spans="2:5">
      <c r="B9350" s="598" t="s">
        <v>12051</v>
      </c>
      <c r="C9350" s="587" t="s">
        <v>4272</v>
      </c>
      <c r="D9350" s="587" t="s">
        <v>3076</v>
      </c>
      <c r="E9350" s="523" t="s">
        <v>1679</v>
      </c>
    </row>
    <row r="9351" spans="2:5">
      <c r="B9351" s="598" t="s">
        <v>12052</v>
      </c>
      <c r="C9351" s="587" t="s">
        <v>4272</v>
      </c>
      <c r="D9351" s="587" t="s">
        <v>3076</v>
      </c>
      <c r="E9351" s="523" t="s">
        <v>1679</v>
      </c>
    </row>
    <row r="9352" spans="2:5">
      <c r="B9352" s="598" t="s">
        <v>12053</v>
      </c>
      <c r="C9352" s="587" t="s">
        <v>4272</v>
      </c>
      <c r="D9352" s="587" t="s">
        <v>3076</v>
      </c>
      <c r="E9352" s="523" t="s">
        <v>1679</v>
      </c>
    </row>
    <row r="9353" spans="2:5">
      <c r="B9353" s="598" t="s">
        <v>12054</v>
      </c>
      <c r="C9353" s="587" t="s">
        <v>4272</v>
      </c>
      <c r="D9353" s="587" t="s">
        <v>3076</v>
      </c>
      <c r="E9353" s="523" t="s">
        <v>1679</v>
      </c>
    </row>
    <row r="9354" spans="2:5">
      <c r="B9354" s="598" t="s">
        <v>12055</v>
      </c>
      <c r="C9354" s="587" t="s">
        <v>4272</v>
      </c>
      <c r="D9354" s="587" t="s">
        <v>3076</v>
      </c>
      <c r="E9354" s="523" t="s">
        <v>1679</v>
      </c>
    </row>
    <row r="9355" spans="2:5">
      <c r="B9355" s="598" t="s">
        <v>12056</v>
      </c>
      <c r="C9355" s="587" t="s">
        <v>4272</v>
      </c>
      <c r="D9355" s="587" t="s">
        <v>3076</v>
      </c>
      <c r="E9355" s="523" t="s">
        <v>1679</v>
      </c>
    </row>
    <row r="9356" spans="2:5">
      <c r="B9356" s="598" t="s">
        <v>12057</v>
      </c>
      <c r="C9356" s="587" t="s">
        <v>4272</v>
      </c>
      <c r="D9356" s="587" t="s">
        <v>3076</v>
      </c>
      <c r="E9356" s="523" t="s">
        <v>1679</v>
      </c>
    </row>
    <row r="9357" spans="2:5">
      <c r="B9357" s="598" t="s">
        <v>12058</v>
      </c>
      <c r="C9357" s="587" t="s">
        <v>4272</v>
      </c>
      <c r="D9357" s="587" t="s">
        <v>3076</v>
      </c>
      <c r="E9357" s="523" t="s">
        <v>1679</v>
      </c>
    </row>
    <row r="9358" spans="2:5">
      <c r="B9358" s="598" t="s">
        <v>12059</v>
      </c>
      <c r="C9358" s="587" t="s">
        <v>4272</v>
      </c>
      <c r="D9358" s="587" t="s">
        <v>3076</v>
      </c>
      <c r="E9358" s="523" t="s">
        <v>1679</v>
      </c>
    </row>
    <row r="9359" spans="2:5">
      <c r="B9359" s="598" t="s">
        <v>12060</v>
      </c>
      <c r="C9359" s="587" t="s">
        <v>4272</v>
      </c>
      <c r="D9359" s="587" t="s">
        <v>3076</v>
      </c>
      <c r="E9359" s="523" t="s">
        <v>1679</v>
      </c>
    </row>
    <row r="9360" spans="2:5">
      <c r="B9360" s="598" t="s">
        <v>12061</v>
      </c>
      <c r="C9360" s="587" t="s">
        <v>4272</v>
      </c>
      <c r="D9360" s="587" t="s">
        <v>3076</v>
      </c>
      <c r="E9360" s="523" t="s">
        <v>1679</v>
      </c>
    </row>
    <row r="9361" spans="2:5">
      <c r="B9361" s="598" t="s">
        <v>12062</v>
      </c>
      <c r="C9361" s="587" t="s">
        <v>4272</v>
      </c>
      <c r="D9361" s="587" t="s">
        <v>3076</v>
      </c>
      <c r="E9361" s="523" t="s">
        <v>1679</v>
      </c>
    </row>
    <row r="9362" spans="2:5">
      <c r="B9362" s="598" t="s">
        <v>12063</v>
      </c>
      <c r="C9362" s="587" t="s">
        <v>4272</v>
      </c>
      <c r="D9362" s="587" t="s">
        <v>3076</v>
      </c>
      <c r="E9362" s="523" t="s">
        <v>1679</v>
      </c>
    </row>
    <row r="9363" spans="2:5">
      <c r="B9363" s="598" t="s">
        <v>12064</v>
      </c>
      <c r="C9363" s="587" t="s">
        <v>4272</v>
      </c>
      <c r="D9363" s="587" t="s">
        <v>3076</v>
      </c>
      <c r="E9363" s="523" t="s">
        <v>1679</v>
      </c>
    </row>
    <row r="9364" spans="2:5">
      <c r="B9364" s="598" t="s">
        <v>12065</v>
      </c>
      <c r="C9364" s="587" t="s">
        <v>4272</v>
      </c>
      <c r="D9364" s="587" t="s">
        <v>3076</v>
      </c>
      <c r="E9364" s="523" t="s">
        <v>1679</v>
      </c>
    </row>
    <row r="9365" spans="2:5">
      <c r="B9365" s="598" t="s">
        <v>12066</v>
      </c>
      <c r="C9365" s="587" t="s">
        <v>4272</v>
      </c>
      <c r="D9365" s="587" t="s">
        <v>3076</v>
      </c>
      <c r="E9365" s="523" t="s">
        <v>1679</v>
      </c>
    </row>
    <row r="9366" spans="2:5">
      <c r="B9366" s="598" t="s">
        <v>12067</v>
      </c>
      <c r="C9366" s="587" t="s">
        <v>4272</v>
      </c>
      <c r="D9366" s="587" t="s">
        <v>3076</v>
      </c>
      <c r="E9366" s="523" t="s">
        <v>1679</v>
      </c>
    </row>
    <row r="9367" spans="2:5">
      <c r="B9367" s="598" t="s">
        <v>12068</v>
      </c>
      <c r="C9367" s="587" t="s">
        <v>4272</v>
      </c>
      <c r="D9367" s="587" t="s">
        <v>3076</v>
      </c>
      <c r="E9367" s="523" t="s">
        <v>1679</v>
      </c>
    </row>
    <row r="9368" spans="2:5">
      <c r="B9368" s="598" t="s">
        <v>12069</v>
      </c>
      <c r="C9368" s="587" t="s">
        <v>4272</v>
      </c>
      <c r="D9368" s="587" t="s">
        <v>3076</v>
      </c>
      <c r="E9368" s="523" t="s">
        <v>1679</v>
      </c>
    </row>
    <row r="9369" spans="2:5">
      <c r="B9369" s="598" t="s">
        <v>12070</v>
      </c>
      <c r="C9369" s="587" t="s">
        <v>4272</v>
      </c>
      <c r="D9369" s="587" t="s">
        <v>3076</v>
      </c>
      <c r="E9369" s="523" t="s">
        <v>1679</v>
      </c>
    </row>
    <row r="9370" spans="2:5">
      <c r="B9370" s="598" t="s">
        <v>12071</v>
      </c>
      <c r="C9370" s="587" t="s">
        <v>4272</v>
      </c>
      <c r="D9370" s="587" t="s">
        <v>3076</v>
      </c>
      <c r="E9370" s="523" t="s">
        <v>1679</v>
      </c>
    </row>
    <row r="9371" spans="2:5">
      <c r="B9371" s="598" t="s">
        <v>12072</v>
      </c>
      <c r="C9371" s="587" t="s">
        <v>4272</v>
      </c>
      <c r="D9371" s="587" t="s">
        <v>3076</v>
      </c>
      <c r="E9371" s="523" t="s">
        <v>1679</v>
      </c>
    </row>
    <row r="9372" spans="2:5">
      <c r="B9372" s="598" t="s">
        <v>12073</v>
      </c>
      <c r="C9372" s="587" t="s">
        <v>4272</v>
      </c>
      <c r="D9372" s="587" t="s">
        <v>3076</v>
      </c>
      <c r="E9372" s="523" t="s">
        <v>1679</v>
      </c>
    </row>
    <row r="9373" spans="2:5">
      <c r="B9373" s="598" t="s">
        <v>12074</v>
      </c>
      <c r="C9373" s="587" t="s">
        <v>4272</v>
      </c>
      <c r="D9373" s="587" t="s">
        <v>3076</v>
      </c>
      <c r="E9373" s="523" t="s">
        <v>1679</v>
      </c>
    </row>
    <row r="9374" spans="2:5">
      <c r="B9374" s="598" t="s">
        <v>12075</v>
      </c>
      <c r="C9374" s="587" t="s">
        <v>4272</v>
      </c>
      <c r="D9374" s="587" t="s">
        <v>3076</v>
      </c>
      <c r="E9374" s="523" t="s">
        <v>1679</v>
      </c>
    </row>
    <row r="9375" spans="2:5">
      <c r="B9375" s="598" t="s">
        <v>12076</v>
      </c>
      <c r="C9375" s="587" t="s">
        <v>4272</v>
      </c>
      <c r="D9375" s="587" t="s">
        <v>3076</v>
      </c>
      <c r="E9375" s="523" t="s">
        <v>1679</v>
      </c>
    </row>
    <row r="9376" spans="2:5">
      <c r="B9376" s="598" t="s">
        <v>12077</v>
      </c>
      <c r="C9376" s="587" t="s">
        <v>4272</v>
      </c>
      <c r="D9376" s="587" t="s">
        <v>3076</v>
      </c>
      <c r="E9376" s="523" t="s">
        <v>1679</v>
      </c>
    </row>
    <row r="9377" spans="2:5">
      <c r="B9377" s="598" t="s">
        <v>12078</v>
      </c>
      <c r="C9377" s="587" t="s">
        <v>4272</v>
      </c>
      <c r="D9377" s="587" t="s">
        <v>3076</v>
      </c>
      <c r="E9377" s="523" t="s">
        <v>1679</v>
      </c>
    </row>
    <row r="9378" spans="2:5">
      <c r="B9378" s="598" t="s">
        <v>12079</v>
      </c>
      <c r="C9378" s="587" t="s">
        <v>4272</v>
      </c>
      <c r="D9378" s="587" t="s">
        <v>3076</v>
      </c>
      <c r="E9378" s="523" t="s">
        <v>1679</v>
      </c>
    </row>
    <row r="9379" spans="2:5">
      <c r="B9379" s="598" t="s">
        <v>12080</v>
      </c>
      <c r="C9379" s="587" t="s">
        <v>4272</v>
      </c>
      <c r="D9379" s="587" t="s">
        <v>3076</v>
      </c>
      <c r="E9379" s="523" t="s">
        <v>1679</v>
      </c>
    </row>
    <row r="9380" spans="2:5">
      <c r="B9380" s="598" t="s">
        <v>12081</v>
      </c>
      <c r="C9380" s="587" t="s">
        <v>4272</v>
      </c>
      <c r="D9380" s="587" t="s">
        <v>3076</v>
      </c>
      <c r="E9380" s="523" t="s">
        <v>1679</v>
      </c>
    </row>
    <row r="9381" spans="2:5">
      <c r="B9381" s="598" t="s">
        <v>12082</v>
      </c>
      <c r="C9381" s="587" t="s">
        <v>4272</v>
      </c>
      <c r="D9381" s="587" t="s">
        <v>3076</v>
      </c>
      <c r="E9381" s="523" t="s">
        <v>1679</v>
      </c>
    </row>
    <row r="9382" spans="2:5">
      <c r="B9382" s="598" t="s">
        <v>12083</v>
      </c>
      <c r="C9382" s="587" t="s">
        <v>4272</v>
      </c>
      <c r="D9382" s="587" t="s">
        <v>3076</v>
      </c>
      <c r="E9382" s="523" t="s">
        <v>1679</v>
      </c>
    </row>
    <row r="9383" spans="2:5">
      <c r="B9383" s="598" t="s">
        <v>12084</v>
      </c>
      <c r="C9383" s="587" t="s">
        <v>4272</v>
      </c>
      <c r="D9383" s="587" t="s">
        <v>3076</v>
      </c>
      <c r="E9383" s="523" t="s">
        <v>1679</v>
      </c>
    </row>
    <row r="9384" spans="2:5">
      <c r="B9384" s="598" t="s">
        <v>12085</v>
      </c>
      <c r="C9384" s="587" t="s">
        <v>4272</v>
      </c>
      <c r="D9384" s="587" t="s">
        <v>3076</v>
      </c>
      <c r="E9384" s="523" t="s">
        <v>1679</v>
      </c>
    </row>
    <row r="9385" spans="2:5">
      <c r="B9385" s="598" t="s">
        <v>12086</v>
      </c>
      <c r="C9385" s="587" t="s">
        <v>4272</v>
      </c>
      <c r="D9385" s="587" t="s">
        <v>3076</v>
      </c>
      <c r="E9385" s="523" t="s">
        <v>1679</v>
      </c>
    </row>
    <row r="9386" spans="2:5">
      <c r="B9386" s="598" t="s">
        <v>12087</v>
      </c>
      <c r="C9386" s="587" t="s">
        <v>4272</v>
      </c>
      <c r="D9386" s="587" t="s">
        <v>3076</v>
      </c>
      <c r="E9386" s="523" t="s">
        <v>1679</v>
      </c>
    </row>
    <row r="9387" spans="2:5">
      <c r="B9387" s="598" t="s">
        <v>12088</v>
      </c>
      <c r="C9387" s="587" t="s">
        <v>4272</v>
      </c>
      <c r="D9387" s="587" t="s">
        <v>3076</v>
      </c>
      <c r="E9387" s="523" t="s">
        <v>1679</v>
      </c>
    </row>
    <row r="9388" spans="2:5">
      <c r="B9388" s="598" t="s">
        <v>12089</v>
      </c>
      <c r="C9388" s="587" t="s">
        <v>4272</v>
      </c>
      <c r="D9388" s="587" t="s">
        <v>3076</v>
      </c>
      <c r="E9388" s="523" t="s">
        <v>1679</v>
      </c>
    </row>
    <row r="9389" spans="2:5">
      <c r="B9389" s="598" t="s">
        <v>12090</v>
      </c>
      <c r="C9389" s="587" t="s">
        <v>4272</v>
      </c>
      <c r="D9389" s="587" t="s">
        <v>3076</v>
      </c>
      <c r="E9389" s="523" t="s">
        <v>1679</v>
      </c>
    </row>
    <row r="9390" spans="2:5">
      <c r="B9390" s="598" t="s">
        <v>12091</v>
      </c>
      <c r="C9390" s="587" t="s">
        <v>4272</v>
      </c>
      <c r="D9390" s="587" t="s">
        <v>3076</v>
      </c>
      <c r="E9390" s="523" t="s">
        <v>1679</v>
      </c>
    </row>
    <row r="9391" spans="2:5">
      <c r="B9391" s="598" t="s">
        <v>12092</v>
      </c>
      <c r="C9391" s="587" t="s">
        <v>4272</v>
      </c>
      <c r="D9391" s="587" t="s">
        <v>3076</v>
      </c>
      <c r="E9391" s="523" t="s">
        <v>1679</v>
      </c>
    </row>
    <row r="9392" spans="2:5">
      <c r="B9392" s="598" t="s">
        <v>12093</v>
      </c>
      <c r="C9392" s="587" t="s">
        <v>4272</v>
      </c>
      <c r="D9392" s="587" t="s">
        <v>3076</v>
      </c>
      <c r="E9392" s="523" t="s">
        <v>1679</v>
      </c>
    </row>
    <row r="9393" spans="2:5">
      <c r="B9393" s="598" t="s">
        <v>12094</v>
      </c>
      <c r="C9393" s="587" t="s">
        <v>4272</v>
      </c>
      <c r="D9393" s="587" t="s">
        <v>3076</v>
      </c>
      <c r="E9393" s="523" t="s">
        <v>1679</v>
      </c>
    </row>
    <row r="9394" spans="2:5">
      <c r="B9394" s="598" t="s">
        <v>12095</v>
      </c>
      <c r="C9394" s="587" t="s">
        <v>4272</v>
      </c>
      <c r="D9394" s="587" t="s">
        <v>3076</v>
      </c>
      <c r="E9394" s="523" t="s">
        <v>1679</v>
      </c>
    </row>
    <row r="9395" spans="2:5">
      <c r="B9395" s="598" t="s">
        <v>12096</v>
      </c>
      <c r="C9395" s="587" t="s">
        <v>4272</v>
      </c>
      <c r="D9395" s="587" t="s">
        <v>3076</v>
      </c>
      <c r="E9395" s="523" t="s">
        <v>1679</v>
      </c>
    </row>
    <row r="9396" spans="2:5">
      <c r="B9396" s="598" t="s">
        <v>12097</v>
      </c>
      <c r="C9396" s="587" t="s">
        <v>4272</v>
      </c>
      <c r="D9396" s="587" t="s">
        <v>3076</v>
      </c>
      <c r="E9396" s="523" t="s">
        <v>1679</v>
      </c>
    </row>
    <row r="9397" spans="2:5">
      <c r="B9397" s="598" t="s">
        <v>12098</v>
      </c>
      <c r="C9397" s="587" t="s">
        <v>4272</v>
      </c>
      <c r="D9397" s="587" t="s">
        <v>3076</v>
      </c>
      <c r="E9397" s="523" t="s">
        <v>1679</v>
      </c>
    </row>
    <row r="9398" spans="2:5">
      <c r="B9398" s="598" t="s">
        <v>12099</v>
      </c>
      <c r="C9398" s="587" t="s">
        <v>4272</v>
      </c>
      <c r="D9398" s="587" t="s">
        <v>3076</v>
      </c>
      <c r="E9398" s="523" t="s">
        <v>1679</v>
      </c>
    </row>
    <row r="9399" spans="2:5">
      <c r="B9399" s="598" t="s">
        <v>12100</v>
      </c>
      <c r="C9399" s="587" t="s">
        <v>4272</v>
      </c>
      <c r="D9399" s="587" t="s">
        <v>3076</v>
      </c>
      <c r="E9399" s="523" t="s">
        <v>1679</v>
      </c>
    </row>
    <row r="9400" spans="2:5">
      <c r="B9400" s="598" t="s">
        <v>12101</v>
      </c>
      <c r="C9400" s="587" t="s">
        <v>4272</v>
      </c>
      <c r="D9400" s="587" t="s">
        <v>3076</v>
      </c>
      <c r="E9400" s="523" t="s">
        <v>1679</v>
      </c>
    </row>
    <row r="9401" spans="2:5">
      <c r="B9401" s="598" t="s">
        <v>12102</v>
      </c>
      <c r="C9401" s="587" t="s">
        <v>4272</v>
      </c>
      <c r="D9401" s="587" t="s">
        <v>3076</v>
      </c>
      <c r="E9401" s="523" t="s">
        <v>1679</v>
      </c>
    </row>
    <row r="9402" spans="2:5">
      <c r="B9402" s="598" t="s">
        <v>12103</v>
      </c>
      <c r="C9402" s="587" t="s">
        <v>4272</v>
      </c>
      <c r="D9402" s="587" t="s">
        <v>3076</v>
      </c>
      <c r="E9402" s="523" t="s">
        <v>1679</v>
      </c>
    </row>
    <row r="9403" spans="2:5">
      <c r="B9403" s="598" t="s">
        <v>12104</v>
      </c>
      <c r="C9403" s="587" t="s">
        <v>4272</v>
      </c>
      <c r="D9403" s="587" t="s">
        <v>3076</v>
      </c>
      <c r="E9403" s="523" t="s">
        <v>1679</v>
      </c>
    </row>
    <row r="9404" spans="2:5">
      <c r="B9404" s="598" t="s">
        <v>12105</v>
      </c>
      <c r="C9404" s="587" t="s">
        <v>4272</v>
      </c>
      <c r="D9404" s="587" t="s">
        <v>3076</v>
      </c>
      <c r="E9404" s="523" t="s">
        <v>1679</v>
      </c>
    </row>
    <row r="9405" spans="2:5">
      <c r="B9405" s="598" t="s">
        <v>12106</v>
      </c>
      <c r="C9405" s="587" t="s">
        <v>4272</v>
      </c>
      <c r="D9405" s="587" t="s">
        <v>3076</v>
      </c>
      <c r="E9405" s="523" t="s">
        <v>1679</v>
      </c>
    </row>
    <row r="9406" spans="2:5">
      <c r="B9406" s="598" t="s">
        <v>12107</v>
      </c>
      <c r="C9406" s="587" t="s">
        <v>4272</v>
      </c>
      <c r="D9406" s="587" t="s">
        <v>3076</v>
      </c>
      <c r="E9406" s="523" t="s">
        <v>1679</v>
      </c>
    </row>
    <row r="9407" spans="2:5">
      <c r="B9407" s="598" t="s">
        <v>12108</v>
      </c>
      <c r="C9407" s="587" t="s">
        <v>4272</v>
      </c>
      <c r="D9407" s="587" t="s">
        <v>3076</v>
      </c>
      <c r="E9407" s="523" t="s">
        <v>1679</v>
      </c>
    </row>
    <row r="9408" spans="2:5">
      <c r="B9408" s="598" t="s">
        <v>12109</v>
      </c>
      <c r="C9408" s="587" t="s">
        <v>4272</v>
      </c>
      <c r="D9408" s="587" t="s">
        <v>3076</v>
      </c>
      <c r="E9408" s="523" t="s">
        <v>1679</v>
      </c>
    </row>
    <row r="9409" spans="2:5">
      <c r="B9409" s="598" t="s">
        <v>12110</v>
      </c>
      <c r="C9409" s="587" t="s">
        <v>4272</v>
      </c>
      <c r="D9409" s="587" t="s">
        <v>3076</v>
      </c>
      <c r="E9409" s="523" t="s">
        <v>1679</v>
      </c>
    </row>
    <row r="9410" spans="2:5">
      <c r="B9410" s="598" t="s">
        <v>12111</v>
      </c>
      <c r="C9410" s="587" t="s">
        <v>4272</v>
      </c>
      <c r="D9410" s="587" t="s">
        <v>3076</v>
      </c>
      <c r="E9410" s="523" t="s">
        <v>1679</v>
      </c>
    </row>
    <row r="9411" spans="2:5">
      <c r="B9411" s="598" t="s">
        <v>12112</v>
      </c>
      <c r="C9411" s="587" t="s">
        <v>4272</v>
      </c>
      <c r="D9411" s="587" t="s">
        <v>3076</v>
      </c>
      <c r="E9411" s="523" t="s">
        <v>1679</v>
      </c>
    </row>
    <row r="9412" spans="2:5">
      <c r="B9412" s="598" t="s">
        <v>12113</v>
      </c>
      <c r="C9412" s="587" t="s">
        <v>4272</v>
      </c>
      <c r="D9412" s="587" t="s">
        <v>3076</v>
      </c>
      <c r="E9412" s="523" t="s">
        <v>1679</v>
      </c>
    </row>
    <row r="9413" spans="2:5">
      <c r="B9413" s="598" t="s">
        <v>12114</v>
      </c>
      <c r="C9413" s="587" t="s">
        <v>4272</v>
      </c>
      <c r="D9413" s="587" t="s">
        <v>3076</v>
      </c>
      <c r="E9413" s="523" t="s">
        <v>1679</v>
      </c>
    </row>
    <row r="9414" spans="2:5">
      <c r="B9414" s="598" t="s">
        <v>12115</v>
      </c>
      <c r="C9414" s="587" t="s">
        <v>4272</v>
      </c>
      <c r="D9414" s="587" t="s">
        <v>3076</v>
      </c>
      <c r="E9414" s="523" t="s">
        <v>1679</v>
      </c>
    </row>
    <row r="9415" spans="2:5">
      <c r="B9415" s="598" t="s">
        <v>12116</v>
      </c>
      <c r="C9415" s="587" t="s">
        <v>4272</v>
      </c>
      <c r="D9415" s="587" t="s">
        <v>3076</v>
      </c>
      <c r="E9415" s="523" t="s">
        <v>1679</v>
      </c>
    </row>
    <row r="9416" spans="2:5">
      <c r="B9416" s="598" t="s">
        <v>12117</v>
      </c>
      <c r="C9416" s="587" t="s">
        <v>4272</v>
      </c>
      <c r="D9416" s="587" t="s">
        <v>3076</v>
      </c>
      <c r="E9416" s="523" t="s">
        <v>1679</v>
      </c>
    </row>
    <row r="9417" spans="2:5">
      <c r="B9417" s="598" t="s">
        <v>12118</v>
      </c>
      <c r="C9417" s="587" t="s">
        <v>4272</v>
      </c>
      <c r="D9417" s="587" t="s">
        <v>3076</v>
      </c>
      <c r="E9417" s="523" t="s">
        <v>1679</v>
      </c>
    </row>
    <row r="9418" spans="2:5">
      <c r="B9418" s="598" t="s">
        <v>12119</v>
      </c>
      <c r="C9418" s="587" t="s">
        <v>4272</v>
      </c>
      <c r="D9418" s="587" t="s">
        <v>3076</v>
      </c>
      <c r="E9418" s="523" t="s">
        <v>1679</v>
      </c>
    </row>
    <row r="9419" spans="2:5">
      <c r="B9419" s="598" t="s">
        <v>12120</v>
      </c>
      <c r="C9419" s="587" t="s">
        <v>4272</v>
      </c>
      <c r="D9419" s="587" t="s">
        <v>3076</v>
      </c>
      <c r="E9419" s="523" t="s">
        <v>1679</v>
      </c>
    </row>
    <row r="9420" spans="2:5">
      <c r="B9420" s="598" t="s">
        <v>12121</v>
      </c>
      <c r="C9420" s="587" t="s">
        <v>4272</v>
      </c>
      <c r="D9420" s="587" t="s">
        <v>3076</v>
      </c>
      <c r="E9420" s="523" t="s">
        <v>1679</v>
      </c>
    </row>
    <row r="9421" spans="2:5">
      <c r="B9421" s="598" t="s">
        <v>12122</v>
      </c>
      <c r="C9421" s="587" t="s">
        <v>4272</v>
      </c>
      <c r="D9421" s="587" t="s">
        <v>3076</v>
      </c>
      <c r="E9421" s="523" t="s">
        <v>1679</v>
      </c>
    </row>
    <row r="9422" spans="2:5">
      <c r="B9422" s="598" t="s">
        <v>12123</v>
      </c>
      <c r="C9422" s="587" t="s">
        <v>4272</v>
      </c>
      <c r="D9422" s="587" t="s">
        <v>3076</v>
      </c>
      <c r="E9422" s="523" t="s">
        <v>1679</v>
      </c>
    </row>
    <row r="9423" spans="2:5">
      <c r="B9423" s="598" t="s">
        <v>12124</v>
      </c>
      <c r="C9423" s="587" t="s">
        <v>4272</v>
      </c>
      <c r="D9423" s="587" t="s">
        <v>3076</v>
      </c>
      <c r="E9423" s="523" t="s">
        <v>1679</v>
      </c>
    </row>
    <row r="9424" spans="2:5">
      <c r="B9424" s="598" t="s">
        <v>12125</v>
      </c>
      <c r="C9424" s="587" t="s">
        <v>4272</v>
      </c>
      <c r="D9424" s="587" t="s">
        <v>3076</v>
      </c>
      <c r="E9424" s="523" t="s">
        <v>1679</v>
      </c>
    </row>
    <row r="9425" spans="2:5">
      <c r="B9425" s="598" t="s">
        <v>12126</v>
      </c>
      <c r="C9425" s="587" t="s">
        <v>4272</v>
      </c>
      <c r="D9425" s="587" t="s">
        <v>3076</v>
      </c>
      <c r="E9425" s="523" t="s">
        <v>1679</v>
      </c>
    </row>
    <row r="9426" spans="2:5">
      <c r="B9426" s="598" t="s">
        <v>12127</v>
      </c>
      <c r="C9426" s="587" t="s">
        <v>4272</v>
      </c>
      <c r="D9426" s="587" t="s">
        <v>3076</v>
      </c>
      <c r="E9426" s="523" t="s">
        <v>1679</v>
      </c>
    </row>
    <row r="9427" spans="2:5">
      <c r="B9427" s="598" t="s">
        <v>12128</v>
      </c>
      <c r="C9427" s="587" t="s">
        <v>4272</v>
      </c>
      <c r="D9427" s="587" t="s">
        <v>3076</v>
      </c>
      <c r="E9427" s="523" t="s">
        <v>1679</v>
      </c>
    </row>
    <row r="9428" spans="2:5">
      <c r="B9428" s="598" t="s">
        <v>12129</v>
      </c>
      <c r="C9428" s="587" t="s">
        <v>4272</v>
      </c>
      <c r="D9428" s="587" t="s">
        <v>3076</v>
      </c>
      <c r="E9428" s="523" t="s">
        <v>1679</v>
      </c>
    </row>
    <row r="9429" spans="2:5">
      <c r="B9429" s="598" t="s">
        <v>12130</v>
      </c>
      <c r="C9429" s="587" t="s">
        <v>4272</v>
      </c>
      <c r="D9429" s="587" t="s">
        <v>3076</v>
      </c>
      <c r="E9429" s="523" t="s">
        <v>1679</v>
      </c>
    </row>
    <row r="9430" spans="2:5">
      <c r="B9430" s="598" t="s">
        <v>12131</v>
      </c>
      <c r="C9430" s="587" t="s">
        <v>4272</v>
      </c>
      <c r="D9430" s="587" t="s">
        <v>3076</v>
      </c>
      <c r="E9430" s="523" t="s">
        <v>1679</v>
      </c>
    </row>
    <row r="9431" spans="2:5">
      <c r="B9431" s="598" t="s">
        <v>12132</v>
      </c>
      <c r="C9431" s="587" t="s">
        <v>4272</v>
      </c>
      <c r="D9431" s="587" t="s">
        <v>3076</v>
      </c>
      <c r="E9431" s="523" t="s">
        <v>1679</v>
      </c>
    </row>
    <row r="9432" spans="2:5">
      <c r="B9432" s="598" t="s">
        <v>12133</v>
      </c>
      <c r="C9432" s="587" t="s">
        <v>4272</v>
      </c>
      <c r="D9432" s="587" t="s">
        <v>3076</v>
      </c>
      <c r="E9432" s="523" t="s">
        <v>1679</v>
      </c>
    </row>
    <row r="9433" spans="2:5">
      <c r="B9433" s="598" t="s">
        <v>12134</v>
      </c>
      <c r="C9433" s="587" t="s">
        <v>4272</v>
      </c>
      <c r="D9433" s="587" t="s">
        <v>3076</v>
      </c>
      <c r="E9433" s="523" t="s">
        <v>1679</v>
      </c>
    </row>
    <row r="9434" spans="2:5">
      <c r="B9434" s="598" t="s">
        <v>12135</v>
      </c>
      <c r="C9434" s="587" t="s">
        <v>4272</v>
      </c>
      <c r="D9434" s="587" t="s">
        <v>3076</v>
      </c>
      <c r="E9434" s="523" t="s">
        <v>1679</v>
      </c>
    </row>
    <row r="9435" spans="2:5">
      <c r="B9435" s="598" t="s">
        <v>12136</v>
      </c>
      <c r="C9435" s="587" t="s">
        <v>4272</v>
      </c>
      <c r="D9435" s="587" t="s">
        <v>3076</v>
      </c>
      <c r="E9435" s="523" t="s">
        <v>1679</v>
      </c>
    </row>
    <row r="9436" spans="2:5">
      <c r="B9436" s="598" t="s">
        <v>12137</v>
      </c>
      <c r="C9436" s="587" t="s">
        <v>4272</v>
      </c>
      <c r="D9436" s="587" t="s">
        <v>3076</v>
      </c>
      <c r="E9436" s="523" t="s">
        <v>1679</v>
      </c>
    </row>
    <row r="9437" spans="2:5">
      <c r="B9437" s="598" t="s">
        <v>12138</v>
      </c>
      <c r="C9437" s="587" t="s">
        <v>4272</v>
      </c>
      <c r="D9437" s="587" t="s">
        <v>3076</v>
      </c>
      <c r="E9437" s="523" t="s">
        <v>1679</v>
      </c>
    </row>
    <row r="9438" spans="2:5">
      <c r="B9438" s="598" t="s">
        <v>12139</v>
      </c>
      <c r="C9438" s="587" t="s">
        <v>4272</v>
      </c>
      <c r="D9438" s="587" t="s">
        <v>3076</v>
      </c>
      <c r="E9438" s="523" t="s">
        <v>1679</v>
      </c>
    </row>
    <row r="9439" spans="2:5">
      <c r="B9439" s="598" t="s">
        <v>12140</v>
      </c>
      <c r="C9439" s="587" t="s">
        <v>4272</v>
      </c>
      <c r="D9439" s="587" t="s">
        <v>3076</v>
      </c>
      <c r="E9439" s="523" t="s">
        <v>1679</v>
      </c>
    </row>
    <row r="9440" spans="2:5">
      <c r="B9440" s="598" t="s">
        <v>12141</v>
      </c>
      <c r="C9440" s="587" t="s">
        <v>4272</v>
      </c>
      <c r="D9440" s="587" t="s">
        <v>3076</v>
      </c>
      <c r="E9440" s="523" t="s">
        <v>1679</v>
      </c>
    </row>
    <row r="9441" spans="2:5">
      <c r="B9441" s="598" t="s">
        <v>12142</v>
      </c>
      <c r="C9441" s="587" t="s">
        <v>4272</v>
      </c>
      <c r="D9441" s="587" t="s">
        <v>3076</v>
      </c>
      <c r="E9441" s="523" t="s">
        <v>1679</v>
      </c>
    </row>
    <row r="9442" spans="2:5">
      <c r="B9442" s="598" t="s">
        <v>12143</v>
      </c>
      <c r="C9442" s="587" t="s">
        <v>4272</v>
      </c>
      <c r="D9442" s="587" t="s">
        <v>3076</v>
      </c>
      <c r="E9442" s="523" t="s">
        <v>1679</v>
      </c>
    </row>
    <row r="9443" spans="2:5">
      <c r="B9443" s="598" t="s">
        <v>12144</v>
      </c>
      <c r="C9443" s="587" t="s">
        <v>4272</v>
      </c>
      <c r="D9443" s="587" t="s">
        <v>3076</v>
      </c>
      <c r="E9443" s="523" t="s">
        <v>1679</v>
      </c>
    </row>
    <row r="9444" spans="2:5">
      <c r="B9444" s="598" t="s">
        <v>12145</v>
      </c>
      <c r="C9444" s="587" t="s">
        <v>4272</v>
      </c>
      <c r="D9444" s="587" t="s">
        <v>3076</v>
      </c>
      <c r="E9444" s="523" t="s">
        <v>1679</v>
      </c>
    </row>
    <row r="9445" spans="2:5">
      <c r="B9445" s="598" t="s">
        <v>12146</v>
      </c>
      <c r="C9445" s="587" t="s">
        <v>4272</v>
      </c>
      <c r="D9445" s="587" t="s">
        <v>3076</v>
      </c>
      <c r="E9445" s="523" t="s">
        <v>1679</v>
      </c>
    </row>
    <row r="9446" spans="2:5">
      <c r="B9446" s="598" t="s">
        <v>12147</v>
      </c>
      <c r="C9446" s="587" t="s">
        <v>4272</v>
      </c>
      <c r="D9446" s="587" t="s">
        <v>3076</v>
      </c>
      <c r="E9446" s="523" t="s">
        <v>1679</v>
      </c>
    </row>
    <row r="9447" spans="2:5">
      <c r="B9447" s="598" t="s">
        <v>12148</v>
      </c>
      <c r="C9447" s="587" t="s">
        <v>4272</v>
      </c>
      <c r="D9447" s="587" t="s">
        <v>3076</v>
      </c>
      <c r="E9447" s="523" t="s">
        <v>1679</v>
      </c>
    </row>
    <row r="9448" spans="2:5">
      <c r="B9448" s="598" t="s">
        <v>12149</v>
      </c>
      <c r="C9448" s="587" t="s">
        <v>4272</v>
      </c>
      <c r="D9448" s="587" t="s">
        <v>3076</v>
      </c>
      <c r="E9448" s="523" t="s">
        <v>1679</v>
      </c>
    </row>
    <row r="9449" spans="2:5">
      <c r="B9449" s="598" t="s">
        <v>12150</v>
      </c>
      <c r="C9449" s="587" t="s">
        <v>4272</v>
      </c>
      <c r="D9449" s="587" t="s">
        <v>3076</v>
      </c>
      <c r="E9449" s="523" t="s">
        <v>1679</v>
      </c>
    </row>
    <row r="9450" spans="2:5">
      <c r="B9450" s="598" t="s">
        <v>12151</v>
      </c>
      <c r="C9450" s="587" t="s">
        <v>4272</v>
      </c>
      <c r="D9450" s="587" t="s">
        <v>3076</v>
      </c>
      <c r="E9450" s="523" t="s">
        <v>1679</v>
      </c>
    </row>
    <row r="9451" spans="2:5">
      <c r="B9451" s="598" t="s">
        <v>12152</v>
      </c>
      <c r="C9451" s="587" t="s">
        <v>4272</v>
      </c>
      <c r="D9451" s="587" t="s">
        <v>3076</v>
      </c>
      <c r="E9451" s="523" t="s">
        <v>1679</v>
      </c>
    </row>
    <row r="9452" spans="2:5">
      <c r="B9452" s="598" t="s">
        <v>12153</v>
      </c>
      <c r="C9452" s="587" t="s">
        <v>4272</v>
      </c>
      <c r="D9452" s="587" t="s">
        <v>3076</v>
      </c>
      <c r="E9452" s="523" t="s">
        <v>1679</v>
      </c>
    </row>
    <row r="9453" spans="2:5">
      <c r="B9453" s="598" t="s">
        <v>12154</v>
      </c>
      <c r="C9453" s="587" t="s">
        <v>4272</v>
      </c>
      <c r="D9453" s="587" t="s">
        <v>3076</v>
      </c>
      <c r="E9453" s="523" t="s">
        <v>1679</v>
      </c>
    </row>
    <row r="9454" spans="2:5">
      <c r="B9454" s="598" t="s">
        <v>12155</v>
      </c>
      <c r="C9454" s="587" t="s">
        <v>4272</v>
      </c>
      <c r="D9454" s="587" t="s">
        <v>3076</v>
      </c>
      <c r="E9454" s="523" t="s">
        <v>1679</v>
      </c>
    </row>
    <row r="9455" spans="2:5">
      <c r="B9455" s="598" t="s">
        <v>12156</v>
      </c>
      <c r="C9455" s="587" t="s">
        <v>4272</v>
      </c>
      <c r="D9455" s="587" t="s">
        <v>3076</v>
      </c>
      <c r="E9455" s="523" t="s">
        <v>1679</v>
      </c>
    </row>
    <row r="9456" spans="2:5">
      <c r="B9456" s="598" t="s">
        <v>12157</v>
      </c>
      <c r="C9456" s="587" t="s">
        <v>4272</v>
      </c>
      <c r="D9456" s="587" t="s">
        <v>3076</v>
      </c>
      <c r="E9456" s="523" t="s">
        <v>1679</v>
      </c>
    </row>
    <row r="9457" spans="2:5">
      <c r="B9457" s="598" t="s">
        <v>12158</v>
      </c>
      <c r="C9457" s="587" t="s">
        <v>4272</v>
      </c>
      <c r="D9457" s="587" t="s">
        <v>3076</v>
      </c>
      <c r="E9457" s="523" t="s">
        <v>1679</v>
      </c>
    </row>
    <row r="9458" spans="2:5">
      <c r="B9458" s="598" t="s">
        <v>12159</v>
      </c>
      <c r="C9458" s="587" t="s">
        <v>4272</v>
      </c>
      <c r="D9458" s="587" t="s">
        <v>3076</v>
      </c>
      <c r="E9458" s="523" t="s">
        <v>1679</v>
      </c>
    </row>
    <row r="9459" spans="2:5">
      <c r="B9459" s="598" t="s">
        <v>12160</v>
      </c>
      <c r="C9459" s="587" t="s">
        <v>4272</v>
      </c>
      <c r="D9459" s="587" t="s">
        <v>3076</v>
      </c>
      <c r="E9459" s="523" t="s">
        <v>1679</v>
      </c>
    </row>
    <row r="9460" spans="2:5">
      <c r="B9460" s="598" t="s">
        <v>12161</v>
      </c>
      <c r="C9460" s="587" t="s">
        <v>4272</v>
      </c>
      <c r="D9460" s="587" t="s">
        <v>3076</v>
      </c>
      <c r="E9460" s="523" t="s">
        <v>1679</v>
      </c>
    </row>
    <row r="9461" spans="2:5">
      <c r="B9461" s="598" t="s">
        <v>12162</v>
      </c>
      <c r="C9461" s="587" t="s">
        <v>4272</v>
      </c>
      <c r="D9461" s="587" t="s">
        <v>3076</v>
      </c>
      <c r="E9461" s="523" t="s">
        <v>1679</v>
      </c>
    </row>
    <row r="9462" spans="2:5">
      <c r="B9462" s="598" t="s">
        <v>12163</v>
      </c>
      <c r="C9462" s="587" t="s">
        <v>4272</v>
      </c>
      <c r="D9462" s="587" t="s">
        <v>3076</v>
      </c>
      <c r="E9462" s="523" t="s">
        <v>1679</v>
      </c>
    </row>
    <row r="9463" spans="2:5">
      <c r="B9463" s="598" t="s">
        <v>12164</v>
      </c>
      <c r="C9463" s="587" t="s">
        <v>4272</v>
      </c>
      <c r="D9463" s="587" t="s">
        <v>3076</v>
      </c>
      <c r="E9463" s="523" t="s">
        <v>1679</v>
      </c>
    </row>
    <row r="9464" spans="2:5">
      <c r="B9464" s="598" t="s">
        <v>12165</v>
      </c>
      <c r="C9464" s="587" t="s">
        <v>4272</v>
      </c>
      <c r="D9464" s="587" t="s">
        <v>3076</v>
      </c>
      <c r="E9464" s="523" t="s">
        <v>1679</v>
      </c>
    </row>
    <row r="9465" spans="2:5">
      <c r="B9465" s="598" t="s">
        <v>12166</v>
      </c>
      <c r="C9465" s="587" t="s">
        <v>4272</v>
      </c>
      <c r="D9465" s="587" t="s">
        <v>3076</v>
      </c>
      <c r="E9465" s="523" t="s">
        <v>1679</v>
      </c>
    </row>
    <row r="9466" spans="2:5">
      <c r="B9466" s="598" t="s">
        <v>12167</v>
      </c>
      <c r="C9466" s="587" t="s">
        <v>4272</v>
      </c>
      <c r="D9466" s="587" t="s">
        <v>3076</v>
      </c>
      <c r="E9466" s="523" t="s">
        <v>1679</v>
      </c>
    </row>
    <row r="9467" spans="2:5">
      <c r="B9467" s="598" t="s">
        <v>12168</v>
      </c>
      <c r="C9467" s="587" t="s">
        <v>4272</v>
      </c>
      <c r="D9467" s="587" t="s">
        <v>3076</v>
      </c>
      <c r="E9467" s="523" t="s">
        <v>1679</v>
      </c>
    </row>
    <row r="9468" spans="2:5">
      <c r="B9468" s="598" t="s">
        <v>12169</v>
      </c>
      <c r="C9468" s="587" t="s">
        <v>4272</v>
      </c>
      <c r="D9468" s="587" t="s">
        <v>3076</v>
      </c>
      <c r="E9468" s="523" t="s">
        <v>1679</v>
      </c>
    </row>
    <row r="9469" spans="2:5">
      <c r="B9469" s="598" t="s">
        <v>12170</v>
      </c>
      <c r="C9469" s="587" t="s">
        <v>4272</v>
      </c>
      <c r="D9469" s="587" t="s">
        <v>3076</v>
      </c>
      <c r="E9469" s="523" t="s">
        <v>1679</v>
      </c>
    </row>
    <row r="9470" spans="2:5">
      <c r="B9470" s="598" t="s">
        <v>12171</v>
      </c>
      <c r="C9470" s="587" t="s">
        <v>4272</v>
      </c>
      <c r="D9470" s="587" t="s">
        <v>3076</v>
      </c>
      <c r="E9470" s="523" t="s">
        <v>1679</v>
      </c>
    </row>
    <row r="9471" spans="2:5">
      <c r="B9471" s="598" t="s">
        <v>12172</v>
      </c>
      <c r="C9471" s="587" t="s">
        <v>4272</v>
      </c>
      <c r="D9471" s="587" t="s">
        <v>3076</v>
      </c>
      <c r="E9471" s="523" t="s">
        <v>1679</v>
      </c>
    </row>
    <row r="9472" spans="2:5">
      <c r="B9472" s="598" t="s">
        <v>12173</v>
      </c>
      <c r="C9472" s="587" t="s">
        <v>4272</v>
      </c>
      <c r="D9472" s="587" t="s">
        <v>3076</v>
      </c>
      <c r="E9472" s="523" t="s">
        <v>1679</v>
      </c>
    </row>
    <row r="9473" spans="2:5">
      <c r="B9473" s="598" t="s">
        <v>12174</v>
      </c>
      <c r="C9473" s="587" t="s">
        <v>4272</v>
      </c>
      <c r="D9473" s="587" t="s">
        <v>3076</v>
      </c>
      <c r="E9473" s="523" t="s">
        <v>1679</v>
      </c>
    </row>
    <row r="9474" spans="2:5">
      <c r="B9474" s="598" t="s">
        <v>12175</v>
      </c>
      <c r="C9474" s="587" t="s">
        <v>4272</v>
      </c>
      <c r="D9474" s="587" t="s">
        <v>3076</v>
      </c>
      <c r="E9474" s="523" t="s">
        <v>1679</v>
      </c>
    </row>
    <row r="9475" spans="2:5">
      <c r="B9475" s="598" t="s">
        <v>12176</v>
      </c>
      <c r="C9475" s="587" t="s">
        <v>4272</v>
      </c>
      <c r="D9475" s="587" t="s">
        <v>3076</v>
      </c>
      <c r="E9475" s="523" t="s">
        <v>1679</v>
      </c>
    </row>
    <row r="9476" spans="2:5">
      <c r="B9476" s="598" t="s">
        <v>12177</v>
      </c>
      <c r="C9476" s="587" t="s">
        <v>4272</v>
      </c>
      <c r="D9476" s="587" t="s">
        <v>3076</v>
      </c>
      <c r="E9476" s="523" t="s">
        <v>1679</v>
      </c>
    </row>
    <row r="9477" spans="2:5">
      <c r="B9477" s="598" t="s">
        <v>12178</v>
      </c>
      <c r="C9477" s="587" t="s">
        <v>4272</v>
      </c>
      <c r="D9477" s="587" t="s">
        <v>3076</v>
      </c>
      <c r="E9477" s="523" t="s">
        <v>1679</v>
      </c>
    </row>
    <row r="9478" spans="2:5">
      <c r="B9478" s="598" t="s">
        <v>12179</v>
      </c>
      <c r="C9478" s="587" t="s">
        <v>4272</v>
      </c>
      <c r="D9478" s="587" t="s">
        <v>3076</v>
      </c>
      <c r="E9478" s="523" t="s">
        <v>1679</v>
      </c>
    </row>
    <row r="9479" spans="2:5">
      <c r="B9479" s="598" t="s">
        <v>12180</v>
      </c>
      <c r="C9479" s="587" t="s">
        <v>4272</v>
      </c>
      <c r="D9479" s="587" t="s">
        <v>3076</v>
      </c>
      <c r="E9479" s="523" t="s">
        <v>1679</v>
      </c>
    </row>
    <row r="9480" spans="2:5">
      <c r="B9480" s="598" t="s">
        <v>12181</v>
      </c>
      <c r="C9480" s="587" t="s">
        <v>4272</v>
      </c>
      <c r="D9480" s="587" t="s">
        <v>3076</v>
      </c>
      <c r="E9480" s="523" t="s">
        <v>1679</v>
      </c>
    </row>
    <row r="9481" spans="2:5">
      <c r="B9481" s="598" t="s">
        <v>12182</v>
      </c>
      <c r="C9481" s="587" t="s">
        <v>4272</v>
      </c>
      <c r="D9481" s="587" t="s">
        <v>3076</v>
      </c>
      <c r="E9481" s="523" t="s">
        <v>1679</v>
      </c>
    </row>
    <row r="9482" spans="2:5">
      <c r="B9482" s="598" t="s">
        <v>12183</v>
      </c>
      <c r="C9482" s="587" t="s">
        <v>4272</v>
      </c>
      <c r="D9482" s="587" t="s">
        <v>3076</v>
      </c>
      <c r="E9482" s="523" t="s">
        <v>1679</v>
      </c>
    </row>
    <row r="9483" spans="2:5">
      <c r="B9483" s="598" t="s">
        <v>12184</v>
      </c>
      <c r="C9483" s="587" t="s">
        <v>4272</v>
      </c>
      <c r="D9483" s="587" t="s">
        <v>3076</v>
      </c>
      <c r="E9483" s="523" t="s">
        <v>1679</v>
      </c>
    </row>
    <row r="9484" spans="2:5">
      <c r="B9484" s="598" t="s">
        <v>12185</v>
      </c>
      <c r="C9484" s="587" t="s">
        <v>4272</v>
      </c>
      <c r="D9484" s="587" t="s">
        <v>3076</v>
      </c>
      <c r="E9484" s="523" t="s">
        <v>1679</v>
      </c>
    </row>
    <row r="9485" spans="2:5">
      <c r="B9485" s="598" t="s">
        <v>12186</v>
      </c>
      <c r="C9485" s="587" t="s">
        <v>4272</v>
      </c>
      <c r="D9485" s="587" t="s">
        <v>3076</v>
      </c>
      <c r="E9485" s="523" t="s">
        <v>1679</v>
      </c>
    </row>
    <row r="9486" spans="2:5">
      <c r="B9486" s="598" t="s">
        <v>12187</v>
      </c>
      <c r="C9486" s="587" t="s">
        <v>4272</v>
      </c>
      <c r="D9486" s="587" t="s">
        <v>3076</v>
      </c>
      <c r="E9486" s="523" t="s">
        <v>1679</v>
      </c>
    </row>
    <row r="9487" spans="2:5">
      <c r="B9487" s="598" t="s">
        <v>12188</v>
      </c>
      <c r="C9487" s="587" t="s">
        <v>4272</v>
      </c>
      <c r="D9487" s="587" t="s">
        <v>3076</v>
      </c>
      <c r="E9487" s="523" t="s">
        <v>1679</v>
      </c>
    </row>
    <row r="9488" spans="2:5">
      <c r="B9488" s="598" t="s">
        <v>12189</v>
      </c>
      <c r="C9488" s="587" t="s">
        <v>4272</v>
      </c>
      <c r="D9488" s="587" t="s">
        <v>3076</v>
      </c>
      <c r="E9488" s="523" t="s">
        <v>1679</v>
      </c>
    </row>
    <row r="9489" spans="2:5">
      <c r="B9489" s="598" t="s">
        <v>12190</v>
      </c>
      <c r="C9489" s="587" t="s">
        <v>4272</v>
      </c>
      <c r="D9489" s="587" t="s">
        <v>3076</v>
      </c>
      <c r="E9489" s="523" t="s">
        <v>1679</v>
      </c>
    </row>
    <row r="9490" spans="2:5">
      <c r="B9490" s="598" t="s">
        <v>12191</v>
      </c>
      <c r="C9490" s="587" t="s">
        <v>4272</v>
      </c>
      <c r="D9490" s="587" t="s">
        <v>3076</v>
      </c>
      <c r="E9490" s="523" t="s">
        <v>1679</v>
      </c>
    </row>
    <row r="9491" spans="2:5">
      <c r="B9491" s="598" t="s">
        <v>12192</v>
      </c>
      <c r="C9491" s="587" t="s">
        <v>4272</v>
      </c>
      <c r="D9491" s="587" t="s">
        <v>3076</v>
      </c>
      <c r="E9491" s="523" t="s">
        <v>1679</v>
      </c>
    </row>
    <row r="9492" spans="2:5">
      <c r="B9492" s="598" t="s">
        <v>12193</v>
      </c>
      <c r="C9492" s="587" t="s">
        <v>4272</v>
      </c>
      <c r="D9492" s="587" t="s">
        <v>3076</v>
      </c>
      <c r="E9492" s="523" t="s">
        <v>1679</v>
      </c>
    </row>
    <row r="9493" spans="2:5">
      <c r="B9493" s="598" t="s">
        <v>12194</v>
      </c>
      <c r="C9493" s="587" t="s">
        <v>4272</v>
      </c>
      <c r="D9493" s="587" t="s">
        <v>3076</v>
      </c>
      <c r="E9493" s="523" t="s">
        <v>1679</v>
      </c>
    </row>
    <row r="9494" spans="2:5">
      <c r="B9494" s="598" t="s">
        <v>12195</v>
      </c>
      <c r="C9494" s="587" t="s">
        <v>4272</v>
      </c>
      <c r="D9494" s="587" t="s">
        <v>3076</v>
      </c>
      <c r="E9494" s="523" t="s">
        <v>1679</v>
      </c>
    </row>
    <row r="9495" spans="2:5">
      <c r="B9495" s="598" t="s">
        <v>12196</v>
      </c>
      <c r="C9495" s="587" t="s">
        <v>4272</v>
      </c>
      <c r="D9495" s="587" t="s">
        <v>3076</v>
      </c>
      <c r="E9495" s="523" t="s">
        <v>1679</v>
      </c>
    </row>
    <row r="9496" spans="2:5">
      <c r="B9496" s="598" t="s">
        <v>12197</v>
      </c>
      <c r="C9496" s="587" t="s">
        <v>4272</v>
      </c>
      <c r="D9496" s="587" t="s">
        <v>3076</v>
      </c>
      <c r="E9496" s="523" t="s">
        <v>1679</v>
      </c>
    </row>
    <row r="9497" spans="2:5">
      <c r="B9497" s="598" t="s">
        <v>12198</v>
      </c>
      <c r="C9497" s="587" t="s">
        <v>4272</v>
      </c>
      <c r="D9497" s="587" t="s">
        <v>3076</v>
      </c>
      <c r="E9497" s="523" t="s">
        <v>1679</v>
      </c>
    </row>
    <row r="9498" spans="2:5">
      <c r="B9498" s="598" t="s">
        <v>12199</v>
      </c>
      <c r="C9498" s="587" t="s">
        <v>4272</v>
      </c>
      <c r="D9498" s="587" t="s">
        <v>3076</v>
      </c>
      <c r="E9498" s="523" t="s">
        <v>1679</v>
      </c>
    </row>
    <row r="9499" spans="2:5">
      <c r="B9499" s="598" t="s">
        <v>12200</v>
      </c>
      <c r="C9499" s="587" t="s">
        <v>4272</v>
      </c>
      <c r="D9499" s="587" t="s">
        <v>3076</v>
      </c>
      <c r="E9499" s="523" t="s">
        <v>1679</v>
      </c>
    </row>
    <row r="9500" spans="2:5">
      <c r="B9500" s="598" t="s">
        <v>12201</v>
      </c>
      <c r="C9500" s="587" t="s">
        <v>4272</v>
      </c>
      <c r="D9500" s="587" t="s">
        <v>3076</v>
      </c>
      <c r="E9500" s="523" t="s">
        <v>1679</v>
      </c>
    </row>
    <row r="9501" spans="2:5">
      <c r="B9501" s="598" t="s">
        <v>12202</v>
      </c>
      <c r="C9501" s="587" t="s">
        <v>4272</v>
      </c>
      <c r="D9501" s="587" t="s">
        <v>3076</v>
      </c>
      <c r="E9501" s="523" t="s">
        <v>1679</v>
      </c>
    </row>
    <row r="9502" spans="2:5">
      <c r="B9502" s="598" t="s">
        <v>12203</v>
      </c>
      <c r="C9502" s="587" t="s">
        <v>4272</v>
      </c>
      <c r="D9502" s="587" t="s">
        <v>3076</v>
      </c>
      <c r="E9502" s="523" t="s">
        <v>1679</v>
      </c>
    </row>
    <row r="9503" spans="2:5">
      <c r="B9503" s="598" t="s">
        <v>12204</v>
      </c>
      <c r="C9503" s="587" t="s">
        <v>4272</v>
      </c>
      <c r="D9503" s="587" t="s">
        <v>3076</v>
      </c>
      <c r="E9503" s="523" t="s">
        <v>1679</v>
      </c>
    </row>
    <row r="9504" spans="2:5">
      <c r="B9504" s="598" t="s">
        <v>12205</v>
      </c>
      <c r="C9504" s="587" t="s">
        <v>4272</v>
      </c>
      <c r="D9504" s="587" t="s">
        <v>3076</v>
      </c>
      <c r="E9504" s="523" t="s">
        <v>1679</v>
      </c>
    </row>
    <row r="9505" spans="2:5">
      <c r="B9505" s="598" t="s">
        <v>12206</v>
      </c>
      <c r="C9505" s="587" t="s">
        <v>4272</v>
      </c>
      <c r="D9505" s="587" t="s">
        <v>3076</v>
      </c>
      <c r="E9505" s="523" t="s">
        <v>1679</v>
      </c>
    </row>
    <row r="9506" spans="2:5">
      <c r="B9506" s="598" t="s">
        <v>12207</v>
      </c>
      <c r="C9506" s="587" t="s">
        <v>4272</v>
      </c>
      <c r="D9506" s="587" t="s">
        <v>3076</v>
      </c>
      <c r="E9506" s="523" t="s">
        <v>1679</v>
      </c>
    </row>
    <row r="9507" spans="2:5">
      <c r="B9507" s="598" t="s">
        <v>12208</v>
      </c>
      <c r="C9507" s="587" t="s">
        <v>4272</v>
      </c>
      <c r="D9507" s="587" t="s">
        <v>3076</v>
      </c>
      <c r="E9507" s="523" t="s">
        <v>1679</v>
      </c>
    </row>
    <row r="9508" spans="2:5">
      <c r="B9508" s="598" t="s">
        <v>12209</v>
      </c>
      <c r="C9508" s="587" t="s">
        <v>4272</v>
      </c>
      <c r="D9508" s="587" t="s">
        <v>3076</v>
      </c>
      <c r="E9508" s="523" t="s">
        <v>1679</v>
      </c>
    </row>
    <row r="9509" spans="2:5">
      <c r="B9509" s="598" t="s">
        <v>12210</v>
      </c>
      <c r="C9509" s="587" t="s">
        <v>4272</v>
      </c>
      <c r="D9509" s="587" t="s">
        <v>3076</v>
      </c>
      <c r="E9509" s="523" t="s">
        <v>1679</v>
      </c>
    </row>
    <row r="9510" spans="2:5">
      <c r="B9510" s="598" t="s">
        <v>12211</v>
      </c>
      <c r="C9510" s="587" t="s">
        <v>4272</v>
      </c>
      <c r="D9510" s="587" t="s">
        <v>3076</v>
      </c>
      <c r="E9510" s="523" t="s">
        <v>1679</v>
      </c>
    </row>
    <row r="9511" spans="2:5">
      <c r="B9511" s="598" t="s">
        <v>12212</v>
      </c>
      <c r="C9511" s="587" t="s">
        <v>4272</v>
      </c>
      <c r="D9511" s="587" t="s">
        <v>3076</v>
      </c>
      <c r="E9511" s="523" t="s">
        <v>1679</v>
      </c>
    </row>
    <row r="9512" spans="2:5">
      <c r="B9512" s="598" t="s">
        <v>12213</v>
      </c>
      <c r="C9512" s="587" t="s">
        <v>4272</v>
      </c>
      <c r="D9512" s="587" t="s">
        <v>3076</v>
      </c>
      <c r="E9512" s="523" t="s">
        <v>1679</v>
      </c>
    </row>
    <row r="9513" spans="2:5">
      <c r="B9513" s="598" t="s">
        <v>12214</v>
      </c>
      <c r="C9513" s="587" t="s">
        <v>4272</v>
      </c>
      <c r="D9513" s="587" t="s">
        <v>3076</v>
      </c>
      <c r="E9513" s="523" t="s">
        <v>1679</v>
      </c>
    </row>
    <row r="9514" spans="2:5">
      <c r="B9514" s="598" t="s">
        <v>12215</v>
      </c>
      <c r="C9514" s="587" t="s">
        <v>4272</v>
      </c>
      <c r="D9514" s="587" t="s">
        <v>3076</v>
      </c>
      <c r="E9514" s="523" t="s">
        <v>1679</v>
      </c>
    </row>
    <row r="9515" spans="2:5">
      <c r="B9515" s="598" t="s">
        <v>12216</v>
      </c>
      <c r="C9515" s="587" t="s">
        <v>4272</v>
      </c>
      <c r="D9515" s="587" t="s">
        <v>3076</v>
      </c>
      <c r="E9515" s="523" t="s">
        <v>1679</v>
      </c>
    </row>
    <row r="9516" spans="2:5">
      <c r="B9516" s="598" t="s">
        <v>12217</v>
      </c>
      <c r="C9516" s="587" t="s">
        <v>4272</v>
      </c>
      <c r="D9516" s="587" t="s">
        <v>3076</v>
      </c>
      <c r="E9516" s="523" t="s">
        <v>1679</v>
      </c>
    </row>
    <row r="9517" spans="2:5">
      <c r="B9517" s="598" t="s">
        <v>12218</v>
      </c>
      <c r="C9517" s="587" t="s">
        <v>4272</v>
      </c>
      <c r="D9517" s="587" t="s">
        <v>3076</v>
      </c>
      <c r="E9517" s="523" t="s">
        <v>1679</v>
      </c>
    </row>
    <row r="9518" spans="2:5">
      <c r="B9518" s="598" t="s">
        <v>12219</v>
      </c>
      <c r="C9518" s="587" t="s">
        <v>4272</v>
      </c>
      <c r="D9518" s="587" t="s">
        <v>3076</v>
      </c>
      <c r="E9518" s="523" t="s">
        <v>1679</v>
      </c>
    </row>
    <row r="9519" spans="2:5">
      <c r="B9519" s="598" t="s">
        <v>12220</v>
      </c>
      <c r="C9519" s="587" t="s">
        <v>4272</v>
      </c>
      <c r="D9519" s="587" t="s">
        <v>3076</v>
      </c>
      <c r="E9519" s="523" t="s">
        <v>1679</v>
      </c>
    </row>
    <row r="9520" spans="2:5">
      <c r="B9520" s="598" t="s">
        <v>12221</v>
      </c>
      <c r="C9520" s="587" t="s">
        <v>4272</v>
      </c>
      <c r="D9520" s="587" t="s">
        <v>3076</v>
      </c>
      <c r="E9520" s="523" t="s">
        <v>1679</v>
      </c>
    </row>
    <row r="9521" spans="2:5">
      <c r="B9521" s="598" t="s">
        <v>12222</v>
      </c>
      <c r="C9521" s="587" t="s">
        <v>4272</v>
      </c>
      <c r="D9521" s="587" t="s">
        <v>3076</v>
      </c>
      <c r="E9521" s="523" t="s">
        <v>1679</v>
      </c>
    </row>
    <row r="9522" spans="2:5">
      <c r="B9522" s="598" t="s">
        <v>12223</v>
      </c>
      <c r="C9522" s="587" t="s">
        <v>4272</v>
      </c>
      <c r="D9522" s="587" t="s">
        <v>3076</v>
      </c>
      <c r="E9522" s="523" t="s">
        <v>1679</v>
      </c>
    </row>
    <row r="9523" spans="2:5">
      <c r="B9523" s="598" t="s">
        <v>12224</v>
      </c>
      <c r="C9523" s="587" t="s">
        <v>4272</v>
      </c>
      <c r="D9523" s="587" t="s">
        <v>3076</v>
      </c>
      <c r="E9523" s="523" t="s">
        <v>1679</v>
      </c>
    </row>
    <row r="9524" spans="2:5">
      <c r="B9524" s="598" t="s">
        <v>12225</v>
      </c>
      <c r="C9524" s="587" t="s">
        <v>4272</v>
      </c>
      <c r="D9524" s="587" t="s">
        <v>3076</v>
      </c>
      <c r="E9524" s="523" t="s">
        <v>1679</v>
      </c>
    </row>
    <row r="9525" spans="2:5">
      <c r="B9525" s="598" t="s">
        <v>12226</v>
      </c>
      <c r="C9525" s="587" t="s">
        <v>4272</v>
      </c>
      <c r="D9525" s="587" t="s">
        <v>3076</v>
      </c>
      <c r="E9525" s="523" t="s">
        <v>1679</v>
      </c>
    </row>
    <row r="9526" spans="2:5">
      <c r="B9526" s="598" t="s">
        <v>12227</v>
      </c>
      <c r="C9526" s="587" t="s">
        <v>4272</v>
      </c>
      <c r="D9526" s="587" t="s">
        <v>3076</v>
      </c>
      <c r="E9526" s="523" t="s">
        <v>1679</v>
      </c>
    </row>
    <row r="9527" spans="2:5">
      <c r="B9527" s="598" t="s">
        <v>12228</v>
      </c>
      <c r="C9527" s="587" t="s">
        <v>4272</v>
      </c>
      <c r="D9527" s="587" t="s">
        <v>3076</v>
      </c>
      <c r="E9527" s="523" t="s">
        <v>1679</v>
      </c>
    </row>
    <row r="9528" spans="2:5">
      <c r="B9528" s="598" t="s">
        <v>12229</v>
      </c>
      <c r="C9528" s="587" t="s">
        <v>4272</v>
      </c>
      <c r="D9528" s="587" t="s">
        <v>3076</v>
      </c>
      <c r="E9528" s="523" t="s">
        <v>1679</v>
      </c>
    </row>
    <row r="9529" spans="2:5">
      <c r="B9529" s="598" t="s">
        <v>12230</v>
      </c>
      <c r="C9529" s="587" t="s">
        <v>4272</v>
      </c>
      <c r="D9529" s="587" t="s">
        <v>3076</v>
      </c>
      <c r="E9529" s="523" t="s">
        <v>1679</v>
      </c>
    </row>
    <row r="9530" spans="2:5">
      <c r="B9530" s="598" t="s">
        <v>12231</v>
      </c>
      <c r="C9530" s="587" t="s">
        <v>4272</v>
      </c>
      <c r="D9530" s="587" t="s">
        <v>3076</v>
      </c>
      <c r="E9530" s="523" t="s">
        <v>1679</v>
      </c>
    </row>
    <row r="9531" spans="2:5">
      <c r="B9531" s="598" t="s">
        <v>12232</v>
      </c>
      <c r="C9531" s="587" t="s">
        <v>4272</v>
      </c>
      <c r="D9531" s="587" t="s">
        <v>3076</v>
      </c>
      <c r="E9531" s="523" t="s">
        <v>1679</v>
      </c>
    </row>
    <row r="9532" spans="2:5">
      <c r="B9532" s="598" t="s">
        <v>12233</v>
      </c>
      <c r="C9532" s="587" t="s">
        <v>4272</v>
      </c>
      <c r="D9532" s="587" t="s">
        <v>3076</v>
      </c>
      <c r="E9532" s="523" t="s">
        <v>1679</v>
      </c>
    </row>
    <row r="9533" spans="2:5">
      <c r="B9533" s="598" t="s">
        <v>12234</v>
      </c>
      <c r="C9533" s="587" t="s">
        <v>4272</v>
      </c>
      <c r="D9533" s="587" t="s">
        <v>3076</v>
      </c>
      <c r="E9533" s="523" t="s">
        <v>1679</v>
      </c>
    </row>
    <row r="9534" spans="2:5">
      <c r="B9534" s="598" t="s">
        <v>12235</v>
      </c>
      <c r="C9534" s="587" t="s">
        <v>4272</v>
      </c>
      <c r="D9534" s="587" t="s">
        <v>3076</v>
      </c>
      <c r="E9534" s="523" t="s">
        <v>1679</v>
      </c>
    </row>
    <row r="9535" spans="2:5">
      <c r="B9535" s="598" t="s">
        <v>12236</v>
      </c>
      <c r="C9535" s="587" t="s">
        <v>4272</v>
      </c>
      <c r="D9535" s="587" t="s">
        <v>3076</v>
      </c>
      <c r="E9535" s="523" t="s">
        <v>1679</v>
      </c>
    </row>
    <row r="9536" spans="2:5">
      <c r="B9536" s="598" t="s">
        <v>12237</v>
      </c>
      <c r="C9536" s="587" t="s">
        <v>4272</v>
      </c>
      <c r="D9536" s="587" t="s">
        <v>3076</v>
      </c>
      <c r="E9536" s="523" t="s">
        <v>1679</v>
      </c>
    </row>
    <row r="9537" spans="2:5">
      <c r="B9537" s="598" t="s">
        <v>12238</v>
      </c>
      <c r="C9537" s="587" t="s">
        <v>4272</v>
      </c>
      <c r="D9537" s="587" t="s">
        <v>3076</v>
      </c>
      <c r="E9537" s="523" t="s">
        <v>1679</v>
      </c>
    </row>
    <row r="9538" spans="2:5">
      <c r="B9538" s="598" t="s">
        <v>12239</v>
      </c>
      <c r="C9538" s="587" t="s">
        <v>4272</v>
      </c>
      <c r="D9538" s="587" t="s">
        <v>3076</v>
      </c>
      <c r="E9538" s="523" t="s">
        <v>1679</v>
      </c>
    </row>
    <row r="9539" spans="2:5">
      <c r="B9539" s="598" t="s">
        <v>12240</v>
      </c>
      <c r="C9539" s="587" t="s">
        <v>4272</v>
      </c>
      <c r="D9539" s="587" t="s">
        <v>3076</v>
      </c>
      <c r="E9539" s="523" t="s">
        <v>1679</v>
      </c>
    </row>
    <row r="9540" spans="2:5">
      <c r="B9540" s="598" t="s">
        <v>12241</v>
      </c>
      <c r="C9540" s="587" t="s">
        <v>4272</v>
      </c>
      <c r="D9540" s="587" t="s">
        <v>3076</v>
      </c>
      <c r="E9540" s="523" t="s">
        <v>1679</v>
      </c>
    </row>
    <row r="9541" spans="2:5">
      <c r="B9541" s="598" t="s">
        <v>12242</v>
      </c>
      <c r="C9541" s="587" t="s">
        <v>4272</v>
      </c>
      <c r="D9541" s="587" t="s">
        <v>3076</v>
      </c>
      <c r="E9541" s="523" t="s">
        <v>1679</v>
      </c>
    </row>
    <row r="9542" spans="2:5">
      <c r="B9542" s="598" t="s">
        <v>12243</v>
      </c>
      <c r="C9542" s="587" t="s">
        <v>4272</v>
      </c>
      <c r="D9542" s="587" t="s">
        <v>3076</v>
      </c>
      <c r="E9542" s="523" t="s">
        <v>1679</v>
      </c>
    </row>
    <row r="9543" spans="2:5">
      <c r="B9543" s="598" t="s">
        <v>12244</v>
      </c>
      <c r="C9543" s="587" t="s">
        <v>4272</v>
      </c>
      <c r="D9543" s="587" t="s">
        <v>3076</v>
      </c>
      <c r="E9543" s="523" t="s">
        <v>1679</v>
      </c>
    </row>
    <row r="9544" spans="2:5">
      <c r="B9544" s="598" t="s">
        <v>12245</v>
      </c>
      <c r="C9544" s="587" t="s">
        <v>4272</v>
      </c>
      <c r="D9544" s="587" t="s">
        <v>3076</v>
      </c>
      <c r="E9544" s="523" t="s">
        <v>1679</v>
      </c>
    </row>
    <row r="9545" spans="2:5">
      <c r="B9545" s="598" t="s">
        <v>12246</v>
      </c>
      <c r="C9545" s="587" t="s">
        <v>4272</v>
      </c>
      <c r="D9545" s="587" t="s">
        <v>3076</v>
      </c>
      <c r="E9545" s="523" t="s">
        <v>1679</v>
      </c>
    </row>
    <row r="9546" spans="2:5">
      <c r="B9546" s="598" t="s">
        <v>12247</v>
      </c>
      <c r="C9546" s="587" t="s">
        <v>4272</v>
      </c>
      <c r="D9546" s="587" t="s">
        <v>3076</v>
      </c>
      <c r="E9546" s="523" t="s">
        <v>1679</v>
      </c>
    </row>
    <row r="9547" spans="2:5">
      <c r="B9547" s="598" t="s">
        <v>12248</v>
      </c>
      <c r="C9547" s="587" t="s">
        <v>4272</v>
      </c>
      <c r="D9547" s="587" t="s">
        <v>3076</v>
      </c>
      <c r="E9547" s="523" t="s">
        <v>1679</v>
      </c>
    </row>
    <row r="9548" spans="2:5">
      <c r="B9548" s="598" t="s">
        <v>12249</v>
      </c>
      <c r="C9548" s="587" t="s">
        <v>4272</v>
      </c>
      <c r="D9548" s="587" t="s">
        <v>3076</v>
      </c>
      <c r="E9548" s="523" t="s">
        <v>1679</v>
      </c>
    </row>
    <row r="9549" spans="2:5">
      <c r="B9549" s="598" t="s">
        <v>12250</v>
      </c>
      <c r="C9549" s="587" t="s">
        <v>4272</v>
      </c>
      <c r="D9549" s="587" t="s">
        <v>3076</v>
      </c>
      <c r="E9549" s="523" t="s">
        <v>1679</v>
      </c>
    </row>
    <row r="9550" spans="2:5">
      <c r="B9550" s="598" t="s">
        <v>12251</v>
      </c>
      <c r="C9550" s="587" t="s">
        <v>4272</v>
      </c>
      <c r="D9550" s="587" t="s">
        <v>3076</v>
      </c>
      <c r="E9550" s="523" t="s">
        <v>1679</v>
      </c>
    </row>
    <row r="9551" spans="2:5">
      <c r="B9551" s="598" t="s">
        <v>12252</v>
      </c>
      <c r="C9551" s="587" t="s">
        <v>4272</v>
      </c>
      <c r="D9551" s="587" t="s">
        <v>3076</v>
      </c>
      <c r="E9551" s="523" t="s">
        <v>1679</v>
      </c>
    </row>
    <row r="9552" spans="2:5">
      <c r="B9552" s="598" t="s">
        <v>12253</v>
      </c>
      <c r="C9552" s="587" t="s">
        <v>4272</v>
      </c>
      <c r="D9552" s="587" t="s">
        <v>3076</v>
      </c>
      <c r="E9552" s="523" t="s">
        <v>1679</v>
      </c>
    </row>
    <row r="9553" spans="2:5">
      <c r="B9553" s="598" t="s">
        <v>12254</v>
      </c>
      <c r="C9553" s="587" t="s">
        <v>4272</v>
      </c>
      <c r="D9553" s="587" t="s">
        <v>3076</v>
      </c>
      <c r="E9553" s="523" t="s">
        <v>1679</v>
      </c>
    </row>
    <row r="9554" spans="2:5">
      <c r="B9554" s="598" t="s">
        <v>12255</v>
      </c>
      <c r="C9554" s="587" t="s">
        <v>4272</v>
      </c>
      <c r="D9554" s="587" t="s">
        <v>3076</v>
      </c>
      <c r="E9554" s="523" t="s">
        <v>1679</v>
      </c>
    </row>
    <row r="9555" spans="2:5">
      <c r="B9555" s="598" t="s">
        <v>12256</v>
      </c>
      <c r="C9555" s="587" t="s">
        <v>4272</v>
      </c>
      <c r="D9555" s="587" t="s">
        <v>3076</v>
      </c>
      <c r="E9555" s="523" t="s">
        <v>1679</v>
      </c>
    </row>
    <row r="9556" spans="2:5">
      <c r="B9556" s="598" t="s">
        <v>12257</v>
      </c>
      <c r="C9556" s="587" t="s">
        <v>4272</v>
      </c>
      <c r="D9556" s="587" t="s">
        <v>3076</v>
      </c>
      <c r="E9556" s="523" t="s">
        <v>1679</v>
      </c>
    </row>
    <row r="9557" spans="2:5">
      <c r="B9557" s="598" t="s">
        <v>12258</v>
      </c>
      <c r="C9557" s="587" t="s">
        <v>4272</v>
      </c>
      <c r="D9557" s="587" t="s">
        <v>3076</v>
      </c>
      <c r="E9557" s="523" t="s">
        <v>1679</v>
      </c>
    </row>
    <row r="9558" spans="2:5">
      <c r="B9558" s="598" t="s">
        <v>12259</v>
      </c>
      <c r="C9558" s="587" t="s">
        <v>4272</v>
      </c>
      <c r="D9558" s="587" t="s">
        <v>3076</v>
      </c>
      <c r="E9558" s="523" t="s">
        <v>1679</v>
      </c>
    </row>
    <row r="9559" spans="2:5">
      <c r="B9559" s="598" t="s">
        <v>12260</v>
      </c>
      <c r="C9559" s="587" t="s">
        <v>4272</v>
      </c>
      <c r="D9559" s="587" t="s">
        <v>3076</v>
      </c>
      <c r="E9559" s="523" t="s">
        <v>1679</v>
      </c>
    </row>
    <row r="9560" spans="2:5">
      <c r="B9560" s="598" t="s">
        <v>12261</v>
      </c>
      <c r="C9560" s="587" t="s">
        <v>4272</v>
      </c>
      <c r="D9560" s="587" t="s">
        <v>3076</v>
      </c>
      <c r="E9560" s="523" t="s">
        <v>1679</v>
      </c>
    </row>
    <row r="9561" spans="2:5">
      <c r="B9561" s="598" t="s">
        <v>12262</v>
      </c>
      <c r="C9561" s="587" t="s">
        <v>4272</v>
      </c>
      <c r="D9561" s="587" t="s">
        <v>3076</v>
      </c>
      <c r="E9561" s="523" t="s">
        <v>1679</v>
      </c>
    </row>
    <row r="9562" spans="2:5">
      <c r="B9562" s="598" t="s">
        <v>12263</v>
      </c>
      <c r="C9562" s="587" t="s">
        <v>4272</v>
      </c>
      <c r="D9562" s="587" t="s">
        <v>3076</v>
      </c>
      <c r="E9562" s="523" t="s">
        <v>1679</v>
      </c>
    </row>
    <row r="9563" spans="2:5">
      <c r="B9563" s="598" t="s">
        <v>12264</v>
      </c>
      <c r="C9563" s="587" t="s">
        <v>4272</v>
      </c>
      <c r="D9563" s="587" t="s">
        <v>3076</v>
      </c>
      <c r="E9563" s="523" t="s">
        <v>1679</v>
      </c>
    </row>
    <row r="9564" spans="2:5">
      <c r="B9564" s="598" t="s">
        <v>12265</v>
      </c>
      <c r="C9564" s="587" t="s">
        <v>4272</v>
      </c>
      <c r="D9564" s="587" t="s">
        <v>3076</v>
      </c>
      <c r="E9564" s="523" t="s">
        <v>1679</v>
      </c>
    </row>
    <row r="9565" spans="2:5">
      <c r="B9565" s="598" t="s">
        <v>12266</v>
      </c>
      <c r="C9565" s="587" t="s">
        <v>4272</v>
      </c>
      <c r="D9565" s="587" t="s">
        <v>3076</v>
      </c>
      <c r="E9565" s="523" t="s">
        <v>1679</v>
      </c>
    </row>
    <row r="9566" spans="2:5">
      <c r="B9566" s="598" t="s">
        <v>12267</v>
      </c>
      <c r="C9566" s="587" t="s">
        <v>4272</v>
      </c>
      <c r="D9566" s="587" t="s">
        <v>3076</v>
      </c>
      <c r="E9566" s="523" t="s">
        <v>1679</v>
      </c>
    </row>
    <row r="9567" spans="2:5">
      <c r="B9567" s="598" t="s">
        <v>12268</v>
      </c>
      <c r="C9567" s="587" t="s">
        <v>4272</v>
      </c>
      <c r="D9567" s="587" t="s">
        <v>3076</v>
      </c>
      <c r="E9567" s="523" t="s">
        <v>1679</v>
      </c>
    </row>
    <row r="9568" spans="2:5">
      <c r="B9568" s="598" t="s">
        <v>12269</v>
      </c>
      <c r="C9568" s="587" t="s">
        <v>4272</v>
      </c>
      <c r="D9568" s="587" t="s">
        <v>3076</v>
      </c>
      <c r="E9568" s="523" t="s">
        <v>1679</v>
      </c>
    </row>
    <row r="9569" spans="2:5">
      <c r="B9569" s="598" t="s">
        <v>12270</v>
      </c>
      <c r="C9569" s="587" t="s">
        <v>4272</v>
      </c>
      <c r="D9569" s="587" t="s">
        <v>3076</v>
      </c>
      <c r="E9569" s="523" t="s">
        <v>1679</v>
      </c>
    </row>
    <row r="9570" spans="2:5">
      <c r="B9570" s="598" t="s">
        <v>12271</v>
      </c>
      <c r="C9570" s="587" t="s">
        <v>4272</v>
      </c>
      <c r="D9570" s="587" t="s">
        <v>3076</v>
      </c>
      <c r="E9570" s="523" t="s">
        <v>1679</v>
      </c>
    </row>
    <row r="9571" spans="2:5">
      <c r="B9571" s="598" t="s">
        <v>12272</v>
      </c>
      <c r="C9571" s="587" t="s">
        <v>4272</v>
      </c>
      <c r="D9571" s="587" t="s">
        <v>3076</v>
      </c>
      <c r="E9571" s="523" t="s">
        <v>1679</v>
      </c>
    </row>
    <row r="9572" spans="2:5">
      <c r="B9572" s="598" t="s">
        <v>12273</v>
      </c>
      <c r="C9572" s="587" t="s">
        <v>4272</v>
      </c>
      <c r="D9572" s="587" t="s">
        <v>3076</v>
      </c>
      <c r="E9572" s="523" t="s">
        <v>1679</v>
      </c>
    </row>
    <row r="9573" spans="2:5">
      <c r="B9573" s="598" t="s">
        <v>12274</v>
      </c>
      <c r="C9573" s="587" t="s">
        <v>4272</v>
      </c>
      <c r="D9573" s="587" t="s">
        <v>3076</v>
      </c>
      <c r="E9573" s="523" t="s">
        <v>1679</v>
      </c>
    </row>
    <row r="9574" spans="2:5">
      <c r="B9574" s="598" t="s">
        <v>12275</v>
      </c>
      <c r="C9574" s="587" t="s">
        <v>4272</v>
      </c>
      <c r="D9574" s="587" t="s">
        <v>3076</v>
      </c>
      <c r="E9574" s="523" t="s">
        <v>1679</v>
      </c>
    </row>
    <row r="9575" spans="2:5">
      <c r="B9575" s="598" t="s">
        <v>12276</v>
      </c>
      <c r="C9575" s="587" t="s">
        <v>4272</v>
      </c>
      <c r="D9575" s="587" t="s">
        <v>3076</v>
      </c>
      <c r="E9575" s="523" t="s">
        <v>1679</v>
      </c>
    </row>
    <row r="9576" spans="2:5">
      <c r="B9576" s="598" t="s">
        <v>12277</v>
      </c>
      <c r="C9576" s="587" t="s">
        <v>4272</v>
      </c>
      <c r="D9576" s="587" t="s">
        <v>3076</v>
      </c>
      <c r="E9576" s="523" t="s">
        <v>1679</v>
      </c>
    </row>
    <row r="9577" spans="2:5">
      <c r="B9577" s="598" t="s">
        <v>12278</v>
      </c>
      <c r="C9577" s="587" t="s">
        <v>4272</v>
      </c>
      <c r="D9577" s="587" t="s">
        <v>3076</v>
      </c>
      <c r="E9577" s="523" t="s">
        <v>1679</v>
      </c>
    </row>
    <row r="9578" spans="2:5">
      <c r="B9578" s="598" t="s">
        <v>12279</v>
      </c>
      <c r="C9578" s="587" t="s">
        <v>4272</v>
      </c>
      <c r="D9578" s="587" t="s">
        <v>3076</v>
      </c>
      <c r="E9578" s="523" t="s">
        <v>1679</v>
      </c>
    </row>
    <row r="9579" spans="2:5">
      <c r="B9579" s="598" t="s">
        <v>12280</v>
      </c>
      <c r="C9579" s="587" t="s">
        <v>4272</v>
      </c>
      <c r="D9579" s="587" t="s">
        <v>3076</v>
      </c>
      <c r="E9579" s="523" t="s">
        <v>1679</v>
      </c>
    </row>
    <row r="9580" spans="2:5">
      <c r="B9580" s="598" t="s">
        <v>12281</v>
      </c>
      <c r="C9580" s="587" t="s">
        <v>4272</v>
      </c>
      <c r="D9580" s="587" t="s">
        <v>3076</v>
      </c>
      <c r="E9580" s="523" t="s">
        <v>1679</v>
      </c>
    </row>
    <row r="9581" spans="2:5">
      <c r="B9581" s="598" t="s">
        <v>12282</v>
      </c>
      <c r="C9581" s="587" t="s">
        <v>4272</v>
      </c>
      <c r="D9581" s="587" t="s">
        <v>3076</v>
      </c>
      <c r="E9581" s="523" t="s">
        <v>1679</v>
      </c>
    </row>
    <row r="9582" spans="2:5">
      <c r="B9582" s="598" t="s">
        <v>12283</v>
      </c>
      <c r="C9582" s="587" t="s">
        <v>4272</v>
      </c>
      <c r="D9582" s="587" t="s">
        <v>3076</v>
      </c>
      <c r="E9582" s="523" t="s">
        <v>1679</v>
      </c>
    </row>
    <row r="9583" spans="2:5">
      <c r="B9583" s="598" t="s">
        <v>12284</v>
      </c>
      <c r="C9583" s="587" t="s">
        <v>4272</v>
      </c>
      <c r="D9583" s="587" t="s">
        <v>3076</v>
      </c>
      <c r="E9583" s="523" t="s">
        <v>1679</v>
      </c>
    </row>
    <row r="9584" spans="2:5">
      <c r="B9584" s="598" t="s">
        <v>12285</v>
      </c>
      <c r="C9584" s="587" t="s">
        <v>4272</v>
      </c>
      <c r="D9584" s="587" t="s">
        <v>3076</v>
      </c>
      <c r="E9584" s="523" t="s">
        <v>1679</v>
      </c>
    </row>
    <row r="9585" spans="2:5">
      <c r="B9585" s="598" t="s">
        <v>12286</v>
      </c>
      <c r="C9585" s="587" t="s">
        <v>4272</v>
      </c>
      <c r="D9585" s="587" t="s">
        <v>3076</v>
      </c>
      <c r="E9585" s="523" t="s">
        <v>1679</v>
      </c>
    </row>
    <row r="9586" spans="2:5">
      <c r="B9586" s="598" t="s">
        <v>12287</v>
      </c>
      <c r="C9586" s="587" t="s">
        <v>4272</v>
      </c>
      <c r="D9586" s="587" t="s">
        <v>3076</v>
      </c>
      <c r="E9586" s="523" t="s">
        <v>1679</v>
      </c>
    </row>
    <row r="9587" spans="2:5">
      <c r="B9587" s="598" t="s">
        <v>12288</v>
      </c>
      <c r="C9587" s="587" t="s">
        <v>4272</v>
      </c>
      <c r="D9587" s="587" t="s">
        <v>3076</v>
      </c>
      <c r="E9587" s="523" t="s">
        <v>1679</v>
      </c>
    </row>
    <row r="9588" spans="2:5">
      <c r="B9588" s="598" t="s">
        <v>12289</v>
      </c>
      <c r="C9588" s="587" t="s">
        <v>4272</v>
      </c>
      <c r="D9588" s="587" t="s">
        <v>3076</v>
      </c>
      <c r="E9588" s="523" t="s">
        <v>1679</v>
      </c>
    </row>
    <row r="9589" spans="2:5">
      <c r="B9589" s="598" t="s">
        <v>12290</v>
      </c>
      <c r="C9589" s="587" t="s">
        <v>4272</v>
      </c>
      <c r="D9589" s="587" t="s">
        <v>3076</v>
      </c>
      <c r="E9589" s="523" t="s">
        <v>1679</v>
      </c>
    </row>
    <row r="9590" spans="2:5">
      <c r="B9590" s="598" t="s">
        <v>12291</v>
      </c>
      <c r="C9590" s="587" t="s">
        <v>4272</v>
      </c>
      <c r="D9590" s="587" t="s">
        <v>3076</v>
      </c>
      <c r="E9590" s="523" t="s">
        <v>1679</v>
      </c>
    </row>
    <row r="9591" spans="2:5">
      <c r="B9591" s="598" t="s">
        <v>12292</v>
      </c>
      <c r="C9591" s="587" t="s">
        <v>4272</v>
      </c>
      <c r="D9591" s="587" t="s">
        <v>3076</v>
      </c>
      <c r="E9591" s="523" t="s">
        <v>1679</v>
      </c>
    </row>
    <row r="9592" spans="2:5">
      <c r="B9592" s="598" t="s">
        <v>12293</v>
      </c>
      <c r="C9592" s="587" t="s">
        <v>4272</v>
      </c>
      <c r="D9592" s="587" t="s">
        <v>3076</v>
      </c>
      <c r="E9592" s="523" t="s">
        <v>1679</v>
      </c>
    </row>
    <row r="9593" spans="2:5">
      <c r="B9593" s="598" t="s">
        <v>12294</v>
      </c>
      <c r="C9593" s="587" t="s">
        <v>4272</v>
      </c>
      <c r="D9593" s="587" t="s">
        <v>3076</v>
      </c>
      <c r="E9593" s="523" t="s">
        <v>1679</v>
      </c>
    </row>
    <row r="9594" spans="2:5">
      <c r="B9594" s="598" t="s">
        <v>12295</v>
      </c>
      <c r="C9594" s="587" t="s">
        <v>4272</v>
      </c>
      <c r="D9594" s="587" t="s">
        <v>3076</v>
      </c>
      <c r="E9594" s="523" t="s">
        <v>1679</v>
      </c>
    </row>
    <row r="9595" spans="2:5">
      <c r="B9595" s="598" t="s">
        <v>12296</v>
      </c>
      <c r="C9595" s="587" t="s">
        <v>4272</v>
      </c>
      <c r="D9595" s="587" t="s">
        <v>3076</v>
      </c>
      <c r="E9595" s="523" t="s">
        <v>1679</v>
      </c>
    </row>
    <row r="9596" spans="2:5">
      <c r="B9596" s="598" t="s">
        <v>12297</v>
      </c>
      <c r="C9596" s="587" t="s">
        <v>4272</v>
      </c>
      <c r="D9596" s="587" t="s">
        <v>3076</v>
      </c>
      <c r="E9596" s="523" t="s">
        <v>1679</v>
      </c>
    </row>
    <row r="9597" spans="2:5">
      <c r="B9597" s="598" t="s">
        <v>12298</v>
      </c>
      <c r="C9597" s="587" t="s">
        <v>4272</v>
      </c>
      <c r="D9597" s="587" t="s">
        <v>3076</v>
      </c>
      <c r="E9597" s="523" t="s">
        <v>1679</v>
      </c>
    </row>
    <row r="9598" spans="2:5">
      <c r="B9598" s="598" t="s">
        <v>12299</v>
      </c>
      <c r="C9598" s="587" t="s">
        <v>4272</v>
      </c>
      <c r="D9598" s="587" t="s">
        <v>3076</v>
      </c>
      <c r="E9598" s="523" t="s">
        <v>1679</v>
      </c>
    </row>
    <row r="9599" spans="2:5">
      <c r="B9599" s="598" t="s">
        <v>12300</v>
      </c>
      <c r="C9599" s="587" t="s">
        <v>4272</v>
      </c>
      <c r="D9599" s="587" t="s">
        <v>3076</v>
      </c>
      <c r="E9599" s="523" t="s">
        <v>1679</v>
      </c>
    </row>
    <row r="9600" spans="2:5">
      <c r="B9600" s="598" t="s">
        <v>12301</v>
      </c>
      <c r="C9600" s="587" t="s">
        <v>4272</v>
      </c>
      <c r="D9600" s="587" t="s">
        <v>3076</v>
      </c>
      <c r="E9600" s="523" t="s">
        <v>1679</v>
      </c>
    </row>
    <row r="9601" spans="2:5">
      <c r="B9601" s="598" t="s">
        <v>12302</v>
      </c>
      <c r="C9601" s="587" t="s">
        <v>4272</v>
      </c>
      <c r="D9601" s="587" t="s">
        <v>3076</v>
      </c>
      <c r="E9601" s="523" t="s">
        <v>1679</v>
      </c>
    </row>
    <row r="9602" spans="2:5">
      <c r="B9602" s="598" t="s">
        <v>12303</v>
      </c>
      <c r="C9602" s="587" t="s">
        <v>4272</v>
      </c>
      <c r="D9602" s="587" t="s">
        <v>3076</v>
      </c>
      <c r="E9602" s="523" t="s">
        <v>1679</v>
      </c>
    </row>
    <row r="9603" spans="2:5">
      <c r="B9603" s="598" t="s">
        <v>12304</v>
      </c>
      <c r="C9603" s="587" t="s">
        <v>4272</v>
      </c>
      <c r="D9603" s="587" t="s">
        <v>3076</v>
      </c>
      <c r="E9603" s="523" t="s">
        <v>1679</v>
      </c>
    </row>
    <row r="9604" spans="2:5">
      <c r="B9604" s="598" t="s">
        <v>12305</v>
      </c>
      <c r="C9604" s="587" t="s">
        <v>4272</v>
      </c>
      <c r="D9604" s="587" t="s">
        <v>3076</v>
      </c>
      <c r="E9604" s="523" t="s">
        <v>1679</v>
      </c>
    </row>
    <row r="9605" spans="2:5">
      <c r="B9605" s="598" t="s">
        <v>12306</v>
      </c>
      <c r="C9605" s="587" t="s">
        <v>4272</v>
      </c>
      <c r="D9605" s="587" t="s">
        <v>3076</v>
      </c>
      <c r="E9605" s="523" t="s">
        <v>1679</v>
      </c>
    </row>
    <row r="9606" spans="2:5">
      <c r="B9606" s="598" t="s">
        <v>12307</v>
      </c>
      <c r="C9606" s="587" t="s">
        <v>4272</v>
      </c>
      <c r="D9606" s="587" t="s">
        <v>3076</v>
      </c>
      <c r="E9606" s="523" t="s">
        <v>1679</v>
      </c>
    </row>
    <row r="9607" spans="2:5">
      <c r="B9607" s="598" t="s">
        <v>12308</v>
      </c>
      <c r="C9607" s="587" t="s">
        <v>4272</v>
      </c>
      <c r="D9607" s="587" t="s">
        <v>3076</v>
      </c>
      <c r="E9607" s="523" t="s">
        <v>1679</v>
      </c>
    </row>
    <row r="9608" spans="2:5">
      <c r="B9608" s="598" t="s">
        <v>12309</v>
      </c>
      <c r="C9608" s="587" t="s">
        <v>4272</v>
      </c>
      <c r="D9608" s="587" t="s">
        <v>3076</v>
      </c>
      <c r="E9608" s="523" t="s">
        <v>1679</v>
      </c>
    </row>
    <row r="9609" spans="2:5">
      <c r="B9609" s="598" t="s">
        <v>12310</v>
      </c>
      <c r="C9609" s="587" t="s">
        <v>4272</v>
      </c>
      <c r="D9609" s="587" t="s">
        <v>3076</v>
      </c>
      <c r="E9609" s="523" t="s">
        <v>1679</v>
      </c>
    </row>
    <row r="9610" spans="2:5">
      <c r="B9610" s="598" t="s">
        <v>12311</v>
      </c>
      <c r="C9610" s="587" t="s">
        <v>4272</v>
      </c>
      <c r="D9610" s="587" t="s">
        <v>3076</v>
      </c>
      <c r="E9610" s="523" t="s">
        <v>1679</v>
      </c>
    </row>
    <row r="9611" spans="2:5">
      <c r="B9611" s="598" t="s">
        <v>12312</v>
      </c>
      <c r="C9611" s="587" t="s">
        <v>4272</v>
      </c>
      <c r="D9611" s="587" t="s">
        <v>3076</v>
      </c>
      <c r="E9611" s="523" t="s">
        <v>1679</v>
      </c>
    </row>
    <row r="9612" spans="2:5">
      <c r="B9612" s="598" t="s">
        <v>12313</v>
      </c>
      <c r="C9612" s="587" t="s">
        <v>4272</v>
      </c>
      <c r="D9612" s="587" t="s">
        <v>3076</v>
      </c>
      <c r="E9612" s="523" t="s">
        <v>1679</v>
      </c>
    </row>
    <row r="9613" spans="2:5">
      <c r="B9613" s="598" t="s">
        <v>12314</v>
      </c>
      <c r="C9613" s="587" t="s">
        <v>4272</v>
      </c>
      <c r="D9613" s="587" t="s">
        <v>3076</v>
      </c>
      <c r="E9613" s="523" t="s">
        <v>1679</v>
      </c>
    </row>
    <row r="9614" spans="2:5">
      <c r="B9614" s="598" t="s">
        <v>12315</v>
      </c>
      <c r="C9614" s="587" t="s">
        <v>4272</v>
      </c>
      <c r="D9614" s="587" t="s">
        <v>3076</v>
      </c>
      <c r="E9614" s="523" t="s">
        <v>1679</v>
      </c>
    </row>
    <row r="9615" spans="2:5">
      <c r="B9615" s="598" t="s">
        <v>12316</v>
      </c>
      <c r="C9615" s="587" t="s">
        <v>4272</v>
      </c>
      <c r="D9615" s="587" t="s">
        <v>3076</v>
      </c>
      <c r="E9615" s="523" t="s">
        <v>1679</v>
      </c>
    </row>
    <row r="9616" spans="2:5">
      <c r="B9616" s="598" t="s">
        <v>12317</v>
      </c>
      <c r="C9616" s="587" t="s">
        <v>4272</v>
      </c>
      <c r="D9616" s="587" t="s">
        <v>3076</v>
      </c>
      <c r="E9616" s="523" t="s">
        <v>1679</v>
      </c>
    </row>
    <row r="9617" spans="2:5">
      <c r="B9617" s="598" t="s">
        <v>12318</v>
      </c>
      <c r="C9617" s="587" t="s">
        <v>4272</v>
      </c>
      <c r="D9617" s="587" t="s">
        <v>3076</v>
      </c>
      <c r="E9617" s="523" t="s">
        <v>1679</v>
      </c>
    </row>
    <row r="9618" spans="2:5">
      <c r="B9618" s="598" t="s">
        <v>12319</v>
      </c>
      <c r="C9618" s="587" t="s">
        <v>4272</v>
      </c>
      <c r="D9618" s="587" t="s">
        <v>3076</v>
      </c>
      <c r="E9618" s="523" t="s">
        <v>1679</v>
      </c>
    </row>
    <row r="9619" spans="2:5">
      <c r="B9619" s="598" t="s">
        <v>12320</v>
      </c>
      <c r="C9619" s="587" t="s">
        <v>4272</v>
      </c>
      <c r="D9619" s="587" t="s">
        <v>3076</v>
      </c>
      <c r="E9619" s="523" t="s">
        <v>1679</v>
      </c>
    </row>
    <row r="9620" spans="2:5">
      <c r="B9620" s="598" t="s">
        <v>12321</v>
      </c>
      <c r="C9620" s="587" t="s">
        <v>4272</v>
      </c>
      <c r="D9620" s="587" t="s">
        <v>3076</v>
      </c>
      <c r="E9620" s="523" t="s">
        <v>1679</v>
      </c>
    </row>
    <row r="9621" spans="2:5">
      <c r="B9621" s="598" t="s">
        <v>12322</v>
      </c>
      <c r="C9621" s="587" t="s">
        <v>4272</v>
      </c>
      <c r="D9621" s="587" t="s">
        <v>3076</v>
      </c>
      <c r="E9621" s="523" t="s">
        <v>1679</v>
      </c>
    </row>
    <row r="9622" spans="2:5">
      <c r="B9622" s="598" t="s">
        <v>12323</v>
      </c>
      <c r="C9622" s="587" t="s">
        <v>4272</v>
      </c>
      <c r="D9622" s="587" t="s">
        <v>3076</v>
      </c>
      <c r="E9622" s="523" t="s">
        <v>1679</v>
      </c>
    </row>
    <row r="9623" spans="2:5">
      <c r="B9623" s="598" t="s">
        <v>12324</v>
      </c>
      <c r="C9623" s="587" t="s">
        <v>4272</v>
      </c>
      <c r="D9623" s="587" t="s">
        <v>3076</v>
      </c>
      <c r="E9623" s="523" t="s">
        <v>1679</v>
      </c>
    </row>
    <row r="9624" spans="2:5">
      <c r="B9624" s="598" t="s">
        <v>12325</v>
      </c>
      <c r="C9624" s="587" t="s">
        <v>4272</v>
      </c>
      <c r="D9624" s="587" t="s">
        <v>3076</v>
      </c>
      <c r="E9624" s="523" t="s">
        <v>1679</v>
      </c>
    </row>
    <row r="9625" spans="2:5">
      <c r="B9625" s="598" t="s">
        <v>12326</v>
      </c>
      <c r="C9625" s="587" t="s">
        <v>4272</v>
      </c>
      <c r="D9625" s="587" t="s">
        <v>3076</v>
      </c>
      <c r="E9625" s="523" t="s">
        <v>1679</v>
      </c>
    </row>
    <row r="9626" spans="2:5">
      <c r="B9626" s="598" t="s">
        <v>12327</v>
      </c>
      <c r="C9626" s="587" t="s">
        <v>4272</v>
      </c>
      <c r="D9626" s="587" t="s">
        <v>3076</v>
      </c>
      <c r="E9626" s="523" t="s">
        <v>1679</v>
      </c>
    </row>
    <row r="9627" spans="2:5">
      <c r="B9627" s="598" t="s">
        <v>12328</v>
      </c>
      <c r="C9627" s="587" t="s">
        <v>4272</v>
      </c>
      <c r="D9627" s="587" t="s">
        <v>3076</v>
      </c>
      <c r="E9627" s="523" t="s">
        <v>1679</v>
      </c>
    </row>
    <row r="9628" spans="2:5">
      <c r="B9628" s="598" t="s">
        <v>12329</v>
      </c>
      <c r="C9628" s="587" t="s">
        <v>4272</v>
      </c>
      <c r="D9628" s="587" t="s">
        <v>3076</v>
      </c>
      <c r="E9628" s="523" t="s">
        <v>1679</v>
      </c>
    </row>
    <row r="9629" spans="2:5">
      <c r="B9629" s="598" t="s">
        <v>12330</v>
      </c>
      <c r="C9629" s="587" t="s">
        <v>4272</v>
      </c>
      <c r="D9629" s="587" t="s">
        <v>3076</v>
      </c>
      <c r="E9629" s="523" t="s">
        <v>1679</v>
      </c>
    </row>
    <row r="9630" spans="2:5">
      <c r="B9630" s="598" t="s">
        <v>12331</v>
      </c>
      <c r="C9630" s="587" t="s">
        <v>4272</v>
      </c>
      <c r="D9630" s="587" t="s">
        <v>3076</v>
      </c>
      <c r="E9630" s="523" t="s">
        <v>1679</v>
      </c>
    </row>
    <row r="9631" spans="2:5">
      <c r="B9631" s="598" t="s">
        <v>12332</v>
      </c>
      <c r="C9631" s="587" t="s">
        <v>4272</v>
      </c>
      <c r="D9631" s="587" t="s">
        <v>3076</v>
      </c>
      <c r="E9631" s="523" t="s">
        <v>1679</v>
      </c>
    </row>
    <row r="9632" spans="2:5">
      <c r="B9632" s="598" t="s">
        <v>12333</v>
      </c>
      <c r="C9632" s="587" t="s">
        <v>4272</v>
      </c>
      <c r="D9632" s="587" t="s">
        <v>3076</v>
      </c>
      <c r="E9632" s="523" t="s">
        <v>1679</v>
      </c>
    </row>
    <row r="9633" spans="2:5">
      <c r="B9633" s="598" t="s">
        <v>12334</v>
      </c>
      <c r="C9633" s="587" t="s">
        <v>4272</v>
      </c>
      <c r="D9633" s="587" t="s">
        <v>3076</v>
      </c>
      <c r="E9633" s="523" t="s">
        <v>1679</v>
      </c>
    </row>
    <row r="9634" spans="2:5">
      <c r="B9634" s="598" t="s">
        <v>12335</v>
      </c>
      <c r="C9634" s="587" t="s">
        <v>4272</v>
      </c>
      <c r="D9634" s="587" t="s">
        <v>3076</v>
      </c>
      <c r="E9634" s="523" t="s">
        <v>1679</v>
      </c>
    </row>
    <row r="9635" spans="2:5">
      <c r="B9635" s="598" t="s">
        <v>12336</v>
      </c>
      <c r="C9635" s="587" t="s">
        <v>4272</v>
      </c>
      <c r="D9635" s="587" t="s">
        <v>3076</v>
      </c>
      <c r="E9635" s="523" t="s">
        <v>1679</v>
      </c>
    </row>
    <row r="9636" spans="2:5">
      <c r="B9636" s="598" t="s">
        <v>12337</v>
      </c>
      <c r="C9636" s="587" t="s">
        <v>4272</v>
      </c>
      <c r="D9636" s="587" t="s">
        <v>3076</v>
      </c>
      <c r="E9636" s="523" t="s">
        <v>1679</v>
      </c>
    </row>
    <row r="9637" spans="2:5">
      <c r="B9637" s="598" t="s">
        <v>12338</v>
      </c>
      <c r="C9637" s="587" t="s">
        <v>4272</v>
      </c>
      <c r="D9637" s="587" t="s">
        <v>3076</v>
      </c>
      <c r="E9637" s="523" t="s">
        <v>1679</v>
      </c>
    </row>
    <row r="9638" spans="2:5">
      <c r="B9638" s="598" t="s">
        <v>12339</v>
      </c>
      <c r="C9638" s="587" t="s">
        <v>4272</v>
      </c>
      <c r="D9638" s="587" t="s">
        <v>3076</v>
      </c>
      <c r="E9638" s="523" t="s">
        <v>1679</v>
      </c>
    </row>
    <row r="9639" spans="2:5">
      <c r="B9639" s="598" t="s">
        <v>12340</v>
      </c>
      <c r="C9639" s="587" t="s">
        <v>4272</v>
      </c>
      <c r="D9639" s="587" t="s">
        <v>3076</v>
      </c>
      <c r="E9639" s="523" t="s">
        <v>1679</v>
      </c>
    </row>
    <row r="9640" spans="2:5">
      <c r="B9640" s="598" t="s">
        <v>12341</v>
      </c>
      <c r="C9640" s="587" t="s">
        <v>4272</v>
      </c>
      <c r="D9640" s="587" t="s">
        <v>3076</v>
      </c>
      <c r="E9640" s="523" t="s">
        <v>1679</v>
      </c>
    </row>
    <row r="9641" spans="2:5">
      <c r="B9641" s="598" t="s">
        <v>12342</v>
      </c>
      <c r="C9641" s="587" t="s">
        <v>4272</v>
      </c>
      <c r="D9641" s="587" t="s">
        <v>3076</v>
      </c>
      <c r="E9641" s="523" t="s">
        <v>1679</v>
      </c>
    </row>
    <row r="9642" spans="2:5">
      <c r="B9642" s="598" t="s">
        <v>12343</v>
      </c>
      <c r="C9642" s="587" t="s">
        <v>4272</v>
      </c>
      <c r="D9642" s="587" t="s">
        <v>3076</v>
      </c>
      <c r="E9642" s="523" t="s">
        <v>1679</v>
      </c>
    </row>
    <row r="9643" spans="2:5">
      <c r="B9643" s="598" t="s">
        <v>12344</v>
      </c>
      <c r="C9643" s="587" t="s">
        <v>4272</v>
      </c>
      <c r="D9643" s="587" t="s">
        <v>3076</v>
      </c>
      <c r="E9643" s="523" t="s">
        <v>1679</v>
      </c>
    </row>
    <row r="9644" spans="2:5">
      <c r="B9644" s="598" t="s">
        <v>12345</v>
      </c>
      <c r="C9644" s="587" t="s">
        <v>4272</v>
      </c>
      <c r="D9644" s="587" t="s">
        <v>3076</v>
      </c>
      <c r="E9644" s="523" t="s">
        <v>1679</v>
      </c>
    </row>
    <row r="9645" spans="2:5">
      <c r="B9645" s="598" t="s">
        <v>12346</v>
      </c>
      <c r="C9645" s="587" t="s">
        <v>4272</v>
      </c>
      <c r="D9645" s="587" t="s">
        <v>3076</v>
      </c>
      <c r="E9645" s="523" t="s">
        <v>1679</v>
      </c>
    </row>
    <row r="9646" spans="2:5">
      <c r="B9646" s="598" t="s">
        <v>12347</v>
      </c>
      <c r="C9646" s="587" t="s">
        <v>4272</v>
      </c>
      <c r="D9646" s="587" t="s">
        <v>3076</v>
      </c>
      <c r="E9646" s="523" t="s">
        <v>1679</v>
      </c>
    </row>
    <row r="9647" spans="2:5">
      <c r="B9647" s="598" t="s">
        <v>12348</v>
      </c>
      <c r="C9647" s="587" t="s">
        <v>4272</v>
      </c>
      <c r="D9647" s="587" t="s">
        <v>3076</v>
      </c>
      <c r="E9647" s="523" t="s">
        <v>1679</v>
      </c>
    </row>
    <row r="9648" spans="2:5">
      <c r="B9648" s="598" t="s">
        <v>12349</v>
      </c>
      <c r="C9648" s="587" t="s">
        <v>4272</v>
      </c>
      <c r="D9648" s="587" t="s">
        <v>3076</v>
      </c>
      <c r="E9648" s="523" t="s">
        <v>1679</v>
      </c>
    </row>
    <row r="9649" spans="2:5">
      <c r="B9649" s="598" t="s">
        <v>12350</v>
      </c>
      <c r="C9649" s="587" t="s">
        <v>4272</v>
      </c>
      <c r="D9649" s="587" t="s">
        <v>3076</v>
      </c>
      <c r="E9649" s="523" t="s">
        <v>1679</v>
      </c>
    </row>
    <row r="9650" spans="2:5">
      <c r="B9650" s="598" t="s">
        <v>12351</v>
      </c>
      <c r="C9650" s="587" t="s">
        <v>4272</v>
      </c>
      <c r="D9650" s="587" t="s">
        <v>3076</v>
      </c>
      <c r="E9650" s="523" t="s">
        <v>1679</v>
      </c>
    </row>
    <row r="9651" spans="2:5">
      <c r="B9651" s="598" t="s">
        <v>12352</v>
      </c>
      <c r="C9651" s="587" t="s">
        <v>4272</v>
      </c>
      <c r="D9651" s="587" t="s">
        <v>3076</v>
      </c>
      <c r="E9651" s="523" t="s">
        <v>1679</v>
      </c>
    </row>
    <row r="9652" spans="2:5">
      <c r="B9652" s="598" t="s">
        <v>12353</v>
      </c>
      <c r="C9652" s="587" t="s">
        <v>4272</v>
      </c>
      <c r="D9652" s="587" t="s">
        <v>3076</v>
      </c>
      <c r="E9652" s="523" t="s">
        <v>1679</v>
      </c>
    </row>
    <row r="9653" spans="2:5">
      <c r="B9653" s="598" t="s">
        <v>12354</v>
      </c>
      <c r="C9653" s="587" t="s">
        <v>4272</v>
      </c>
      <c r="D9653" s="587" t="s">
        <v>3076</v>
      </c>
      <c r="E9653" s="523" t="s">
        <v>1679</v>
      </c>
    </row>
    <row r="9654" spans="2:5">
      <c r="B9654" s="598" t="s">
        <v>12355</v>
      </c>
      <c r="C9654" s="587" t="s">
        <v>4272</v>
      </c>
      <c r="D9654" s="587" t="s">
        <v>3076</v>
      </c>
      <c r="E9654" s="523" t="s">
        <v>1679</v>
      </c>
    </row>
    <row r="9655" spans="2:5">
      <c r="B9655" s="598" t="s">
        <v>12356</v>
      </c>
      <c r="C9655" s="587" t="s">
        <v>4272</v>
      </c>
      <c r="D9655" s="587" t="s">
        <v>3076</v>
      </c>
      <c r="E9655" s="523" t="s">
        <v>1679</v>
      </c>
    </row>
    <row r="9656" spans="2:5">
      <c r="B9656" s="598" t="s">
        <v>12357</v>
      </c>
      <c r="C9656" s="587" t="s">
        <v>4272</v>
      </c>
      <c r="D9656" s="587" t="s">
        <v>3076</v>
      </c>
      <c r="E9656" s="523" t="s">
        <v>1679</v>
      </c>
    </row>
    <row r="9657" spans="2:5">
      <c r="B9657" s="598" t="s">
        <v>12358</v>
      </c>
      <c r="C9657" s="587" t="s">
        <v>4272</v>
      </c>
      <c r="D9657" s="587" t="s">
        <v>3076</v>
      </c>
      <c r="E9657" s="523" t="s">
        <v>1679</v>
      </c>
    </row>
    <row r="9658" spans="2:5">
      <c r="B9658" s="598" t="s">
        <v>12359</v>
      </c>
      <c r="C9658" s="587" t="s">
        <v>4272</v>
      </c>
      <c r="D9658" s="587" t="s">
        <v>3076</v>
      </c>
      <c r="E9658" s="523" t="s">
        <v>1679</v>
      </c>
    </row>
    <row r="9659" spans="2:5">
      <c r="B9659" s="598" t="s">
        <v>12360</v>
      </c>
      <c r="C9659" s="587" t="s">
        <v>4272</v>
      </c>
      <c r="D9659" s="587" t="s">
        <v>3076</v>
      </c>
      <c r="E9659" s="523" t="s">
        <v>1679</v>
      </c>
    </row>
    <row r="9660" spans="2:5">
      <c r="B9660" s="598" t="s">
        <v>12361</v>
      </c>
      <c r="C9660" s="587" t="s">
        <v>4272</v>
      </c>
      <c r="D9660" s="587" t="s">
        <v>3076</v>
      </c>
      <c r="E9660" s="523" t="s">
        <v>1679</v>
      </c>
    </row>
    <row r="9661" spans="2:5">
      <c r="B9661" s="598" t="s">
        <v>12362</v>
      </c>
      <c r="C9661" s="587" t="s">
        <v>4272</v>
      </c>
      <c r="D9661" s="587" t="s">
        <v>3076</v>
      </c>
      <c r="E9661" s="523" t="s">
        <v>1679</v>
      </c>
    </row>
    <row r="9662" spans="2:5">
      <c r="B9662" s="598" t="s">
        <v>12363</v>
      </c>
      <c r="C9662" s="587" t="s">
        <v>4272</v>
      </c>
      <c r="D9662" s="587" t="s">
        <v>3076</v>
      </c>
      <c r="E9662" s="523" t="s">
        <v>1679</v>
      </c>
    </row>
    <row r="9663" spans="2:5">
      <c r="B9663" s="598" t="s">
        <v>12364</v>
      </c>
      <c r="C9663" s="587" t="s">
        <v>4272</v>
      </c>
      <c r="D9663" s="587" t="s">
        <v>3076</v>
      </c>
      <c r="E9663" s="523" t="s">
        <v>1679</v>
      </c>
    </row>
    <row r="9664" spans="2:5">
      <c r="B9664" s="598" t="s">
        <v>12365</v>
      </c>
      <c r="C9664" s="587" t="s">
        <v>4272</v>
      </c>
      <c r="D9664" s="587" t="s">
        <v>3076</v>
      </c>
      <c r="E9664" s="523" t="s">
        <v>1679</v>
      </c>
    </row>
    <row r="9665" spans="2:5">
      <c r="B9665" s="598" t="s">
        <v>12366</v>
      </c>
      <c r="C9665" s="587" t="s">
        <v>4272</v>
      </c>
      <c r="D9665" s="587" t="s">
        <v>3076</v>
      </c>
      <c r="E9665" s="523" t="s">
        <v>1679</v>
      </c>
    </row>
    <row r="9666" spans="2:5">
      <c r="B9666" s="598" t="s">
        <v>12367</v>
      </c>
      <c r="C9666" s="587" t="s">
        <v>4272</v>
      </c>
      <c r="D9666" s="587" t="s">
        <v>3076</v>
      </c>
      <c r="E9666" s="523" t="s">
        <v>1679</v>
      </c>
    </row>
    <row r="9667" spans="2:5">
      <c r="B9667" s="598" t="s">
        <v>12368</v>
      </c>
      <c r="C9667" s="587" t="s">
        <v>4272</v>
      </c>
      <c r="D9667" s="587" t="s">
        <v>3076</v>
      </c>
      <c r="E9667" s="523" t="s">
        <v>1679</v>
      </c>
    </row>
    <row r="9668" spans="2:5">
      <c r="B9668" s="598" t="s">
        <v>12369</v>
      </c>
      <c r="C9668" s="587" t="s">
        <v>4272</v>
      </c>
      <c r="D9668" s="587" t="s">
        <v>3076</v>
      </c>
      <c r="E9668" s="523" t="s">
        <v>1679</v>
      </c>
    </row>
    <row r="9669" spans="2:5">
      <c r="B9669" s="598" t="s">
        <v>12370</v>
      </c>
      <c r="C9669" s="587" t="s">
        <v>4272</v>
      </c>
      <c r="D9669" s="587" t="s">
        <v>3076</v>
      </c>
      <c r="E9669" s="523" t="s">
        <v>1679</v>
      </c>
    </row>
    <row r="9670" spans="2:5">
      <c r="B9670" s="598" t="s">
        <v>12371</v>
      </c>
      <c r="C9670" s="587" t="s">
        <v>4272</v>
      </c>
      <c r="D9670" s="587" t="s">
        <v>3076</v>
      </c>
      <c r="E9670" s="523" t="s">
        <v>1679</v>
      </c>
    </row>
    <row r="9671" spans="2:5">
      <c r="B9671" s="598" t="s">
        <v>12372</v>
      </c>
      <c r="C9671" s="587" t="s">
        <v>4272</v>
      </c>
      <c r="D9671" s="587" t="s">
        <v>3076</v>
      </c>
      <c r="E9671" s="523" t="s">
        <v>1679</v>
      </c>
    </row>
    <row r="9672" spans="2:5">
      <c r="B9672" s="598" t="s">
        <v>12373</v>
      </c>
      <c r="C9672" s="587" t="s">
        <v>4272</v>
      </c>
      <c r="D9672" s="587" t="s">
        <v>3076</v>
      </c>
      <c r="E9672" s="523" t="s">
        <v>1679</v>
      </c>
    </row>
    <row r="9673" spans="2:5">
      <c r="B9673" s="598" t="s">
        <v>12374</v>
      </c>
      <c r="C9673" s="587" t="s">
        <v>4272</v>
      </c>
      <c r="D9673" s="587" t="s">
        <v>3076</v>
      </c>
      <c r="E9673" s="523" t="s">
        <v>1679</v>
      </c>
    </row>
    <row r="9674" spans="2:5">
      <c r="B9674" s="598" t="s">
        <v>12375</v>
      </c>
      <c r="C9674" s="587" t="s">
        <v>4272</v>
      </c>
      <c r="D9674" s="587" t="s">
        <v>3076</v>
      </c>
      <c r="E9674" s="523" t="s">
        <v>1679</v>
      </c>
    </row>
    <row r="9675" spans="2:5">
      <c r="B9675" s="598" t="s">
        <v>12376</v>
      </c>
      <c r="C9675" s="587" t="s">
        <v>4272</v>
      </c>
      <c r="D9675" s="587" t="s">
        <v>3076</v>
      </c>
      <c r="E9675" s="523" t="s">
        <v>1679</v>
      </c>
    </row>
    <row r="9676" spans="2:5">
      <c r="B9676" s="598" t="s">
        <v>12377</v>
      </c>
      <c r="C9676" s="587" t="s">
        <v>4272</v>
      </c>
      <c r="D9676" s="587" t="s">
        <v>3076</v>
      </c>
      <c r="E9676" s="523" t="s">
        <v>1679</v>
      </c>
    </row>
    <row r="9677" spans="2:5">
      <c r="B9677" s="598" t="s">
        <v>12378</v>
      </c>
      <c r="C9677" s="587" t="s">
        <v>4272</v>
      </c>
      <c r="D9677" s="587" t="s">
        <v>3076</v>
      </c>
      <c r="E9677" s="523" t="s">
        <v>1679</v>
      </c>
    </row>
    <row r="9678" spans="2:5">
      <c r="B9678" s="598" t="s">
        <v>12379</v>
      </c>
      <c r="C9678" s="587" t="s">
        <v>4272</v>
      </c>
      <c r="D9678" s="587" t="s">
        <v>3076</v>
      </c>
      <c r="E9678" s="523" t="s">
        <v>1679</v>
      </c>
    </row>
    <row r="9679" spans="2:5">
      <c r="B9679" s="598" t="s">
        <v>12380</v>
      </c>
      <c r="C9679" s="587" t="s">
        <v>4272</v>
      </c>
      <c r="D9679" s="587" t="s">
        <v>3076</v>
      </c>
      <c r="E9679" s="523" t="s">
        <v>1679</v>
      </c>
    </row>
    <row r="9680" spans="2:5">
      <c r="B9680" s="598" t="s">
        <v>12381</v>
      </c>
      <c r="C9680" s="587" t="s">
        <v>4272</v>
      </c>
      <c r="D9680" s="587" t="s">
        <v>3076</v>
      </c>
      <c r="E9680" s="523" t="s">
        <v>1679</v>
      </c>
    </row>
    <row r="9681" spans="2:5">
      <c r="B9681" s="598" t="s">
        <v>12382</v>
      </c>
      <c r="C9681" s="587" t="s">
        <v>4272</v>
      </c>
      <c r="D9681" s="587" t="s">
        <v>3076</v>
      </c>
      <c r="E9681" s="523" t="s">
        <v>1679</v>
      </c>
    </row>
    <row r="9682" spans="2:5">
      <c r="B9682" s="598" t="s">
        <v>12383</v>
      </c>
      <c r="C9682" s="587" t="s">
        <v>4272</v>
      </c>
      <c r="D9682" s="587" t="s">
        <v>3076</v>
      </c>
      <c r="E9682" s="523" t="s">
        <v>1679</v>
      </c>
    </row>
    <row r="9683" spans="2:5">
      <c r="B9683" s="598" t="s">
        <v>12384</v>
      </c>
      <c r="C9683" s="587" t="s">
        <v>4272</v>
      </c>
      <c r="D9683" s="587" t="s">
        <v>3076</v>
      </c>
      <c r="E9683" s="523" t="s">
        <v>1679</v>
      </c>
    </row>
    <row r="9684" spans="2:5">
      <c r="B9684" s="598" t="s">
        <v>12385</v>
      </c>
      <c r="C9684" s="587" t="s">
        <v>4272</v>
      </c>
      <c r="D9684" s="587" t="s">
        <v>3076</v>
      </c>
      <c r="E9684" s="523" t="s">
        <v>1679</v>
      </c>
    </row>
    <row r="9685" spans="2:5">
      <c r="B9685" s="598" t="s">
        <v>12386</v>
      </c>
      <c r="C9685" s="587" t="s">
        <v>4272</v>
      </c>
      <c r="D9685" s="587" t="s">
        <v>3076</v>
      </c>
      <c r="E9685" s="523" t="s">
        <v>1679</v>
      </c>
    </row>
    <row r="9686" spans="2:5">
      <c r="B9686" s="598" t="s">
        <v>12387</v>
      </c>
      <c r="C9686" s="587" t="s">
        <v>4272</v>
      </c>
      <c r="D9686" s="587" t="s">
        <v>3076</v>
      </c>
      <c r="E9686" s="523" t="s">
        <v>1679</v>
      </c>
    </row>
    <row r="9687" spans="2:5">
      <c r="B9687" s="598" t="s">
        <v>12388</v>
      </c>
      <c r="C9687" s="587" t="s">
        <v>4272</v>
      </c>
      <c r="D9687" s="587" t="s">
        <v>3076</v>
      </c>
      <c r="E9687" s="523" t="s">
        <v>1679</v>
      </c>
    </row>
    <row r="9688" spans="2:5">
      <c r="B9688" s="598" t="s">
        <v>12389</v>
      </c>
      <c r="C9688" s="587" t="s">
        <v>4272</v>
      </c>
      <c r="D9688" s="587" t="s">
        <v>3076</v>
      </c>
      <c r="E9688" s="523" t="s">
        <v>1679</v>
      </c>
    </row>
    <row r="9689" spans="2:5">
      <c r="B9689" s="598" t="s">
        <v>12390</v>
      </c>
      <c r="C9689" s="587" t="s">
        <v>4272</v>
      </c>
      <c r="D9689" s="587" t="s">
        <v>3076</v>
      </c>
      <c r="E9689" s="523" t="s">
        <v>1679</v>
      </c>
    </row>
    <row r="9690" spans="2:5">
      <c r="B9690" s="598" t="s">
        <v>12391</v>
      </c>
      <c r="C9690" s="587" t="s">
        <v>4272</v>
      </c>
      <c r="D9690" s="587" t="s">
        <v>3076</v>
      </c>
      <c r="E9690" s="523" t="s">
        <v>1679</v>
      </c>
    </row>
    <row r="9691" spans="2:5">
      <c r="B9691" s="598" t="s">
        <v>12392</v>
      </c>
      <c r="C9691" s="587" t="s">
        <v>4272</v>
      </c>
      <c r="D9691" s="587" t="s">
        <v>3076</v>
      </c>
      <c r="E9691" s="523" t="s">
        <v>1679</v>
      </c>
    </row>
    <row r="9692" spans="2:5">
      <c r="B9692" s="598" t="s">
        <v>12393</v>
      </c>
      <c r="C9692" s="587" t="s">
        <v>4272</v>
      </c>
      <c r="D9692" s="587" t="s">
        <v>3076</v>
      </c>
      <c r="E9692" s="523" t="s">
        <v>1679</v>
      </c>
    </row>
    <row r="9693" spans="2:5">
      <c r="B9693" s="598" t="s">
        <v>12394</v>
      </c>
      <c r="C9693" s="587" t="s">
        <v>4272</v>
      </c>
      <c r="D9693" s="587" t="s">
        <v>3076</v>
      </c>
      <c r="E9693" s="523" t="s">
        <v>1679</v>
      </c>
    </row>
    <row r="9694" spans="2:5">
      <c r="B9694" s="598" t="s">
        <v>12395</v>
      </c>
      <c r="C9694" s="587" t="s">
        <v>4272</v>
      </c>
      <c r="D9694" s="587" t="s">
        <v>3076</v>
      </c>
      <c r="E9694" s="523" t="s">
        <v>1679</v>
      </c>
    </row>
    <row r="9695" spans="2:5">
      <c r="B9695" s="598" t="s">
        <v>12396</v>
      </c>
      <c r="C9695" s="587" t="s">
        <v>4272</v>
      </c>
      <c r="D9695" s="587" t="s">
        <v>3076</v>
      </c>
      <c r="E9695" s="523" t="s">
        <v>1679</v>
      </c>
    </row>
    <row r="9696" spans="2:5">
      <c r="B9696" s="598" t="s">
        <v>12397</v>
      </c>
      <c r="C9696" s="587" t="s">
        <v>4272</v>
      </c>
      <c r="D9696" s="587" t="s">
        <v>3076</v>
      </c>
      <c r="E9696" s="523" t="s">
        <v>1679</v>
      </c>
    </row>
    <row r="9697" spans="2:5">
      <c r="B9697" s="598" t="s">
        <v>12398</v>
      </c>
      <c r="C9697" s="587" t="s">
        <v>4272</v>
      </c>
      <c r="D9697" s="587" t="s">
        <v>3076</v>
      </c>
      <c r="E9697" s="523" t="s">
        <v>1679</v>
      </c>
    </row>
    <row r="9698" spans="2:5">
      <c r="B9698" s="598" t="s">
        <v>12399</v>
      </c>
      <c r="C9698" s="587" t="s">
        <v>4272</v>
      </c>
      <c r="D9698" s="587" t="s">
        <v>3076</v>
      </c>
      <c r="E9698" s="523" t="s">
        <v>1679</v>
      </c>
    </row>
    <row r="9699" spans="2:5">
      <c r="B9699" s="598" t="s">
        <v>12400</v>
      </c>
      <c r="C9699" s="587" t="s">
        <v>4272</v>
      </c>
      <c r="D9699" s="587" t="s">
        <v>3076</v>
      </c>
      <c r="E9699" s="523" t="s">
        <v>1679</v>
      </c>
    </row>
    <row r="9700" spans="2:5">
      <c r="B9700" s="598" t="s">
        <v>12401</v>
      </c>
      <c r="C9700" s="587" t="s">
        <v>4272</v>
      </c>
      <c r="D9700" s="587" t="s">
        <v>3076</v>
      </c>
      <c r="E9700" s="523" t="s">
        <v>1679</v>
      </c>
    </row>
    <row r="9701" spans="2:5">
      <c r="B9701" s="598" t="s">
        <v>12402</v>
      </c>
      <c r="C9701" s="587" t="s">
        <v>4272</v>
      </c>
      <c r="D9701" s="587" t="s">
        <v>3076</v>
      </c>
      <c r="E9701" s="523" t="s">
        <v>1679</v>
      </c>
    </row>
    <row r="9702" spans="2:5">
      <c r="B9702" s="598" t="s">
        <v>12403</v>
      </c>
      <c r="C9702" s="587" t="s">
        <v>4272</v>
      </c>
      <c r="D9702" s="587" t="s">
        <v>3076</v>
      </c>
      <c r="E9702" s="523" t="s">
        <v>1679</v>
      </c>
    </row>
    <row r="9703" spans="2:5">
      <c r="B9703" s="598" t="s">
        <v>12404</v>
      </c>
      <c r="C9703" s="587" t="s">
        <v>4272</v>
      </c>
      <c r="D9703" s="587" t="s">
        <v>3076</v>
      </c>
      <c r="E9703" s="523" t="s">
        <v>1679</v>
      </c>
    </row>
    <row r="9704" spans="2:5">
      <c r="B9704" s="598" t="s">
        <v>12405</v>
      </c>
      <c r="C9704" s="587" t="s">
        <v>4272</v>
      </c>
      <c r="D9704" s="587" t="s">
        <v>3076</v>
      </c>
      <c r="E9704" s="523" t="s">
        <v>1679</v>
      </c>
    </row>
    <row r="9705" spans="2:5">
      <c r="B9705" s="598" t="s">
        <v>12406</v>
      </c>
      <c r="C9705" s="587" t="s">
        <v>4272</v>
      </c>
      <c r="D9705" s="587" t="s">
        <v>3076</v>
      </c>
      <c r="E9705" s="523" t="s">
        <v>1679</v>
      </c>
    </row>
    <row r="9706" spans="2:5">
      <c r="B9706" s="598" t="s">
        <v>12407</v>
      </c>
      <c r="C9706" s="587" t="s">
        <v>4272</v>
      </c>
      <c r="D9706" s="587" t="s">
        <v>3076</v>
      </c>
      <c r="E9706" s="523" t="s">
        <v>1679</v>
      </c>
    </row>
    <row r="9707" spans="2:5">
      <c r="B9707" s="598" t="s">
        <v>12408</v>
      </c>
      <c r="C9707" s="587" t="s">
        <v>4272</v>
      </c>
      <c r="D9707" s="587" t="s">
        <v>3076</v>
      </c>
      <c r="E9707" s="523" t="s">
        <v>1679</v>
      </c>
    </row>
    <row r="9708" spans="2:5">
      <c r="B9708" s="598" t="s">
        <v>12409</v>
      </c>
      <c r="C9708" s="587" t="s">
        <v>4272</v>
      </c>
      <c r="D9708" s="587" t="s">
        <v>3076</v>
      </c>
      <c r="E9708" s="523" t="s">
        <v>1679</v>
      </c>
    </row>
    <row r="9709" spans="2:5">
      <c r="B9709" s="598" t="s">
        <v>12410</v>
      </c>
      <c r="C9709" s="587" t="s">
        <v>4272</v>
      </c>
      <c r="D9709" s="587" t="s">
        <v>3076</v>
      </c>
      <c r="E9709" s="523" t="s">
        <v>1679</v>
      </c>
    </row>
    <row r="9710" spans="2:5">
      <c r="B9710" s="598" t="s">
        <v>12411</v>
      </c>
      <c r="C9710" s="587" t="s">
        <v>4272</v>
      </c>
      <c r="D9710" s="587" t="s">
        <v>3076</v>
      </c>
      <c r="E9710" s="523" t="s">
        <v>1679</v>
      </c>
    </row>
    <row r="9711" spans="2:5">
      <c r="B9711" s="598" t="s">
        <v>12412</v>
      </c>
      <c r="C9711" s="587" t="s">
        <v>4272</v>
      </c>
      <c r="D9711" s="587" t="s">
        <v>3076</v>
      </c>
      <c r="E9711" s="523" t="s">
        <v>1679</v>
      </c>
    </row>
    <row r="9712" spans="2:5">
      <c r="B9712" s="598" t="s">
        <v>12413</v>
      </c>
      <c r="C9712" s="587" t="s">
        <v>4272</v>
      </c>
      <c r="D9712" s="587" t="s">
        <v>3076</v>
      </c>
      <c r="E9712" s="523" t="s">
        <v>1679</v>
      </c>
    </row>
    <row r="9713" spans="2:5">
      <c r="B9713" s="598" t="s">
        <v>12414</v>
      </c>
      <c r="C9713" s="587" t="s">
        <v>4272</v>
      </c>
      <c r="D9713" s="587" t="s">
        <v>3076</v>
      </c>
      <c r="E9713" s="523" t="s">
        <v>1679</v>
      </c>
    </row>
    <row r="9714" spans="2:5">
      <c r="B9714" s="598" t="s">
        <v>12415</v>
      </c>
      <c r="C9714" s="587" t="s">
        <v>4272</v>
      </c>
      <c r="D9714" s="587" t="s">
        <v>3076</v>
      </c>
      <c r="E9714" s="523" t="s">
        <v>1679</v>
      </c>
    </row>
    <row r="9715" spans="2:5">
      <c r="B9715" s="598" t="s">
        <v>12416</v>
      </c>
      <c r="C9715" s="587" t="s">
        <v>4272</v>
      </c>
      <c r="D9715" s="587" t="s">
        <v>3076</v>
      </c>
      <c r="E9715" s="523" t="s">
        <v>1679</v>
      </c>
    </row>
    <row r="9716" spans="2:5">
      <c r="B9716" s="598" t="s">
        <v>12417</v>
      </c>
      <c r="C9716" s="587" t="s">
        <v>4272</v>
      </c>
      <c r="D9716" s="587" t="s">
        <v>3076</v>
      </c>
      <c r="E9716" s="523" t="s">
        <v>1679</v>
      </c>
    </row>
    <row r="9717" spans="2:5">
      <c r="B9717" s="598" t="s">
        <v>12418</v>
      </c>
      <c r="C9717" s="587" t="s">
        <v>4272</v>
      </c>
      <c r="D9717" s="587" t="s">
        <v>3076</v>
      </c>
      <c r="E9717" s="523" t="s">
        <v>1679</v>
      </c>
    </row>
    <row r="9718" spans="2:5">
      <c r="B9718" s="598" t="s">
        <v>12419</v>
      </c>
      <c r="C9718" s="587" t="s">
        <v>4272</v>
      </c>
      <c r="D9718" s="587" t="s">
        <v>3076</v>
      </c>
      <c r="E9718" s="523" t="s">
        <v>1679</v>
      </c>
    </row>
    <row r="9719" spans="2:5">
      <c r="B9719" s="598" t="s">
        <v>12420</v>
      </c>
      <c r="C9719" s="587" t="s">
        <v>4272</v>
      </c>
      <c r="D9719" s="587" t="s">
        <v>3076</v>
      </c>
      <c r="E9719" s="523" t="s">
        <v>1679</v>
      </c>
    </row>
    <row r="9720" spans="2:5">
      <c r="B9720" s="598" t="s">
        <v>12421</v>
      </c>
      <c r="C9720" s="587" t="s">
        <v>4272</v>
      </c>
      <c r="D9720" s="587" t="s">
        <v>3076</v>
      </c>
      <c r="E9720" s="523" t="s">
        <v>1679</v>
      </c>
    </row>
    <row r="9721" spans="2:5">
      <c r="B9721" s="598" t="s">
        <v>12422</v>
      </c>
      <c r="C9721" s="587" t="s">
        <v>4272</v>
      </c>
      <c r="D9721" s="587" t="s">
        <v>3076</v>
      </c>
      <c r="E9721" s="523" t="s">
        <v>1679</v>
      </c>
    </row>
    <row r="9722" spans="2:5">
      <c r="B9722" s="598" t="s">
        <v>12423</v>
      </c>
      <c r="C9722" s="587" t="s">
        <v>4272</v>
      </c>
      <c r="D9722" s="587" t="s">
        <v>3076</v>
      </c>
      <c r="E9722" s="523" t="s">
        <v>1679</v>
      </c>
    </row>
    <row r="9723" spans="2:5">
      <c r="B9723" s="598" t="s">
        <v>12424</v>
      </c>
      <c r="C9723" s="587" t="s">
        <v>4272</v>
      </c>
      <c r="D9723" s="587" t="s">
        <v>3076</v>
      </c>
      <c r="E9723" s="523" t="s">
        <v>1679</v>
      </c>
    </row>
    <row r="9724" spans="2:5">
      <c r="B9724" s="598" t="s">
        <v>12425</v>
      </c>
      <c r="C9724" s="587" t="s">
        <v>4272</v>
      </c>
      <c r="D9724" s="587" t="s">
        <v>3076</v>
      </c>
      <c r="E9724" s="523" t="s">
        <v>1679</v>
      </c>
    </row>
    <row r="9725" spans="2:5">
      <c r="B9725" s="598" t="s">
        <v>12426</v>
      </c>
      <c r="C9725" s="587" t="s">
        <v>4272</v>
      </c>
      <c r="D9725" s="587" t="s">
        <v>3076</v>
      </c>
      <c r="E9725" s="523" t="s">
        <v>1679</v>
      </c>
    </row>
    <row r="9726" spans="2:5">
      <c r="B9726" s="598" t="s">
        <v>12427</v>
      </c>
      <c r="C9726" s="587" t="s">
        <v>4272</v>
      </c>
      <c r="D9726" s="587" t="s">
        <v>3076</v>
      </c>
      <c r="E9726" s="523" t="s">
        <v>1679</v>
      </c>
    </row>
    <row r="9727" spans="2:5">
      <c r="B9727" s="598" t="s">
        <v>12428</v>
      </c>
      <c r="C9727" s="587" t="s">
        <v>4272</v>
      </c>
      <c r="D9727" s="587" t="s">
        <v>3076</v>
      </c>
      <c r="E9727" s="523" t="s">
        <v>1679</v>
      </c>
    </row>
    <row r="9728" spans="2:5">
      <c r="B9728" s="598" t="s">
        <v>12429</v>
      </c>
      <c r="C9728" s="587" t="s">
        <v>4272</v>
      </c>
      <c r="D9728" s="587" t="s">
        <v>3076</v>
      </c>
      <c r="E9728" s="523" t="s">
        <v>1679</v>
      </c>
    </row>
    <row r="9729" spans="2:5">
      <c r="B9729" s="598" t="s">
        <v>12430</v>
      </c>
      <c r="C9729" s="587" t="s">
        <v>4272</v>
      </c>
      <c r="D9729" s="587" t="s">
        <v>3076</v>
      </c>
      <c r="E9729" s="523" t="s">
        <v>1679</v>
      </c>
    </row>
    <row r="9730" spans="2:5">
      <c r="B9730" s="598" t="s">
        <v>12431</v>
      </c>
      <c r="C9730" s="587" t="s">
        <v>4272</v>
      </c>
      <c r="D9730" s="587" t="s">
        <v>3076</v>
      </c>
      <c r="E9730" s="523" t="s">
        <v>1679</v>
      </c>
    </row>
    <row r="9731" spans="2:5">
      <c r="B9731" s="598" t="s">
        <v>12432</v>
      </c>
      <c r="C9731" s="587" t="s">
        <v>4272</v>
      </c>
      <c r="D9731" s="587" t="s">
        <v>3076</v>
      </c>
      <c r="E9731" s="523" t="s">
        <v>1679</v>
      </c>
    </row>
    <row r="9732" spans="2:5">
      <c r="B9732" s="598" t="s">
        <v>12433</v>
      </c>
      <c r="C9732" s="587" t="s">
        <v>4272</v>
      </c>
      <c r="D9732" s="587" t="s">
        <v>3076</v>
      </c>
      <c r="E9732" s="523" t="s">
        <v>1679</v>
      </c>
    </row>
    <row r="9733" spans="2:5">
      <c r="B9733" s="598" t="s">
        <v>12434</v>
      </c>
      <c r="C9733" s="587" t="s">
        <v>4272</v>
      </c>
      <c r="D9733" s="587" t="s">
        <v>3076</v>
      </c>
      <c r="E9733" s="523" t="s">
        <v>1679</v>
      </c>
    </row>
    <row r="9734" spans="2:5">
      <c r="B9734" s="598" t="s">
        <v>12435</v>
      </c>
      <c r="C9734" s="587" t="s">
        <v>4272</v>
      </c>
      <c r="D9734" s="587" t="s">
        <v>3076</v>
      </c>
      <c r="E9734" s="523" t="s">
        <v>1679</v>
      </c>
    </row>
    <row r="9735" spans="2:5">
      <c r="B9735" s="598" t="s">
        <v>12436</v>
      </c>
      <c r="C9735" s="587" t="s">
        <v>4272</v>
      </c>
      <c r="D9735" s="587" t="s">
        <v>3076</v>
      </c>
      <c r="E9735" s="523" t="s">
        <v>1679</v>
      </c>
    </row>
    <row r="9736" spans="2:5">
      <c r="B9736" s="598" t="s">
        <v>12437</v>
      </c>
      <c r="C9736" s="587" t="s">
        <v>4272</v>
      </c>
      <c r="D9736" s="587" t="s">
        <v>3076</v>
      </c>
      <c r="E9736" s="523" t="s">
        <v>1679</v>
      </c>
    </row>
    <row r="9737" spans="2:5">
      <c r="B9737" s="598" t="s">
        <v>12438</v>
      </c>
      <c r="C9737" s="587" t="s">
        <v>4272</v>
      </c>
      <c r="D9737" s="587" t="s">
        <v>3076</v>
      </c>
      <c r="E9737" s="523" t="s">
        <v>1679</v>
      </c>
    </row>
    <row r="9738" spans="2:5">
      <c r="B9738" s="598" t="s">
        <v>12439</v>
      </c>
      <c r="C9738" s="587" t="s">
        <v>4272</v>
      </c>
      <c r="D9738" s="587" t="s">
        <v>3076</v>
      </c>
      <c r="E9738" s="523" t="s">
        <v>1679</v>
      </c>
    </row>
    <row r="9739" spans="2:5">
      <c r="B9739" s="598" t="s">
        <v>12440</v>
      </c>
      <c r="C9739" s="587" t="s">
        <v>4272</v>
      </c>
      <c r="D9739" s="587" t="s">
        <v>3076</v>
      </c>
      <c r="E9739" s="523" t="s">
        <v>1679</v>
      </c>
    </row>
    <row r="9740" spans="2:5">
      <c r="B9740" s="598" t="s">
        <v>12441</v>
      </c>
      <c r="C9740" s="587" t="s">
        <v>4272</v>
      </c>
      <c r="D9740" s="587" t="s">
        <v>3076</v>
      </c>
      <c r="E9740" s="523" t="s">
        <v>1679</v>
      </c>
    </row>
    <row r="9741" spans="2:5">
      <c r="B9741" s="598" t="s">
        <v>12442</v>
      </c>
      <c r="C9741" s="587" t="s">
        <v>4272</v>
      </c>
      <c r="D9741" s="587" t="s">
        <v>3076</v>
      </c>
      <c r="E9741" s="523" t="s">
        <v>1679</v>
      </c>
    </row>
    <row r="9742" spans="2:5">
      <c r="B9742" s="598" t="s">
        <v>12443</v>
      </c>
      <c r="C9742" s="587" t="s">
        <v>4272</v>
      </c>
      <c r="D9742" s="587" t="s">
        <v>3076</v>
      </c>
      <c r="E9742" s="523" t="s">
        <v>1679</v>
      </c>
    </row>
    <row r="9743" spans="2:5">
      <c r="B9743" s="598" t="s">
        <v>12444</v>
      </c>
      <c r="C9743" s="587" t="s">
        <v>4272</v>
      </c>
      <c r="D9743" s="587" t="s">
        <v>3076</v>
      </c>
      <c r="E9743" s="523" t="s">
        <v>1679</v>
      </c>
    </row>
    <row r="9744" spans="2:5">
      <c r="B9744" s="598" t="s">
        <v>12445</v>
      </c>
      <c r="C9744" s="587" t="s">
        <v>4272</v>
      </c>
      <c r="D9744" s="587" t="s">
        <v>3076</v>
      </c>
      <c r="E9744" s="523" t="s">
        <v>1679</v>
      </c>
    </row>
    <row r="9745" spans="2:5">
      <c r="B9745" s="598" t="s">
        <v>12446</v>
      </c>
      <c r="C9745" s="587" t="s">
        <v>4272</v>
      </c>
      <c r="D9745" s="587" t="s">
        <v>3076</v>
      </c>
      <c r="E9745" s="523" t="s">
        <v>1679</v>
      </c>
    </row>
    <row r="9746" spans="2:5">
      <c r="B9746" s="598" t="s">
        <v>12447</v>
      </c>
      <c r="C9746" s="587" t="s">
        <v>4272</v>
      </c>
      <c r="D9746" s="587" t="s">
        <v>3076</v>
      </c>
      <c r="E9746" s="523" t="s">
        <v>1679</v>
      </c>
    </row>
    <row r="9747" spans="2:5">
      <c r="B9747" s="598" t="s">
        <v>12448</v>
      </c>
      <c r="C9747" s="587" t="s">
        <v>4272</v>
      </c>
      <c r="D9747" s="587" t="s">
        <v>3076</v>
      </c>
      <c r="E9747" s="523" t="s">
        <v>1679</v>
      </c>
    </row>
    <row r="9748" spans="2:5">
      <c r="B9748" s="598" t="s">
        <v>12449</v>
      </c>
      <c r="C9748" s="587" t="s">
        <v>4272</v>
      </c>
      <c r="D9748" s="587" t="s">
        <v>3076</v>
      </c>
      <c r="E9748" s="523" t="s">
        <v>1679</v>
      </c>
    </row>
    <row r="9749" spans="2:5">
      <c r="B9749" s="598" t="s">
        <v>12450</v>
      </c>
      <c r="C9749" s="587" t="s">
        <v>4272</v>
      </c>
      <c r="D9749" s="587" t="s">
        <v>3076</v>
      </c>
      <c r="E9749" s="523" t="s">
        <v>1679</v>
      </c>
    </row>
    <row r="9750" spans="2:5">
      <c r="B9750" s="598" t="s">
        <v>12451</v>
      </c>
      <c r="C9750" s="587" t="s">
        <v>4272</v>
      </c>
      <c r="D9750" s="587" t="s">
        <v>3076</v>
      </c>
      <c r="E9750" s="523" t="s">
        <v>1679</v>
      </c>
    </row>
    <row r="9751" spans="2:5">
      <c r="B9751" s="598" t="s">
        <v>12452</v>
      </c>
      <c r="C9751" s="587" t="s">
        <v>4272</v>
      </c>
      <c r="D9751" s="587" t="s">
        <v>3076</v>
      </c>
      <c r="E9751" s="523" t="s">
        <v>1679</v>
      </c>
    </row>
    <row r="9752" spans="2:5">
      <c r="B9752" s="598" t="s">
        <v>12453</v>
      </c>
      <c r="C9752" s="587" t="s">
        <v>4272</v>
      </c>
      <c r="D9752" s="587" t="s">
        <v>3076</v>
      </c>
      <c r="E9752" s="523" t="s">
        <v>1679</v>
      </c>
    </row>
    <row r="9753" spans="2:5">
      <c r="B9753" s="598" t="s">
        <v>12454</v>
      </c>
      <c r="C9753" s="587" t="s">
        <v>4272</v>
      </c>
      <c r="D9753" s="587" t="s">
        <v>3076</v>
      </c>
      <c r="E9753" s="523" t="s">
        <v>1679</v>
      </c>
    </row>
    <row r="9754" spans="2:5">
      <c r="B9754" s="598" t="s">
        <v>12455</v>
      </c>
      <c r="C9754" s="587" t="s">
        <v>4272</v>
      </c>
      <c r="D9754" s="587" t="s">
        <v>3076</v>
      </c>
      <c r="E9754" s="523" t="s">
        <v>1679</v>
      </c>
    </row>
    <row r="9755" spans="2:5">
      <c r="B9755" s="598" t="s">
        <v>12456</v>
      </c>
      <c r="C9755" s="587" t="s">
        <v>4272</v>
      </c>
      <c r="D9755" s="587" t="s">
        <v>3076</v>
      </c>
      <c r="E9755" s="523" t="s">
        <v>1679</v>
      </c>
    </row>
    <row r="9756" spans="2:5">
      <c r="B9756" s="598" t="s">
        <v>12457</v>
      </c>
      <c r="C9756" s="587" t="s">
        <v>4272</v>
      </c>
      <c r="D9756" s="587" t="s">
        <v>3076</v>
      </c>
      <c r="E9756" s="523" t="s">
        <v>1679</v>
      </c>
    </row>
    <row r="9757" spans="2:5">
      <c r="B9757" s="598" t="s">
        <v>12458</v>
      </c>
      <c r="C9757" s="587" t="s">
        <v>4272</v>
      </c>
      <c r="D9757" s="587" t="s">
        <v>3076</v>
      </c>
      <c r="E9757" s="523" t="s">
        <v>1679</v>
      </c>
    </row>
    <row r="9758" spans="2:5">
      <c r="B9758" s="598" t="s">
        <v>12459</v>
      </c>
      <c r="C9758" s="587" t="s">
        <v>4272</v>
      </c>
      <c r="D9758" s="587" t="s">
        <v>3076</v>
      </c>
      <c r="E9758" s="523" t="s">
        <v>1679</v>
      </c>
    </row>
    <row r="9759" spans="2:5">
      <c r="B9759" s="598" t="s">
        <v>12460</v>
      </c>
      <c r="C9759" s="587" t="s">
        <v>4272</v>
      </c>
      <c r="D9759" s="587" t="s">
        <v>3076</v>
      </c>
      <c r="E9759" s="523" t="s">
        <v>1679</v>
      </c>
    </row>
    <row r="9760" spans="2:5">
      <c r="B9760" s="598" t="s">
        <v>12461</v>
      </c>
      <c r="C9760" s="587" t="s">
        <v>4272</v>
      </c>
      <c r="D9760" s="587" t="s">
        <v>3076</v>
      </c>
      <c r="E9760" s="523" t="s">
        <v>1679</v>
      </c>
    </row>
    <row r="9761" spans="2:5">
      <c r="B9761" s="598" t="s">
        <v>12462</v>
      </c>
      <c r="C9761" s="587" t="s">
        <v>4272</v>
      </c>
      <c r="D9761" s="587" t="s">
        <v>3076</v>
      </c>
      <c r="E9761" s="523" t="s">
        <v>1679</v>
      </c>
    </row>
    <row r="9762" spans="2:5">
      <c r="B9762" s="598" t="s">
        <v>12463</v>
      </c>
      <c r="C9762" s="587" t="s">
        <v>4272</v>
      </c>
      <c r="D9762" s="587" t="s">
        <v>3076</v>
      </c>
      <c r="E9762" s="523" t="s">
        <v>1679</v>
      </c>
    </row>
    <row r="9763" spans="2:5">
      <c r="B9763" s="598" t="s">
        <v>12464</v>
      </c>
      <c r="C9763" s="587" t="s">
        <v>4272</v>
      </c>
      <c r="D9763" s="587" t="s">
        <v>3076</v>
      </c>
      <c r="E9763" s="523" t="s">
        <v>1679</v>
      </c>
    </row>
    <row r="9764" spans="2:5">
      <c r="B9764" s="598" t="s">
        <v>12465</v>
      </c>
      <c r="C9764" s="587" t="s">
        <v>4272</v>
      </c>
      <c r="D9764" s="587" t="s">
        <v>3076</v>
      </c>
      <c r="E9764" s="523" t="s">
        <v>1679</v>
      </c>
    </row>
    <row r="9765" spans="2:5">
      <c r="B9765" s="598" t="s">
        <v>12466</v>
      </c>
      <c r="C9765" s="587" t="s">
        <v>4272</v>
      </c>
      <c r="D9765" s="587" t="s">
        <v>3076</v>
      </c>
      <c r="E9765" s="523" t="s">
        <v>1679</v>
      </c>
    </row>
    <row r="9766" spans="2:5">
      <c r="B9766" s="598" t="s">
        <v>12467</v>
      </c>
      <c r="C9766" s="587" t="s">
        <v>4272</v>
      </c>
      <c r="D9766" s="587" t="s">
        <v>3076</v>
      </c>
      <c r="E9766" s="523" t="s">
        <v>1679</v>
      </c>
    </row>
    <row r="9767" spans="2:5">
      <c r="B9767" s="598" t="s">
        <v>12468</v>
      </c>
      <c r="C9767" s="587" t="s">
        <v>4272</v>
      </c>
      <c r="D9767" s="587" t="s">
        <v>3076</v>
      </c>
      <c r="E9767" s="523" t="s">
        <v>1679</v>
      </c>
    </row>
    <row r="9768" spans="2:5">
      <c r="B9768" s="598" t="s">
        <v>12469</v>
      </c>
      <c r="C9768" s="587" t="s">
        <v>4272</v>
      </c>
      <c r="D9768" s="587" t="s">
        <v>3076</v>
      </c>
      <c r="E9768" s="523" t="s">
        <v>1679</v>
      </c>
    </row>
    <row r="9769" spans="2:5">
      <c r="B9769" s="598" t="s">
        <v>12470</v>
      </c>
      <c r="C9769" s="587" t="s">
        <v>4272</v>
      </c>
      <c r="D9769" s="587" t="s">
        <v>3076</v>
      </c>
      <c r="E9769" s="523" t="s">
        <v>1679</v>
      </c>
    </row>
    <row r="9770" spans="2:5">
      <c r="B9770" s="598" t="s">
        <v>12471</v>
      </c>
      <c r="C9770" s="587" t="s">
        <v>4272</v>
      </c>
      <c r="D9770" s="587" t="s">
        <v>3076</v>
      </c>
      <c r="E9770" s="523" t="s">
        <v>1679</v>
      </c>
    </row>
    <row r="9771" spans="2:5">
      <c r="B9771" s="598" t="s">
        <v>12472</v>
      </c>
      <c r="C9771" s="587" t="s">
        <v>4272</v>
      </c>
      <c r="D9771" s="587" t="s">
        <v>3076</v>
      </c>
      <c r="E9771" s="523" t="s">
        <v>1679</v>
      </c>
    </row>
    <row r="9772" spans="2:5">
      <c r="B9772" s="598" t="s">
        <v>12473</v>
      </c>
      <c r="C9772" s="587" t="s">
        <v>4272</v>
      </c>
      <c r="D9772" s="587" t="s">
        <v>3076</v>
      </c>
      <c r="E9772" s="523" t="s">
        <v>1679</v>
      </c>
    </row>
    <row r="9773" spans="2:5">
      <c r="B9773" s="598" t="s">
        <v>12474</v>
      </c>
      <c r="C9773" s="587" t="s">
        <v>4272</v>
      </c>
      <c r="D9773" s="587" t="s">
        <v>3076</v>
      </c>
      <c r="E9773" s="523" t="s">
        <v>1679</v>
      </c>
    </row>
    <row r="9774" spans="2:5">
      <c r="B9774" s="598" t="s">
        <v>12475</v>
      </c>
      <c r="C9774" s="587" t="s">
        <v>4272</v>
      </c>
      <c r="D9774" s="587" t="s">
        <v>3076</v>
      </c>
      <c r="E9774" s="523" t="s">
        <v>1679</v>
      </c>
    </row>
    <row r="9775" spans="2:5">
      <c r="B9775" s="598" t="s">
        <v>12476</v>
      </c>
      <c r="C9775" s="587" t="s">
        <v>4272</v>
      </c>
      <c r="D9775" s="587" t="s">
        <v>3076</v>
      </c>
      <c r="E9775" s="523" t="s">
        <v>1679</v>
      </c>
    </row>
    <row r="9776" spans="2:5">
      <c r="B9776" s="598" t="s">
        <v>12477</v>
      </c>
      <c r="C9776" s="587" t="s">
        <v>4272</v>
      </c>
      <c r="D9776" s="587" t="s">
        <v>3076</v>
      </c>
      <c r="E9776" s="523" t="s">
        <v>1679</v>
      </c>
    </row>
    <row r="9777" spans="2:5">
      <c r="B9777" s="598" t="s">
        <v>12478</v>
      </c>
      <c r="C9777" s="587" t="s">
        <v>4272</v>
      </c>
      <c r="D9777" s="587" t="s">
        <v>3076</v>
      </c>
      <c r="E9777" s="523" t="s">
        <v>1679</v>
      </c>
    </row>
    <row r="9778" spans="2:5">
      <c r="B9778" s="598" t="s">
        <v>12479</v>
      </c>
      <c r="C9778" s="587" t="s">
        <v>4272</v>
      </c>
      <c r="D9778" s="587" t="s">
        <v>3076</v>
      </c>
      <c r="E9778" s="523" t="s">
        <v>1679</v>
      </c>
    </row>
    <row r="9779" spans="2:5">
      <c r="B9779" s="598" t="s">
        <v>12480</v>
      </c>
      <c r="C9779" s="587" t="s">
        <v>4272</v>
      </c>
      <c r="D9779" s="587" t="s">
        <v>3076</v>
      </c>
      <c r="E9779" s="523" t="s">
        <v>1679</v>
      </c>
    </row>
    <row r="9780" spans="2:5">
      <c r="B9780" s="598" t="s">
        <v>12481</v>
      </c>
      <c r="C9780" s="587" t="s">
        <v>4272</v>
      </c>
      <c r="D9780" s="587" t="s">
        <v>3076</v>
      </c>
      <c r="E9780" s="523" t="s">
        <v>1679</v>
      </c>
    </row>
    <row r="9781" spans="2:5">
      <c r="B9781" s="598" t="s">
        <v>12482</v>
      </c>
      <c r="C9781" s="587" t="s">
        <v>4272</v>
      </c>
      <c r="D9781" s="587" t="s">
        <v>3076</v>
      </c>
      <c r="E9781" s="523" t="s">
        <v>1679</v>
      </c>
    </row>
    <row r="9782" spans="2:5">
      <c r="B9782" s="598" t="s">
        <v>12483</v>
      </c>
      <c r="C9782" s="587" t="s">
        <v>4272</v>
      </c>
      <c r="D9782" s="587" t="s">
        <v>3076</v>
      </c>
      <c r="E9782" s="523" t="s">
        <v>1679</v>
      </c>
    </row>
    <row r="9783" spans="2:5">
      <c r="B9783" s="598" t="s">
        <v>12484</v>
      </c>
      <c r="C9783" s="587" t="s">
        <v>4272</v>
      </c>
      <c r="D9783" s="587" t="s">
        <v>3076</v>
      </c>
      <c r="E9783" s="523" t="s">
        <v>1679</v>
      </c>
    </row>
    <row r="9784" spans="2:5">
      <c r="B9784" s="598" t="s">
        <v>12485</v>
      </c>
      <c r="C9784" s="587" t="s">
        <v>4272</v>
      </c>
      <c r="D9784" s="587" t="s">
        <v>3076</v>
      </c>
      <c r="E9784" s="523" t="s">
        <v>1679</v>
      </c>
    </row>
    <row r="9785" spans="2:5">
      <c r="B9785" s="598" t="s">
        <v>12486</v>
      </c>
      <c r="C9785" s="587" t="s">
        <v>4272</v>
      </c>
      <c r="D9785" s="587" t="s">
        <v>3076</v>
      </c>
      <c r="E9785" s="523" t="s">
        <v>1679</v>
      </c>
    </row>
    <row r="9786" spans="2:5">
      <c r="B9786" s="598" t="s">
        <v>12487</v>
      </c>
      <c r="C9786" s="587" t="s">
        <v>4272</v>
      </c>
      <c r="D9786" s="587" t="s">
        <v>3076</v>
      </c>
      <c r="E9786" s="523" t="s">
        <v>1679</v>
      </c>
    </row>
    <row r="9787" spans="2:5">
      <c r="B9787" s="598" t="s">
        <v>12488</v>
      </c>
      <c r="C9787" s="587" t="s">
        <v>4272</v>
      </c>
      <c r="D9787" s="587" t="s">
        <v>3076</v>
      </c>
      <c r="E9787" s="523" t="s">
        <v>1679</v>
      </c>
    </row>
    <row r="9788" spans="2:5">
      <c r="B9788" s="598" t="s">
        <v>12489</v>
      </c>
      <c r="C9788" s="587" t="s">
        <v>4272</v>
      </c>
      <c r="D9788" s="587" t="s">
        <v>3076</v>
      </c>
      <c r="E9788" s="523" t="s">
        <v>1679</v>
      </c>
    </row>
    <row r="9789" spans="2:5">
      <c r="B9789" s="598" t="s">
        <v>12490</v>
      </c>
      <c r="C9789" s="587" t="s">
        <v>4272</v>
      </c>
      <c r="D9789" s="587" t="s">
        <v>3076</v>
      </c>
      <c r="E9789" s="523" t="s">
        <v>1679</v>
      </c>
    </row>
    <row r="9790" spans="2:5">
      <c r="B9790" s="598" t="s">
        <v>12491</v>
      </c>
      <c r="C9790" s="587" t="s">
        <v>4272</v>
      </c>
      <c r="D9790" s="587" t="s">
        <v>3076</v>
      </c>
      <c r="E9790" s="523" t="s">
        <v>1679</v>
      </c>
    </row>
    <row r="9791" spans="2:5">
      <c r="B9791" s="598" t="s">
        <v>12492</v>
      </c>
      <c r="C9791" s="587" t="s">
        <v>4272</v>
      </c>
      <c r="D9791" s="587" t="s">
        <v>3076</v>
      </c>
      <c r="E9791" s="523" t="s">
        <v>1679</v>
      </c>
    </row>
    <row r="9792" spans="2:5">
      <c r="B9792" s="598" t="s">
        <v>12493</v>
      </c>
      <c r="C9792" s="587" t="s">
        <v>4272</v>
      </c>
      <c r="D9792" s="587" t="s">
        <v>3076</v>
      </c>
      <c r="E9792" s="523" t="s">
        <v>1679</v>
      </c>
    </row>
    <row r="9793" spans="2:5">
      <c r="B9793" s="598" t="s">
        <v>12494</v>
      </c>
      <c r="C9793" s="587" t="s">
        <v>4272</v>
      </c>
      <c r="D9793" s="587" t="s">
        <v>3076</v>
      </c>
      <c r="E9793" s="523" t="s">
        <v>1679</v>
      </c>
    </row>
    <row r="9794" spans="2:5">
      <c r="B9794" s="598" t="s">
        <v>12495</v>
      </c>
      <c r="C9794" s="587" t="s">
        <v>4272</v>
      </c>
      <c r="D9794" s="587" t="s">
        <v>3076</v>
      </c>
      <c r="E9794" s="523" t="s">
        <v>1679</v>
      </c>
    </row>
    <row r="9795" spans="2:5">
      <c r="B9795" s="598" t="s">
        <v>12496</v>
      </c>
      <c r="C9795" s="587" t="s">
        <v>4272</v>
      </c>
      <c r="D9795" s="587" t="s">
        <v>3076</v>
      </c>
      <c r="E9795" s="523" t="s">
        <v>1679</v>
      </c>
    </row>
    <row r="9796" spans="2:5">
      <c r="B9796" s="598" t="s">
        <v>12497</v>
      </c>
      <c r="C9796" s="587" t="s">
        <v>4272</v>
      </c>
      <c r="D9796" s="587" t="s">
        <v>3076</v>
      </c>
      <c r="E9796" s="523" t="s">
        <v>1679</v>
      </c>
    </row>
    <row r="9797" spans="2:5">
      <c r="B9797" s="598" t="s">
        <v>12498</v>
      </c>
      <c r="C9797" s="587" t="s">
        <v>4272</v>
      </c>
      <c r="D9797" s="587" t="s">
        <v>3076</v>
      </c>
      <c r="E9797" s="523" t="s">
        <v>1679</v>
      </c>
    </row>
    <row r="9798" spans="2:5">
      <c r="B9798" s="598" t="s">
        <v>12499</v>
      </c>
      <c r="C9798" s="587" t="s">
        <v>4272</v>
      </c>
      <c r="D9798" s="587" t="s">
        <v>3076</v>
      </c>
      <c r="E9798" s="523" t="s">
        <v>1679</v>
      </c>
    </row>
    <row r="9799" spans="2:5">
      <c r="B9799" s="598" t="s">
        <v>12500</v>
      </c>
      <c r="C9799" s="587" t="s">
        <v>4272</v>
      </c>
      <c r="D9799" s="587" t="s">
        <v>3076</v>
      </c>
      <c r="E9799" s="523" t="s">
        <v>1679</v>
      </c>
    </row>
    <row r="9800" spans="2:5">
      <c r="B9800" s="598" t="s">
        <v>12501</v>
      </c>
      <c r="C9800" s="587" t="s">
        <v>4272</v>
      </c>
      <c r="D9800" s="587" t="s">
        <v>3076</v>
      </c>
      <c r="E9800" s="523" t="s">
        <v>1679</v>
      </c>
    </row>
    <row r="9801" spans="2:5">
      <c r="B9801" s="598" t="s">
        <v>12502</v>
      </c>
      <c r="C9801" s="587" t="s">
        <v>4272</v>
      </c>
      <c r="D9801" s="587" t="s">
        <v>3076</v>
      </c>
      <c r="E9801" s="523" t="s">
        <v>1679</v>
      </c>
    </row>
    <row r="9802" spans="2:5">
      <c r="B9802" s="598" t="s">
        <v>12503</v>
      </c>
      <c r="C9802" s="587" t="s">
        <v>4272</v>
      </c>
      <c r="D9802" s="587" t="s">
        <v>3076</v>
      </c>
      <c r="E9802" s="523" t="s">
        <v>1679</v>
      </c>
    </row>
    <row r="9803" spans="2:5">
      <c r="B9803" s="598" t="s">
        <v>12504</v>
      </c>
      <c r="C9803" s="587" t="s">
        <v>4272</v>
      </c>
      <c r="D9803" s="587" t="s">
        <v>3076</v>
      </c>
      <c r="E9803" s="523" t="s">
        <v>1679</v>
      </c>
    </row>
    <row r="9804" spans="2:5">
      <c r="B9804" s="598" t="s">
        <v>12505</v>
      </c>
      <c r="C9804" s="587" t="s">
        <v>4272</v>
      </c>
      <c r="D9804" s="587" t="s">
        <v>3076</v>
      </c>
      <c r="E9804" s="523" t="s">
        <v>1679</v>
      </c>
    </row>
    <row r="9805" spans="2:5">
      <c r="B9805" s="598" t="s">
        <v>12506</v>
      </c>
      <c r="C9805" s="587" t="s">
        <v>4272</v>
      </c>
      <c r="D9805" s="587" t="s">
        <v>3076</v>
      </c>
      <c r="E9805" s="523" t="s">
        <v>1679</v>
      </c>
    </row>
    <row r="9806" spans="2:5">
      <c r="B9806" s="598" t="s">
        <v>12507</v>
      </c>
      <c r="C9806" s="587" t="s">
        <v>4272</v>
      </c>
      <c r="D9806" s="587" t="s">
        <v>3076</v>
      </c>
      <c r="E9806" s="523" t="s">
        <v>1679</v>
      </c>
    </row>
    <row r="9807" spans="2:5">
      <c r="B9807" s="598" t="s">
        <v>12508</v>
      </c>
      <c r="C9807" s="587" t="s">
        <v>4272</v>
      </c>
      <c r="D9807" s="587" t="s">
        <v>3076</v>
      </c>
      <c r="E9807" s="523" t="s">
        <v>1679</v>
      </c>
    </row>
    <row r="9808" spans="2:5">
      <c r="B9808" s="598" t="s">
        <v>12509</v>
      </c>
      <c r="C9808" s="587" t="s">
        <v>4272</v>
      </c>
      <c r="D9808" s="587" t="s">
        <v>3076</v>
      </c>
      <c r="E9808" s="523" t="s">
        <v>1679</v>
      </c>
    </row>
    <row r="9809" spans="2:5">
      <c r="B9809" s="598" t="s">
        <v>12510</v>
      </c>
      <c r="C9809" s="587" t="s">
        <v>4272</v>
      </c>
      <c r="D9809" s="587" t="s">
        <v>3076</v>
      </c>
      <c r="E9809" s="523" t="s">
        <v>1679</v>
      </c>
    </row>
    <row r="9810" spans="2:5">
      <c r="B9810" s="598" t="s">
        <v>12511</v>
      </c>
      <c r="C9810" s="587" t="s">
        <v>4272</v>
      </c>
      <c r="D9810" s="587" t="s">
        <v>3076</v>
      </c>
      <c r="E9810" s="523" t="s">
        <v>1679</v>
      </c>
    </row>
    <row r="9811" spans="2:5">
      <c r="B9811" s="598" t="s">
        <v>12512</v>
      </c>
      <c r="C9811" s="587" t="s">
        <v>4272</v>
      </c>
      <c r="D9811" s="587" t="s">
        <v>3076</v>
      </c>
      <c r="E9811" s="523" t="s">
        <v>1679</v>
      </c>
    </row>
    <row r="9812" spans="2:5">
      <c r="B9812" s="598" t="s">
        <v>12513</v>
      </c>
      <c r="C9812" s="587" t="s">
        <v>4272</v>
      </c>
      <c r="D9812" s="587" t="s">
        <v>3076</v>
      </c>
      <c r="E9812" s="523" t="s">
        <v>1679</v>
      </c>
    </row>
    <row r="9813" spans="2:5">
      <c r="B9813" s="598" t="s">
        <v>12514</v>
      </c>
      <c r="C9813" s="587" t="s">
        <v>4272</v>
      </c>
      <c r="D9813" s="587" t="s">
        <v>3076</v>
      </c>
      <c r="E9813" s="523" t="s">
        <v>1679</v>
      </c>
    </row>
    <row r="9814" spans="2:5">
      <c r="B9814" s="598" t="s">
        <v>12515</v>
      </c>
      <c r="C9814" s="587" t="s">
        <v>4272</v>
      </c>
      <c r="D9814" s="587" t="s">
        <v>3076</v>
      </c>
      <c r="E9814" s="523" t="s">
        <v>1679</v>
      </c>
    </row>
    <row r="9815" spans="2:5">
      <c r="B9815" s="598" t="s">
        <v>12516</v>
      </c>
      <c r="C9815" s="587" t="s">
        <v>4272</v>
      </c>
      <c r="D9815" s="587" t="s">
        <v>3076</v>
      </c>
      <c r="E9815" s="523" t="s">
        <v>1679</v>
      </c>
    </row>
    <row r="9816" spans="2:5">
      <c r="B9816" s="598" t="s">
        <v>12517</v>
      </c>
      <c r="C9816" s="587" t="s">
        <v>4272</v>
      </c>
      <c r="D9816" s="587" t="s">
        <v>3076</v>
      </c>
      <c r="E9816" s="523" t="s">
        <v>1679</v>
      </c>
    </row>
    <row r="9817" spans="2:5">
      <c r="B9817" s="598" t="s">
        <v>12518</v>
      </c>
      <c r="C9817" s="587" t="s">
        <v>4272</v>
      </c>
      <c r="D9817" s="587" t="s">
        <v>3076</v>
      </c>
      <c r="E9817" s="523" t="s">
        <v>1679</v>
      </c>
    </row>
    <row r="9818" spans="2:5">
      <c r="B9818" s="598" t="s">
        <v>12519</v>
      </c>
      <c r="C9818" s="587" t="s">
        <v>4272</v>
      </c>
      <c r="D9818" s="587" t="s">
        <v>3076</v>
      </c>
      <c r="E9818" s="523" t="s">
        <v>1679</v>
      </c>
    </row>
    <row r="9819" spans="2:5">
      <c r="B9819" s="598" t="s">
        <v>12520</v>
      </c>
      <c r="C9819" s="587" t="s">
        <v>4272</v>
      </c>
      <c r="D9819" s="587" t="s">
        <v>3076</v>
      </c>
      <c r="E9819" s="523" t="s">
        <v>1679</v>
      </c>
    </row>
    <row r="9820" spans="2:5">
      <c r="B9820" s="598" t="s">
        <v>12521</v>
      </c>
      <c r="C9820" s="587" t="s">
        <v>4272</v>
      </c>
      <c r="D9820" s="587" t="s">
        <v>3076</v>
      </c>
      <c r="E9820" s="523" t="s">
        <v>1679</v>
      </c>
    </row>
    <row r="9821" spans="2:5">
      <c r="B9821" s="598" t="s">
        <v>12522</v>
      </c>
      <c r="C9821" s="587" t="s">
        <v>4272</v>
      </c>
      <c r="D9821" s="587" t="s">
        <v>3076</v>
      </c>
      <c r="E9821" s="523" t="s">
        <v>1679</v>
      </c>
    </row>
    <row r="9822" spans="2:5">
      <c r="B9822" s="598" t="s">
        <v>12523</v>
      </c>
      <c r="C9822" s="587" t="s">
        <v>4272</v>
      </c>
      <c r="D9822" s="587" t="s">
        <v>3076</v>
      </c>
      <c r="E9822" s="523" t="s">
        <v>1679</v>
      </c>
    </row>
    <row r="9823" spans="2:5">
      <c r="B9823" s="598" t="s">
        <v>12524</v>
      </c>
      <c r="C9823" s="587" t="s">
        <v>4272</v>
      </c>
      <c r="D9823" s="587" t="s">
        <v>3076</v>
      </c>
      <c r="E9823" s="523" t="s">
        <v>1679</v>
      </c>
    </row>
    <row r="9824" spans="2:5">
      <c r="B9824" s="598" t="s">
        <v>12525</v>
      </c>
      <c r="C9824" s="587" t="s">
        <v>4272</v>
      </c>
      <c r="D9824" s="587" t="s">
        <v>3076</v>
      </c>
      <c r="E9824" s="523" t="s">
        <v>1679</v>
      </c>
    </row>
    <row r="9825" spans="2:5">
      <c r="B9825" s="598" t="s">
        <v>12526</v>
      </c>
      <c r="C9825" s="587" t="s">
        <v>4272</v>
      </c>
      <c r="D9825" s="587" t="s">
        <v>3076</v>
      </c>
      <c r="E9825" s="523" t="s">
        <v>1679</v>
      </c>
    </row>
    <row r="9826" spans="2:5">
      <c r="B9826" s="598" t="s">
        <v>12527</v>
      </c>
      <c r="C9826" s="587" t="s">
        <v>4272</v>
      </c>
      <c r="D9826" s="587" t="s">
        <v>3076</v>
      </c>
      <c r="E9826" s="523" t="s">
        <v>1679</v>
      </c>
    </row>
    <row r="9827" spans="2:5">
      <c r="B9827" s="598" t="s">
        <v>12528</v>
      </c>
      <c r="C9827" s="587" t="s">
        <v>4272</v>
      </c>
      <c r="D9827" s="587" t="s">
        <v>3076</v>
      </c>
      <c r="E9827" s="523" t="s">
        <v>1679</v>
      </c>
    </row>
    <row r="9828" spans="2:5">
      <c r="B9828" s="598" t="s">
        <v>12529</v>
      </c>
      <c r="C9828" s="587" t="s">
        <v>4272</v>
      </c>
      <c r="D9828" s="587" t="s">
        <v>3076</v>
      </c>
      <c r="E9828" s="523" t="s">
        <v>1679</v>
      </c>
    </row>
    <row r="9829" spans="2:5">
      <c r="B9829" s="598" t="s">
        <v>12530</v>
      </c>
      <c r="C9829" s="587" t="s">
        <v>4272</v>
      </c>
      <c r="D9829" s="587" t="s">
        <v>3076</v>
      </c>
      <c r="E9829" s="523" t="s">
        <v>1679</v>
      </c>
    </row>
    <row r="9830" spans="2:5">
      <c r="B9830" s="598" t="s">
        <v>12531</v>
      </c>
      <c r="C9830" s="587" t="s">
        <v>4272</v>
      </c>
      <c r="D9830" s="587" t="s">
        <v>3076</v>
      </c>
      <c r="E9830" s="523" t="s">
        <v>1679</v>
      </c>
    </row>
    <row r="9831" spans="2:5">
      <c r="B9831" s="598" t="s">
        <v>12532</v>
      </c>
      <c r="C9831" s="587" t="s">
        <v>4272</v>
      </c>
      <c r="D9831" s="587" t="s">
        <v>3076</v>
      </c>
      <c r="E9831" s="523" t="s">
        <v>1679</v>
      </c>
    </row>
    <row r="9832" spans="2:5">
      <c r="B9832" s="598" t="s">
        <v>12533</v>
      </c>
      <c r="C9832" s="587" t="s">
        <v>4272</v>
      </c>
      <c r="D9832" s="587" t="s">
        <v>3076</v>
      </c>
      <c r="E9832" s="523" t="s">
        <v>1679</v>
      </c>
    </row>
    <row r="9833" spans="2:5">
      <c r="B9833" s="598" t="s">
        <v>12534</v>
      </c>
      <c r="C9833" s="587" t="s">
        <v>4272</v>
      </c>
      <c r="D9833" s="587" t="s">
        <v>3076</v>
      </c>
      <c r="E9833" s="523" t="s">
        <v>1679</v>
      </c>
    </row>
    <row r="9834" spans="2:5">
      <c r="B9834" s="598" t="s">
        <v>12535</v>
      </c>
      <c r="C9834" s="587" t="s">
        <v>4272</v>
      </c>
      <c r="D9834" s="587" t="s">
        <v>3076</v>
      </c>
      <c r="E9834" s="523" t="s">
        <v>1679</v>
      </c>
    </row>
    <row r="9835" spans="2:5">
      <c r="B9835" s="598" t="s">
        <v>12536</v>
      </c>
      <c r="C9835" s="587" t="s">
        <v>4272</v>
      </c>
      <c r="D9835" s="587" t="s">
        <v>3076</v>
      </c>
      <c r="E9835" s="523" t="s">
        <v>1679</v>
      </c>
    </row>
    <row r="9836" spans="2:5">
      <c r="B9836" s="598" t="s">
        <v>12537</v>
      </c>
      <c r="C9836" s="587" t="s">
        <v>4272</v>
      </c>
      <c r="D9836" s="587" t="s">
        <v>3076</v>
      </c>
      <c r="E9836" s="523" t="s">
        <v>1679</v>
      </c>
    </row>
    <row r="9837" spans="2:5">
      <c r="B9837" s="598" t="s">
        <v>12538</v>
      </c>
      <c r="C9837" s="587" t="s">
        <v>4272</v>
      </c>
      <c r="D9837" s="587" t="s">
        <v>3076</v>
      </c>
      <c r="E9837" s="523" t="s">
        <v>1679</v>
      </c>
    </row>
    <row r="9838" spans="2:5">
      <c r="B9838" s="598" t="s">
        <v>12539</v>
      </c>
      <c r="C9838" s="587" t="s">
        <v>4272</v>
      </c>
      <c r="D9838" s="587" t="s">
        <v>3076</v>
      </c>
      <c r="E9838" s="523" t="s">
        <v>1679</v>
      </c>
    </row>
    <row r="9839" spans="2:5">
      <c r="B9839" s="598" t="s">
        <v>12540</v>
      </c>
      <c r="C9839" s="587" t="s">
        <v>4272</v>
      </c>
      <c r="D9839" s="587" t="s">
        <v>3076</v>
      </c>
      <c r="E9839" s="523" t="s">
        <v>1679</v>
      </c>
    </row>
    <row r="9840" spans="2:5">
      <c r="B9840" s="598" t="s">
        <v>12541</v>
      </c>
      <c r="C9840" s="587" t="s">
        <v>4272</v>
      </c>
      <c r="D9840" s="587" t="s">
        <v>3076</v>
      </c>
      <c r="E9840" s="523" t="s">
        <v>1679</v>
      </c>
    </row>
    <row r="9841" spans="2:5">
      <c r="B9841" s="598" t="s">
        <v>12542</v>
      </c>
      <c r="C9841" s="587" t="s">
        <v>4272</v>
      </c>
      <c r="D9841" s="587" t="s">
        <v>3076</v>
      </c>
      <c r="E9841" s="523" t="s">
        <v>1679</v>
      </c>
    </row>
    <row r="9842" spans="2:5">
      <c r="B9842" s="598" t="s">
        <v>12543</v>
      </c>
      <c r="C9842" s="587" t="s">
        <v>4272</v>
      </c>
      <c r="D9842" s="587" t="s">
        <v>3076</v>
      </c>
      <c r="E9842" s="523" t="s">
        <v>1679</v>
      </c>
    </row>
    <row r="9843" spans="2:5">
      <c r="B9843" s="598" t="s">
        <v>12544</v>
      </c>
      <c r="C9843" s="587" t="s">
        <v>4272</v>
      </c>
      <c r="D9843" s="587" t="s">
        <v>3076</v>
      </c>
      <c r="E9843" s="523" t="s">
        <v>1679</v>
      </c>
    </row>
    <row r="9844" spans="2:5">
      <c r="B9844" s="598" t="s">
        <v>12545</v>
      </c>
      <c r="C9844" s="587" t="s">
        <v>4272</v>
      </c>
      <c r="D9844" s="587" t="s">
        <v>3076</v>
      </c>
      <c r="E9844" s="523" t="s">
        <v>1679</v>
      </c>
    </row>
    <row r="9845" spans="2:5">
      <c r="B9845" s="598" t="s">
        <v>12546</v>
      </c>
      <c r="C9845" s="587" t="s">
        <v>4272</v>
      </c>
      <c r="D9845" s="587" t="s">
        <v>3076</v>
      </c>
      <c r="E9845" s="523" t="s">
        <v>1679</v>
      </c>
    </row>
    <row r="9846" spans="2:5">
      <c r="B9846" s="598" t="s">
        <v>12547</v>
      </c>
      <c r="C9846" s="587" t="s">
        <v>4272</v>
      </c>
      <c r="D9846" s="587" t="s">
        <v>3076</v>
      </c>
      <c r="E9846" s="523" t="s">
        <v>1679</v>
      </c>
    </row>
    <row r="9847" spans="2:5">
      <c r="B9847" s="598" t="s">
        <v>12548</v>
      </c>
      <c r="C9847" s="587" t="s">
        <v>4272</v>
      </c>
      <c r="D9847" s="587" t="s">
        <v>3076</v>
      </c>
      <c r="E9847" s="523" t="s">
        <v>1679</v>
      </c>
    </row>
    <row r="9848" spans="2:5">
      <c r="B9848" s="598" t="s">
        <v>12549</v>
      </c>
      <c r="C9848" s="587" t="s">
        <v>4272</v>
      </c>
      <c r="D9848" s="587" t="s">
        <v>3076</v>
      </c>
      <c r="E9848" s="523" t="s">
        <v>1679</v>
      </c>
    </row>
    <row r="9849" spans="2:5">
      <c r="B9849" s="598" t="s">
        <v>12550</v>
      </c>
      <c r="C9849" s="587" t="s">
        <v>4272</v>
      </c>
      <c r="D9849" s="587" t="s">
        <v>3076</v>
      </c>
      <c r="E9849" s="523" t="s">
        <v>1679</v>
      </c>
    </row>
    <row r="9850" spans="2:5">
      <c r="B9850" s="598" t="s">
        <v>12551</v>
      </c>
      <c r="C9850" s="587" t="s">
        <v>4272</v>
      </c>
      <c r="D9850" s="587" t="s">
        <v>3076</v>
      </c>
      <c r="E9850" s="523" t="s">
        <v>1679</v>
      </c>
    </row>
    <row r="9851" spans="2:5">
      <c r="B9851" s="598" t="s">
        <v>12552</v>
      </c>
      <c r="C9851" s="587" t="s">
        <v>4272</v>
      </c>
      <c r="D9851" s="587" t="s">
        <v>3076</v>
      </c>
      <c r="E9851" s="523" t="s">
        <v>1679</v>
      </c>
    </row>
    <row r="9852" spans="2:5">
      <c r="B9852" s="598" t="s">
        <v>12553</v>
      </c>
      <c r="C9852" s="587" t="s">
        <v>4272</v>
      </c>
      <c r="D9852" s="587" t="s">
        <v>3076</v>
      </c>
      <c r="E9852" s="523" t="s">
        <v>1679</v>
      </c>
    </row>
    <row r="9853" spans="2:5">
      <c r="B9853" s="598" t="s">
        <v>12554</v>
      </c>
      <c r="C9853" s="587" t="s">
        <v>4272</v>
      </c>
      <c r="D9853" s="587" t="s">
        <v>3076</v>
      </c>
      <c r="E9853" s="523" t="s">
        <v>1679</v>
      </c>
    </row>
    <row r="9854" spans="2:5">
      <c r="B9854" s="598" t="s">
        <v>12555</v>
      </c>
      <c r="C9854" s="587" t="s">
        <v>4272</v>
      </c>
      <c r="D9854" s="587" t="s">
        <v>3076</v>
      </c>
      <c r="E9854" s="523" t="s">
        <v>1679</v>
      </c>
    </row>
    <row r="9855" spans="2:5">
      <c r="B9855" s="598" t="s">
        <v>12556</v>
      </c>
      <c r="C9855" s="587" t="s">
        <v>4272</v>
      </c>
      <c r="D9855" s="587" t="s">
        <v>3076</v>
      </c>
      <c r="E9855" s="523" t="s">
        <v>1679</v>
      </c>
    </row>
    <row r="9856" spans="2:5">
      <c r="B9856" s="598" t="s">
        <v>12557</v>
      </c>
      <c r="C9856" s="587" t="s">
        <v>4272</v>
      </c>
      <c r="D9856" s="587" t="s">
        <v>3076</v>
      </c>
      <c r="E9856" s="523" t="s">
        <v>1679</v>
      </c>
    </row>
    <row r="9857" spans="2:5">
      <c r="B9857" s="598" t="s">
        <v>12558</v>
      </c>
      <c r="C9857" s="587" t="s">
        <v>4272</v>
      </c>
      <c r="D9857" s="587" t="s">
        <v>3076</v>
      </c>
      <c r="E9857" s="523" t="s">
        <v>1679</v>
      </c>
    </row>
    <row r="9858" spans="2:5">
      <c r="B9858" s="598" t="s">
        <v>12559</v>
      </c>
      <c r="C9858" s="587" t="s">
        <v>4272</v>
      </c>
      <c r="D9858" s="587" t="s">
        <v>3076</v>
      </c>
      <c r="E9858" s="523" t="s">
        <v>1679</v>
      </c>
    </row>
    <row r="9859" spans="2:5">
      <c r="B9859" s="598" t="s">
        <v>12560</v>
      </c>
      <c r="C9859" s="587" t="s">
        <v>4272</v>
      </c>
      <c r="D9859" s="587" t="s">
        <v>3076</v>
      </c>
      <c r="E9859" s="523" t="s">
        <v>1679</v>
      </c>
    </row>
    <row r="9860" spans="2:5">
      <c r="B9860" s="598" t="s">
        <v>12561</v>
      </c>
      <c r="C9860" s="587" t="s">
        <v>4272</v>
      </c>
      <c r="D9860" s="587" t="s">
        <v>3076</v>
      </c>
      <c r="E9860" s="523" t="s">
        <v>1679</v>
      </c>
    </row>
    <row r="9861" spans="2:5">
      <c r="B9861" s="598" t="s">
        <v>12562</v>
      </c>
      <c r="C9861" s="587" t="s">
        <v>4272</v>
      </c>
      <c r="D9861" s="587" t="s">
        <v>3076</v>
      </c>
      <c r="E9861" s="523" t="s">
        <v>1679</v>
      </c>
    </row>
    <row r="9862" spans="2:5">
      <c r="B9862" s="598" t="s">
        <v>12563</v>
      </c>
      <c r="C9862" s="587" t="s">
        <v>4272</v>
      </c>
      <c r="D9862" s="587" t="s">
        <v>3076</v>
      </c>
      <c r="E9862" s="523" t="s">
        <v>1679</v>
      </c>
    </row>
    <row r="9863" spans="2:5">
      <c r="B9863" s="598" t="s">
        <v>12564</v>
      </c>
      <c r="C9863" s="587" t="s">
        <v>4272</v>
      </c>
      <c r="D9863" s="587" t="s">
        <v>3076</v>
      </c>
      <c r="E9863" s="523" t="s">
        <v>1679</v>
      </c>
    </row>
    <row r="9864" spans="2:5">
      <c r="B9864" s="598" t="s">
        <v>12565</v>
      </c>
      <c r="C9864" s="587" t="s">
        <v>4272</v>
      </c>
      <c r="D9864" s="587" t="s">
        <v>3076</v>
      </c>
      <c r="E9864" s="523" t="s">
        <v>1679</v>
      </c>
    </row>
    <row r="9865" spans="2:5">
      <c r="B9865" s="598" t="s">
        <v>12566</v>
      </c>
      <c r="C9865" s="587" t="s">
        <v>4272</v>
      </c>
      <c r="D9865" s="587" t="s">
        <v>3076</v>
      </c>
      <c r="E9865" s="523" t="s">
        <v>1679</v>
      </c>
    </row>
    <row r="9866" spans="2:5">
      <c r="B9866" s="598" t="s">
        <v>12567</v>
      </c>
      <c r="C9866" s="587" t="s">
        <v>4272</v>
      </c>
      <c r="D9866" s="587" t="s">
        <v>3076</v>
      </c>
      <c r="E9866" s="523" t="s">
        <v>1679</v>
      </c>
    </row>
    <row r="9867" spans="2:5">
      <c r="B9867" s="598" t="s">
        <v>12568</v>
      </c>
      <c r="C9867" s="587" t="s">
        <v>4272</v>
      </c>
      <c r="D9867" s="587" t="s">
        <v>3076</v>
      </c>
      <c r="E9867" s="523" t="s">
        <v>1679</v>
      </c>
    </row>
    <row r="9868" spans="2:5">
      <c r="B9868" s="598" t="s">
        <v>12569</v>
      </c>
      <c r="C9868" s="587" t="s">
        <v>4272</v>
      </c>
      <c r="D9868" s="587" t="s">
        <v>3076</v>
      </c>
      <c r="E9868" s="523" t="s">
        <v>1679</v>
      </c>
    </row>
    <row r="9869" spans="2:5">
      <c r="B9869" s="598" t="s">
        <v>12570</v>
      </c>
      <c r="C9869" s="587" t="s">
        <v>4272</v>
      </c>
      <c r="D9869" s="587" t="s">
        <v>3076</v>
      </c>
      <c r="E9869" s="523" t="s">
        <v>1679</v>
      </c>
    </row>
    <row r="9870" spans="2:5">
      <c r="B9870" s="598" t="s">
        <v>12571</v>
      </c>
      <c r="C9870" s="587" t="s">
        <v>4272</v>
      </c>
      <c r="D9870" s="587" t="s">
        <v>3076</v>
      </c>
      <c r="E9870" s="523" t="s">
        <v>1679</v>
      </c>
    </row>
    <row r="9871" spans="2:5">
      <c r="B9871" s="598" t="s">
        <v>12572</v>
      </c>
      <c r="C9871" s="587" t="s">
        <v>4272</v>
      </c>
      <c r="D9871" s="587" t="s">
        <v>3076</v>
      </c>
      <c r="E9871" s="523" t="s">
        <v>1679</v>
      </c>
    </row>
    <row r="9872" spans="2:5">
      <c r="B9872" s="598" t="s">
        <v>12573</v>
      </c>
      <c r="C9872" s="587" t="s">
        <v>4272</v>
      </c>
      <c r="D9872" s="587" t="s">
        <v>3076</v>
      </c>
      <c r="E9872" s="523" t="s">
        <v>1679</v>
      </c>
    </row>
    <row r="9873" spans="2:5">
      <c r="B9873" s="598" t="s">
        <v>12574</v>
      </c>
      <c r="C9873" s="587" t="s">
        <v>4272</v>
      </c>
      <c r="D9873" s="587" t="s">
        <v>3076</v>
      </c>
      <c r="E9873" s="523" t="s">
        <v>1679</v>
      </c>
    </row>
    <row r="9874" spans="2:5">
      <c r="B9874" s="598" t="s">
        <v>12575</v>
      </c>
      <c r="C9874" s="587" t="s">
        <v>4272</v>
      </c>
      <c r="D9874" s="587" t="s">
        <v>3076</v>
      </c>
      <c r="E9874" s="523" t="s">
        <v>1679</v>
      </c>
    </row>
    <row r="9875" spans="2:5">
      <c r="B9875" s="598" t="s">
        <v>12576</v>
      </c>
      <c r="C9875" s="587" t="s">
        <v>4272</v>
      </c>
      <c r="D9875" s="587" t="s">
        <v>3076</v>
      </c>
      <c r="E9875" s="523" t="s">
        <v>1679</v>
      </c>
    </row>
    <row r="9876" spans="2:5">
      <c r="B9876" s="598" t="s">
        <v>12577</v>
      </c>
      <c r="C9876" s="587" t="s">
        <v>4272</v>
      </c>
      <c r="D9876" s="587" t="s">
        <v>3076</v>
      </c>
      <c r="E9876" s="523" t="s">
        <v>1679</v>
      </c>
    </row>
    <row r="9877" spans="2:5">
      <c r="B9877" s="598" t="s">
        <v>12578</v>
      </c>
      <c r="C9877" s="587" t="s">
        <v>4272</v>
      </c>
      <c r="D9877" s="587" t="s">
        <v>3076</v>
      </c>
      <c r="E9877" s="523" t="s">
        <v>1679</v>
      </c>
    </row>
    <row r="9878" spans="2:5">
      <c r="B9878" s="598" t="s">
        <v>12579</v>
      </c>
      <c r="C9878" s="587" t="s">
        <v>4272</v>
      </c>
      <c r="D9878" s="587" t="s">
        <v>3076</v>
      </c>
      <c r="E9878" s="523" t="s">
        <v>1679</v>
      </c>
    </row>
    <row r="9879" spans="2:5">
      <c r="B9879" s="598" t="s">
        <v>12580</v>
      </c>
      <c r="C9879" s="587" t="s">
        <v>4272</v>
      </c>
      <c r="D9879" s="587" t="s">
        <v>3076</v>
      </c>
      <c r="E9879" s="523" t="s">
        <v>1679</v>
      </c>
    </row>
    <row r="9880" spans="2:5">
      <c r="B9880" s="598" t="s">
        <v>12581</v>
      </c>
      <c r="C9880" s="587" t="s">
        <v>4272</v>
      </c>
      <c r="D9880" s="587" t="s">
        <v>3076</v>
      </c>
      <c r="E9880" s="523" t="s">
        <v>1679</v>
      </c>
    </row>
    <row r="9881" spans="2:5">
      <c r="B9881" s="598" t="s">
        <v>12582</v>
      </c>
      <c r="C9881" s="587" t="s">
        <v>4272</v>
      </c>
      <c r="D9881" s="587" t="s">
        <v>3076</v>
      </c>
      <c r="E9881" s="523" t="s">
        <v>1679</v>
      </c>
    </row>
    <row r="9882" spans="2:5">
      <c r="B9882" s="598" t="s">
        <v>12583</v>
      </c>
      <c r="C9882" s="587" t="s">
        <v>4272</v>
      </c>
      <c r="D9882" s="587" t="s">
        <v>3076</v>
      </c>
      <c r="E9882" s="523" t="s">
        <v>1679</v>
      </c>
    </row>
    <row r="9883" spans="2:5">
      <c r="B9883" s="598" t="s">
        <v>12584</v>
      </c>
      <c r="C9883" s="587" t="s">
        <v>4272</v>
      </c>
      <c r="D9883" s="587" t="s">
        <v>3076</v>
      </c>
      <c r="E9883" s="523" t="s">
        <v>1679</v>
      </c>
    </row>
    <row r="9884" spans="2:5">
      <c r="B9884" s="598" t="s">
        <v>12585</v>
      </c>
      <c r="C9884" s="587" t="s">
        <v>4272</v>
      </c>
      <c r="D9884" s="587" t="s">
        <v>3076</v>
      </c>
      <c r="E9884" s="523" t="s">
        <v>1679</v>
      </c>
    </row>
    <row r="9885" spans="2:5">
      <c r="B9885" s="598" t="s">
        <v>12586</v>
      </c>
      <c r="C9885" s="587" t="s">
        <v>4272</v>
      </c>
      <c r="D9885" s="587" t="s">
        <v>3076</v>
      </c>
      <c r="E9885" s="523" t="s">
        <v>1679</v>
      </c>
    </row>
    <row r="9886" spans="2:5">
      <c r="B9886" s="598" t="s">
        <v>12587</v>
      </c>
      <c r="C9886" s="587" t="s">
        <v>4272</v>
      </c>
      <c r="D9886" s="587" t="s">
        <v>3076</v>
      </c>
      <c r="E9886" s="523" t="s">
        <v>1679</v>
      </c>
    </row>
    <row r="9887" spans="2:5">
      <c r="B9887" s="598" t="s">
        <v>12588</v>
      </c>
      <c r="C9887" s="587" t="s">
        <v>4272</v>
      </c>
      <c r="D9887" s="587" t="s">
        <v>3076</v>
      </c>
      <c r="E9887" s="523" t="s">
        <v>1679</v>
      </c>
    </row>
    <row r="9888" spans="2:5">
      <c r="B9888" s="598" t="s">
        <v>12589</v>
      </c>
      <c r="C9888" s="587" t="s">
        <v>4272</v>
      </c>
      <c r="D9888" s="587" t="s">
        <v>3076</v>
      </c>
      <c r="E9888" s="523" t="s">
        <v>1679</v>
      </c>
    </row>
    <row r="9889" spans="2:5">
      <c r="B9889" s="598" t="s">
        <v>12590</v>
      </c>
      <c r="C9889" s="587" t="s">
        <v>4272</v>
      </c>
      <c r="D9889" s="587" t="s">
        <v>3076</v>
      </c>
      <c r="E9889" s="523" t="s">
        <v>1679</v>
      </c>
    </row>
    <row r="9890" spans="2:5">
      <c r="B9890" s="598" t="s">
        <v>12591</v>
      </c>
      <c r="C9890" s="587" t="s">
        <v>4272</v>
      </c>
      <c r="D9890" s="587" t="s">
        <v>3076</v>
      </c>
      <c r="E9890" s="523" t="s">
        <v>1679</v>
      </c>
    </row>
    <row r="9891" spans="2:5">
      <c r="B9891" s="598" t="s">
        <v>12592</v>
      </c>
      <c r="C9891" s="587" t="s">
        <v>4272</v>
      </c>
      <c r="D9891" s="587" t="s">
        <v>3076</v>
      </c>
      <c r="E9891" s="523" t="s">
        <v>1679</v>
      </c>
    </row>
    <row r="9892" spans="2:5">
      <c r="B9892" s="598" t="s">
        <v>12593</v>
      </c>
      <c r="C9892" s="587" t="s">
        <v>4272</v>
      </c>
      <c r="D9892" s="587" t="s">
        <v>3076</v>
      </c>
      <c r="E9892" s="523" t="s">
        <v>1679</v>
      </c>
    </row>
    <row r="9893" spans="2:5">
      <c r="B9893" s="598" t="s">
        <v>12594</v>
      </c>
      <c r="C9893" s="587" t="s">
        <v>4272</v>
      </c>
      <c r="D9893" s="587" t="s">
        <v>3076</v>
      </c>
      <c r="E9893" s="523" t="s">
        <v>1679</v>
      </c>
    </row>
    <row r="9894" spans="2:5">
      <c r="B9894" s="598" t="s">
        <v>12595</v>
      </c>
      <c r="C9894" s="587" t="s">
        <v>4272</v>
      </c>
      <c r="D9894" s="587" t="s">
        <v>3076</v>
      </c>
      <c r="E9894" s="523" t="s">
        <v>1679</v>
      </c>
    </row>
    <row r="9895" spans="2:5">
      <c r="B9895" s="598" t="s">
        <v>12596</v>
      </c>
      <c r="C9895" s="587" t="s">
        <v>4272</v>
      </c>
      <c r="D9895" s="587" t="s">
        <v>3076</v>
      </c>
      <c r="E9895" s="523" t="s">
        <v>1679</v>
      </c>
    </row>
    <row r="9896" spans="2:5">
      <c r="B9896" s="598" t="s">
        <v>12597</v>
      </c>
      <c r="C9896" s="587" t="s">
        <v>4272</v>
      </c>
      <c r="D9896" s="587" t="s">
        <v>3076</v>
      </c>
      <c r="E9896" s="523" t="s">
        <v>1679</v>
      </c>
    </row>
    <row r="9897" spans="2:5">
      <c r="B9897" s="598" t="s">
        <v>12598</v>
      </c>
      <c r="C9897" s="587" t="s">
        <v>4272</v>
      </c>
      <c r="D9897" s="587" t="s">
        <v>3076</v>
      </c>
      <c r="E9897" s="523" t="s">
        <v>1679</v>
      </c>
    </row>
    <row r="9898" spans="2:5">
      <c r="B9898" s="598" t="s">
        <v>12599</v>
      </c>
      <c r="C9898" s="587" t="s">
        <v>4272</v>
      </c>
      <c r="D9898" s="587" t="s">
        <v>3076</v>
      </c>
      <c r="E9898" s="523" t="s">
        <v>1679</v>
      </c>
    </row>
    <row r="9899" spans="2:5">
      <c r="B9899" s="598" t="s">
        <v>12600</v>
      </c>
      <c r="C9899" s="587" t="s">
        <v>4272</v>
      </c>
      <c r="D9899" s="587" t="s">
        <v>3076</v>
      </c>
      <c r="E9899" s="523" t="s">
        <v>1679</v>
      </c>
    </row>
    <row r="9900" spans="2:5">
      <c r="B9900" s="598" t="s">
        <v>12601</v>
      </c>
      <c r="C9900" s="587" t="s">
        <v>4272</v>
      </c>
      <c r="D9900" s="587" t="s">
        <v>3076</v>
      </c>
      <c r="E9900" s="523" t="s">
        <v>1679</v>
      </c>
    </row>
    <row r="9901" spans="2:5">
      <c r="B9901" s="598" t="s">
        <v>12602</v>
      </c>
      <c r="C9901" s="587" t="s">
        <v>4272</v>
      </c>
      <c r="D9901" s="587" t="s">
        <v>3076</v>
      </c>
      <c r="E9901" s="523" t="s">
        <v>1679</v>
      </c>
    </row>
    <row r="9902" spans="2:5">
      <c r="B9902" s="598" t="s">
        <v>12603</v>
      </c>
      <c r="C9902" s="587" t="s">
        <v>4272</v>
      </c>
      <c r="D9902" s="587" t="s">
        <v>3076</v>
      </c>
      <c r="E9902" s="523" t="s">
        <v>1679</v>
      </c>
    </row>
    <row r="9903" spans="2:5">
      <c r="B9903" s="598" t="s">
        <v>12604</v>
      </c>
      <c r="C9903" s="587" t="s">
        <v>4272</v>
      </c>
      <c r="D9903" s="587" t="s">
        <v>3076</v>
      </c>
      <c r="E9903" s="523" t="s">
        <v>1679</v>
      </c>
    </row>
    <row r="9904" spans="2:5">
      <c r="B9904" s="598" t="s">
        <v>12605</v>
      </c>
      <c r="C9904" s="587" t="s">
        <v>4272</v>
      </c>
      <c r="D9904" s="587" t="s">
        <v>3076</v>
      </c>
      <c r="E9904" s="523" t="s">
        <v>1679</v>
      </c>
    </row>
    <row r="9905" spans="2:5">
      <c r="B9905" s="598" t="s">
        <v>12606</v>
      </c>
      <c r="C9905" s="587" t="s">
        <v>4272</v>
      </c>
      <c r="D9905" s="587" t="s">
        <v>3076</v>
      </c>
      <c r="E9905" s="523" t="s">
        <v>1679</v>
      </c>
    </row>
    <row r="9906" spans="2:5">
      <c r="B9906" s="598" t="s">
        <v>12607</v>
      </c>
      <c r="C9906" s="587" t="s">
        <v>4272</v>
      </c>
      <c r="D9906" s="587" t="s">
        <v>3076</v>
      </c>
      <c r="E9906" s="523" t="s">
        <v>1679</v>
      </c>
    </row>
    <row r="9907" spans="2:5">
      <c r="B9907" s="598" t="s">
        <v>12608</v>
      </c>
      <c r="C9907" s="587" t="s">
        <v>4272</v>
      </c>
      <c r="D9907" s="587" t="s">
        <v>3076</v>
      </c>
      <c r="E9907" s="523" t="s">
        <v>1679</v>
      </c>
    </row>
    <row r="9908" spans="2:5">
      <c r="B9908" s="598" t="s">
        <v>12609</v>
      </c>
      <c r="C9908" s="587" t="s">
        <v>4272</v>
      </c>
      <c r="D9908" s="587" t="s">
        <v>3076</v>
      </c>
      <c r="E9908" s="523" t="s">
        <v>1679</v>
      </c>
    </row>
    <row r="9909" spans="2:5">
      <c r="B9909" s="598" t="s">
        <v>12610</v>
      </c>
      <c r="C9909" s="587" t="s">
        <v>4272</v>
      </c>
      <c r="D9909" s="587" t="s">
        <v>3076</v>
      </c>
      <c r="E9909" s="523" t="s">
        <v>1679</v>
      </c>
    </row>
    <row r="9910" spans="2:5">
      <c r="B9910" s="598" t="s">
        <v>12611</v>
      </c>
      <c r="C9910" s="587" t="s">
        <v>4272</v>
      </c>
      <c r="D9910" s="587" t="s">
        <v>3076</v>
      </c>
      <c r="E9910" s="523" t="s">
        <v>1679</v>
      </c>
    </row>
    <row r="9911" spans="2:5">
      <c r="B9911" s="598" t="s">
        <v>12612</v>
      </c>
      <c r="C9911" s="587" t="s">
        <v>4272</v>
      </c>
      <c r="D9911" s="587" t="s">
        <v>3076</v>
      </c>
      <c r="E9911" s="523" t="s">
        <v>1679</v>
      </c>
    </row>
    <row r="9912" spans="2:5">
      <c r="B9912" s="598" t="s">
        <v>12613</v>
      </c>
      <c r="C9912" s="587" t="s">
        <v>4272</v>
      </c>
      <c r="D9912" s="587" t="s">
        <v>3076</v>
      </c>
      <c r="E9912" s="523" t="s">
        <v>1679</v>
      </c>
    </row>
    <row r="9913" spans="2:5">
      <c r="B9913" s="598" t="s">
        <v>12614</v>
      </c>
      <c r="C9913" s="587" t="s">
        <v>4272</v>
      </c>
      <c r="D9913" s="587" t="s">
        <v>3076</v>
      </c>
      <c r="E9913" s="523" t="s">
        <v>1679</v>
      </c>
    </row>
    <row r="9914" spans="2:5">
      <c r="B9914" s="598" t="s">
        <v>12615</v>
      </c>
      <c r="C9914" s="587" t="s">
        <v>4272</v>
      </c>
      <c r="D9914" s="587" t="s">
        <v>3076</v>
      </c>
      <c r="E9914" s="523" t="s">
        <v>1679</v>
      </c>
    </row>
    <row r="9915" spans="2:5">
      <c r="B9915" s="598" t="s">
        <v>12616</v>
      </c>
      <c r="C9915" s="587" t="s">
        <v>4272</v>
      </c>
      <c r="D9915" s="587" t="s">
        <v>3076</v>
      </c>
      <c r="E9915" s="523" t="s">
        <v>1679</v>
      </c>
    </row>
    <row r="9916" spans="2:5">
      <c r="B9916" s="598" t="s">
        <v>12617</v>
      </c>
      <c r="C9916" s="587" t="s">
        <v>4272</v>
      </c>
      <c r="D9916" s="587" t="s">
        <v>3076</v>
      </c>
      <c r="E9916" s="523" t="s">
        <v>1679</v>
      </c>
    </row>
    <row r="9917" spans="2:5">
      <c r="B9917" s="598" t="s">
        <v>12618</v>
      </c>
      <c r="C9917" s="587" t="s">
        <v>4272</v>
      </c>
      <c r="D9917" s="587" t="s">
        <v>3076</v>
      </c>
      <c r="E9917" s="523" t="s">
        <v>1679</v>
      </c>
    </row>
    <row r="9918" spans="2:5">
      <c r="B9918" s="598" t="s">
        <v>12619</v>
      </c>
      <c r="C9918" s="587" t="s">
        <v>4272</v>
      </c>
      <c r="D9918" s="587" t="s">
        <v>3076</v>
      </c>
      <c r="E9918" s="523" t="s">
        <v>1679</v>
      </c>
    </row>
    <row r="9919" spans="2:5">
      <c r="B9919" s="598" t="s">
        <v>12620</v>
      </c>
      <c r="C9919" s="587" t="s">
        <v>4272</v>
      </c>
      <c r="D9919" s="587" t="s">
        <v>3076</v>
      </c>
      <c r="E9919" s="523" t="s">
        <v>1679</v>
      </c>
    </row>
    <row r="9920" spans="2:5">
      <c r="B9920" s="598" t="s">
        <v>12621</v>
      </c>
      <c r="C9920" s="587" t="s">
        <v>4272</v>
      </c>
      <c r="D9920" s="587" t="s">
        <v>3076</v>
      </c>
      <c r="E9920" s="523" t="s">
        <v>1679</v>
      </c>
    </row>
    <row r="9921" spans="2:5">
      <c r="B9921" s="598" t="s">
        <v>12622</v>
      </c>
      <c r="C9921" s="587" t="s">
        <v>4272</v>
      </c>
      <c r="D9921" s="587" t="s">
        <v>3076</v>
      </c>
      <c r="E9921" s="523" t="s">
        <v>1679</v>
      </c>
    </row>
    <row r="9922" spans="2:5">
      <c r="B9922" s="598" t="s">
        <v>12623</v>
      </c>
      <c r="C9922" s="587" t="s">
        <v>4272</v>
      </c>
      <c r="D9922" s="587" t="s">
        <v>3076</v>
      </c>
      <c r="E9922" s="523" t="s">
        <v>1679</v>
      </c>
    </row>
    <row r="9923" spans="2:5">
      <c r="B9923" s="598" t="s">
        <v>12624</v>
      </c>
      <c r="C9923" s="587" t="s">
        <v>4272</v>
      </c>
      <c r="D9923" s="587" t="s">
        <v>3076</v>
      </c>
      <c r="E9923" s="523" t="s">
        <v>1679</v>
      </c>
    </row>
    <row r="9924" spans="2:5">
      <c r="B9924" s="598" t="s">
        <v>12625</v>
      </c>
      <c r="C9924" s="587" t="s">
        <v>4272</v>
      </c>
      <c r="D9924" s="587" t="s">
        <v>3076</v>
      </c>
      <c r="E9924" s="523" t="s">
        <v>1679</v>
      </c>
    </row>
    <row r="9925" spans="2:5">
      <c r="B9925" s="598" t="s">
        <v>12626</v>
      </c>
      <c r="C9925" s="587" t="s">
        <v>4272</v>
      </c>
      <c r="D9925" s="587" t="s">
        <v>3076</v>
      </c>
      <c r="E9925" s="523" t="s">
        <v>1679</v>
      </c>
    </row>
    <row r="9926" spans="2:5">
      <c r="B9926" s="598" t="s">
        <v>12627</v>
      </c>
      <c r="C9926" s="587" t="s">
        <v>4272</v>
      </c>
      <c r="D9926" s="587" t="s">
        <v>3076</v>
      </c>
      <c r="E9926" s="523" t="s">
        <v>1679</v>
      </c>
    </row>
    <row r="9927" spans="2:5">
      <c r="B9927" s="598" t="s">
        <v>12628</v>
      </c>
      <c r="C9927" s="587" t="s">
        <v>4272</v>
      </c>
      <c r="D9927" s="587" t="s">
        <v>3076</v>
      </c>
      <c r="E9927" s="523" t="s">
        <v>1679</v>
      </c>
    </row>
    <row r="9928" spans="2:5">
      <c r="B9928" s="598" t="s">
        <v>12629</v>
      </c>
      <c r="C9928" s="587" t="s">
        <v>4272</v>
      </c>
      <c r="D9928" s="587" t="s">
        <v>3076</v>
      </c>
      <c r="E9928" s="523" t="s">
        <v>1679</v>
      </c>
    </row>
    <row r="9929" spans="2:5">
      <c r="B9929" s="598" t="s">
        <v>12630</v>
      </c>
      <c r="C9929" s="587" t="s">
        <v>4272</v>
      </c>
      <c r="D9929" s="587" t="s">
        <v>3076</v>
      </c>
      <c r="E9929" s="523" t="s">
        <v>1679</v>
      </c>
    </row>
    <row r="9930" spans="2:5">
      <c r="B9930" s="598" t="s">
        <v>12631</v>
      </c>
      <c r="C9930" s="587" t="s">
        <v>4272</v>
      </c>
      <c r="D9930" s="587" t="s">
        <v>3076</v>
      </c>
      <c r="E9930" s="523" t="s">
        <v>1679</v>
      </c>
    </row>
    <row r="9931" spans="2:5">
      <c r="B9931" s="598" t="s">
        <v>12632</v>
      </c>
      <c r="C9931" s="587" t="s">
        <v>4272</v>
      </c>
      <c r="D9931" s="587" t="s">
        <v>3076</v>
      </c>
      <c r="E9931" s="523" t="s">
        <v>1679</v>
      </c>
    </row>
    <row r="9932" spans="2:5">
      <c r="B9932" s="598" t="s">
        <v>12633</v>
      </c>
      <c r="C9932" s="587" t="s">
        <v>4272</v>
      </c>
      <c r="D9932" s="587" t="s">
        <v>3076</v>
      </c>
      <c r="E9932" s="523" t="s">
        <v>1679</v>
      </c>
    </row>
    <row r="9933" spans="2:5">
      <c r="B9933" s="598" t="s">
        <v>12634</v>
      </c>
      <c r="C9933" s="587" t="s">
        <v>4272</v>
      </c>
      <c r="D9933" s="587" t="s">
        <v>3076</v>
      </c>
      <c r="E9933" s="523" t="s">
        <v>1679</v>
      </c>
    </row>
    <row r="9934" spans="2:5">
      <c r="B9934" s="598" t="s">
        <v>12635</v>
      </c>
      <c r="C9934" s="587" t="s">
        <v>4272</v>
      </c>
      <c r="D9934" s="587" t="s">
        <v>3076</v>
      </c>
      <c r="E9934" s="523" t="s">
        <v>1679</v>
      </c>
    </row>
    <row r="9935" spans="2:5">
      <c r="B9935" s="598" t="s">
        <v>12636</v>
      </c>
      <c r="C9935" s="587" t="s">
        <v>4272</v>
      </c>
      <c r="D9935" s="587" t="s">
        <v>3076</v>
      </c>
      <c r="E9935" s="523" t="s">
        <v>1679</v>
      </c>
    </row>
    <row r="9936" spans="2:5">
      <c r="B9936" s="598" t="s">
        <v>12637</v>
      </c>
      <c r="C9936" s="587" t="s">
        <v>4272</v>
      </c>
      <c r="D9936" s="587" t="s">
        <v>3076</v>
      </c>
      <c r="E9936" s="523" t="s">
        <v>1679</v>
      </c>
    </row>
    <row r="9937" spans="2:5">
      <c r="B9937" s="598" t="s">
        <v>12638</v>
      </c>
      <c r="C9937" s="587" t="s">
        <v>4272</v>
      </c>
      <c r="D9937" s="587" t="s">
        <v>3076</v>
      </c>
      <c r="E9937" s="523" t="s">
        <v>1679</v>
      </c>
    </row>
    <row r="9938" spans="2:5">
      <c r="B9938" s="598" t="s">
        <v>12639</v>
      </c>
      <c r="C9938" s="587" t="s">
        <v>4272</v>
      </c>
      <c r="D9938" s="587" t="s">
        <v>3076</v>
      </c>
      <c r="E9938" s="523" t="s">
        <v>1679</v>
      </c>
    </row>
    <row r="9939" spans="2:5">
      <c r="B9939" s="598" t="s">
        <v>12640</v>
      </c>
      <c r="C9939" s="587" t="s">
        <v>4272</v>
      </c>
      <c r="D9939" s="587" t="s">
        <v>3076</v>
      </c>
      <c r="E9939" s="523" t="s">
        <v>1679</v>
      </c>
    </row>
    <row r="9940" spans="2:5">
      <c r="B9940" s="598" t="s">
        <v>12641</v>
      </c>
      <c r="C9940" s="587" t="s">
        <v>4272</v>
      </c>
      <c r="D9940" s="587" t="s">
        <v>3076</v>
      </c>
      <c r="E9940" s="523" t="s">
        <v>1679</v>
      </c>
    </row>
    <row r="9941" spans="2:5">
      <c r="B9941" s="598" t="s">
        <v>12642</v>
      </c>
      <c r="C9941" s="587" t="s">
        <v>4272</v>
      </c>
      <c r="D9941" s="587" t="s">
        <v>3076</v>
      </c>
      <c r="E9941" s="523" t="s">
        <v>1679</v>
      </c>
    </row>
    <row r="9942" spans="2:5">
      <c r="B9942" s="598" t="s">
        <v>12643</v>
      </c>
      <c r="C9942" s="587" t="s">
        <v>4272</v>
      </c>
      <c r="D9942" s="587" t="s">
        <v>3076</v>
      </c>
      <c r="E9942" s="523" t="s">
        <v>1679</v>
      </c>
    </row>
    <row r="9943" spans="2:5">
      <c r="B9943" s="598" t="s">
        <v>12644</v>
      </c>
      <c r="C9943" s="587" t="s">
        <v>4272</v>
      </c>
      <c r="D9943" s="587" t="s">
        <v>3076</v>
      </c>
      <c r="E9943" s="523" t="s">
        <v>1679</v>
      </c>
    </row>
    <row r="9944" spans="2:5">
      <c r="B9944" s="598" t="s">
        <v>12645</v>
      </c>
      <c r="C9944" s="587" t="s">
        <v>4272</v>
      </c>
      <c r="D9944" s="587" t="s">
        <v>3076</v>
      </c>
      <c r="E9944" s="523" t="s">
        <v>1679</v>
      </c>
    </row>
    <row r="9945" spans="2:5">
      <c r="B9945" s="598" t="s">
        <v>12646</v>
      </c>
      <c r="C9945" s="587" t="s">
        <v>4272</v>
      </c>
      <c r="D9945" s="587" t="s">
        <v>3076</v>
      </c>
      <c r="E9945" s="523" t="s">
        <v>1679</v>
      </c>
    </row>
    <row r="9946" spans="2:5">
      <c r="B9946" s="598" t="s">
        <v>12647</v>
      </c>
      <c r="C9946" s="587" t="s">
        <v>4272</v>
      </c>
      <c r="D9946" s="587" t="s">
        <v>3076</v>
      </c>
      <c r="E9946" s="523" t="s">
        <v>1679</v>
      </c>
    </row>
    <row r="9947" spans="2:5">
      <c r="B9947" s="598" t="s">
        <v>12648</v>
      </c>
      <c r="C9947" s="587" t="s">
        <v>4272</v>
      </c>
      <c r="D9947" s="587" t="s">
        <v>3076</v>
      </c>
      <c r="E9947" s="523" t="s">
        <v>1679</v>
      </c>
    </row>
    <row r="9948" spans="2:5">
      <c r="B9948" s="598" t="s">
        <v>12649</v>
      </c>
      <c r="C9948" s="587" t="s">
        <v>4272</v>
      </c>
      <c r="D9948" s="587" t="s">
        <v>3076</v>
      </c>
      <c r="E9948" s="523" t="s">
        <v>1679</v>
      </c>
    </row>
    <row r="9949" spans="2:5">
      <c r="B9949" s="598" t="s">
        <v>12650</v>
      </c>
      <c r="C9949" s="587" t="s">
        <v>4272</v>
      </c>
      <c r="D9949" s="587" t="s">
        <v>3076</v>
      </c>
      <c r="E9949" s="523" t="s">
        <v>1679</v>
      </c>
    </row>
    <row r="9950" spans="2:5">
      <c r="B9950" s="598" t="s">
        <v>12651</v>
      </c>
      <c r="C9950" s="587" t="s">
        <v>4272</v>
      </c>
      <c r="D9950" s="587" t="s">
        <v>3076</v>
      </c>
      <c r="E9950" s="523" t="s">
        <v>1679</v>
      </c>
    </row>
    <row r="9951" spans="2:5">
      <c r="B9951" s="598" t="s">
        <v>12652</v>
      </c>
      <c r="C9951" s="587" t="s">
        <v>4272</v>
      </c>
      <c r="D9951" s="587" t="s">
        <v>3076</v>
      </c>
      <c r="E9951" s="523" t="s">
        <v>1679</v>
      </c>
    </row>
    <row r="9952" spans="2:5">
      <c r="B9952" s="598" t="s">
        <v>12653</v>
      </c>
      <c r="C9952" s="587" t="s">
        <v>4272</v>
      </c>
      <c r="D9952" s="587" t="s">
        <v>3076</v>
      </c>
      <c r="E9952" s="523" t="s">
        <v>1679</v>
      </c>
    </row>
    <row r="9953" spans="2:5">
      <c r="B9953" s="598" t="s">
        <v>12654</v>
      </c>
      <c r="C9953" s="587" t="s">
        <v>4272</v>
      </c>
      <c r="D9953" s="587" t="s">
        <v>3076</v>
      </c>
      <c r="E9953" s="523" t="s">
        <v>1679</v>
      </c>
    </row>
    <row r="9954" spans="2:5">
      <c r="B9954" s="598" t="s">
        <v>12655</v>
      </c>
      <c r="C9954" s="587" t="s">
        <v>4272</v>
      </c>
      <c r="D9954" s="587" t="s">
        <v>3076</v>
      </c>
      <c r="E9954" s="523" t="s">
        <v>1679</v>
      </c>
    </row>
    <row r="9955" spans="2:5">
      <c r="B9955" s="598" t="s">
        <v>12656</v>
      </c>
      <c r="C9955" s="587" t="s">
        <v>4272</v>
      </c>
      <c r="D9955" s="587" t="s">
        <v>3076</v>
      </c>
      <c r="E9955" s="523" t="s">
        <v>1679</v>
      </c>
    </row>
    <row r="9956" spans="2:5">
      <c r="B9956" s="598" t="s">
        <v>12657</v>
      </c>
      <c r="C9956" s="587" t="s">
        <v>4272</v>
      </c>
      <c r="D9956" s="587" t="s">
        <v>3076</v>
      </c>
      <c r="E9956" s="523" t="s">
        <v>1679</v>
      </c>
    </row>
    <row r="9957" spans="2:5">
      <c r="B9957" s="598" t="s">
        <v>12658</v>
      </c>
      <c r="C9957" s="587" t="s">
        <v>4272</v>
      </c>
      <c r="D9957" s="587" t="s">
        <v>3076</v>
      </c>
      <c r="E9957" s="523" t="s">
        <v>1679</v>
      </c>
    </row>
    <row r="9958" spans="2:5">
      <c r="B9958" s="598" t="s">
        <v>12659</v>
      </c>
      <c r="C9958" s="587" t="s">
        <v>4272</v>
      </c>
      <c r="D9958" s="587" t="s">
        <v>3076</v>
      </c>
      <c r="E9958" s="523" t="s">
        <v>1679</v>
      </c>
    </row>
    <row r="9959" spans="2:5">
      <c r="B9959" s="598" t="s">
        <v>12660</v>
      </c>
      <c r="C9959" s="587" t="s">
        <v>4272</v>
      </c>
      <c r="D9959" s="587" t="s">
        <v>3076</v>
      </c>
      <c r="E9959" s="523" t="s">
        <v>1679</v>
      </c>
    </row>
    <row r="9960" spans="2:5">
      <c r="B9960" s="598" t="s">
        <v>12661</v>
      </c>
      <c r="C9960" s="587" t="s">
        <v>4272</v>
      </c>
      <c r="D9960" s="587" t="s">
        <v>3076</v>
      </c>
      <c r="E9960" s="523" t="s">
        <v>1679</v>
      </c>
    </row>
    <row r="9961" spans="2:5">
      <c r="B9961" s="598" t="s">
        <v>12662</v>
      </c>
      <c r="C9961" s="587" t="s">
        <v>4272</v>
      </c>
      <c r="D9961" s="587" t="s">
        <v>3076</v>
      </c>
      <c r="E9961" s="523" t="s">
        <v>1679</v>
      </c>
    </row>
    <row r="9962" spans="2:5">
      <c r="B9962" s="598" t="s">
        <v>12663</v>
      </c>
      <c r="C9962" s="587" t="s">
        <v>4272</v>
      </c>
      <c r="D9962" s="587" t="s">
        <v>3076</v>
      </c>
      <c r="E9962" s="523" t="s">
        <v>1679</v>
      </c>
    </row>
    <row r="9963" spans="2:5">
      <c r="B9963" s="598" t="s">
        <v>12664</v>
      </c>
      <c r="C9963" s="587" t="s">
        <v>4272</v>
      </c>
      <c r="D9963" s="587" t="s">
        <v>3076</v>
      </c>
      <c r="E9963" s="523" t="s">
        <v>1679</v>
      </c>
    </row>
    <row r="9964" spans="2:5">
      <c r="B9964" s="598" t="s">
        <v>12665</v>
      </c>
      <c r="C9964" s="587" t="s">
        <v>4272</v>
      </c>
      <c r="D9964" s="587" t="s">
        <v>3076</v>
      </c>
      <c r="E9964" s="523" t="s">
        <v>1679</v>
      </c>
    </row>
    <row r="9965" spans="2:5">
      <c r="B9965" s="598" t="s">
        <v>12666</v>
      </c>
      <c r="C9965" s="587" t="s">
        <v>4272</v>
      </c>
      <c r="D9965" s="587" t="s">
        <v>3076</v>
      </c>
      <c r="E9965" s="523" t="s">
        <v>1679</v>
      </c>
    </row>
    <row r="9966" spans="2:5">
      <c r="B9966" s="598" t="s">
        <v>12667</v>
      </c>
      <c r="C9966" s="587" t="s">
        <v>4272</v>
      </c>
      <c r="D9966" s="587" t="s">
        <v>3076</v>
      </c>
      <c r="E9966" s="523" t="s">
        <v>1679</v>
      </c>
    </row>
    <row r="9967" spans="2:5">
      <c r="B9967" s="598" t="s">
        <v>12668</v>
      </c>
      <c r="C9967" s="587" t="s">
        <v>4272</v>
      </c>
      <c r="D9967" s="587" t="s">
        <v>3076</v>
      </c>
      <c r="E9967" s="523" t="s">
        <v>1679</v>
      </c>
    </row>
    <row r="9968" spans="2:5">
      <c r="B9968" s="598" t="s">
        <v>12669</v>
      </c>
      <c r="C9968" s="587" t="s">
        <v>4272</v>
      </c>
      <c r="D9968" s="587" t="s">
        <v>3076</v>
      </c>
      <c r="E9968" s="523" t="s">
        <v>1679</v>
      </c>
    </row>
    <row r="9969" spans="2:5">
      <c r="B9969" s="598" t="s">
        <v>12670</v>
      </c>
      <c r="C9969" s="587" t="s">
        <v>4272</v>
      </c>
      <c r="D9969" s="587" t="s">
        <v>3076</v>
      </c>
      <c r="E9969" s="523" t="s">
        <v>1679</v>
      </c>
    </row>
    <row r="9970" spans="2:5">
      <c r="B9970" s="598" t="s">
        <v>12671</v>
      </c>
      <c r="C9970" s="587" t="s">
        <v>4272</v>
      </c>
      <c r="D9970" s="587" t="s">
        <v>3076</v>
      </c>
      <c r="E9970" s="523" t="s">
        <v>1679</v>
      </c>
    </row>
    <row r="9971" spans="2:5">
      <c r="B9971" s="598" t="s">
        <v>12672</v>
      </c>
      <c r="C9971" s="587" t="s">
        <v>4272</v>
      </c>
      <c r="D9971" s="587" t="s">
        <v>3076</v>
      </c>
      <c r="E9971" s="523" t="s">
        <v>1679</v>
      </c>
    </row>
    <row r="9972" spans="2:5">
      <c r="B9972" s="598" t="s">
        <v>12673</v>
      </c>
      <c r="C9972" s="587" t="s">
        <v>4272</v>
      </c>
      <c r="D9972" s="587" t="s">
        <v>3076</v>
      </c>
      <c r="E9972" s="523" t="s">
        <v>1679</v>
      </c>
    </row>
    <row r="9973" spans="2:5">
      <c r="B9973" s="598" t="s">
        <v>12674</v>
      </c>
      <c r="C9973" s="587" t="s">
        <v>4272</v>
      </c>
      <c r="D9973" s="587" t="s">
        <v>3076</v>
      </c>
      <c r="E9973" s="523" t="s">
        <v>1679</v>
      </c>
    </row>
    <row r="9974" spans="2:5">
      <c r="B9974" s="598" t="s">
        <v>12675</v>
      </c>
      <c r="C9974" s="587" t="s">
        <v>4272</v>
      </c>
      <c r="D9974" s="587" t="s">
        <v>3076</v>
      </c>
      <c r="E9974" s="523" t="s">
        <v>1679</v>
      </c>
    </row>
    <row r="9975" spans="2:5">
      <c r="B9975" s="598" t="s">
        <v>12676</v>
      </c>
      <c r="C9975" s="587" t="s">
        <v>4272</v>
      </c>
      <c r="D9975" s="587" t="s">
        <v>3076</v>
      </c>
      <c r="E9975" s="523" t="s">
        <v>1679</v>
      </c>
    </row>
    <row r="9976" spans="2:5">
      <c r="B9976" s="598" t="s">
        <v>12677</v>
      </c>
      <c r="C9976" s="587" t="s">
        <v>4272</v>
      </c>
      <c r="D9976" s="587" t="s">
        <v>3076</v>
      </c>
      <c r="E9976" s="523" t="s">
        <v>1679</v>
      </c>
    </row>
    <row r="9977" spans="2:5">
      <c r="B9977" s="598" t="s">
        <v>12678</v>
      </c>
      <c r="C9977" s="587" t="s">
        <v>4272</v>
      </c>
      <c r="D9977" s="587" t="s">
        <v>3076</v>
      </c>
      <c r="E9977" s="523" t="s">
        <v>1679</v>
      </c>
    </row>
    <row r="9978" spans="2:5">
      <c r="B9978" s="598" t="s">
        <v>12679</v>
      </c>
      <c r="C9978" s="587" t="s">
        <v>4272</v>
      </c>
      <c r="D9978" s="587" t="s">
        <v>3076</v>
      </c>
      <c r="E9978" s="523" t="s">
        <v>1679</v>
      </c>
    </row>
    <row r="9979" spans="2:5">
      <c r="B9979" s="598" t="s">
        <v>12680</v>
      </c>
      <c r="C9979" s="587" t="s">
        <v>4272</v>
      </c>
      <c r="D9979" s="587" t="s">
        <v>3076</v>
      </c>
      <c r="E9979" s="523" t="s">
        <v>1679</v>
      </c>
    </row>
    <row r="9980" spans="2:5">
      <c r="B9980" s="598" t="s">
        <v>12681</v>
      </c>
      <c r="C9980" s="587" t="s">
        <v>4272</v>
      </c>
      <c r="D9980" s="587" t="s">
        <v>3076</v>
      </c>
      <c r="E9980" s="523" t="s">
        <v>1679</v>
      </c>
    </row>
    <row r="9981" spans="2:5">
      <c r="B9981" s="598" t="s">
        <v>12682</v>
      </c>
      <c r="C9981" s="587" t="s">
        <v>4272</v>
      </c>
      <c r="D9981" s="587" t="s">
        <v>3076</v>
      </c>
      <c r="E9981" s="523" t="s">
        <v>1679</v>
      </c>
    </row>
    <row r="9982" spans="2:5">
      <c r="B9982" s="598" t="s">
        <v>12683</v>
      </c>
      <c r="C9982" s="587" t="s">
        <v>4272</v>
      </c>
      <c r="D9982" s="587" t="s">
        <v>3076</v>
      </c>
      <c r="E9982" s="523" t="s">
        <v>1679</v>
      </c>
    </row>
    <row r="9983" spans="2:5">
      <c r="B9983" s="598" t="s">
        <v>12684</v>
      </c>
      <c r="C9983" s="587" t="s">
        <v>4272</v>
      </c>
      <c r="D9983" s="587" t="s">
        <v>3076</v>
      </c>
      <c r="E9983" s="523" t="s">
        <v>1679</v>
      </c>
    </row>
    <row r="9984" spans="2:5">
      <c r="B9984" s="598" t="s">
        <v>12685</v>
      </c>
      <c r="C9984" s="587" t="s">
        <v>4272</v>
      </c>
      <c r="D9984" s="587" t="s">
        <v>3076</v>
      </c>
      <c r="E9984" s="523" t="s">
        <v>1679</v>
      </c>
    </row>
    <row r="9985" spans="2:5">
      <c r="B9985" s="598" t="s">
        <v>12686</v>
      </c>
      <c r="C9985" s="587" t="s">
        <v>4272</v>
      </c>
      <c r="D9985" s="587" t="s">
        <v>3076</v>
      </c>
      <c r="E9985" s="523" t="s">
        <v>1679</v>
      </c>
    </row>
    <row r="9986" spans="2:5">
      <c r="B9986" s="598" t="s">
        <v>12687</v>
      </c>
      <c r="C9986" s="587" t="s">
        <v>4272</v>
      </c>
      <c r="D9986" s="587" t="s">
        <v>3076</v>
      </c>
      <c r="E9986" s="523" t="s">
        <v>1679</v>
      </c>
    </row>
    <row r="9987" spans="2:5">
      <c r="B9987" s="598" t="s">
        <v>12688</v>
      </c>
      <c r="C9987" s="587" t="s">
        <v>4272</v>
      </c>
      <c r="D9987" s="587" t="s">
        <v>3076</v>
      </c>
      <c r="E9987" s="523" t="s">
        <v>1679</v>
      </c>
    </row>
    <row r="9988" spans="2:5">
      <c r="B9988" s="598" t="s">
        <v>12689</v>
      </c>
      <c r="C9988" s="587" t="s">
        <v>4272</v>
      </c>
      <c r="D9988" s="587" t="s">
        <v>3076</v>
      </c>
      <c r="E9988" s="523" t="s">
        <v>1679</v>
      </c>
    </row>
    <row r="9989" spans="2:5">
      <c r="B9989" s="598" t="s">
        <v>12690</v>
      </c>
      <c r="C9989" s="587" t="s">
        <v>4272</v>
      </c>
      <c r="D9989" s="587" t="s">
        <v>3076</v>
      </c>
      <c r="E9989" s="523" t="s">
        <v>1679</v>
      </c>
    </row>
    <row r="9990" spans="2:5">
      <c r="B9990" s="598" t="s">
        <v>12691</v>
      </c>
      <c r="C9990" s="587" t="s">
        <v>4272</v>
      </c>
      <c r="D9990" s="587" t="s">
        <v>3076</v>
      </c>
      <c r="E9990" s="523" t="s">
        <v>1679</v>
      </c>
    </row>
    <row r="9991" spans="2:5">
      <c r="B9991" s="598" t="s">
        <v>12692</v>
      </c>
      <c r="C9991" s="587" t="s">
        <v>4272</v>
      </c>
      <c r="D9991" s="587" t="s">
        <v>3076</v>
      </c>
      <c r="E9991" s="523" t="s">
        <v>1679</v>
      </c>
    </row>
    <row r="9992" spans="2:5">
      <c r="B9992" s="598" t="s">
        <v>12693</v>
      </c>
      <c r="C9992" s="587" t="s">
        <v>4272</v>
      </c>
      <c r="D9992" s="587" t="s">
        <v>3076</v>
      </c>
      <c r="E9992" s="523" t="s">
        <v>1679</v>
      </c>
    </row>
    <row r="9993" spans="2:5">
      <c r="B9993" s="598" t="s">
        <v>12694</v>
      </c>
      <c r="C9993" s="587" t="s">
        <v>4272</v>
      </c>
      <c r="D9993" s="587" t="s">
        <v>3076</v>
      </c>
      <c r="E9993" s="523" t="s">
        <v>1679</v>
      </c>
    </row>
    <row r="9994" spans="2:5">
      <c r="B9994" s="598" t="s">
        <v>12695</v>
      </c>
      <c r="C9994" s="587" t="s">
        <v>4272</v>
      </c>
      <c r="D9994" s="587" t="s">
        <v>3076</v>
      </c>
      <c r="E9994" s="523" t="s">
        <v>1679</v>
      </c>
    </row>
    <row r="9995" spans="2:5">
      <c r="B9995" s="598" t="s">
        <v>12696</v>
      </c>
      <c r="C9995" s="587" t="s">
        <v>4272</v>
      </c>
      <c r="D9995" s="587" t="s">
        <v>3076</v>
      </c>
      <c r="E9995" s="523" t="s">
        <v>1679</v>
      </c>
    </row>
    <row r="9996" spans="2:5">
      <c r="B9996" s="598" t="s">
        <v>12697</v>
      </c>
      <c r="C9996" s="587" t="s">
        <v>4272</v>
      </c>
      <c r="D9996" s="587" t="s">
        <v>3076</v>
      </c>
      <c r="E9996" s="523" t="s">
        <v>1679</v>
      </c>
    </row>
    <row r="9997" spans="2:5">
      <c r="B9997" s="598" t="s">
        <v>12698</v>
      </c>
      <c r="C9997" s="587" t="s">
        <v>4272</v>
      </c>
      <c r="D9997" s="587" t="s">
        <v>3076</v>
      </c>
      <c r="E9997" s="523" t="s">
        <v>1679</v>
      </c>
    </row>
    <row r="9998" spans="2:5">
      <c r="B9998" s="598" t="s">
        <v>12699</v>
      </c>
      <c r="C9998" s="587" t="s">
        <v>4272</v>
      </c>
      <c r="D9998" s="587" t="s">
        <v>3076</v>
      </c>
      <c r="E9998" s="523" t="s">
        <v>1679</v>
      </c>
    </row>
    <row r="9999" spans="2:5">
      <c r="B9999" s="598" t="s">
        <v>12700</v>
      </c>
      <c r="C9999" s="587" t="s">
        <v>4272</v>
      </c>
      <c r="D9999" s="587" t="s">
        <v>3076</v>
      </c>
      <c r="E9999" s="523" t="s">
        <v>1679</v>
      </c>
    </row>
    <row r="10000" spans="2:5">
      <c r="B10000" s="598" t="s">
        <v>12701</v>
      </c>
      <c r="C10000" s="587" t="s">
        <v>4272</v>
      </c>
      <c r="D10000" s="587" t="s">
        <v>3076</v>
      </c>
      <c r="E10000" s="523" t="s">
        <v>1679</v>
      </c>
    </row>
    <row r="10001" spans="2:5">
      <c r="B10001" s="598" t="s">
        <v>12702</v>
      </c>
      <c r="C10001" s="587" t="s">
        <v>4272</v>
      </c>
      <c r="D10001" s="587" t="s">
        <v>3076</v>
      </c>
      <c r="E10001" s="523" t="s">
        <v>1679</v>
      </c>
    </row>
    <row r="10002" spans="2:5">
      <c r="B10002" s="598" t="s">
        <v>12703</v>
      </c>
      <c r="C10002" s="587" t="s">
        <v>4272</v>
      </c>
      <c r="D10002" s="587" t="s">
        <v>3076</v>
      </c>
      <c r="E10002" s="523" t="s">
        <v>1679</v>
      </c>
    </row>
    <row r="10003" spans="2:5">
      <c r="B10003" s="598" t="s">
        <v>12704</v>
      </c>
      <c r="C10003" s="587" t="s">
        <v>4272</v>
      </c>
      <c r="D10003" s="587" t="s">
        <v>3076</v>
      </c>
      <c r="E10003" s="523" t="s">
        <v>1679</v>
      </c>
    </row>
    <row r="10004" spans="2:5">
      <c r="B10004" s="598" t="s">
        <v>12705</v>
      </c>
      <c r="C10004" s="587" t="s">
        <v>4272</v>
      </c>
      <c r="D10004" s="587" t="s">
        <v>3076</v>
      </c>
      <c r="E10004" s="523" t="s">
        <v>1679</v>
      </c>
    </row>
    <row r="10005" spans="2:5">
      <c r="B10005" s="598" t="s">
        <v>12706</v>
      </c>
      <c r="C10005" s="587" t="s">
        <v>4272</v>
      </c>
      <c r="D10005" s="587" t="s">
        <v>3076</v>
      </c>
      <c r="E10005" s="523" t="s">
        <v>1679</v>
      </c>
    </row>
    <row r="10006" spans="2:5">
      <c r="B10006" s="598" t="s">
        <v>12707</v>
      </c>
      <c r="C10006" s="587" t="s">
        <v>4272</v>
      </c>
      <c r="D10006" s="587" t="s">
        <v>3076</v>
      </c>
      <c r="E10006" s="523" t="s">
        <v>1679</v>
      </c>
    </row>
    <row r="10007" spans="2:5">
      <c r="B10007" s="598" t="s">
        <v>12708</v>
      </c>
      <c r="C10007" s="587" t="s">
        <v>4272</v>
      </c>
      <c r="D10007" s="587" t="s">
        <v>3076</v>
      </c>
      <c r="E10007" s="523" t="s">
        <v>1679</v>
      </c>
    </row>
    <row r="10008" spans="2:5">
      <c r="B10008" s="598" t="s">
        <v>12709</v>
      </c>
      <c r="C10008" s="587" t="s">
        <v>4272</v>
      </c>
      <c r="D10008" s="587" t="s">
        <v>3076</v>
      </c>
      <c r="E10008" s="523" t="s">
        <v>1679</v>
      </c>
    </row>
    <row r="10009" spans="2:5">
      <c r="B10009" s="598" t="s">
        <v>12710</v>
      </c>
      <c r="C10009" s="587" t="s">
        <v>4272</v>
      </c>
      <c r="D10009" s="587" t="s">
        <v>3076</v>
      </c>
      <c r="E10009" s="523" t="s">
        <v>1679</v>
      </c>
    </row>
    <row r="10010" spans="2:5">
      <c r="B10010" s="598" t="s">
        <v>12711</v>
      </c>
      <c r="C10010" s="587" t="s">
        <v>4272</v>
      </c>
      <c r="D10010" s="587" t="s">
        <v>3076</v>
      </c>
      <c r="E10010" s="523" t="s">
        <v>1679</v>
      </c>
    </row>
    <row r="10011" spans="2:5">
      <c r="B10011" s="598" t="s">
        <v>12712</v>
      </c>
      <c r="C10011" s="587" t="s">
        <v>4272</v>
      </c>
      <c r="D10011" s="587" t="s">
        <v>3076</v>
      </c>
      <c r="E10011" s="523" t="s">
        <v>1679</v>
      </c>
    </row>
    <row r="10012" spans="2:5">
      <c r="B10012" s="598" t="s">
        <v>12713</v>
      </c>
      <c r="C10012" s="587" t="s">
        <v>4272</v>
      </c>
      <c r="D10012" s="587" t="s">
        <v>3076</v>
      </c>
      <c r="E10012" s="523" t="s">
        <v>1679</v>
      </c>
    </row>
    <row r="10013" spans="2:5">
      <c r="B10013" s="598" t="s">
        <v>12714</v>
      </c>
      <c r="C10013" s="587" t="s">
        <v>4272</v>
      </c>
      <c r="D10013" s="587" t="s">
        <v>3076</v>
      </c>
      <c r="E10013" s="523" t="s">
        <v>1679</v>
      </c>
    </row>
    <row r="10014" spans="2:5">
      <c r="B10014" s="598" t="s">
        <v>12715</v>
      </c>
      <c r="C10014" s="587" t="s">
        <v>4272</v>
      </c>
      <c r="D10014" s="587" t="s">
        <v>3076</v>
      </c>
      <c r="E10014" s="523" t="s">
        <v>1679</v>
      </c>
    </row>
    <row r="10015" spans="2:5">
      <c r="B10015" s="598" t="s">
        <v>12716</v>
      </c>
      <c r="C10015" s="587" t="s">
        <v>4272</v>
      </c>
      <c r="D10015" s="587" t="s">
        <v>3076</v>
      </c>
      <c r="E10015" s="523" t="s">
        <v>1679</v>
      </c>
    </row>
    <row r="10016" spans="2:5">
      <c r="B10016" s="598" t="s">
        <v>12717</v>
      </c>
      <c r="C10016" s="587" t="s">
        <v>4272</v>
      </c>
      <c r="D10016" s="587" t="s">
        <v>3076</v>
      </c>
      <c r="E10016" s="523" t="s">
        <v>1679</v>
      </c>
    </row>
    <row r="10017" spans="2:5">
      <c r="B10017" s="598" t="s">
        <v>12718</v>
      </c>
      <c r="C10017" s="587" t="s">
        <v>4272</v>
      </c>
      <c r="D10017" s="587" t="s">
        <v>3076</v>
      </c>
      <c r="E10017" s="523" t="s">
        <v>1679</v>
      </c>
    </row>
    <row r="10018" spans="2:5">
      <c r="B10018" s="598" t="s">
        <v>12719</v>
      </c>
      <c r="C10018" s="587" t="s">
        <v>4272</v>
      </c>
      <c r="D10018" s="587" t="s">
        <v>3076</v>
      </c>
      <c r="E10018" s="523" t="s">
        <v>1679</v>
      </c>
    </row>
    <row r="10019" spans="2:5">
      <c r="B10019" s="598" t="s">
        <v>12720</v>
      </c>
      <c r="C10019" s="587" t="s">
        <v>4272</v>
      </c>
      <c r="D10019" s="587" t="s">
        <v>3076</v>
      </c>
      <c r="E10019" s="523" t="s">
        <v>1679</v>
      </c>
    </row>
    <row r="10020" spans="2:5">
      <c r="B10020" s="598" t="s">
        <v>12721</v>
      </c>
      <c r="C10020" s="587" t="s">
        <v>4272</v>
      </c>
      <c r="D10020" s="587" t="s">
        <v>3076</v>
      </c>
      <c r="E10020" s="523" t="s">
        <v>1679</v>
      </c>
    </row>
    <row r="10021" spans="2:5">
      <c r="B10021" s="598" t="s">
        <v>12722</v>
      </c>
      <c r="C10021" s="587" t="s">
        <v>4272</v>
      </c>
      <c r="D10021" s="587" t="s">
        <v>3076</v>
      </c>
      <c r="E10021" s="523" t="s">
        <v>1679</v>
      </c>
    </row>
    <row r="10022" spans="2:5">
      <c r="B10022" s="598" t="s">
        <v>12723</v>
      </c>
      <c r="C10022" s="587" t="s">
        <v>4272</v>
      </c>
      <c r="D10022" s="587" t="s">
        <v>3076</v>
      </c>
      <c r="E10022" s="523" t="s">
        <v>1679</v>
      </c>
    </row>
    <row r="10023" spans="2:5">
      <c r="B10023" s="598" t="s">
        <v>12724</v>
      </c>
      <c r="C10023" s="587" t="s">
        <v>4272</v>
      </c>
      <c r="D10023" s="587" t="s">
        <v>3076</v>
      </c>
      <c r="E10023" s="523" t="s">
        <v>1679</v>
      </c>
    </row>
    <row r="10024" spans="2:5">
      <c r="B10024" s="598" t="s">
        <v>12725</v>
      </c>
      <c r="C10024" s="587" t="s">
        <v>4272</v>
      </c>
      <c r="D10024" s="587" t="s">
        <v>3076</v>
      </c>
      <c r="E10024" s="523" t="s">
        <v>1679</v>
      </c>
    </row>
    <row r="10025" spans="2:5">
      <c r="B10025" s="598" t="s">
        <v>12726</v>
      </c>
      <c r="C10025" s="587" t="s">
        <v>4272</v>
      </c>
      <c r="D10025" s="587" t="s">
        <v>3076</v>
      </c>
      <c r="E10025" s="523" t="s">
        <v>1679</v>
      </c>
    </row>
    <row r="10026" spans="2:5">
      <c r="B10026" s="598" t="s">
        <v>12727</v>
      </c>
      <c r="C10026" s="587" t="s">
        <v>4272</v>
      </c>
      <c r="D10026" s="587" t="s">
        <v>3076</v>
      </c>
      <c r="E10026" s="523" t="s">
        <v>1679</v>
      </c>
    </row>
    <row r="10027" spans="2:5">
      <c r="B10027" s="598" t="s">
        <v>12728</v>
      </c>
      <c r="C10027" s="587" t="s">
        <v>4272</v>
      </c>
      <c r="D10027" s="587" t="s">
        <v>3076</v>
      </c>
      <c r="E10027" s="523" t="s">
        <v>1679</v>
      </c>
    </row>
    <row r="10028" spans="2:5">
      <c r="B10028" s="598" t="s">
        <v>12729</v>
      </c>
      <c r="C10028" s="587" t="s">
        <v>4272</v>
      </c>
      <c r="D10028" s="587" t="s">
        <v>3076</v>
      </c>
      <c r="E10028" s="523" t="s">
        <v>1679</v>
      </c>
    </row>
    <row r="10029" spans="2:5">
      <c r="B10029" s="598" t="s">
        <v>12730</v>
      </c>
      <c r="C10029" s="587" t="s">
        <v>4272</v>
      </c>
      <c r="D10029" s="587" t="s">
        <v>3076</v>
      </c>
      <c r="E10029" s="523" t="s">
        <v>1679</v>
      </c>
    </row>
    <row r="10030" spans="2:5">
      <c r="B10030" s="598" t="s">
        <v>12731</v>
      </c>
      <c r="C10030" s="587" t="s">
        <v>4272</v>
      </c>
      <c r="D10030" s="587" t="s">
        <v>3076</v>
      </c>
      <c r="E10030" s="523" t="s">
        <v>1679</v>
      </c>
    </row>
    <row r="10031" spans="2:5">
      <c r="B10031" s="598" t="s">
        <v>12732</v>
      </c>
      <c r="C10031" s="587" t="s">
        <v>4272</v>
      </c>
      <c r="D10031" s="587" t="s">
        <v>3076</v>
      </c>
      <c r="E10031" s="523" t="s">
        <v>1679</v>
      </c>
    </row>
    <row r="10032" spans="2:5">
      <c r="B10032" s="598" t="s">
        <v>12733</v>
      </c>
      <c r="C10032" s="587" t="s">
        <v>4272</v>
      </c>
      <c r="D10032" s="587" t="s">
        <v>3076</v>
      </c>
      <c r="E10032" s="523" t="s">
        <v>1679</v>
      </c>
    </row>
    <row r="10033" spans="2:5">
      <c r="B10033" s="598" t="s">
        <v>12734</v>
      </c>
      <c r="C10033" s="587" t="s">
        <v>4272</v>
      </c>
      <c r="D10033" s="587" t="s">
        <v>3076</v>
      </c>
      <c r="E10033" s="523" t="s">
        <v>1679</v>
      </c>
    </row>
    <row r="10034" spans="2:5">
      <c r="B10034" s="598" t="s">
        <v>12735</v>
      </c>
      <c r="C10034" s="587" t="s">
        <v>4272</v>
      </c>
      <c r="D10034" s="587" t="s">
        <v>3076</v>
      </c>
      <c r="E10034" s="523" t="s">
        <v>1679</v>
      </c>
    </row>
    <row r="10035" spans="2:5">
      <c r="B10035" s="598" t="s">
        <v>12736</v>
      </c>
      <c r="C10035" s="587" t="s">
        <v>4272</v>
      </c>
      <c r="D10035" s="587" t="s">
        <v>3076</v>
      </c>
      <c r="E10035" s="523" t="s">
        <v>1679</v>
      </c>
    </row>
    <row r="10036" spans="2:5">
      <c r="B10036" s="598" t="s">
        <v>12737</v>
      </c>
      <c r="C10036" s="587" t="s">
        <v>4272</v>
      </c>
      <c r="D10036" s="587" t="s">
        <v>3076</v>
      </c>
      <c r="E10036" s="523" t="s">
        <v>1679</v>
      </c>
    </row>
    <row r="10037" spans="2:5">
      <c r="B10037" s="598" t="s">
        <v>12738</v>
      </c>
      <c r="C10037" s="587" t="s">
        <v>4272</v>
      </c>
      <c r="D10037" s="587" t="s">
        <v>3076</v>
      </c>
      <c r="E10037" s="523" t="s">
        <v>1679</v>
      </c>
    </row>
    <row r="10038" spans="2:5">
      <c r="B10038" s="598" t="s">
        <v>12739</v>
      </c>
      <c r="C10038" s="587" t="s">
        <v>4272</v>
      </c>
      <c r="D10038" s="587" t="s">
        <v>3076</v>
      </c>
      <c r="E10038" s="523" t="s">
        <v>1679</v>
      </c>
    </row>
    <row r="10039" spans="2:5">
      <c r="B10039" s="598" t="s">
        <v>12740</v>
      </c>
      <c r="C10039" s="587" t="s">
        <v>4272</v>
      </c>
      <c r="D10039" s="587" t="s">
        <v>3076</v>
      </c>
      <c r="E10039" s="523" t="s">
        <v>1679</v>
      </c>
    </row>
    <row r="10040" spans="2:5">
      <c r="B10040" s="598" t="s">
        <v>12741</v>
      </c>
      <c r="C10040" s="587" t="s">
        <v>4272</v>
      </c>
      <c r="D10040" s="587" t="s">
        <v>3076</v>
      </c>
      <c r="E10040" s="523" t="s">
        <v>1679</v>
      </c>
    </row>
    <row r="10041" spans="2:5">
      <c r="B10041" s="598" t="s">
        <v>12742</v>
      </c>
      <c r="C10041" s="587" t="s">
        <v>4272</v>
      </c>
      <c r="D10041" s="587" t="s">
        <v>3076</v>
      </c>
      <c r="E10041" s="523" t="s">
        <v>1679</v>
      </c>
    </row>
    <row r="10042" spans="2:5">
      <c r="B10042" s="598" t="s">
        <v>12743</v>
      </c>
      <c r="C10042" s="587" t="s">
        <v>4272</v>
      </c>
      <c r="D10042" s="587" t="s">
        <v>3076</v>
      </c>
      <c r="E10042" s="523" t="s">
        <v>1679</v>
      </c>
    </row>
    <row r="10043" spans="2:5">
      <c r="B10043" s="598" t="s">
        <v>12744</v>
      </c>
      <c r="C10043" s="587" t="s">
        <v>4272</v>
      </c>
      <c r="D10043" s="587" t="s">
        <v>3076</v>
      </c>
      <c r="E10043" s="523" t="s">
        <v>1679</v>
      </c>
    </row>
    <row r="10044" spans="2:5">
      <c r="B10044" s="598" t="s">
        <v>12745</v>
      </c>
      <c r="C10044" s="587" t="s">
        <v>4272</v>
      </c>
      <c r="D10044" s="587" t="s">
        <v>3076</v>
      </c>
      <c r="E10044" s="523" t="s">
        <v>1679</v>
      </c>
    </row>
    <row r="10045" spans="2:5">
      <c r="B10045" s="598" t="s">
        <v>12746</v>
      </c>
      <c r="C10045" s="587" t="s">
        <v>4272</v>
      </c>
      <c r="D10045" s="587" t="s">
        <v>3076</v>
      </c>
      <c r="E10045" s="523" t="s">
        <v>1679</v>
      </c>
    </row>
    <row r="10046" spans="2:5">
      <c r="B10046" s="598" t="s">
        <v>12747</v>
      </c>
      <c r="C10046" s="587" t="s">
        <v>4272</v>
      </c>
      <c r="D10046" s="587" t="s">
        <v>3076</v>
      </c>
      <c r="E10046" s="523" t="s">
        <v>1679</v>
      </c>
    </row>
    <row r="10047" spans="2:5">
      <c r="B10047" s="598" t="s">
        <v>12748</v>
      </c>
      <c r="C10047" s="587" t="s">
        <v>4272</v>
      </c>
      <c r="D10047" s="587" t="s">
        <v>3076</v>
      </c>
      <c r="E10047" s="523" t="s">
        <v>1679</v>
      </c>
    </row>
    <row r="10048" spans="2:5">
      <c r="B10048" s="598" t="s">
        <v>12749</v>
      </c>
      <c r="C10048" s="587" t="s">
        <v>4272</v>
      </c>
      <c r="D10048" s="587" t="s">
        <v>3076</v>
      </c>
      <c r="E10048" s="523" t="s">
        <v>1679</v>
      </c>
    </row>
    <row r="10049" spans="2:5">
      <c r="B10049" s="598" t="s">
        <v>12750</v>
      </c>
      <c r="C10049" s="587" t="s">
        <v>4272</v>
      </c>
      <c r="D10049" s="587" t="s">
        <v>3076</v>
      </c>
      <c r="E10049" s="523" t="s">
        <v>1679</v>
      </c>
    </row>
    <row r="10050" spans="2:5">
      <c r="B10050" s="598" t="s">
        <v>12751</v>
      </c>
      <c r="C10050" s="587" t="s">
        <v>4272</v>
      </c>
      <c r="D10050" s="587" t="s">
        <v>3076</v>
      </c>
      <c r="E10050" s="523" t="s">
        <v>1679</v>
      </c>
    </row>
    <row r="10051" spans="2:5">
      <c r="B10051" s="598" t="s">
        <v>12752</v>
      </c>
      <c r="C10051" s="587" t="s">
        <v>4272</v>
      </c>
      <c r="D10051" s="587" t="s">
        <v>3076</v>
      </c>
      <c r="E10051" s="523" t="s">
        <v>1679</v>
      </c>
    </row>
    <row r="10052" spans="2:5">
      <c r="B10052" s="598" t="s">
        <v>12753</v>
      </c>
      <c r="C10052" s="587" t="s">
        <v>4272</v>
      </c>
      <c r="D10052" s="587" t="s">
        <v>3076</v>
      </c>
      <c r="E10052" s="523" t="s">
        <v>1679</v>
      </c>
    </row>
    <row r="10053" spans="2:5">
      <c r="B10053" s="598" t="s">
        <v>12754</v>
      </c>
      <c r="C10053" s="587" t="s">
        <v>4272</v>
      </c>
      <c r="D10053" s="587" t="s">
        <v>3076</v>
      </c>
      <c r="E10053" s="523" t="s">
        <v>1679</v>
      </c>
    </row>
    <row r="10054" spans="2:5">
      <c r="B10054" s="598" t="s">
        <v>12755</v>
      </c>
      <c r="C10054" s="587" t="s">
        <v>4272</v>
      </c>
      <c r="D10054" s="587" t="s">
        <v>3076</v>
      </c>
      <c r="E10054" s="523" t="s">
        <v>1679</v>
      </c>
    </row>
    <row r="10055" spans="2:5">
      <c r="B10055" s="598" t="s">
        <v>12756</v>
      </c>
      <c r="C10055" s="587" t="s">
        <v>4272</v>
      </c>
      <c r="D10055" s="587" t="s">
        <v>3076</v>
      </c>
      <c r="E10055" s="523" t="s">
        <v>1679</v>
      </c>
    </row>
    <row r="10056" spans="2:5">
      <c r="B10056" s="598" t="s">
        <v>12757</v>
      </c>
      <c r="C10056" s="587" t="s">
        <v>4272</v>
      </c>
      <c r="D10056" s="587" t="s">
        <v>3076</v>
      </c>
      <c r="E10056" s="523" t="s">
        <v>1679</v>
      </c>
    </row>
    <row r="10057" spans="2:5">
      <c r="B10057" s="598" t="s">
        <v>12758</v>
      </c>
      <c r="C10057" s="587" t="s">
        <v>4272</v>
      </c>
      <c r="D10057" s="587" t="s">
        <v>3076</v>
      </c>
      <c r="E10057" s="523" t="s">
        <v>1679</v>
      </c>
    </row>
    <row r="10058" spans="2:5">
      <c r="B10058" s="598" t="s">
        <v>12759</v>
      </c>
      <c r="C10058" s="587" t="s">
        <v>4272</v>
      </c>
      <c r="D10058" s="587" t="s">
        <v>3076</v>
      </c>
      <c r="E10058" s="523" t="s">
        <v>1679</v>
      </c>
    </row>
    <row r="10059" spans="2:5">
      <c r="B10059" s="598" t="s">
        <v>12760</v>
      </c>
      <c r="C10059" s="587" t="s">
        <v>4272</v>
      </c>
      <c r="D10059" s="587" t="s">
        <v>3076</v>
      </c>
      <c r="E10059" s="523" t="s">
        <v>1679</v>
      </c>
    </row>
    <row r="10060" spans="2:5">
      <c r="B10060" s="598" t="s">
        <v>12761</v>
      </c>
      <c r="C10060" s="587" t="s">
        <v>4272</v>
      </c>
      <c r="D10060" s="587" t="s">
        <v>3076</v>
      </c>
      <c r="E10060" s="523" t="s">
        <v>1679</v>
      </c>
    </row>
    <row r="10061" spans="2:5">
      <c r="B10061" s="598" t="s">
        <v>12762</v>
      </c>
      <c r="C10061" s="587" t="s">
        <v>4272</v>
      </c>
      <c r="D10061" s="587" t="s">
        <v>3076</v>
      </c>
      <c r="E10061" s="523" t="s">
        <v>1679</v>
      </c>
    </row>
    <row r="10062" spans="2:5">
      <c r="B10062" s="598" t="s">
        <v>12763</v>
      </c>
      <c r="C10062" s="587" t="s">
        <v>4272</v>
      </c>
      <c r="D10062" s="587" t="s">
        <v>3076</v>
      </c>
      <c r="E10062" s="523" t="s">
        <v>1679</v>
      </c>
    </row>
    <row r="10063" spans="2:5">
      <c r="B10063" s="598" t="s">
        <v>12764</v>
      </c>
      <c r="C10063" s="587" t="s">
        <v>4272</v>
      </c>
      <c r="D10063" s="587" t="s">
        <v>3076</v>
      </c>
      <c r="E10063" s="523" t="s">
        <v>1679</v>
      </c>
    </row>
    <row r="10064" spans="2:5">
      <c r="B10064" s="598" t="s">
        <v>12765</v>
      </c>
      <c r="C10064" s="587" t="s">
        <v>4272</v>
      </c>
      <c r="D10064" s="587" t="s">
        <v>3076</v>
      </c>
      <c r="E10064" s="523" t="s">
        <v>1679</v>
      </c>
    </row>
    <row r="10065" spans="2:5">
      <c r="B10065" s="598" t="s">
        <v>12766</v>
      </c>
      <c r="C10065" s="587" t="s">
        <v>4272</v>
      </c>
      <c r="D10065" s="587" t="s">
        <v>3076</v>
      </c>
      <c r="E10065" s="523" t="s">
        <v>1679</v>
      </c>
    </row>
    <row r="10066" spans="2:5">
      <c r="B10066" s="598" t="s">
        <v>12767</v>
      </c>
      <c r="C10066" s="587" t="s">
        <v>4272</v>
      </c>
      <c r="D10066" s="587" t="s">
        <v>3076</v>
      </c>
      <c r="E10066" s="523" t="s">
        <v>1679</v>
      </c>
    </row>
    <row r="10067" spans="2:5">
      <c r="B10067" s="598" t="s">
        <v>12768</v>
      </c>
      <c r="C10067" s="587" t="s">
        <v>4272</v>
      </c>
      <c r="D10067" s="587" t="s">
        <v>3076</v>
      </c>
      <c r="E10067" s="523" t="s">
        <v>1679</v>
      </c>
    </row>
    <row r="10068" spans="2:5">
      <c r="B10068" s="598" t="s">
        <v>12769</v>
      </c>
      <c r="C10068" s="587" t="s">
        <v>4272</v>
      </c>
      <c r="D10068" s="587" t="s">
        <v>3076</v>
      </c>
      <c r="E10068" s="523" t="s">
        <v>1679</v>
      </c>
    </row>
    <row r="10069" spans="2:5">
      <c r="B10069" s="598" t="s">
        <v>12770</v>
      </c>
      <c r="C10069" s="587" t="s">
        <v>4272</v>
      </c>
      <c r="D10069" s="587" t="s">
        <v>3076</v>
      </c>
      <c r="E10069" s="523" t="s">
        <v>1679</v>
      </c>
    </row>
    <row r="10070" spans="2:5">
      <c r="B10070" s="598" t="s">
        <v>12771</v>
      </c>
      <c r="C10070" s="587" t="s">
        <v>4272</v>
      </c>
      <c r="D10070" s="587" t="s">
        <v>3076</v>
      </c>
      <c r="E10070" s="523" t="s">
        <v>1679</v>
      </c>
    </row>
    <row r="10071" spans="2:5">
      <c r="B10071" s="598" t="s">
        <v>12772</v>
      </c>
      <c r="C10071" s="587" t="s">
        <v>4272</v>
      </c>
      <c r="D10071" s="587" t="s">
        <v>3076</v>
      </c>
      <c r="E10071" s="523" t="s">
        <v>1679</v>
      </c>
    </row>
    <row r="10072" spans="2:5">
      <c r="B10072" s="598" t="s">
        <v>12773</v>
      </c>
      <c r="C10072" s="587" t="s">
        <v>4272</v>
      </c>
      <c r="D10072" s="587" t="s">
        <v>3076</v>
      </c>
      <c r="E10072" s="523" t="s">
        <v>1679</v>
      </c>
    </row>
    <row r="10073" spans="2:5">
      <c r="B10073" s="598" t="s">
        <v>12774</v>
      </c>
      <c r="C10073" s="587" t="s">
        <v>4272</v>
      </c>
      <c r="D10073" s="587" t="s">
        <v>3076</v>
      </c>
      <c r="E10073" s="523" t="s">
        <v>1679</v>
      </c>
    </row>
    <row r="10074" spans="2:5">
      <c r="B10074" s="598" t="s">
        <v>12775</v>
      </c>
      <c r="C10074" s="587" t="s">
        <v>4272</v>
      </c>
      <c r="D10074" s="587" t="s">
        <v>3076</v>
      </c>
      <c r="E10074" s="523" t="s">
        <v>1679</v>
      </c>
    </row>
    <row r="10075" spans="2:5">
      <c r="B10075" s="598" t="s">
        <v>12776</v>
      </c>
      <c r="C10075" s="587" t="s">
        <v>4272</v>
      </c>
      <c r="D10075" s="587" t="s">
        <v>3076</v>
      </c>
      <c r="E10075" s="523" t="s">
        <v>1679</v>
      </c>
    </row>
    <row r="10076" spans="2:5">
      <c r="B10076" s="598" t="s">
        <v>12777</v>
      </c>
      <c r="C10076" s="587" t="s">
        <v>4272</v>
      </c>
      <c r="D10076" s="587" t="s">
        <v>3076</v>
      </c>
      <c r="E10076" s="523" t="s">
        <v>1679</v>
      </c>
    </row>
    <row r="10077" spans="2:5">
      <c r="B10077" s="598" t="s">
        <v>12778</v>
      </c>
      <c r="C10077" s="587" t="s">
        <v>4272</v>
      </c>
      <c r="D10077" s="587" t="s">
        <v>3076</v>
      </c>
      <c r="E10077" s="523" t="s">
        <v>1679</v>
      </c>
    </row>
    <row r="10078" spans="2:5">
      <c r="B10078" s="598" t="s">
        <v>12779</v>
      </c>
      <c r="C10078" s="587" t="s">
        <v>4272</v>
      </c>
      <c r="D10078" s="587" t="s">
        <v>3076</v>
      </c>
      <c r="E10078" s="523" t="s">
        <v>1679</v>
      </c>
    </row>
    <row r="10079" spans="2:5">
      <c r="B10079" s="598" t="s">
        <v>12780</v>
      </c>
      <c r="C10079" s="587" t="s">
        <v>4272</v>
      </c>
      <c r="D10079" s="587" t="s">
        <v>3076</v>
      </c>
      <c r="E10079" s="523" t="s">
        <v>1679</v>
      </c>
    </row>
    <row r="10080" spans="2:5">
      <c r="B10080" s="598" t="s">
        <v>12781</v>
      </c>
      <c r="C10080" s="587" t="s">
        <v>4272</v>
      </c>
      <c r="D10080" s="587" t="s">
        <v>3076</v>
      </c>
      <c r="E10080" s="523" t="s">
        <v>1679</v>
      </c>
    </row>
    <row r="10081" spans="2:5">
      <c r="B10081" s="598" t="s">
        <v>12782</v>
      </c>
      <c r="C10081" s="587" t="s">
        <v>4272</v>
      </c>
      <c r="D10081" s="587" t="s">
        <v>3076</v>
      </c>
      <c r="E10081" s="523" t="s">
        <v>1679</v>
      </c>
    </row>
    <row r="10082" spans="2:5">
      <c r="B10082" s="598" t="s">
        <v>12783</v>
      </c>
      <c r="C10082" s="587" t="s">
        <v>4272</v>
      </c>
      <c r="D10082" s="587" t="s">
        <v>3076</v>
      </c>
      <c r="E10082" s="523" t="s">
        <v>1679</v>
      </c>
    </row>
    <row r="10083" spans="2:5">
      <c r="B10083" s="598" t="s">
        <v>12784</v>
      </c>
      <c r="C10083" s="587" t="s">
        <v>4272</v>
      </c>
      <c r="D10083" s="587" t="s">
        <v>3076</v>
      </c>
      <c r="E10083" s="523" t="s">
        <v>1679</v>
      </c>
    </row>
    <row r="10084" spans="2:5">
      <c r="B10084" s="598" t="s">
        <v>12785</v>
      </c>
      <c r="C10084" s="587" t="s">
        <v>4272</v>
      </c>
      <c r="D10084" s="587" t="s">
        <v>3076</v>
      </c>
      <c r="E10084" s="523" t="s">
        <v>1679</v>
      </c>
    </row>
    <row r="10085" spans="2:5">
      <c r="B10085" s="598" t="s">
        <v>12786</v>
      </c>
      <c r="C10085" s="587" t="s">
        <v>4272</v>
      </c>
      <c r="D10085" s="587" t="s">
        <v>3076</v>
      </c>
      <c r="E10085" s="523" t="s">
        <v>1679</v>
      </c>
    </row>
    <row r="10086" spans="2:5">
      <c r="B10086" s="598" t="s">
        <v>12787</v>
      </c>
      <c r="C10086" s="587" t="s">
        <v>4272</v>
      </c>
      <c r="D10086" s="587" t="s">
        <v>3076</v>
      </c>
      <c r="E10086" s="523" t="s">
        <v>1679</v>
      </c>
    </row>
    <row r="10087" spans="2:5">
      <c r="B10087" s="598" t="s">
        <v>12788</v>
      </c>
      <c r="C10087" s="587" t="s">
        <v>4272</v>
      </c>
      <c r="D10087" s="587" t="s">
        <v>3076</v>
      </c>
      <c r="E10087" s="523" t="s">
        <v>1679</v>
      </c>
    </row>
    <row r="10088" spans="2:5">
      <c r="B10088" s="598" t="s">
        <v>12789</v>
      </c>
      <c r="C10088" s="587" t="s">
        <v>4272</v>
      </c>
      <c r="D10088" s="587" t="s">
        <v>3076</v>
      </c>
      <c r="E10088" s="523" t="s">
        <v>1679</v>
      </c>
    </row>
    <row r="10089" spans="2:5">
      <c r="B10089" s="598" t="s">
        <v>12790</v>
      </c>
      <c r="C10089" s="587" t="s">
        <v>4272</v>
      </c>
      <c r="D10089" s="587" t="s">
        <v>3076</v>
      </c>
      <c r="E10089" s="523" t="s">
        <v>1679</v>
      </c>
    </row>
    <row r="10090" spans="2:5">
      <c r="B10090" s="598" t="s">
        <v>12791</v>
      </c>
      <c r="C10090" s="587" t="s">
        <v>4272</v>
      </c>
      <c r="D10090" s="587" t="s">
        <v>3076</v>
      </c>
      <c r="E10090" s="523" t="s">
        <v>1679</v>
      </c>
    </row>
    <row r="10091" spans="2:5">
      <c r="B10091" s="598" t="s">
        <v>12792</v>
      </c>
      <c r="C10091" s="587" t="s">
        <v>4272</v>
      </c>
      <c r="D10091" s="587" t="s">
        <v>3076</v>
      </c>
      <c r="E10091" s="523" t="s">
        <v>1679</v>
      </c>
    </row>
    <row r="10092" spans="2:5">
      <c r="B10092" s="598" t="s">
        <v>12793</v>
      </c>
      <c r="C10092" s="587" t="s">
        <v>4272</v>
      </c>
      <c r="D10092" s="587" t="s">
        <v>3076</v>
      </c>
      <c r="E10092" s="523" t="s">
        <v>1679</v>
      </c>
    </row>
    <row r="10093" spans="2:5">
      <c r="B10093" s="598" t="s">
        <v>12794</v>
      </c>
      <c r="C10093" s="587" t="s">
        <v>4272</v>
      </c>
      <c r="D10093" s="587" t="s">
        <v>3076</v>
      </c>
      <c r="E10093" s="523" t="s">
        <v>1679</v>
      </c>
    </row>
    <row r="10094" spans="2:5">
      <c r="B10094" s="598" t="s">
        <v>12795</v>
      </c>
      <c r="C10094" s="587" t="s">
        <v>4272</v>
      </c>
      <c r="D10094" s="587" t="s">
        <v>3076</v>
      </c>
      <c r="E10094" s="523" t="s">
        <v>1679</v>
      </c>
    </row>
    <row r="10095" spans="2:5">
      <c r="B10095" s="598" t="s">
        <v>12796</v>
      </c>
      <c r="C10095" s="587" t="s">
        <v>4272</v>
      </c>
      <c r="D10095" s="587" t="s">
        <v>3076</v>
      </c>
      <c r="E10095" s="523" t="s">
        <v>1679</v>
      </c>
    </row>
    <row r="10096" spans="2:5">
      <c r="B10096" s="598" t="s">
        <v>12797</v>
      </c>
      <c r="C10096" s="587" t="s">
        <v>4272</v>
      </c>
      <c r="D10096" s="587" t="s">
        <v>3076</v>
      </c>
      <c r="E10096" s="523" t="s">
        <v>1679</v>
      </c>
    </row>
    <row r="10097" spans="2:5">
      <c r="B10097" s="598" t="s">
        <v>12798</v>
      </c>
      <c r="C10097" s="587" t="s">
        <v>4272</v>
      </c>
      <c r="D10097" s="587" t="s">
        <v>3076</v>
      </c>
      <c r="E10097" s="523" t="s">
        <v>1679</v>
      </c>
    </row>
    <row r="10098" spans="2:5">
      <c r="B10098" s="598" t="s">
        <v>12799</v>
      </c>
      <c r="C10098" s="587" t="s">
        <v>4272</v>
      </c>
      <c r="D10098" s="587" t="s">
        <v>3076</v>
      </c>
      <c r="E10098" s="523" t="s">
        <v>1679</v>
      </c>
    </row>
    <row r="10099" spans="2:5">
      <c r="B10099" s="598" t="s">
        <v>12800</v>
      </c>
      <c r="C10099" s="587" t="s">
        <v>4272</v>
      </c>
      <c r="D10099" s="587" t="s">
        <v>3076</v>
      </c>
      <c r="E10099" s="523" t="s">
        <v>1679</v>
      </c>
    </row>
    <row r="10100" spans="2:5">
      <c r="B10100" s="598" t="s">
        <v>12801</v>
      </c>
      <c r="C10100" s="587" t="s">
        <v>4272</v>
      </c>
      <c r="D10100" s="587" t="s">
        <v>3076</v>
      </c>
      <c r="E10100" s="523" t="s">
        <v>1679</v>
      </c>
    </row>
    <row r="10101" spans="2:5">
      <c r="B10101" s="598" t="s">
        <v>12802</v>
      </c>
      <c r="C10101" s="587" t="s">
        <v>4272</v>
      </c>
      <c r="D10101" s="587" t="s">
        <v>3076</v>
      </c>
      <c r="E10101" s="523" t="s">
        <v>1679</v>
      </c>
    </row>
    <row r="10102" spans="2:5">
      <c r="B10102" s="598" t="s">
        <v>12803</v>
      </c>
      <c r="C10102" s="587" t="s">
        <v>4272</v>
      </c>
      <c r="D10102" s="587" t="s">
        <v>3076</v>
      </c>
      <c r="E10102" s="523" t="s">
        <v>1679</v>
      </c>
    </row>
    <row r="10103" spans="2:5">
      <c r="B10103" s="598" t="s">
        <v>12804</v>
      </c>
      <c r="C10103" s="587" t="s">
        <v>4272</v>
      </c>
      <c r="D10103" s="587" t="s">
        <v>3076</v>
      </c>
      <c r="E10103" s="523" t="s">
        <v>1679</v>
      </c>
    </row>
    <row r="10104" spans="2:5">
      <c r="B10104" s="598" t="s">
        <v>12805</v>
      </c>
      <c r="C10104" s="587" t="s">
        <v>4272</v>
      </c>
      <c r="D10104" s="587" t="s">
        <v>3076</v>
      </c>
      <c r="E10104" s="523" t="s">
        <v>1679</v>
      </c>
    </row>
    <row r="10105" spans="2:5">
      <c r="B10105" s="598" t="s">
        <v>12806</v>
      </c>
      <c r="C10105" s="587" t="s">
        <v>4272</v>
      </c>
      <c r="D10105" s="587" t="s">
        <v>3076</v>
      </c>
      <c r="E10105" s="523" t="s">
        <v>1679</v>
      </c>
    </row>
    <row r="10106" spans="2:5">
      <c r="B10106" s="598" t="s">
        <v>12807</v>
      </c>
      <c r="C10106" s="587" t="s">
        <v>4272</v>
      </c>
      <c r="D10106" s="587" t="s">
        <v>3076</v>
      </c>
      <c r="E10106" s="523" t="s">
        <v>1679</v>
      </c>
    </row>
    <row r="10107" spans="2:5">
      <c r="B10107" s="598" t="s">
        <v>12808</v>
      </c>
      <c r="C10107" s="587" t="s">
        <v>4272</v>
      </c>
      <c r="D10107" s="587" t="s">
        <v>3076</v>
      </c>
      <c r="E10107" s="523" t="s">
        <v>1679</v>
      </c>
    </row>
    <row r="10108" spans="2:5">
      <c r="B10108" s="598" t="s">
        <v>12809</v>
      </c>
      <c r="C10108" s="587" t="s">
        <v>4272</v>
      </c>
      <c r="D10108" s="587" t="s">
        <v>3076</v>
      </c>
      <c r="E10108" s="523" t="s">
        <v>1679</v>
      </c>
    </row>
    <row r="10109" spans="2:5">
      <c r="B10109" s="598" t="s">
        <v>12810</v>
      </c>
      <c r="C10109" s="587" t="s">
        <v>4272</v>
      </c>
      <c r="D10109" s="587" t="s">
        <v>3076</v>
      </c>
      <c r="E10109" s="523" t="s">
        <v>1679</v>
      </c>
    </row>
    <row r="10110" spans="2:5">
      <c r="B10110" s="598" t="s">
        <v>12811</v>
      </c>
      <c r="C10110" s="587" t="s">
        <v>4272</v>
      </c>
      <c r="D10110" s="587" t="s">
        <v>3076</v>
      </c>
      <c r="E10110" s="523" t="s">
        <v>1679</v>
      </c>
    </row>
    <row r="10111" spans="2:5">
      <c r="B10111" s="598" t="s">
        <v>12812</v>
      </c>
      <c r="C10111" s="587" t="s">
        <v>4272</v>
      </c>
      <c r="D10111" s="587" t="s">
        <v>3076</v>
      </c>
      <c r="E10111" s="523" t="s">
        <v>1679</v>
      </c>
    </row>
    <row r="10112" spans="2:5">
      <c r="B10112" s="598" t="s">
        <v>12813</v>
      </c>
      <c r="C10112" s="587" t="s">
        <v>4272</v>
      </c>
      <c r="D10112" s="587" t="s">
        <v>3076</v>
      </c>
      <c r="E10112" s="523" t="s">
        <v>1679</v>
      </c>
    </row>
    <row r="10113" spans="1:5">
      <c r="A10113" s="525"/>
      <c r="B10113" s="598" t="s">
        <v>12814</v>
      </c>
      <c r="C10113" s="587" t="s">
        <v>4272</v>
      </c>
      <c r="D10113" s="587" t="s">
        <v>3076</v>
      </c>
      <c r="E10113" s="523" t="s">
        <v>1679</v>
      </c>
    </row>
    <row r="10114" spans="1:5">
      <c r="B10114" s="600" t="s">
        <v>12815</v>
      </c>
      <c r="C10114" s="601" t="s">
        <v>4272</v>
      </c>
      <c r="D10114" s="587" t="s">
        <v>3076</v>
      </c>
      <c r="E10114" s="523" t="s">
        <v>1679</v>
      </c>
    </row>
    <row r="10115" spans="1:5">
      <c r="B10115" s="600" t="s">
        <v>12816</v>
      </c>
      <c r="C10115" s="601" t="s">
        <v>4272</v>
      </c>
      <c r="D10115" s="587" t="s">
        <v>3076</v>
      </c>
      <c r="E10115" s="523" t="s">
        <v>1679</v>
      </c>
    </row>
    <row r="10116" spans="1:5">
      <c r="B10116" s="600" t="s">
        <v>12817</v>
      </c>
      <c r="C10116" s="601" t="s">
        <v>4272</v>
      </c>
      <c r="D10116" s="587" t="s">
        <v>3076</v>
      </c>
      <c r="E10116" s="523" t="s">
        <v>1679</v>
      </c>
    </row>
    <row r="10117" spans="1:5">
      <c r="B10117" s="600" t="s">
        <v>12818</v>
      </c>
      <c r="C10117" s="601" t="s">
        <v>4272</v>
      </c>
      <c r="D10117" s="587" t="s">
        <v>3076</v>
      </c>
      <c r="E10117" s="523" t="s">
        <v>1679</v>
      </c>
    </row>
    <row r="10118" spans="1:5">
      <c r="B10118" s="600" t="s">
        <v>12819</v>
      </c>
      <c r="C10118" s="601" t="s">
        <v>4272</v>
      </c>
      <c r="D10118" s="587" t="s">
        <v>3076</v>
      </c>
      <c r="E10118" s="523" t="s">
        <v>1679</v>
      </c>
    </row>
    <row r="10119" spans="1:5">
      <c r="B10119" s="600" t="s">
        <v>12820</v>
      </c>
      <c r="C10119" s="601" t="s">
        <v>4272</v>
      </c>
      <c r="D10119" s="587" t="s">
        <v>3076</v>
      </c>
      <c r="E10119" s="523" t="s">
        <v>1679</v>
      </c>
    </row>
    <row r="10120" spans="1:5">
      <c r="B10120" s="600" t="s">
        <v>12821</v>
      </c>
      <c r="C10120" s="601" t="s">
        <v>4272</v>
      </c>
      <c r="D10120" s="587" t="s">
        <v>3076</v>
      </c>
      <c r="E10120" s="523" t="s">
        <v>1679</v>
      </c>
    </row>
    <row r="10121" spans="1:5">
      <c r="B10121" s="600" t="s">
        <v>12822</v>
      </c>
      <c r="C10121" s="601" t="s">
        <v>4272</v>
      </c>
      <c r="D10121" s="587" t="s">
        <v>3076</v>
      </c>
      <c r="E10121" s="523" t="s">
        <v>1679</v>
      </c>
    </row>
    <row r="10122" spans="1:5">
      <c r="B10122" s="600" t="s">
        <v>12823</v>
      </c>
      <c r="C10122" s="601" t="s">
        <v>4272</v>
      </c>
      <c r="D10122" s="587" t="s">
        <v>3076</v>
      </c>
      <c r="E10122" s="523" t="s">
        <v>1679</v>
      </c>
    </row>
    <row r="10123" spans="1:5">
      <c r="B10123" s="600" t="s">
        <v>12824</v>
      </c>
      <c r="C10123" s="601" t="s">
        <v>4272</v>
      </c>
      <c r="D10123" s="587" t="s">
        <v>3076</v>
      </c>
      <c r="E10123" s="523" t="s">
        <v>1679</v>
      </c>
    </row>
    <row r="10124" spans="1:5">
      <c r="B10124" s="602" t="s">
        <v>12825</v>
      </c>
      <c r="C10124" s="603" t="s">
        <v>4272</v>
      </c>
      <c r="D10124" s="587" t="s">
        <v>3076</v>
      </c>
      <c r="E10124" s="523" t="s">
        <v>1679</v>
      </c>
    </row>
    <row r="10125" spans="1:5">
      <c r="B10125" s="602" t="s">
        <v>12826</v>
      </c>
      <c r="C10125" s="603" t="s">
        <v>4272</v>
      </c>
      <c r="D10125" s="587" t="s">
        <v>3076</v>
      </c>
      <c r="E10125" s="523" t="s">
        <v>1679</v>
      </c>
    </row>
    <row r="10126" spans="1:5">
      <c r="B10126" s="602" t="s">
        <v>12827</v>
      </c>
      <c r="C10126" s="603" t="s">
        <v>4272</v>
      </c>
      <c r="D10126" s="587" t="s">
        <v>3076</v>
      </c>
      <c r="E10126" s="523" t="s">
        <v>1679</v>
      </c>
    </row>
    <row r="10127" spans="1:5">
      <c r="B10127" s="602" t="s">
        <v>12828</v>
      </c>
      <c r="C10127" s="603" t="s">
        <v>4272</v>
      </c>
      <c r="D10127" s="587" t="s">
        <v>3076</v>
      </c>
      <c r="E10127" s="523" t="s">
        <v>1679</v>
      </c>
    </row>
    <row r="10128" spans="1:5">
      <c r="B10128" s="602" t="s">
        <v>12829</v>
      </c>
      <c r="C10128" s="603" t="s">
        <v>4272</v>
      </c>
      <c r="D10128" s="587" t="s">
        <v>3076</v>
      </c>
      <c r="E10128" s="523" t="s">
        <v>1679</v>
      </c>
    </row>
    <row r="10129" spans="2:5">
      <c r="B10129" s="602" t="s">
        <v>12830</v>
      </c>
      <c r="C10129" s="603" t="s">
        <v>4272</v>
      </c>
      <c r="D10129" s="587" t="s">
        <v>3076</v>
      </c>
      <c r="E10129" s="523" t="s">
        <v>1679</v>
      </c>
    </row>
    <row r="10130" spans="2:5">
      <c r="B10130" s="602" t="s">
        <v>12831</v>
      </c>
      <c r="C10130" s="603" t="s">
        <v>4272</v>
      </c>
      <c r="D10130" s="587" t="s">
        <v>3076</v>
      </c>
      <c r="E10130" s="523" t="s">
        <v>1679</v>
      </c>
    </row>
    <row r="10131" spans="2:5">
      <c r="B10131" s="602" t="s">
        <v>12832</v>
      </c>
      <c r="C10131" s="603" t="s">
        <v>4272</v>
      </c>
      <c r="D10131" s="587" t="s">
        <v>3076</v>
      </c>
      <c r="E10131" s="523" t="s">
        <v>1679</v>
      </c>
    </row>
    <row r="10132" spans="2:5">
      <c r="B10132" s="602" t="s">
        <v>12833</v>
      </c>
      <c r="C10132" s="603" t="s">
        <v>4272</v>
      </c>
      <c r="D10132" s="587" t="s">
        <v>3076</v>
      </c>
      <c r="E10132" s="523" t="s">
        <v>1679</v>
      </c>
    </row>
    <row r="10133" spans="2:5">
      <c r="B10133" s="602" t="s">
        <v>12834</v>
      </c>
      <c r="C10133" s="603" t="s">
        <v>4272</v>
      </c>
      <c r="D10133" s="587" t="s">
        <v>3076</v>
      </c>
      <c r="E10133" s="523" t="s">
        <v>1679</v>
      </c>
    </row>
    <row r="10134" spans="2:5">
      <c r="B10134" s="602" t="s">
        <v>12835</v>
      </c>
      <c r="C10134" s="603" t="s">
        <v>4272</v>
      </c>
      <c r="D10134" s="587" t="s">
        <v>3076</v>
      </c>
      <c r="E10134" s="523" t="s">
        <v>1679</v>
      </c>
    </row>
    <row r="10135" spans="2:5">
      <c r="B10135" s="602" t="s">
        <v>12836</v>
      </c>
      <c r="C10135" s="603" t="s">
        <v>4272</v>
      </c>
      <c r="D10135" s="587" t="s">
        <v>3076</v>
      </c>
      <c r="E10135" s="523" t="s">
        <v>1679</v>
      </c>
    </row>
    <row r="10136" spans="2:5">
      <c r="B10136" s="602" t="s">
        <v>12837</v>
      </c>
      <c r="C10136" s="603" t="s">
        <v>4272</v>
      </c>
      <c r="D10136" s="587" t="s">
        <v>3076</v>
      </c>
      <c r="E10136" s="523" t="s">
        <v>1679</v>
      </c>
    </row>
    <row r="10137" spans="2:5">
      <c r="B10137" s="602" t="s">
        <v>12838</v>
      </c>
      <c r="C10137" s="603" t="s">
        <v>4272</v>
      </c>
      <c r="D10137" s="587" t="s">
        <v>3076</v>
      </c>
      <c r="E10137" s="523" t="s">
        <v>1679</v>
      </c>
    </row>
    <row r="10138" spans="2:5">
      <c r="B10138" s="602" t="s">
        <v>12839</v>
      </c>
      <c r="C10138" s="603" t="s">
        <v>4272</v>
      </c>
      <c r="D10138" s="587" t="s">
        <v>3076</v>
      </c>
      <c r="E10138" s="523" t="s">
        <v>1679</v>
      </c>
    </row>
    <row r="10139" spans="2:5">
      <c r="B10139" s="602" t="s">
        <v>12840</v>
      </c>
      <c r="C10139" s="603" t="s">
        <v>4272</v>
      </c>
      <c r="D10139" s="587" t="s">
        <v>3076</v>
      </c>
      <c r="E10139" s="523" t="s">
        <v>1679</v>
      </c>
    </row>
    <row r="10140" spans="2:5">
      <c r="B10140" s="602" t="s">
        <v>12841</v>
      </c>
      <c r="C10140" s="603" t="s">
        <v>4272</v>
      </c>
      <c r="D10140" s="587" t="s">
        <v>3076</v>
      </c>
      <c r="E10140" s="523" t="s">
        <v>1679</v>
      </c>
    </row>
    <row r="10141" spans="2:5">
      <c r="B10141" s="602" t="s">
        <v>12842</v>
      </c>
      <c r="C10141" s="603" t="s">
        <v>4272</v>
      </c>
      <c r="D10141" s="587" t="s">
        <v>3076</v>
      </c>
      <c r="E10141" s="523" t="s">
        <v>1679</v>
      </c>
    </row>
    <row r="10142" spans="2:5">
      <c r="B10142" s="602" t="s">
        <v>12843</v>
      </c>
      <c r="C10142" s="603" t="s">
        <v>4272</v>
      </c>
      <c r="D10142" s="587" t="s">
        <v>3076</v>
      </c>
      <c r="E10142" s="523" t="s">
        <v>1679</v>
      </c>
    </row>
    <row r="10143" spans="2:5">
      <c r="B10143" s="602" t="s">
        <v>12844</v>
      </c>
      <c r="C10143" s="603" t="s">
        <v>4272</v>
      </c>
      <c r="D10143" s="587" t="s">
        <v>3076</v>
      </c>
      <c r="E10143" s="523" t="s">
        <v>1679</v>
      </c>
    </row>
    <row r="10144" spans="2:5">
      <c r="B10144" s="602" t="s">
        <v>12845</v>
      </c>
      <c r="C10144" s="603" t="s">
        <v>4272</v>
      </c>
      <c r="D10144" s="587" t="s">
        <v>3076</v>
      </c>
      <c r="E10144" s="523" t="s">
        <v>1679</v>
      </c>
    </row>
    <row r="10145" spans="2:5">
      <c r="B10145" s="602" t="s">
        <v>12846</v>
      </c>
      <c r="C10145" s="603" t="s">
        <v>4272</v>
      </c>
      <c r="D10145" s="587" t="s">
        <v>3076</v>
      </c>
      <c r="E10145" s="523" t="s">
        <v>1679</v>
      </c>
    </row>
    <row r="10146" spans="2:5">
      <c r="B10146" s="602" t="s">
        <v>12847</v>
      </c>
      <c r="C10146" s="603" t="s">
        <v>4272</v>
      </c>
      <c r="D10146" s="587" t="s">
        <v>3076</v>
      </c>
      <c r="E10146" s="523" t="s">
        <v>1679</v>
      </c>
    </row>
    <row r="10147" spans="2:5">
      <c r="B10147" s="602" t="s">
        <v>12848</v>
      </c>
      <c r="C10147" s="603" t="s">
        <v>4272</v>
      </c>
      <c r="D10147" s="587" t="s">
        <v>3076</v>
      </c>
      <c r="E10147" s="523" t="s">
        <v>1679</v>
      </c>
    </row>
    <row r="10148" spans="2:5">
      <c r="B10148" s="602" t="s">
        <v>12849</v>
      </c>
      <c r="C10148" s="603" t="s">
        <v>4272</v>
      </c>
      <c r="D10148" s="587" t="s">
        <v>3076</v>
      </c>
      <c r="E10148" s="523" t="s">
        <v>1679</v>
      </c>
    </row>
    <row r="10149" spans="2:5">
      <c r="B10149" s="602" t="s">
        <v>12850</v>
      </c>
      <c r="C10149" s="603" t="s">
        <v>4272</v>
      </c>
      <c r="D10149" s="587" t="s">
        <v>3076</v>
      </c>
      <c r="E10149" s="523" t="s">
        <v>1679</v>
      </c>
    </row>
    <row r="10150" spans="2:5">
      <c r="B10150" s="602" t="s">
        <v>12851</v>
      </c>
      <c r="C10150" s="603" t="s">
        <v>4272</v>
      </c>
      <c r="D10150" s="587" t="s">
        <v>3076</v>
      </c>
      <c r="E10150" s="523" t="s">
        <v>1679</v>
      </c>
    </row>
    <row r="10151" spans="2:5">
      <c r="B10151" s="602" t="s">
        <v>12852</v>
      </c>
      <c r="C10151" s="603" t="s">
        <v>4272</v>
      </c>
      <c r="D10151" s="587" t="s">
        <v>3076</v>
      </c>
      <c r="E10151" s="523" t="s">
        <v>1679</v>
      </c>
    </row>
    <row r="10152" spans="2:5">
      <c r="B10152" s="602" t="s">
        <v>12853</v>
      </c>
      <c r="C10152" s="603" t="s">
        <v>4272</v>
      </c>
      <c r="D10152" s="587" t="s">
        <v>3076</v>
      </c>
      <c r="E10152" s="523" t="s">
        <v>1679</v>
      </c>
    </row>
    <row r="10153" spans="2:5">
      <c r="B10153" s="602" t="s">
        <v>12854</v>
      </c>
      <c r="C10153" s="603" t="s">
        <v>4272</v>
      </c>
      <c r="D10153" s="587" t="s">
        <v>3076</v>
      </c>
      <c r="E10153" s="523" t="s">
        <v>1679</v>
      </c>
    </row>
    <row r="10154" spans="2:5">
      <c r="B10154" s="602" t="s">
        <v>12855</v>
      </c>
      <c r="C10154" s="603" t="s">
        <v>4272</v>
      </c>
      <c r="D10154" s="587" t="s">
        <v>3076</v>
      </c>
      <c r="E10154" s="523" t="s">
        <v>1679</v>
      </c>
    </row>
    <row r="10155" spans="2:5">
      <c r="B10155" s="602" t="s">
        <v>12856</v>
      </c>
      <c r="C10155" s="603" t="s">
        <v>4272</v>
      </c>
      <c r="D10155" s="587" t="s">
        <v>3076</v>
      </c>
      <c r="E10155" s="523" t="s">
        <v>1679</v>
      </c>
    </row>
    <row r="10156" spans="2:5">
      <c r="B10156" s="602" t="s">
        <v>12857</v>
      </c>
      <c r="C10156" s="603" t="s">
        <v>4272</v>
      </c>
      <c r="D10156" s="587" t="s">
        <v>3076</v>
      </c>
      <c r="E10156" s="523" t="s">
        <v>1679</v>
      </c>
    </row>
    <row r="10157" spans="2:5">
      <c r="B10157" s="602" t="s">
        <v>12858</v>
      </c>
      <c r="C10157" s="603" t="s">
        <v>4272</v>
      </c>
      <c r="D10157" s="587" t="s">
        <v>3076</v>
      </c>
      <c r="E10157" s="523" t="s">
        <v>1679</v>
      </c>
    </row>
    <row r="10158" spans="2:5">
      <c r="B10158" s="602" t="s">
        <v>12859</v>
      </c>
      <c r="C10158" s="603" t="s">
        <v>4272</v>
      </c>
      <c r="D10158" s="587" t="s">
        <v>3076</v>
      </c>
      <c r="E10158" s="523" t="s">
        <v>1679</v>
      </c>
    </row>
    <row r="10159" spans="2:5">
      <c r="B10159" s="602" t="s">
        <v>12860</v>
      </c>
      <c r="C10159" s="603" t="s">
        <v>4272</v>
      </c>
      <c r="D10159" s="587" t="s">
        <v>3076</v>
      </c>
      <c r="E10159" s="523" t="s">
        <v>1679</v>
      </c>
    </row>
    <row r="10160" spans="2:5">
      <c r="B10160" s="602" t="s">
        <v>12861</v>
      </c>
      <c r="C10160" s="603" t="s">
        <v>4272</v>
      </c>
      <c r="D10160" s="587" t="s">
        <v>3076</v>
      </c>
      <c r="E10160" s="523" t="s">
        <v>1679</v>
      </c>
    </row>
    <row r="10161" spans="2:5">
      <c r="B10161" s="602" t="s">
        <v>12862</v>
      </c>
      <c r="C10161" s="603" t="s">
        <v>4272</v>
      </c>
      <c r="D10161" s="587" t="s">
        <v>3076</v>
      </c>
      <c r="E10161" s="523" t="s">
        <v>1679</v>
      </c>
    </row>
    <row r="10162" spans="2:5">
      <c r="B10162" s="602" t="s">
        <v>12863</v>
      </c>
      <c r="C10162" s="603" t="s">
        <v>4272</v>
      </c>
      <c r="D10162" s="587" t="s">
        <v>3076</v>
      </c>
      <c r="E10162" s="523" t="s">
        <v>1679</v>
      </c>
    </row>
    <row r="10163" spans="2:5">
      <c r="B10163" s="602" t="s">
        <v>12864</v>
      </c>
      <c r="C10163" s="603" t="s">
        <v>4272</v>
      </c>
      <c r="D10163" s="587" t="s">
        <v>3076</v>
      </c>
      <c r="E10163" s="523" t="s">
        <v>1679</v>
      </c>
    </row>
    <row r="10164" spans="2:5">
      <c r="B10164" s="602" t="s">
        <v>12865</v>
      </c>
      <c r="C10164" s="603" t="s">
        <v>4272</v>
      </c>
      <c r="D10164" s="587" t="s">
        <v>3076</v>
      </c>
      <c r="E10164" s="523" t="s">
        <v>1679</v>
      </c>
    </row>
    <row r="10165" spans="2:5">
      <c r="B10165" s="602" t="s">
        <v>12866</v>
      </c>
      <c r="C10165" s="603" t="s">
        <v>4272</v>
      </c>
      <c r="D10165" s="587" t="s">
        <v>3076</v>
      </c>
      <c r="E10165" s="523" t="s">
        <v>1679</v>
      </c>
    </row>
    <row r="10166" spans="2:5">
      <c r="B10166" s="602" t="s">
        <v>12867</v>
      </c>
      <c r="C10166" s="603" t="s">
        <v>4272</v>
      </c>
      <c r="D10166" s="587" t="s">
        <v>3076</v>
      </c>
      <c r="E10166" s="523" t="s">
        <v>1679</v>
      </c>
    </row>
    <row r="10167" spans="2:5">
      <c r="B10167" s="602" t="s">
        <v>12868</v>
      </c>
      <c r="C10167" s="603" t="s">
        <v>4272</v>
      </c>
      <c r="D10167" s="587" t="s">
        <v>3076</v>
      </c>
      <c r="E10167" s="523" t="s">
        <v>1679</v>
      </c>
    </row>
    <row r="10168" spans="2:5">
      <c r="B10168" s="602" t="s">
        <v>12869</v>
      </c>
      <c r="C10168" s="603" t="s">
        <v>4272</v>
      </c>
      <c r="D10168" s="587" t="s">
        <v>3076</v>
      </c>
      <c r="E10168" s="523" t="s">
        <v>1679</v>
      </c>
    </row>
    <row r="10169" spans="2:5">
      <c r="B10169" s="602" t="s">
        <v>12870</v>
      </c>
      <c r="C10169" s="603" t="s">
        <v>4272</v>
      </c>
      <c r="D10169" s="587" t="s">
        <v>3076</v>
      </c>
      <c r="E10169" s="523" t="s">
        <v>1679</v>
      </c>
    </row>
    <row r="10170" spans="2:5">
      <c r="B10170" s="602" t="s">
        <v>12871</v>
      </c>
      <c r="C10170" s="603" t="s">
        <v>4272</v>
      </c>
      <c r="D10170" s="587" t="s">
        <v>3076</v>
      </c>
      <c r="E10170" s="523" t="s">
        <v>1679</v>
      </c>
    </row>
    <row r="10171" spans="2:5">
      <c r="B10171" s="602" t="s">
        <v>12872</v>
      </c>
      <c r="C10171" s="603" t="s">
        <v>4272</v>
      </c>
      <c r="D10171" s="587" t="s">
        <v>3076</v>
      </c>
      <c r="E10171" s="523" t="s">
        <v>1679</v>
      </c>
    </row>
    <row r="10172" spans="2:5">
      <c r="B10172" s="602" t="s">
        <v>12873</v>
      </c>
      <c r="C10172" s="603" t="s">
        <v>4272</v>
      </c>
      <c r="D10172" s="587" t="s">
        <v>3076</v>
      </c>
      <c r="E10172" s="523" t="s">
        <v>1679</v>
      </c>
    </row>
    <row r="10173" spans="2:5">
      <c r="B10173" s="602" t="s">
        <v>12874</v>
      </c>
      <c r="C10173" s="603" t="s">
        <v>4272</v>
      </c>
      <c r="D10173" s="587" t="s">
        <v>3076</v>
      </c>
      <c r="E10173" s="523" t="s">
        <v>1679</v>
      </c>
    </row>
    <row r="10174" spans="2:5">
      <c r="B10174" s="602" t="s">
        <v>12875</v>
      </c>
      <c r="C10174" s="603" t="s">
        <v>4272</v>
      </c>
      <c r="D10174" s="587" t="s">
        <v>3076</v>
      </c>
      <c r="E10174" s="523" t="s">
        <v>1679</v>
      </c>
    </row>
    <row r="10175" spans="2:5">
      <c r="B10175" s="602" t="s">
        <v>12876</v>
      </c>
      <c r="C10175" s="603" t="s">
        <v>4272</v>
      </c>
      <c r="D10175" s="587" t="s">
        <v>3076</v>
      </c>
      <c r="E10175" s="523" t="s">
        <v>1679</v>
      </c>
    </row>
    <row r="10176" spans="2:5">
      <c r="B10176" s="602" t="s">
        <v>12877</v>
      </c>
      <c r="C10176" s="603" t="s">
        <v>4272</v>
      </c>
      <c r="D10176" s="587" t="s">
        <v>3076</v>
      </c>
      <c r="E10176" s="523" t="s">
        <v>1679</v>
      </c>
    </row>
    <row r="10177" spans="2:5">
      <c r="B10177" s="602" t="s">
        <v>12878</v>
      </c>
      <c r="C10177" s="603" t="s">
        <v>4272</v>
      </c>
      <c r="D10177" s="587" t="s">
        <v>3076</v>
      </c>
      <c r="E10177" s="523" t="s">
        <v>1679</v>
      </c>
    </row>
    <row r="10178" spans="2:5">
      <c r="B10178" s="602" t="s">
        <v>12879</v>
      </c>
      <c r="C10178" s="603" t="s">
        <v>4272</v>
      </c>
      <c r="D10178" s="587" t="s">
        <v>3076</v>
      </c>
      <c r="E10178" s="523" t="s">
        <v>1679</v>
      </c>
    </row>
    <row r="10179" spans="2:5">
      <c r="B10179" s="602" t="s">
        <v>12880</v>
      </c>
      <c r="C10179" s="603" t="s">
        <v>4272</v>
      </c>
      <c r="D10179" s="587" t="s">
        <v>3076</v>
      </c>
      <c r="E10179" s="523" t="s">
        <v>1679</v>
      </c>
    </row>
    <row r="10180" spans="2:5">
      <c r="B10180" s="602" t="s">
        <v>12881</v>
      </c>
      <c r="C10180" s="603" t="s">
        <v>4272</v>
      </c>
      <c r="D10180" s="587" t="s">
        <v>3076</v>
      </c>
      <c r="E10180" s="523" t="s">
        <v>1679</v>
      </c>
    </row>
    <row r="10181" spans="2:5">
      <c r="B10181" s="602" t="s">
        <v>12882</v>
      </c>
      <c r="C10181" s="603" t="s">
        <v>4272</v>
      </c>
      <c r="D10181" s="587" t="s">
        <v>3076</v>
      </c>
      <c r="E10181" s="523" t="s">
        <v>1679</v>
      </c>
    </row>
    <row r="10182" spans="2:5">
      <c r="B10182" s="602" t="s">
        <v>12883</v>
      </c>
      <c r="C10182" s="603" t="s">
        <v>4272</v>
      </c>
      <c r="D10182" s="587" t="s">
        <v>3076</v>
      </c>
      <c r="E10182" s="523" t="s">
        <v>1679</v>
      </c>
    </row>
    <row r="10183" spans="2:5">
      <c r="B10183" s="602" t="s">
        <v>12884</v>
      </c>
      <c r="C10183" s="603" t="s">
        <v>4272</v>
      </c>
      <c r="D10183" s="587" t="s">
        <v>3076</v>
      </c>
      <c r="E10183" s="523" t="s">
        <v>1679</v>
      </c>
    </row>
    <row r="10184" spans="2:5">
      <c r="B10184" s="602" t="s">
        <v>12885</v>
      </c>
      <c r="C10184" s="603" t="s">
        <v>4272</v>
      </c>
      <c r="D10184" s="587" t="s">
        <v>3076</v>
      </c>
      <c r="E10184" s="523" t="s">
        <v>1679</v>
      </c>
    </row>
    <row r="10185" spans="2:5">
      <c r="B10185" s="602" t="s">
        <v>12886</v>
      </c>
      <c r="C10185" s="603" t="s">
        <v>4272</v>
      </c>
      <c r="D10185" s="587" t="s">
        <v>3076</v>
      </c>
      <c r="E10185" s="523" t="s">
        <v>1679</v>
      </c>
    </row>
    <row r="10186" spans="2:5">
      <c r="B10186" s="602" t="s">
        <v>12887</v>
      </c>
      <c r="C10186" s="603" t="s">
        <v>4272</v>
      </c>
      <c r="D10186" s="587" t="s">
        <v>3076</v>
      </c>
      <c r="E10186" s="523" t="s">
        <v>1679</v>
      </c>
    </row>
    <row r="10187" spans="2:5">
      <c r="B10187" s="602" t="s">
        <v>12888</v>
      </c>
      <c r="C10187" s="603" t="s">
        <v>4272</v>
      </c>
      <c r="D10187" s="587" t="s">
        <v>3076</v>
      </c>
      <c r="E10187" s="523" t="s">
        <v>1679</v>
      </c>
    </row>
    <row r="10188" spans="2:5">
      <c r="B10188" s="602" t="s">
        <v>12889</v>
      </c>
      <c r="C10188" s="603" t="s">
        <v>4272</v>
      </c>
      <c r="D10188" s="587" t="s">
        <v>3076</v>
      </c>
      <c r="E10188" s="523" t="s">
        <v>1679</v>
      </c>
    </row>
    <row r="10189" spans="2:5">
      <c r="B10189" s="602" t="s">
        <v>12890</v>
      </c>
      <c r="C10189" s="603" t="s">
        <v>4272</v>
      </c>
      <c r="D10189" s="587" t="s">
        <v>3076</v>
      </c>
      <c r="E10189" s="523" t="s">
        <v>1679</v>
      </c>
    </row>
    <row r="10190" spans="2:5">
      <c r="B10190" s="602" t="s">
        <v>12891</v>
      </c>
      <c r="C10190" s="603" t="s">
        <v>4272</v>
      </c>
      <c r="D10190" s="587" t="s">
        <v>3076</v>
      </c>
      <c r="E10190" s="523" t="s">
        <v>1679</v>
      </c>
    </row>
    <row r="10191" spans="2:5">
      <c r="B10191" s="602" t="s">
        <v>12892</v>
      </c>
      <c r="C10191" s="603" t="s">
        <v>4272</v>
      </c>
      <c r="D10191" s="587" t="s">
        <v>3076</v>
      </c>
      <c r="E10191" s="523" t="s">
        <v>1679</v>
      </c>
    </row>
    <row r="10192" spans="2:5">
      <c r="B10192" s="602" t="s">
        <v>12893</v>
      </c>
      <c r="C10192" s="603" t="s">
        <v>4272</v>
      </c>
      <c r="D10192" s="587" t="s">
        <v>3076</v>
      </c>
      <c r="E10192" s="523" t="s">
        <v>1679</v>
      </c>
    </row>
    <row r="10193" spans="2:5">
      <c r="B10193" s="602" t="s">
        <v>12894</v>
      </c>
      <c r="C10193" s="603" t="s">
        <v>4272</v>
      </c>
      <c r="D10193" s="587" t="s">
        <v>3076</v>
      </c>
      <c r="E10193" s="523" t="s">
        <v>1679</v>
      </c>
    </row>
    <row r="10194" spans="2:5">
      <c r="B10194" s="602" t="s">
        <v>12895</v>
      </c>
      <c r="C10194" s="603" t="s">
        <v>4272</v>
      </c>
      <c r="D10194" s="587" t="s">
        <v>3076</v>
      </c>
      <c r="E10194" s="523" t="s">
        <v>1679</v>
      </c>
    </row>
    <row r="10195" spans="2:5">
      <c r="B10195" s="602" t="s">
        <v>12896</v>
      </c>
      <c r="C10195" s="603" t="s">
        <v>4272</v>
      </c>
      <c r="D10195" s="587" t="s">
        <v>3076</v>
      </c>
      <c r="E10195" s="523" t="s">
        <v>1679</v>
      </c>
    </row>
    <row r="10196" spans="2:5">
      <c r="B10196" s="602" t="s">
        <v>12897</v>
      </c>
      <c r="C10196" s="603" t="s">
        <v>4272</v>
      </c>
      <c r="D10196" s="587" t="s">
        <v>3076</v>
      </c>
      <c r="E10196" s="523" t="s">
        <v>1679</v>
      </c>
    </row>
    <row r="10197" spans="2:5">
      <c r="B10197" s="602" t="s">
        <v>12898</v>
      </c>
      <c r="C10197" s="603" t="s">
        <v>4272</v>
      </c>
      <c r="D10197" s="587" t="s">
        <v>3076</v>
      </c>
      <c r="E10197" s="523" t="s">
        <v>1679</v>
      </c>
    </row>
    <row r="10198" spans="2:5">
      <c r="B10198" s="602" t="s">
        <v>12899</v>
      </c>
      <c r="C10198" s="603" t="s">
        <v>4272</v>
      </c>
      <c r="D10198" s="587" t="s">
        <v>3076</v>
      </c>
      <c r="E10198" s="523" t="s">
        <v>1679</v>
      </c>
    </row>
    <row r="10199" spans="2:5">
      <c r="B10199" s="602" t="s">
        <v>12900</v>
      </c>
      <c r="C10199" s="603" t="s">
        <v>4272</v>
      </c>
      <c r="D10199" s="587" t="s">
        <v>3076</v>
      </c>
      <c r="E10199" s="523" t="s">
        <v>1679</v>
      </c>
    </row>
    <row r="10200" spans="2:5">
      <c r="B10200" s="602" t="s">
        <v>12901</v>
      </c>
      <c r="C10200" s="603" t="s">
        <v>4272</v>
      </c>
      <c r="D10200" s="587" t="s">
        <v>3076</v>
      </c>
      <c r="E10200" s="523" t="s">
        <v>1679</v>
      </c>
    </row>
    <row r="10201" spans="2:5">
      <c r="B10201" s="602" t="s">
        <v>12902</v>
      </c>
      <c r="C10201" s="603" t="s">
        <v>4272</v>
      </c>
      <c r="D10201" s="587" t="s">
        <v>3076</v>
      </c>
      <c r="E10201" s="523" t="s">
        <v>1679</v>
      </c>
    </row>
    <row r="10202" spans="2:5">
      <c r="B10202" s="602" t="s">
        <v>12903</v>
      </c>
      <c r="C10202" s="603" t="s">
        <v>4272</v>
      </c>
      <c r="D10202" s="587" t="s">
        <v>3076</v>
      </c>
      <c r="E10202" s="523" t="s">
        <v>1679</v>
      </c>
    </row>
    <row r="10203" spans="2:5">
      <c r="B10203" s="602" t="s">
        <v>12904</v>
      </c>
      <c r="C10203" s="603" t="s">
        <v>4272</v>
      </c>
      <c r="D10203" s="587" t="s">
        <v>3076</v>
      </c>
      <c r="E10203" s="523" t="s">
        <v>1679</v>
      </c>
    </row>
    <row r="10204" spans="2:5">
      <c r="B10204" s="602" t="s">
        <v>12905</v>
      </c>
      <c r="C10204" s="603" t="s">
        <v>4272</v>
      </c>
      <c r="D10204" s="587" t="s">
        <v>3076</v>
      </c>
      <c r="E10204" s="523" t="s">
        <v>1679</v>
      </c>
    </row>
    <row r="10205" spans="2:5">
      <c r="B10205" s="602" t="s">
        <v>12906</v>
      </c>
      <c r="C10205" s="603" t="s">
        <v>4272</v>
      </c>
      <c r="D10205" s="587" t="s">
        <v>3076</v>
      </c>
      <c r="E10205" s="523" t="s">
        <v>1679</v>
      </c>
    </row>
    <row r="10206" spans="2:5">
      <c r="B10206" s="602" t="s">
        <v>12907</v>
      </c>
      <c r="C10206" s="603" t="s">
        <v>4272</v>
      </c>
      <c r="D10206" s="587" t="s">
        <v>3076</v>
      </c>
      <c r="E10206" s="523" t="s">
        <v>1679</v>
      </c>
    </row>
    <row r="10207" spans="2:5">
      <c r="B10207" s="602" t="s">
        <v>12908</v>
      </c>
      <c r="C10207" s="603" t="s">
        <v>4272</v>
      </c>
      <c r="D10207" s="587" t="s">
        <v>3076</v>
      </c>
      <c r="E10207" s="523" t="s">
        <v>1679</v>
      </c>
    </row>
    <row r="10208" spans="2:5">
      <c r="B10208" s="602" t="s">
        <v>12909</v>
      </c>
      <c r="C10208" s="603" t="s">
        <v>4272</v>
      </c>
      <c r="D10208" s="587" t="s">
        <v>3076</v>
      </c>
      <c r="E10208" s="523" t="s">
        <v>1679</v>
      </c>
    </row>
    <row r="10209" spans="2:5">
      <c r="B10209" s="602" t="s">
        <v>12910</v>
      </c>
      <c r="C10209" s="603" t="s">
        <v>4272</v>
      </c>
      <c r="D10209" s="587" t="s">
        <v>3076</v>
      </c>
      <c r="E10209" s="523" t="s">
        <v>1679</v>
      </c>
    </row>
    <row r="10210" spans="2:5">
      <c r="B10210" s="602" t="s">
        <v>12911</v>
      </c>
      <c r="C10210" s="603" t="s">
        <v>4272</v>
      </c>
      <c r="D10210" s="587" t="s">
        <v>3076</v>
      </c>
      <c r="E10210" s="523" t="s">
        <v>1679</v>
      </c>
    </row>
    <row r="10211" spans="2:5">
      <c r="B10211" s="602" t="s">
        <v>12912</v>
      </c>
      <c r="C10211" s="603" t="s">
        <v>4272</v>
      </c>
      <c r="D10211" s="587" t="s">
        <v>3076</v>
      </c>
      <c r="E10211" s="523" t="s">
        <v>1679</v>
      </c>
    </row>
    <row r="10212" spans="2:5">
      <c r="B10212" s="602" t="s">
        <v>12913</v>
      </c>
      <c r="C10212" s="603" t="s">
        <v>4272</v>
      </c>
      <c r="D10212" s="587" t="s">
        <v>3076</v>
      </c>
      <c r="E10212" s="523" t="s">
        <v>1679</v>
      </c>
    </row>
    <row r="10213" spans="2:5">
      <c r="B10213" s="602" t="s">
        <v>12914</v>
      </c>
      <c r="C10213" s="603" t="s">
        <v>4272</v>
      </c>
      <c r="D10213" s="587" t="s">
        <v>3076</v>
      </c>
      <c r="E10213" s="523" t="s">
        <v>1679</v>
      </c>
    </row>
    <row r="10214" spans="2:5">
      <c r="B10214" s="602" t="s">
        <v>12915</v>
      </c>
      <c r="C10214" s="603" t="s">
        <v>4272</v>
      </c>
      <c r="D10214" s="587" t="s">
        <v>3076</v>
      </c>
      <c r="E10214" s="523" t="s">
        <v>1679</v>
      </c>
    </row>
    <row r="10215" spans="2:5">
      <c r="B10215" s="602" t="s">
        <v>12916</v>
      </c>
      <c r="C10215" s="603" t="s">
        <v>4272</v>
      </c>
      <c r="D10215" s="587" t="s">
        <v>3076</v>
      </c>
      <c r="E10215" s="523" t="s">
        <v>1679</v>
      </c>
    </row>
    <row r="10216" spans="2:5">
      <c r="B10216" s="602" t="s">
        <v>12917</v>
      </c>
      <c r="C10216" s="603" t="s">
        <v>4272</v>
      </c>
      <c r="D10216" s="587" t="s">
        <v>3076</v>
      </c>
      <c r="E10216" s="523" t="s">
        <v>1679</v>
      </c>
    </row>
    <row r="10217" spans="2:5">
      <c r="B10217" s="602" t="s">
        <v>12918</v>
      </c>
      <c r="C10217" s="603" t="s">
        <v>4272</v>
      </c>
      <c r="D10217" s="587" t="s">
        <v>3076</v>
      </c>
      <c r="E10217" s="523" t="s">
        <v>1679</v>
      </c>
    </row>
    <row r="10218" spans="2:5">
      <c r="B10218" s="602" t="s">
        <v>12919</v>
      </c>
      <c r="C10218" s="603" t="s">
        <v>4272</v>
      </c>
      <c r="D10218" s="587" t="s">
        <v>3076</v>
      </c>
      <c r="E10218" s="523" t="s">
        <v>1679</v>
      </c>
    </row>
    <row r="10219" spans="2:5">
      <c r="B10219" s="602" t="s">
        <v>12920</v>
      </c>
      <c r="C10219" s="603" t="s">
        <v>4272</v>
      </c>
      <c r="D10219" s="587" t="s">
        <v>3076</v>
      </c>
      <c r="E10219" s="523" t="s">
        <v>1679</v>
      </c>
    </row>
    <row r="10220" spans="2:5">
      <c r="B10220" s="602" t="s">
        <v>12921</v>
      </c>
      <c r="C10220" s="603" t="s">
        <v>4272</v>
      </c>
      <c r="D10220" s="587" t="s">
        <v>3076</v>
      </c>
      <c r="E10220" s="523" t="s">
        <v>1679</v>
      </c>
    </row>
    <row r="10221" spans="2:5">
      <c r="B10221" s="602" t="s">
        <v>12922</v>
      </c>
      <c r="C10221" s="603" t="s">
        <v>4272</v>
      </c>
      <c r="D10221" s="587" t="s">
        <v>3076</v>
      </c>
      <c r="E10221" s="523" t="s">
        <v>1679</v>
      </c>
    </row>
    <row r="10222" spans="2:5">
      <c r="B10222" s="602" t="s">
        <v>12923</v>
      </c>
      <c r="C10222" s="603" t="s">
        <v>4272</v>
      </c>
      <c r="D10222" s="587" t="s">
        <v>3076</v>
      </c>
      <c r="E10222" s="523" t="s">
        <v>1679</v>
      </c>
    </row>
    <row r="10223" spans="2:5">
      <c r="B10223" s="602" t="s">
        <v>12924</v>
      </c>
      <c r="C10223" s="603" t="s">
        <v>4272</v>
      </c>
      <c r="D10223" s="587" t="s">
        <v>3076</v>
      </c>
      <c r="E10223" s="523" t="s">
        <v>1679</v>
      </c>
    </row>
    <row r="10224" spans="2:5">
      <c r="B10224" s="602" t="s">
        <v>12925</v>
      </c>
      <c r="C10224" s="603" t="s">
        <v>4272</v>
      </c>
      <c r="D10224" s="587" t="s">
        <v>3076</v>
      </c>
      <c r="E10224" s="523" t="s">
        <v>1679</v>
      </c>
    </row>
    <row r="10225" spans="2:5">
      <c r="B10225" s="602" t="s">
        <v>12926</v>
      </c>
      <c r="C10225" s="603" t="s">
        <v>4272</v>
      </c>
      <c r="D10225" s="587" t="s">
        <v>3076</v>
      </c>
      <c r="E10225" s="523" t="s">
        <v>1679</v>
      </c>
    </row>
    <row r="10226" spans="2:5">
      <c r="B10226" s="602" t="s">
        <v>12927</v>
      </c>
      <c r="C10226" s="603" t="s">
        <v>4272</v>
      </c>
      <c r="D10226" s="587" t="s">
        <v>3076</v>
      </c>
      <c r="E10226" s="523" t="s">
        <v>1679</v>
      </c>
    </row>
    <row r="10227" spans="2:5">
      <c r="B10227" s="602" t="s">
        <v>12928</v>
      </c>
      <c r="C10227" s="603" t="s">
        <v>4272</v>
      </c>
      <c r="D10227" s="587" t="s">
        <v>3076</v>
      </c>
      <c r="E10227" s="523" t="s">
        <v>1679</v>
      </c>
    </row>
    <row r="10228" spans="2:5">
      <c r="B10228" s="602" t="s">
        <v>12929</v>
      </c>
      <c r="C10228" s="603" t="s">
        <v>4272</v>
      </c>
      <c r="D10228" s="587" t="s">
        <v>3076</v>
      </c>
      <c r="E10228" s="523" t="s">
        <v>1679</v>
      </c>
    </row>
    <row r="10229" spans="2:5">
      <c r="B10229" s="602" t="s">
        <v>12930</v>
      </c>
      <c r="C10229" s="603" t="s">
        <v>4272</v>
      </c>
      <c r="D10229" s="587" t="s">
        <v>3076</v>
      </c>
      <c r="E10229" s="523" t="s">
        <v>1679</v>
      </c>
    </row>
    <row r="10230" spans="2:5">
      <c r="B10230" s="602" t="s">
        <v>12931</v>
      </c>
      <c r="C10230" s="603" t="s">
        <v>4272</v>
      </c>
      <c r="D10230" s="587" t="s">
        <v>3076</v>
      </c>
      <c r="E10230" s="523" t="s">
        <v>1679</v>
      </c>
    </row>
    <row r="10231" spans="2:5">
      <c r="B10231" s="602" t="s">
        <v>12932</v>
      </c>
      <c r="C10231" s="603" t="s">
        <v>4272</v>
      </c>
      <c r="D10231" s="587" t="s">
        <v>3076</v>
      </c>
      <c r="E10231" s="523" t="s">
        <v>1679</v>
      </c>
    </row>
    <row r="10232" spans="2:5">
      <c r="B10232" s="602" t="s">
        <v>12933</v>
      </c>
      <c r="C10232" s="603" t="s">
        <v>4272</v>
      </c>
      <c r="D10232" s="587" t="s">
        <v>3076</v>
      </c>
      <c r="E10232" s="523" t="s">
        <v>1679</v>
      </c>
    </row>
    <row r="10233" spans="2:5">
      <c r="B10233" s="602" t="s">
        <v>12934</v>
      </c>
      <c r="C10233" s="603" t="s">
        <v>4272</v>
      </c>
      <c r="D10233" s="587" t="s">
        <v>3076</v>
      </c>
      <c r="E10233" s="523" t="s">
        <v>1679</v>
      </c>
    </row>
    <row r="10234" spans="2:5">
      <c r="B10234" s="602" t="s">
        <v>12935</v>
      </c>
      <c r="C10234" s="603" t="s">
        <v>4272</v>
      </c>
      <c r="D10234" s="587" t="s">
        <v>3076</v>
      </c>
      <c r="E10234" s="523" t="s">
        <v>1679</v>
      </c>
    </row>
    <row r="10235" spans="2:5">
      <c r="B10235" s="602" t="s">
        <v>12936</v>
      </c>
      <c r="C10235" s="603" t="s">
        <v>4272</v>
      </c>
      <c r="D10235" s="587" t="s">
        <v>3076</v>
      </c>
      <c r="E10235" s="523" t="s">
        <v>1679</v>
      </c>
    </row>
    <row r="10236" spans="2:5">
      <c r="B10236" s="602" t="s">
        <v>12937</v>
      </c>
      <c r="C10236" s="603" t="s">
        <v>4272</v>
      </c>
      <c r="D10236" s="587" t="s">
        <v>3076</v>
      </c>
      <c r="E10236" s="523" t="s">
        <v>1679</v>
      </c>
    </row>
    <row r="10237" spans="2:5">
      <c r="B10237" s="602" t="s">
        <v>12938</v>
      </c>
      <c r="C10237" s="603" t="s">
        <v>4272</v>
      </c>
      <c r="D10237" s="587" t="s">
        <v>3076</v>
      </c>
      <c r="E10237" s="523" t="s">
        <v>1679</v>
      </c>
    </row>
    <row r="10238" spans="2:5">
      <c r="B10238" s="602" t="s">
        <v>12939</v>
      </c>
      <c r="C10238" s="603" t="s">
        <v>4272</v>
      </c>
      <c r="D10238" s="587" t="s">
        <v>3076</v>
      </c>
      <c r="E10238" s="523" t="s">
        <v>1679</v>
      </c>
    </row>
    <row r="10239" spans="2:5">
      <c r="B10239" s="602" t="s">
        <v>12940</v>
      </c>
      <c r="C10239" s="603" t="s">
        <v>4272</v>
      </c>
      <c r="D10239" s="587" t="s">
        <v>3076</v>
      </c>
      <c r="E10239" s="523" t="s">
        <v>1679</v>
      </c>
    </row>
    <row r="10240" spans="2:5">
      <c r="B10240" s="602" t="s">
        <v>12941</v>
      </c>
      <c r="C10240" s="603" t="s">
        <v>4272</v>
      </c>
      <c r="D10240" s="587" t="s">
        <v>3076</v>
      </c>
      <c r="E10240" s="523" t="s">
        <v>1679</v>
      </c>
    </row>
    <row r="10241" spans="2:5">
      <c r="B10241" s="602" t="s">
        <v>12942</v>
      </c>
      <c r="C10241" s="603" t="s">
        <v>4272</v>
      </c>
      <c r="D10241" s="587" t="s">
        <v>3076</v>
      </c>
      <c r="E10241" s="523" t="s">
        <v>1679</v>
      </c>
    </row>
    <row r="10242" spans="2:5">
      <c r="B10242" s="602" t="s">
        <v>12943</v>
      </c>
      <c r="C10242" s="603" t="s">
        <v>4272</v>
      </c>
      <c r="D10242" s="587" t="s">
        <v>3076</v>
      </c>
      <c r="E10242" s="523" t="s">
        <v>1679</v>
      </c>
    </row>
    <row r="10243" spans="2:5">
      <c r="B10243" s="602" t="s">
        <v>12944</v>
      </c>
      <c r="C10243" s="603" t="s">
        <v>4272</v>
      </c>
      <c r="D10243" s="587" t="s">
        <v>3076</v>
      </c>
      <c r="E10243" s="523" t="s">
        <v>1679</v>
      </c>
    </row>
    <row r="10244" spans="2:5">
      <c r="B10244" s="602" t="s">
        <v>12945</v>
      </c>
      <c r="C10244" s="603" t="s">
        <v>4272</v>
      </c>
      <c r="D10244" s="587" t="s">
        <v>3076</v>
      </c>
      <c r="E10244" s="523" t="s">
        <v>1679</v>
      </c>
    </row>
    <row r="10245" spans="2:5">
      <c r="B10245" s="602" t="s">
        <v>12946</v>
      </c>
      <c r="C10245" s="603" t="s">
        <v>4272</v>
      </c>
      <c r="D10245" s="587" t="s">
        <v>3076</v>
      </c>
      <c r="E10245" s="523" t="s">
        <v>1679</v>
      </c>
    </row>
    <row r="10246" spans="2:5">
      <c r="B10246" s="602" t="s">
        <v>12947</v>
      </c>
      <c r="C10246" s="603" t="s">
        <v>4272</v>
      </c>
      <c r="D10246" s="587" t="s">
        <v>3076</v>
      </c>
      <c r="E10246" s="523" t="s">
        <v>1679</v>
      </c>
    </row>
    <row r="10247" spans="2:5">
      <c r="B10247" s="602" t="s">
        <v>12948</v>
      </c>
      <c r="C10247" s="603" t="s">
        <v>4272</v>
      </c>
      <c r="D10247" s="587" t="s">
        <v>3076</v>
      </c>
      <c r="E10247" s="523" t="s">
        <v>1679</v>
      </c>
    </row>
    <row r="10248" spans="2:5">
      <c r="B10248" s="602" t="s">
        <v>12949</v>
      </c>
      <c r="C10248" s="603" t="s">
        <v>4272</v>
      </c>
      <c r="D10248" s="587" t="s">
        <v>3076</v>
      </c>
      <c r="E10248" s="523" t="s">
        <v>1679</v>
      </c>
    </row>
    <row r="10249" spans="2:5">
      <c r="B10249" s="602" t="s">
        <v>12950</v>
      </c>
      <c r="C10249" s="603" t="s">
        <v>4272</v>
      </c>
      <c r="D10249" s="587" t="s">
        <v>3076</v>
      </c>
      <c r="E10249" s="523" t="s">
        <v>1679</v>
      </c>
    </row>
    <row r="10250" spans="2:5">
      <c r="B10250" s="602" t="s">
        <v>12951</v>
      </c>
      <c r="C10250" s="603" t="s">
        <v>4272</v>
      </c>
      <c r="D10250" s="587" t="s">
        <v>3076</v>
      </c>
      <c r="E10250" s="523" t="s">
        <v>1679</v>
      </c>
    </row>
    <row r="10251" spans="2:5">
      <c r="B10251" s="602" t="s">
        <v>12952</v>
      </c>
      <c r="C10251" s="603" t="s">
        <v>4272</v>
      </c>
      <c r="D10251" s="587" t="s">
        <v>3076</v>
      </c>
      <c r="E10251" s="523" t="s">
        <v>1679</v>
      </c>
    </row>
    <row r="10252" spans="2:5">
      <c r="B10252" s="602" t="s">
        <v>12953</v>
      </c>
      <c r="C10252" s="603" t="s">
        <v>4272</v>
      </c>
      <c r="D10252" s="587" t="s">
        <v>3076</v>
      </c>
      <c r="E10252" s="523" t="s">
        <v>1679</v>
      </c>
    </row>
    <row r="10253" spans="2:5">
      <c r="B10253" s="602" t="s">
        <v>12954</v>
      </c>
      <c r="C10253" s="603" t="s">
        <v>4272</v>
      </c>
      <c r="D10253" s="587" t="s">
        <v>3076</v>
      </c>
      <c r="E10253" s="523" t="s">
        <v>1679</v>
      </c>
    </row>
    <row r="10254" spans="2:5">
      <c r="B10254" s="602" t="s">
        <v>12955</v>
      </c>
      <c r="C10254" s="603" t="s">
        <v>4272</v>
      </c>
      <c r="D10254" s="587" t="s">
        <v>3076</v>
      </c>
      <c r="E10254" s="523" t="s">
        <v>1679</v>
      </c>
    </row>
    <row r="10255" spans="2:5">
      <c r="B10255" s="602" t="s">
        <v>12956</v>
      </c>
      <c r="C10255" s="603" t="s">
        <v>4272</v>
      </c>
      <c r="D10255" s="587" t="s">
        <v>3076</v>
      </c>
      <c r="E10255" s="523" t="s">
        <v>1679</v>
      </c>
    </row>
    <row r="10256" spans="2:5">
      <c r="B10256" s="602" t="s">
        <v>12957</v>
      </c>
      <c r="C10256" s="603" t="s">
        <v>4272</v>
      </c>
      <c r="D10256" s="587" t="s">
        <v>3076</v>
      </c>
      <c r="E10256" s="523" t="s">
        <v>1679</v>
      </c>
    </row>
    <row r="10257" spans="2:5">
      <c r="B10257" s="602" t="s">
        <v>12958</v>
      </c>
      <c r="C10257" s="603" t="s">
        <v>4272</v>
      </c>
      <c r="D10257" s="587" t="s">
        <v>3076</v>
      </c>
      <c r="E10257" s="523" t="s">
        <v>1679</v>
      </c>
    </row>
    <row r="10258" spans="2:5">
      <c r="B10258" s="602" t="s">
        <v>12959</v>
      </c>
      <c r="C10258" s="603" t="s">
        <v>4272</v>
      </c>
      <c r="D10258" s="587" t="s">
        <v>3076</v>
      </c>
      <c r="E10258" s="523" t="s">
        <v>1679</v>
      </c>
    </row>
    <row r="10259" spans="2:5">
      <c r="B10259" s="602" t="s">
        <v>12960</v>
      </c>
      <c r="C10259" s="603" t="s">
        <v>4272</v>
      </c>
      <c r="D10259" s="587" t="s">
        <v>3076</v>
      </c>
      <c r="E10259" s="523" t="s">
        <v>1679</v>
      </c>
    </row>
    <row r="10260" spans="2:5">
      <c r="B10260" s="602" t="s">
        <v>12961</v>
      </c>
      <c r="C10260" s="603" t="s">
        <v>4272</v>
      </c>
      <c r="D10260" s="587" t="s">
        <v>3076</v>
      </c>
      <c r="E10260" s="523" t="s">
        <v>1679</v>
      </c>
    </row>
    <row r="10261" spans="2:5">
      <c r="B10261" s="602" t="s">
        <v>12962</v>
      </c>
      <c r="C10261" s="603" t="s">
        <v>4272</v>
      </c>
      <c r="D10261" s="587" t="s">
        <v>3076</v>
      </c>
      <c r="E10261" s="523" t="s">
        <v>1679</v>
      </c>
    </row>
    <row r="10262" spans="2:5">
      <c r="B10262" s="602" t="s">
        <v>12963</v>
      </c>
      <c r="C10262" s="603" t="s">
        <v>4272</v>
      </c>
      <c r="D10262" s="587" t="s">
        <v>3076</v>
      </c>
      <c r="E10262" s="523" t="s">
        <v>1679</v>
      </c>
    </row>
    <row r="10263" spans="2:5">
      <c r="B10263" s="602" t="s">
        <v>12964</v>
      </c>
      <c r="C10263" s="603" t="s">
        <v>4272</v>
      </c>
      <c r="D10263" s="587" t="s">
        <v>3076</v>
      </c>
      <c r="E10263" s="523" t="s">
        <v>1679</v>
      </c>
    </row>
    <row r="10264" spans="2:5">
      <c r="B10264" s="602" t="s">
        <v>12965</v>
      </c>
      <c r="C10264" s="603" t="s">
        <v>4272</v>
      </c>
      <c r="D10264" s="587" t="s">
        <v>3076</v>
      </c>
      <c r="E10264" s="523" t="s">
        <v>1679</v>
      </c>
    </row>
    <row r="10265" spans="2:5">
      <c r="B10265" s="602" t="s">
        <v>12966</v>
      </c>
      <c r="C10265" s="603" t="s">
        <v>4272</v>
      </c>
      <c r="D10265" s="587" t="s">
        <v>3076</v>
      </c>
      <c r="E10265" s="523" t="s">
        <v>1679</v>
      </c>
    </row>
    <row r="10266" spans="2:5">
      <c r="B10266" s="602" t="s">
        <v>12967</v>
      </c>
      <c r="C10266" s="603" t="s">
        <v>4272</v>
      </c>
      <c r="D10266" s="587" t="s">
        <v>3076</v>
      </c>
      <c r="E10266" s="523" t="s">
        <v>1679</v>
      </c>
    </row>
    <row r="10267" spans="2:5">
      <c r="B10267" s="602" t="s">
        <v>12968</v>
      </c>
      <c r="C10267" s="603" t="s">
        <v>4272</v>
      </c>
      <c r="D10267" s="587" t="s">
        <v>3076</v>
      </c>
      <c r="E10267" s="523" t="s">
        <v>1679</v>
      </c>
    </row>
    <row r="10268" spans="2:5">
      <c r="B10268" s="602" t="s">
        <v>12969</v>
      </c>
      <c r="C10268" s="603" t="s">
        <v>4272</v>
      </c>
      <c r="D10268" s="587" t="s">
        <v>3076</v>
      </c>
      <c r="E10268" s="523" t="s">
        <v>1679</v>
      </c>
    </row>
    <row r="10269" spans="2:5">
      <c r="B10269" s="602" t="s">
        <v>12970</v>
      </c>
      <c r="C10269" s="603" t="s">
        <v>4272</v>
      </c>
      <c r="D10269" s="587" t="s">
        <v>3076</v>
      </c>
      <c r="E10269" s="523" t="s">
        <v>1679</v>
      </c>
    </row>
    <row r="10270" spans="2:5">
      <c r="B10270" s="602" t="s">
        <v>12971</v>
      </c>
      <c r="C10270" s="603" t="s">
        <v>4272</v>
      </c>
      <c r="D10270" s="587" t="s">
        <v>3076</v>
      </c>
      <c r="E10270" s="523" t="s">
        <v>1679</v>
      </c>
    </row>
    <row r="10271" spans="2:5">
      <c r="B10271" s="602" t="s">
        <v>12972</v>
      </c>
      <c r="C10271" s="603" t="s">
        <v>4272</v>
      </c>
      <c r="D10271" s="587" t="s">
        <v>3076</v>
      </c>
      <c r="E10271" s="523" t="s">
        <v>1679</v>
      </c>
    </row>
    <row r="10272" spans="2:5">
      <c r="B10272" s="602" t="s">
        <v>12973</v>
      </c>
      <c r="C10272" s="603" t="s">
        <v>4272</v>
      </c>
      <c r="D10272" s="587" t="s">
        <v>3076</v>
      </c>
      <c r="E10272" s="523" t="s">
        <v>1679</v>
      </c>
    </row>
    <row r="10273" spans="2:5">
      <c r="B10273" s="602" t="s">
        <v>12974</v>
      </c>
      <c r="C10273" s="603" t="s">
        <v>4272</v>
      </c>
      <c r="D10273" s="587" t="s">
        <v>3076</v>
      </c>
      <c r="E10273" s="523" t="s">
        <v>1679</v>
      </c>
    </row>
    <row r="10274" spans="2:5">
      <c r="B10274" s="602" t="s">
        <v>12975</v>
      </c>
      <c r="C10274" s="603" t="s">
        <v>4272</v>
      </c>
      <c r="D10274" s="587" t="s">
        <v>3076</v>
      </c>
      <c r="E10274" s="523" t="s">
        <v>1679</v>
      </c>
    </row>
    <row r="10275" spans="2:5">
      <c r="B10275" s="602" t="s">
        <v>12976</v>
      </c>
      <c r="C10275" s="603" t="s">
        <v>4272</v>
      </c>
      <c r="D10275" s="587" t="s">
        <v>3076</v>
      </c>
      <c r="E10275" s="523" t="s">
        <v>1679</v>
      </c>
    </row>
    <row r="10276" spans="2:5">
      <c r="B10276" s="602" t="s">
        <v>12977</v>
      </c>
      <c r="C10276" s="603" t="s">
        <v>4272</v>
      </c>
      <c r="D10276" s="587" t="s">
        <v>3076</v>
      </c>
      <c r="E10276" s="523" t="s">
        <v>1679</v>
      </c>
    </row>
    <row r="10277" spans="2:5">
      <c r="B10277" s="602" t="s">
        <v>12978</v>
      </c>
      <c r="C10277" s="603" t="s">
        <v>4272</v>
      </c>
      <c r="D10277" s="587" t="s">
        <v>3076</v>
      </c>
      <c r="E10277" s="523" t="s">
        <v>1679</v>
      </c>
    </row>
    <row r="10278" spans="2:5">
      <c r="B10278" s="602" t="s">
        <v>12979</v>
      </c>
      <c r="C10278" s="603" t="s">
        <v>4272</v>
      </c>
      <c r="D10278" s="587" t="s">
        <v>3076</v>
      </c>
      <c r="E10278" s="523" t="s">
        <v>1679</v>
      </c>
    </row>
    <row r="10279" spans="2:5">
      <c r="B10279" s="602" t="s">
        <v>12980</v>
      </c>
      <c r="C10279" s="603" t="s">
        <v>4272</v>
      </c>
      <c r="D10279" s="587" t="s">
        <v>3076</v>
      </c>
      <c r="E10279" s="523" t="s">
        <v>1679</v>
      </c>
    </row>
    <row r="10280" spans="2:5">
      <c r="B10280" s="602" t="s">
        <v>12981</v>
      </c>
      <c r="C10280" s="603" t="s">
        <v>4272</v>
      </c>
      <c r="D10280" s="587" t="s">
        <v>3076</v>
      </c>
      <c r="E10280" s="523" t="s">
        <v>1679</v>
      </c>
    </row>
    <row r="10281" spans="2:5">
      <c r="B10281" s="602" t="s">
        <v>12982</v>
      </c>
      <c r="C10281" s="603" t="s">
        <v>4272</v>
      </c>
      <c r="D10281" s="587" t="s">
        <v>3076</v>
      </c>
      <c r="E10281" s="523" t="s">
        <v>1679</v>
      </c>
    </row>
    <row r="10282" spans="2:5">
      <c r="B10282" s="602" t="s">
        <v>12983</v>
      </c>
      <c r="C10282" s="603" t="s">
        <v>4272</v>
      </c>
      <c r="D10282" s="587" t="s">
        <v>3076</v>
      </c>
      <c r="E10282" s="523" t="s">
        <v>1679</v>
      </c>
    </row>
    <row r="10283" spans="2:5">
      <c r="B10283" s="602" t="s">
        <v>12984</v>
      </c>
      <c r="C10283" s="603" t="s">
        <v>4272</v>
      </c>
      <c r="D10283" s="587" t="s">
        <v>3076</v>
      </c>
      <c r="E10283" s="523" t="s">
        <v>1679</v>
      </c>
    </row>
    <row r="10284" spans="2:5">
      <c r="B10284" s="602" t="s">
        <v>12985</v>
      </c>
      <c r="C10284" s="603" t="s">
        <v>4272</v>
      </c>
      <c r="D10284" s="587" t="s">
        <v>3076</v>
      </c>
      <c r="E10284" s="523" t="s">
        <v>1679</v>
      </c>
    </row>
    <row r="10285" spans="2:5">
      <c r="B10285" s="602" t="s">
        <v>12986</v>
      </c>
      <c r="C10285" s="603" t="s">
        <v>4272</v>
      </c>
      <c r="D10285" s="587" t="s">
        <v>3076</v>
      </c>
      <c r="E10285" s="523" t="s">
        <v>1679</v>
      </c>
    </row>
    <row r="10286" spans="2:5">
      <c r="B10286" s="602" t="s">
        <v>12987</v>
      </c>
      <c r="C10286" s="603" t="s">
        <v>4272</v>
      </c>
      <c r="D10286" s="587" t="s">
        <v>3076</v>
      </c>
      <c r="E10286" s="523" t="s">
        <v>1679</v>
      </c>
    </row>
    <row r="10287" spans="2:5">
      <c r="B10287" s="602" t="s">
        <v>12988</v>
      </c>
      <c r="C10287" s="603" t="s">
        <v>4272</v>
      </c>
      <c r="D10287" s="587" t="s">
        <v>3076</v>
      </c>
      <c r="E10287" s="523" t="s">
        <v>1679</v>
      </c>
    </row>
    <row r="10288" spans="2:5">
      <c r="B10288" s="602" t="s">
        <v>12989</v>
      </c>
      <c r="C10288" s="603" t="s">
        <v>4272</v>
      </c>
      <c r="D10288" s="587" t="s">
        <v>3076</v>
      </c>
      <c r="E10288" s="523" t="s">
        <v>1679</v>
      </c>
    </row>
    <row r="10289" spans="2:5">
      <c r="B10289" s="602" t="s">
        <v>12990</v>
      </c>
      <c r="C10289" s="603" t="s">
        <v>4272</v>
      </c>
      <c r="D10289" s="587" t="s">
        <v>3076</v>
      </c>
      <c r="E10289" s="523" t="s">
        <v>1679</v>
      </c>
    </row>
    <row r="10290" spans="2:5">
      <c r="B10290" s="602" t="s">
        <v>12991</v>
      </c>
      <c r="C10290" s="603" t="s">
        <v>4272</v>
      </c>
      <c r="D10290" s="587" t="s">
        <v>3076</v>
      </c>
      <c r="E10290" s="523" t="s">
        <v>1679</v>
      </c>
    </row>
    <row r="10291" spans="2:5">
      <c r="B10291" s="602" t="s">
        <v>12992</v>
      </c>
      <c r="C10291" s="603" t="s">
        <v>4272</v>
      </c>
      <c r="D10291" s="587" t="s">
        <v>3076</v>
      </c>
      <c r="E10291" s="523" t="s">
        <v>1679</v>
      </c>
    </row>
    <row r="10292" spans="2:5">
      <c r="B10292" s="602" t="s">
        <v>12993</v>
      </c>
      <c r="C10292" s="603" t="s">
        <v>4272</v>
      </c>
      <c r="D10292" s="587" t="s">
        <v>3076</v>
      </c>
      <c r="E10292" s="523" t="s">
        <v>1679</v>
      </c>
    </row>
    <row r="10293" spans="2:5">
      <c r="B10293" s="602" t="s">
        <v>12994</v>
      </c>
      <c r="C10293" s="603" t="s">
        <v>4272</v>
      </c>
      <c r="D10293" s="587" t="s">
        <v>3076</v>
      </c>
      <c r="E10293" s="523" t="s">
        <v>1679</v>
      </c>
    </row>
    <row r="10294" spans="2:5">
      <c r="B10294" s="602" t="s">
        <v>12995</v>
      </c>
      <c r="C10294" s="603" t="s">
        <v>4272</v>
      </c>
      <c r="D10294" s="587" t="s">
        <v>3076</v>
      </c>
      <c r="E10294" s="523" t="s">
        <v>1679</v>
      </c>
    </row>
    <row r="10295" spans="2:5">
      <c r="B10295" s="602" t="s">
        <v>12996</v>
      </c>
      <c r="C10295" s="603" t="s">
        <v>4272</v>
      </c>
      <c r="D10295" s="587" t="s">
        <v>3076</v>
      </c>
      <c r="E10295" s="523" t="s">
        <v>1679</v>
      </c>
    </row>
    <row r="10296" spans="2:5">
      <c r="B10296" s="602" t="s">
        <v>12997</v>
      </c>
      <c r="C10296" s="603" t="s">
        <v>4272</v>
      </c>
      <c r="D10296" s="587" t="s">
        <v>3076</v>
      </c>
      <c r="E10296" s="523" t="s">
        <v>1679</v>
      </c>
    </row>
    <row r="10297" spans="2:5">
      <c r="B10297" s="602" t="s">
        <v>12998</v>
      </c>
      <c r="C10297" s="603" t="s">
        <v>4272</v>
      </c>
      <c r="D10297" s="587" t="s">
        <v>3076</v>
      </c>
      <c r="E10297" s="523" t="s">
        <v>1679</v>
      </c>
    </row>
    <row r="10298" spans="2:5">
      <c r="B10298" s="602" t="s">
        <v>12999</v>
      </c>
      <c r="C10298" s="603" t="s">
        <v>4272</v>
      </c>
      <c r="D10298" s="587" t="s">
        <v>3076</v>
      </c>
      <c r="E10298" s="523" t="s">
        <v>1679</v>
      </c>
    </row>
    <row r="10299" spans="2:5">
      <c r="B10299" s="602" t="s">
        <v>13000</v>
      </c>
      <c r="C10299" s="603" t="s">
        <v>4272</v>
      </c>
      <c r="D10299" s="587" t="s">
        <v>3076</v>
      </c>
      <c r="E10299" s="523" t="s">
        <v>1679</v>
      </c>
    </row>
    <row r="10300" spans="2:5">
      <c r="B10300" s="602" t="s">
        <v>13001</v>
      </c>
      <c r="C10300" s="603" t="s">
        <v>4272</v>
      </c>
      <c r="D10300" s="587" t="s">
        <v>3076</v>
      </c>
      <c r="E10300" s="523" t="s">
        <v>1679</v>
      </c>
    </row>
    <row r="10301" spans="2:5">
      <c r="B10301" s="602" t="s">
        <v>13002</v>
      </c>
      <c r="C10301" s="603" t="s">
        <v>4272</v>
      </c>
      <c r="D10301" s="587" t="s">
        <v>3076</v>
      </c>
      <c r="E10301" s="523" t="s">
        <v>1679</v>
      </c>
    </row>
    <row r="10302" spans="2:5">
      <c r="B10302" s="602" t="s">
        <v>13003</v>
      </c>
      <c r="C10302" s="603" t="s">
        <v>4272</v>
      </c>
      <c r="D10302" s="587" t="s">
        <v>3076</v>
      </c>
      <c r="E10302" s="523" t="s">
        <v>1679</v>
      </c>
    </row>
    <row r="10303" spans="2:5">
      <c r="B10303" s="602" t="s">
        <v>13004</v>
      </c>
      <c r="C10303" s="603" t="s">
        <v>4272</v>
      </c>
      <c r="D10303" s="587" t="s">
        <v>3076</v>
      </c>
      <c r="E10303" s="523" t="s">
        <v>1679</v>
      </c>
    </row>
    <row r="10304" spans="2:5">
      <c r="B10304" s="602" t="s">
        <v>13005</v>
      </c>
      <c r="C10304" s="603" t="s">
        <v>4272</v>
      </c>
      <c r="D10304" s="587" t="s">
        <v>3076</v>
      </c>
      <c r="E10304" s="523" t="s">
        <v>1679</v>
      </c>
    </row>
    <row r="10305" spans="2:5">
      <c r="B10305" s="602" t="s">
        <v>13006</v>
      </c>
      <c r="C10305" s="603" t="s">
        <v>4272</v>
      </c>
      <c r="D10305" s="587" t="s">
        <v>3076</v>
      </c>
      <c r="E10305" s="523" t="s">
        <v>1679</v>
      </c>
    </row>
    <row r="10306" spans="2:5">
      <c r="B10306" s="602" t="s">
        <v>13007</v>
      </c>
      <c r="C10306" s="603" t="s">
        <v>4272</v>
      </c>
      <c r="D10306" s="587" t="s">
        <v>3076</v>
      </c>
      <c r="E10306" s="523" t="s">
        <v>1679</v>
      </c>
    </row>
    <row r="10307" spans="2:5">
      <c r="B10307" s="602" t="s">
        <v>13008</v>
      </c>
      <c r="C10307" s="603" t="s">
        <v>4272</v>
      </c>
      <c r="D10307" s="587" t="s">
        <v>3076</v>
      </c>
      <c r="E10307" s="523" t="s">
        <v>1679</v>
      </c>
    </row>
    <row r="10308" spans="2:5">
      <c r="B10308" s="602" t="s">
        <v>13009</v>
      </c>
      <c r="C10308" s="603" t="s">
        <v>4272</v>
      </c>
      <c r="D10308" s="587" t="s">
        <v>3076</v>
      </c>
      <c r="E10308" s="523" t="s">
        <v>1679</v>
      </c>
    </row>
    <row r="10309" spans="2:5">
      <c r="B10309" s="602" t="s">
        <v>13010</v>
      </c>
      <c r="C10309" s="603" t="s">
        <v>4272</v>
      </c>
      <c r="D10309" s="587" t="s">
        <v>3076</v>
      </c>
      <c r="E10309" s="523" t="s">
        <v>1679</v>
      </c>
    </row>
    <row r="10310" spans="2:5">
      <c r="B10310" s="602" t="s">
        <v>13011</v>
      </c>
      <c r="C10310" s="603" t="s">
        <v>4272</v>
      </c>
      <c r="D10310" s="587" t="s">
        <v>3076</v>
      </c>
      <c r="E10310" s="523" t="s">
        <v>1679</v>
      </c>
    </row>
    <row r="10311" spans="2:5">
      <c r="B10311" s="602" t="s">
        <v>13012</v>
      </c>
      <c r="C10311" s="603" t="s">
        <v>4272</v>
      </c>
      <c r="D10311" s="587" t="s">
        <v>3076</v>
      </c>
      <c r="E10311" s="523" t="s">
        <v>1679</v>
      </c>
    </row>
    <row r="10312" spans="2:5">
      <c r="B10312" s="602" t="s">
        <v>13013</v>
      </c>
      <c r="C10312" s="603" t="s">
        <v>4272</v>
      </c>
      <c r="D10312" s="587" t="s">
        <v>3076</v>
      </c>
      <c r="E10312" s="523" t="s">
        <v>1679</v>
      </c>
    </row>
    <row r="10313" spans="2:5">
      <c r="B10313" s="602" t="s">
        <v>13014</v>
      </c>
      <c r="C10313" s="603" t="s">
        <v>4272</v>
      </c>
      <c r="D10313" s="587" t="s">
        <v>3076</v>
      </c>
      <c r="E10313" s="523" t="s">
        <v>1679</v>
      </c>
    </row>
    <row r="10314" spans="2:5">
      <c r="B10314" s="602" t="s">
        <v>13015</v>
      </c>
      <c r="C10314" s="603" t="s">
        <v>4272</v>
      </c>
      <c r="D10314" s="587" t="s">
        <v>3076</v>
      </c>
      <c r="E10314" s="523" t="s">
        <v>1679</v>
      </c>
    </row>
    <row r="10315" spans="2:5">
      <c r="B10315" s="602" t="s">
        <v>13016</v>
      </c>
      <c r="C10315" s="603" t="s">
        <v>4272</v>
      </c>
      <c r="D10315" s="587" t="s">
        <v>3076</v>
      </c>
      <c r="E10315" s="523" t="s">
        <v>1679</v>
      </c>
    </row>
    <row r="10316" spans="2:5">
      <c r="B10316" s="602" t="s">
        <v>13017</v>
      </c>
      <c r="C10316" s="603" t="s">
        <v>4272</v>
      </c>
      <c r="D10316" s="587" t="s">
        <v>3076</v>
      </c>
      <c r="E10316" s="523" t="s">
        <v>1679</v>
      </c>
    </row>
    <row r="10317" spans="2:5">
      <c r="B10317" s="602" t="s">
        <v>13018</v>
      </c>
      <c r="C10317" s="603" t="s">
        <v>4272</v>
      </c>
      <c r="D10317" s="587" t="s">
        <v>3076</v>
      </c>
      <c r="E10317" s="523" t="s">
        <v>1679</v>
      </c>
    </row>
    <row r="10318" spans="2:5">
      <c r="B10318" s="602" t="s">
        <v>13019</v>
      </c>
      <c r="C10318" s="603" t="s">
        <v>4272</v>
      </c>
      <c r="D10318" s="587" t="s">
        <v>3076</v>
      </c>
      <c r="E10318" s="523" t="s">
        <v>1679</v>
      </c>
    </row>
    <row r="10319" spans="2:5">
      <c r="B10319" s="602" t="s">
        <v>13020</v>
      </c>
      <c r="C10319" s="603" t="s">
        <v>4272</v>
      </c>
      <c r="D10319" s="587" t="s">
        <v>3076</v>
      </c>
      <c r="E10319" s="523" t="s">
        <v>1679</v>
      </c>
    </row>
    <row r="10320" spans="2:5">
      <c r="B10320" s="602" t="s">
        <v>13021</v>
      </c>
      <c r="C10320" s="603" t="s">
        <v>4272</v>
      </c>
      <c r="D10320" s="587" t="s">
        <v>3076</v>
      </c>
      <c r="E10320" s="523" t="s">
        <v>1679</v>
      </c>
    </row>
    <row r="10321" spans="2:5">
      <c r="B10321" s="602" t="s">
        <v>13022</v>
      </c>
      <c r="C10321" s="603" t="s">
        <v>4272</v>
      </c>
      <c r="D10321" s="587" t="s">
        <v>3076</v>
      </c>
      <c r="E10321" s="523" t="s">
        <v>1679</v>
      </c>
    </row>
    <row r="10322" spans="2:5">
      <c r="B10322" s="602" t="s">
        <v>13023</v>
      </c>
      <c r="C10322" s="603" t="s">
        <v>4272</v>
      </c>
      <c r="D10322" s="587" t="s">
        <v>3076</v>
      </c>
      <c r="E10322" s="523" t="s">
        <v>1679</v>
      </c>
    </row>
    <row r="10323" spans="2:5">
      <c r="B10323" s="602" t="s">
        <v>13024</v>
      </c>
      <c r="C10323" s="603" t="s">
        <v>4272</v>
      </c>
      <c r="D10323" s="587" t="s">
        <v>3076</v>
      </c>
      <c r="E10323" s="523" t="s">
        <v>1679</v>
      </c>
    </row>
    <row r="10324" spans="2:5">
      <c r="B10324" s="602" t="s">
        <v>13025</v>
      </c>
      <c r="C10324" s="603" t="s">
        <v>4272</v>
      </c>
      <c r="D10324" s="587" t="s">
        <v>3076</v>
      </c>
      <c r="E10324" s="523" t="s">
        <v>1679</v>
      </c>
    </row>
    <row r="10325" spans="2:5">
      <c r="B10325" s="602" t="s">
        <v>13026</v>
      </c>
      <c r="C10325" s="603" t="s">
        <v>4272</v>
      </c>
      <c r="D10325" s="587" t="s">
        <v>3076</v>
      </c>
      <c r="E10325" s="523" t="s">
        <v>1679</v>
      </c>
    </row>
    <row r="10326" spans="2:5">
      <c r="B10326" s="602" t="s">
        <v>13027</v>
      </c>
      <c r="C10326" s="603" t="s">
        <v>4272</v>
      </c>
      <c r="D10326" s="587" t="s">
        <v>3076</v>
      </c>
      <c r="E10326" s="523" t="s">
        <v>1679</v>
      </c>
    </row>
    <row r="10327" spans="2:5">
      <c r="B10327" s="602" t="s">
        <v>13028</v>
      </c>
      <c r="C10327" s="603" t="s">
        <v>4272</v>
      </c>
      <c r="D10327" s="587" t="s">
        <v>3076</v>
      </c>
      <c r="E10327" s="523" t="s">
        <v>1679</v>
      </c>
    </row>
    <row r="10328" spans="2:5">
      <c r="B10328" s="602" t="s">
        <v>13029</v>
      </c>
      <c r="C10328" s="603" t="s">
        <v>4272</v>
      </c>
      <c r="D10328" s="587" t="s">
        <v>3076</v>
      </c>
      <c r="E10328" s="523" t="s">
        <v>1679</v>
      </c>
    </row>
    <row r="10329" spans="2:5">
      <c r="B10329" s="602" t="s">
        <v>13030</v>
      </c>
      <c r="C10329" s="603" t="s">
        <v>4272</v>
      </c>
      <c r="D10329" s="587" t="s">
        <v>3076</v>
      </c>
      <c r="E10329" s="523" t="s">
        <v>1679</v>
      </c>
    </row>
    <row r="10330" spans="2:5">
      <c r="B10330" s="602" t="s">
        <v>13031</v>
      </c>
      <c r="C10330" s="603" t="s">
        <v>4272</v>
      </c>
      <c r="D10330" s="587" t="s">
        <v>3076</v>
      </c>
      <c r="E10330" s="523" t="s">
        <v>1679</v>
      </c>
    </row>
    <row r="10331" spans="2:5">
      <c r="B10331" s="602" t="s">
        <v>13032</v>
      </c>
      <c r="C10331" s="603" t="s">
        <v>4272</v>
      </c>
      <c r="D10331" s="587" t="s">
        <v>3076</v>
      </c>
      <c r="E10331" s="523" t="s">
        <v>1679</v>
      </c>
    </row>
    <row r="10332" spans="2:5">
      <c r="B10332" s="602" t="s">
        <v>13033</v>
      </c>
      <c r="C10332" s="603" t="s">
        <v>4272</v>
      </c>
      <c r="D10332" s="587" t="s">
        <v>3076</v>
      </c>
      <c r="E10332" s="523" t="s">
        <v>1679</v>
      </c>
    </row>
    <row r="10333" spans="2:5">
      <c r="B10333" s="602" t="s">
        <v>13034</v>
      </c>
      <c r="C10333" s="603" t="s">
        <v>4272</v>
      </c>
      <c r="D10333" s="587" t="s">
        <v>3076</v>
      </c>
      <c r="E10333" s="523" t="s">
        <v>1679</v>
      </c>
    </row>
    <row r="10334" spans="2:5">
      <c r="B10334" s="602" t="s">
        <v>13035</v>
      </c>
      <c r="C10334" s="603" t="s">
        <v>4272</v>
      </c>
      <c r="D10334" s="587" t="s">
        <v>3076</v>
      </c>
      <c r="E10334" s="523" t="s">
        <v>1679</v>
      </c>
    </row>
    <row r="10335" spans="2:5">
      <c r="B10335" s="602" t="s">
        <v>13036</v>
      </c>
      <c r="C10335" s="603" t="s">
        <v>4272</v>
      </c>
      <c r="D10335" s="587" t="s">
        <v>3076</v>
      </c>
      <c r="E10335" s="523" t="s">
        <v>1679</v>
      </c>
    </row>
    <row r="10336" spans="2:5">
      <c r="B10336" s="602" t="s">
        <v>13037</v>
      </c>
      <c r="C10336" s="603" t="s">
        <v>4272</v>
      </c>
      <c r="D10336" s="587" t="s">
        <v>3076</v>
      </c>
      <c r="E10336" s="523" t="s">
        <v>1679</v>
      </c>
    </row>
    <row r="10337" spans="2:5">
      <c r="B10337" s="602" t="s">
        <v>13038</v>
      </c>
      <c r="C10337" s="603" t="s">
        <v>4272</v>
      </c>
      <c r="D10337" s="587" t="s">
        <v>3076</v>
      </c>
      <c r="E10337" s="523" t="s">
        <v>1679</v>
      </c>
    </row>
    <row r="10338" spans="2:5">
      <c r="B10338" s="602" t="s">
        <v>13039</v>
      </c>
      <c r="C10338" s="603" t="s">
        <v>4272</v>
      </c>
      <c r="D10338" s="587" t="s">
        <v>3076</v>
      </c>
      <c r="E10338" s="523" t="s">
        <v>1679</v>
      </c>
    </row>
    <row r="10339" spans="2:5">
      <c r="B10339" s="602" t="s">
        <v>13040</v>
      </c>
      <c r="C10339" s="603" t="s">
        <v>4272</v>
      </c>
      <c r="D10339" s="587" t="s">
        <v>3076</v>
      </c>
      <c r="E10339" s="523" t="s">
        <v>1679</v>
      </c>
    </row>
    <row r="10340" spans="2:5">
      <c r="B10340" s="602" t="s">
        <v>13041</v>
      </c>
      <c r="C10340" s="603" t="s">
        <v>4272</v>
      </c>
      <c r="D10340" s="587" t="s">
        <v>3076</v>
      </c>
      <c r="E10340" s="523" t="s">
        <v>1679</v>
      </c>
    </row>
    <row r="10341" spans="2:5">
      <c r="B10341" s="602" t="s">
        <v>13042</v>
      </c>
      <c r="C10341" s="603" t="s">
        <v>4272</v>
      </c>
      <c r="D10341" s="587" t="s">
        <v>3076</v>
      </c>
      <c r="E10341" s="523" t="s">
        <v>1679</v>
      </c>
    </row>
    <row r="10342" spans="2:5">
      <c r="B10342" s="602" t="s">
        <v>13043</v>
      </c>
      <c r="C10342" s="603" t="s">
        <v>4272</v>
      </c>
      <c r="D10342" s="587" t="s">
        <v>3076</v>
      </c>
      <c r="E10342" s="523" t="s">
        <v>1679</v>
      </c>
    </row>
    <row r="10343" spans="2:5">
      <c r="B10343" s="602" t="s">
        <v>13044</v>
      </c>
      <c r="C10343" s="603" t="s">
        <v>4272</v>
      </c>
      <c r="D10343" s="587" t="s">
        <v>3076</v>
      </c>
      <c r="E10343" s="523" t="s">
        <v>1679</v>
      </c>
    </row>
    <row r="10344" spans="2:5">
      <c r="B10344" s="602" t="s">
        <v>13045</v>
      </c>
      <c r="C10344" s="603" t="s">
        <v>4272</v>
      </c>
      <c r="D10344" s="587" t="s">
        <v>3076</v>
      </c>
      <c r="E10344" s="523" t="s">
        <v>1679</v>
      </c>
    </row>
    <row r="10345" spans="2:5">
      <c r="B10345" s="602" t="s">
        <v>13046</v>
      </c>
      <c r="C10345" s="603" t="s">
        <v>4272</v>
      </c>
      <c r="D10345" s="587" t="s">
        <v>3076</v>
      </c>
      <c r="E10345" s="523" t="s">
        <v>1679</v>
      </c>
    </row>
    <row r="10346" spans="2:5">
      <c r="B10346" s="602" t="s">
        <v>13047</v>
      </c>
      <c r="C10346" s="603" t="s">
        <v>4272</v>
      </c>
      <c r="D10346" s="587" t="s">
        <v>3076</v>
      </c>
      <c r="E10346" s="523" t="s">
        <v>1679</v>
      </c>
    </row>
    <row r="10347" spans="2:5">
      <c r="B10347" s="602" t="s">
        <v>13048</v>
      </c>
      <c r="C10347" s="603" t="s">
        <v>4272</v>
      </c>
      <c r="D10347" s="587" t="s">
        <v>3076</v>
      </c>
      <c r="E10347" s="523" t="s">
        <v>1679</v>
      </c>
    </row>
    <row r="10348" spans="2:5">
      <c r="B10348" s="602" t="s">
        <v>13049</v>
      </c>
      <c r="C10348" s="603" t="s">
        <v>4272</v>
      </c>
      <c r="D10348" s="587" t="s">
        <v>3076</v>
      </c>
      <c r="E10348" s="523" t="s">
        <v>1679</v>
      </c>
    </row>
    <row r="10349" spans="2:5">
      <c r="B10349" s="602" t="s">
        <v>13050</v>
      </c>
      <c r="C10349" s="603" t="s">
        <v>4272</v>
      </c>
      <c r="D10349" s="587" t="s">
        <v>3076</v>
      </c>
      <c r="E10349" s="523" t="s">
        <v>1679</v>
      </c>
    </row>
    <row r="10350" spans="2:5">
      <c r="B10350" s="602" t="s">
        <v>13051</v>
      </c>
      <c r="C10350" s="603" t="s">
        <v>4272</v>
      </c>
      <c r="D10350" s="587" t="s">
        <v>3076</v>
      </c>
      <c r="E10350" s="523" t="s">
        <v>1679</v>
      </c>
    </row>
    <row r="10351" spans="2:5">
      <c r="B10351" s="602" t="s">
        <v>13052</v>
      </c>
      <c r="C10351" s="603" t="s">
        <v>4272</v>
      </c>
      <c r="D10351" s="587" t="s">
        <v>3076</v>
      </c>
      <c r="E10351" s="523" t="s">
        <v>1679</v>
      </c>
    </row>
    <row r="10352" spans="2:5">
      <c r="B10352" s="602" t="s">
        <v>13053</v>
      </c>
      <c r="C10352" s="603" t="s">
        <v>4272</v>
      </c>
      <c r="D10352" s="587" t="s">
        <v>3076</v>
      </c>
      <c r="E10352" s="523" t="s">
        <v>1679</v>
      </c>
    </row>
    <row r="10353" spans="2:5">
      <c r="B10353" s="602" t="s">
        <v>13054</v>
      </c>
      <c r="C10353" s="603" t="s">
        <v>4272</v>
      </c>
      <c r="D10353" s="587" t="s">
        <v>3076</v>
      </c>
      <c r="E10353" s="523" t="s">
        <v>1679</v>
      </c>
    </row>
    <row r="10354" spans="2:5">
      <c r="B10354" s="602" t="s">
        <v>13055</v>
      </c>
      <c r="C10354" s="603" t="s">
        <v>4272</v>
      </c>
      <c r="D10354" s="587" t="s">
        <v>3076</v>
      </c>
      <c r="E10354" s="523" t="s">
        <v>1679</v>
      </c>
    </row>
    <row r="10355" spans="2:5">
      <c r="B10355" s="602" t="s">
        <v>13056</v>
      </c>
      <c r="C10355" s="603" t="s">
        <v>4272</v>
      </c>
      <c r="D10355" s="587" t="s">
        <v>3076</v>
      </c>
      <c r="E10355" s="523" t="s">
        <v>1679</v>
      </c>
    </row>
    <row r="10356" spans="2:5">
      <c r="B10356" s="602" t="s">
        <v>13057</v>
      </c>
      <c r="C10356" s="603" t="s">
        <v>4272</v>
      </c>
      <c r="D10356" s="587" t="s">
        <v>3076</v>
      </c>
      <c r="E10356" s="523" t="s">
        <v>1679</v>
      </c>
    </row>
    <row r="10357" spans="2:5">
      <c r="B10357" s="602" t="s">
        <v>13058</v>
      </c>
      <c r="C10357" s="603" t="s">
        <v>4272</v>
      </c>
      <c r="D10357" s="587" t="s">
        <v>3076</v>
      </c>
      <c r="E10357" s="523" t="s">
        <v>1679</v>
      </c>
    </row>
    <row r="10358" spans="2:5">
      <c r="B10358" s="602" t="s">
        <v>13059</v>
      </c>
      <c r="C10358" s="603" t="s">
        <v>4272</v>
      </c>
      <c r="D10358" s="587" t="s">
        <v>3076</v>
      </c>
      <c r="E10358" s="523" t="s">
        <v>1679</v>
      </c>
    </row>
    <row r="10359" spans="2:5">
      <c r="B10359" s="602" t="s">
        <v>13060</v>
      </c>
      <c r="C10359" s="603" t="s">
        <v>4272</v>
      </c>
      <c r="D10359" s="587" t="s">
        <v>3076</v>
      </c>
      <c r="E10359" s="523" t="s">
        <v>1679</v>
      </c>
    </row>
    <row r="10360" spans="2:5">
      <c r="B10360" s="602" t="s">
        <v>13061</v>
      </c>
      <c r="C10360" s="603" t="s">
        <v>4272</v>
      </c>
      <c r="D10360" s="587" t="s">
        <v>3076</v>
      </c>
      <c r="E10360" s="523" t="s">
        <v>1679</v>
      </c>
    </row>
    <row r="10361" spans="2:5">
      <c r="B10361" s="602" t="s">
        <v>13062</v>
      </c>
      <c r="C10361" s="603" t="s">
        <v>4272</v>
      </c>
      <c r="D10361" s="587" t="s">
        <v>3076</v>
      </c>
      <c r="E10361" s="523" t="s">
        <v>1679</v>
      </c>
    </row>
    <row r="10362" spans="2:5">
      <c r="B10362" s="602" t="s">
        <v>13063</v>
      </c>
      <c r="C10362" s="603" t="s">
        <v>4272</v>
      </c>
      <c r="D10362" s="587" t="s">
        <v>3076</v>
      </c>
      <c r="E10362" s="523" t="s">
        <v>1679</v>
      </c>
    </row>
    <row r="10363" spans="2:5">
      <c r="B10363" s="602" t="s">
        <v>13064</v>
      </c>
      <c r="C10363" s="603" t="s">
        <v>4272</v>
      </c>
      <c r="D10363" s="587" t="s">
        <v>3076</v>
      </c>
      <c r="E10363" s="523" t="s">
        <v>1679</v>
      </c>
    </row>
    <row r="10364" spans="2:5">
      <c r="B10364" s="602" t="s">
        <v>13065</v>
      </c>
      <c r="C10364" s="603" t="s">
        <v>4272</v>
      </c>
      <c r="D10364" s="587" t="s">
        <v>3076</v>
      </c>
      <c r="E10364" s="523" t="s">
        <v>1679</v>
      </c>
    </row>
    <row r="10365" spans="2:5">
      <c r="B10365" s="602" t="s">
        <v>13066</v>
      </c>
      <c r="C10365" s="603" t="s">
        <v>4272</v>
      </c>
      <c r="D10365" s="587" t="s">
        <v>3076</v>
      </c>
      <c r="E10365" s="523" t="s">
        <v>1679</v>
      </c>
    </row>
    <row r="10366" spans="2:5">
      <c r="B10366" s="602" t="s">
        <v>13067</v>
      </c>
      <c r="C10366" s="603" t="s">
        <v>4272</v>
      </c>
      <c r="D10366" s="587" t="s">
        <v>3076</v>
      </c>
      <c r="E10366" s="523" t="s">
        <v>1679</v>
      </c>
    </row>
    <row r="10367" spans="2:5">
      <c r="B10367" s="602" t="s">
        <v>13068</v>
      </c>
      <c r="C10367" s="603" t="s">
        <v>4272</v>
      </c>
      <c r="D10367" s="587" t="s">
        <v>3076</v>
      </c>
      <c r="E10367" s="523" t="s">
        <v>1679</v>
      </c>
    </row>
    <row r="10368" spans="2:5">
      <c r="B10368" s="602" t="s">
        <v>13069</v>
      </c>
      <c r="C10368" s="603" t="s">
        <v>4272</v>
      </c>
      <c r="D10368" s="587" t="s">
        <v>3076</v>
      </c>
      <c r="E10368" s="523" t="s">
        <v>1679</v>
      </c>
    </row>
    <row r="10369" spans="2:5">
      <c r="B10369" s="602" t="s">
        <v>13070</v>
      </c>
      <c r="C10369" s="603" t="s">
        <v>4272</v>
      </c>
      <c r="D10369" s="587" t="s">
        <v>3076</v>
      </c>
      <c r="E10369" s="523" t="s">
        <v>1679</v>
      </c>
    </row>
    <row r="10370" spans="2:5">
      <c r="B10370" s="602" t="s">
        <v>13071</v>
      </c>
      <c r="C10370" s="603" t="s">
        <v>4272</v>
      </c>
      <c r="D10370" s="587" t="s">
        <v>3076</v>
      </c>
      <c r="E10370" s="523" t="s">
        <v>1679</v>
      </c>
    </row>
    <row r="10371" spans="2:5">
      <c r="B10371" s="602" t="s">
        <v>13072</v>
      </c>
      <c r="C10371" s="603" t="s">
        <v>4272</v>
      </c>
      <c r="D10371" s="587" t="s">
        <v>3076</v>
      </c>
      <c r="E10371" s="523" t="s">
        <v>1679</v>
      </c>
    </row>
    <row r="10372" spans="2:5">
      <c r="B10372" s="602" t="s">
        <v>13073</v>
      </c>
      <c r="C10372" s="603" t="s">
        <v>4272</v>
      </c>
      <c r="D10372" s="587" t="s">
        <v>3076</v>
      </c>
      <c r="E10372" s="523" t="s">
        <v>1679</v>
      </c>
    </row>
    <row r="10373" spans="2:5">
      <c r="B10373" s="602" t="s">
        <v>13074</v>
      </c>
      <c r="C10373" s="603" t="s">
        <v>13075</v>
      </c>
      <c r="D10373" s="587" t="s">
        <v>3076</v>
      </c>
      <c r="E10373" s="523" t="s">
        <v>1679</v>
      </c>
    </row>
    <row r="10374" spans="2:5">
      <c r="B10374" s="602" t="s">
        <v>13076</v>
      </c>
      <c r="C10374" s="603" t="s">
        <v>13075</v>
      </c>
      <c r="D10374" s="587" t="s">
        <v>3076</v>
      </c>
      <c r="E10374" s="523" t="s">
        <v>1679</v>
      </c>
    </row>
    <row r="10375" spans="2:5">
      <c r="B10375" s="602" t="s">
        <v>13077</v>
      </c>
      <c r="C10375" s="603" t="s">
        <v>13075</v>
      </c>
      <c r="D10375" s="587" t="s">
        <v>3076</v>
      </c>
      <c r="E10375" s="523" t="s">
        <v>1679</v>
      </c>
    </row>
    <row r="10376" spans="2:5">
      <c r="B10376" s="602" t="s">
        <v>13078</v>
      </c>
      <c r="C10376" s="603" t="s">
        <v>13075</v>
      </c>
      <c r="D10376" s="587" t="s">
        <v>3076</v>
      </c>
      <c r="E10376" s="523" t="s">
        <v>1679</v>
      </c>
    </row>
    <row r="10377" spans="2:5">
      <c r="B10377" s="602" t="s">
        <v>13079</v>
      </c>
      <c r="C10377" s="603" t="s">
        <v>13075</v>
      </c>
      <c r="D10377" s="587" t="s">
        <v>3076</v>
      </c>
      <c r="E10377" s="523" t="s">
        <v>1679</v>
      </c>
    </row>
    <row r="10378" spans="2:5">
      <c r="B10378" s="602" t="s">
        <v>13080</v>
      </c>
      <c r="C10378" s="603" t="s">
        <v>13075</v>
      </c>
      <c r="D10378" s="587" t="s">
        <v>3076</v>
      </c>
      <c r="E10378" s="523" t="s">
        <v>1679</v>
      </c>
    </row>
    <row r="10379" spans="2:5">
      <c r="B10379" s="602" t="s">
        <v>13081</v>
      </c>
      <c r="C10379" s="603" t="s">
        <v>13075</v>
      </c>
      <c r="D10379" s="587" t="s">
        <v>3076</v>
      </c>
      <c r="E10379" s="523" t="s">
        <v>1679</v>
      </c>
    </row>
    <row r="10380" spans="2:5">
      <c r="B10380" s="602" t="s">
        <v>13082</v>
      </c>
      <c r="C10380" s="603" t="s">
        <v>13075</v>
      </c>
      <c r="D10380" s="587" t="s">
        <v>3076</v>
      </c>
      <c r="E10380" s="523" t="s">
        <v>1679</v>
      </c>
    </row>
    <row r="10381" spans="2:5">
      <c r="B10381" s="602" t="s">
        <v>13083</v>
      </c>
      <c r="C10381" s="603" t="s">
        <v>13075</v>
      </c>
      <c r="D10381" s="587" t="s">
        <v>3076</v>
      </c>
      <c r="E10381" s="523" t="s">
        <v>1679</v>
      </c>
    </row>
    <row r="10382" spans="2:5">
      <c r="B10382" s="602" t="s">
        <v>13084</v>
      </c>
      <c r="C10382" s="603" t="s">
        <v>13075</v>
      </c>
      <c r="D10382" s="587" t="s">
        <v>3076</v>
      </c>
      <c r="E10382" s="523" t="s">
        <v>1679</v>
      </c>
    </row>
    <row r="10383" spans="2:5">
      <c r="B10383" s="602" t="s">
        <v>13085</v>
      </c>
      <c r="C10383" s="603" t="s">
        <v>13075</v>
      </c>
      <c r="D10383" s="587" t="s">
        <v>3076</v>
      </c>
      <c r="E10383" s="523" t="s">
        <v>1679</v>
      </c>
    </row>
    <row r="10384" spans="2:5">
      <c r="B10384" s="602" t="s">
        <v>13086</v>
      </c>
      <c r="C10384" s="603" t="s">
        <v>13075</v>
      </c>
      <c r="D10384" s="587" t="s">
        <v>3076</v>
      </c>
      <c r="E10384" s="523" t="s">
        <v>1679</v>
      </c>
    </row>
    <row r="10385" spans="2:5">
      <c r="B10385" s="602" t="s">
        <v>13087</v>
      </c>
      <c r="C10385" s="603" t="s">
        <v>13075</v>
      </c>
      <c r="D10385" s="587" t="s">
        <v>3076</v>
      </c>
      <c r="E10385" s="523" t="s">
        <v>1679</v>
      </c>
    </row>
    <row r="10386" spans="2:5">
      <c r="B10386" s="602" t="s">
        <v>13088</v>
      </c>
      <c r="C10386" s="603" t="s">
        <v>13075</v>
      </c>
      <c r="D10386" s="587" t="s">
        <v>3076</v>
      </c>
      <c r="E10386" s="523" t="s">
        <v>1679</v>
      </c>
    </row>
    <row r="10387" spans="2:5">
      <c r="B10387" s="602" t="s">
        <v>13089</v>
      </c>
      <c r="C10387" s="603" t="s">
        <v>13075</v>
      </c>
      <c r="D10387" s="587" t="s">
        <v>3076</v>
      </c>
      <c r="E10387" s="523" t="s">
        <v>1679</v>
      </c>
    </row>
    <row r="10388" spans="2:5">
      <c r="B10388" s="602" t="s">
        <v>13090</v>
      </c>
      <c r="C10388" s="603" t="s">
        <v>13075</v>
      </c>
      <c r="D10388" s="587" t="s">
        <v>3076</v>
      </c>
      <c r="E10388" s="523" t="s">
        <v>1679</v>
      </c>
    </row>
    <row r="10389" spans="2:5">
      <c r="B10389" s="602" t="s">
        <v>13091</v>
      </c>
      <c r="C10389" s="603" t="s">
        <v>13075</v>
      </c>
      <c r="D10389" s="587" t="s">
        <v>3076</v>
      </c>
      <c r="E10389" s="523" t="s">
        <v>1679</v>
      </c>
    </row>
    <row r="10390" spans="2:5">
      <c r="B10390" s="602" t="s">
        <v>13092</v>
      </c>
      <c r="C10390" s="603" t="s">
        <v>13075</v>
      </c>
      <c r="D10390" s="587" t="s">
        <v>3076</v>
      </c>
      <c r="E10390" s="523" t="s">
        <v>1679</v>
      </c>
    </row>
    <row r="10391" spans="2:5">
      <c r="B10391" s="602" t="s">
        <v>13093</v>
      </c>
      <c r="C10391" s="603" t="s">
        <v>13075</v>
      </c>
      <c r="D10391" s="587" t="s">
        <v>3076</v>
      </c>
      <c r="E10391" s="523" t="s">
        <v>1679</v>
      </c>
    </row>
    <row r="10392" spans="2:5">
      <c r="B10392" s="602" t="s">
        <v>13094</v>
      </c>
      <c r="C10392" s="603" t="s">
        <v>13075</v>
      </c>
      <c r="D10392" s="587" t="s">
        <v>3076</v>
      </c>
      <c r="E10392" s="523" t="s">
        <v>1679</v>
      </c>
    </row>
    <row r="10393" spans="2:5">
      <c r="B10393" s="602" t="s">
        <v>13095</v>
      </c>
      <c r="C10393" s="603" t="s">
        <v>13075</v>
      </c>
      <c r="D10393" s="587" t="s">
        <v>3076</v>
      </c>
      <c r="E10393" s="523" t="s">
        <v>1679</v>
      </c>
    </row>
    <row r="10394" spans="2:5">
      <c r="B10394" s="602" t="s">
        <v>13096</v>
      </c>
      <c r="C10394" s="603" t="s">
        <v>13075</v>
      </c>
      <c r="D10394" s="587" t="s">
        <v>3076</v>
      </c>
      <c r="E10394" s="523" t="s">
        <v>1679</v>
      </c>
    </row>
    <row r="10395" spans="2:5">
      <c r="B10395" s="602" t="s">
        <v>13097</v>
      </c>
      <c r="C10395" s="603" t="s">
        <v>13075</v>
      </c>
      <c r="D10395" s="587" t="s">
        <v>3076</v>
      </c>
      <c r="E10395" s="523" t="s">
        <v>1679</v>
      </c>
    </row>
    <row r="10396" spans="2:5">
      <c r="B10396" s="602" t="s">
        <v>13098</v>
      </c>
      <c r="C10396" s="603" t="s">
        <v>13075</v>
      </c>
      <c r="D10396" s="587" t="s">
        <v>3076</v>
      </c>
      <c r="E10396" s="523" t="s">
        <v>1679</v>
      </c>
    </row>
    <row r="10397" spans="2:5">
      <c r="B10397" s="602" t="s">
        <v>13099</v>
      </c>
      <c r="C10397" s="603" t="s">
        <v>13075</v>
      </c>
      <c r="D10397" s="587" t="s">
        <v>3076</v>
      </c>
      <c r="E10397" s="523" t="s">
        <v>1679</v>
      </c>
    </row>
    <row r="10398" spans="2:5">
      <c r="B10398" s="602" t="s">
        <v>13100</v>
      </c>
      <c r="C10398" s="603" t="s">
        <v>13075</v>
      </c>
      <c r="D10398" s="587" t="s">
        <v>3076</v>
      </c>
      <c r="E10398" s="523" t="s">
        <v>1679</v>
      </c>
    </row>
    <row r="10399" spans="2:5">
      <c r="B10399" s="602" t="s">
        <v>13101</v>
      </c>
      <c r="C10399" s="603" t="s">
        <v>13075</v>
      </c>
      <c r="D10399" s="587" t="s">
        <v>3076</v>
      </c>
      <c r="E10399" s="523" t="s">
        <v>1679</v>
      </c>
    </row>
    <row r="10400" spans="2:5">
      <c r="B10400" s="602" t="s">
        <v>13102</v>
      </c>
      <c r="C10400" s="603" t="s">
        <v>13075</v>
      </c>
      <c r="D10400" s="587" t="s">
        <v>3076</v>
      </c>
      <c r="E10400" s="523" t="s">
        <v>1679</v>
      </c>
    </row>
    <row r="10401" spans="2:5">
      <c r="B10401" s="602" t="s">
        <v>13103</v>
      </c>
      <c r="C10401" s="603" t="s">
        <v>13075</v>
      </c>
      <c r="D10401" s="587" t="s">
        <v>3076</v>
      </c>
      <c r="E10401" s="523" t="s">
        <v>1679</v>
      </c>
    </row>
    <row r="10402" spans="2:5">
      <c r="B10402" s="602" t="s">
        <v>13104</v>
      </c>
      <c r="C10402" s="603" t="s">
        <v>13075</v>
      </c>
      <c r="D10402" s="587" t="s">
        <v>3076</v>
      </c>
      <c r="E10402" s="523" t="s">
        <v>1679</v>
      </c>
    </row>
    <row r="10403" spans="2:5">
      <c r="B10403" s="602" t="s">
        <v>13105</v>
      </c>
      <c r="C10403" s="603" t="s">
        <v>13075</v>
      </c>
      <c r="D10403" s="587" t="s">
        <v>3076</v>
      </c>
      <c r="E10403" s="523" t="s">
        <v>1679</v>
      </c>
    </row>
    <row r="10404" spans="2:5">
      <c r="B10404" s="602" t="s">
        <v>13106</v>
      </c>
      <c r="C10404" s="603" t="s">
        <v>13075</v>
      </c>
      <c r="D10404" s="587" t="s">
        <v>3076</v>
      </c>
      <c r="E10404" s="523" t="s">
        <v>1679</v>
      </c>
    </row>
    <row r="10405" spans="2:5">
      <c r="B10405" s="602" t="s">
        <v>13107</v>
      </c>
      <c r="C10405" s="603" t="s">
        <v>13075</v>
      </c>
      <c r="D10405" s="587" t="s">
        <v>3076</v>
      </c>
      <c r="E10405" s="523" t="s">
        <v>1679</v>
      </c>
    </row>
    <row r="10406" spans="2:5">
      <c r="B10406" s="602" t="s">
        <v>13108</v>
      </c>
      <c r="C10406" s="603" t="s">
        <v>13075</v>
      </c>
      <c r="D10406" s="587" t="s">
        <v>3076</v>
      </c>
      <c r="E10406" s="523" t="s">
        <v>1679</v>
      </c>
    </row>
    <row r="10407" spans="2:5">
      <c r="B10407" s="602" t="s">
        <v>13109</v>
      </c>
      <c r="C10407" s="603" t="s">
        <v>13075</v>
      </c>
      <c r="D10407" s="587" t="s">
        <v>3076</v>
      </c>
      <c r="E10407" s="523" t="s">
        <v>1679</v>
      </c>
    </row>
    <row r="10408" spans="2:5">
      <c r="B10408" s="602" t="s">
        <v>13110</v>
      </c>
      <c r="C10408" s="603" t="s">
        <v>13075</v>
      </c>
      <c r="D10408" s="587" t="s">
        <v>3076</v>
      </c>
      <c r="E10408" s="523" t="s">
        <v>1679</v>
      </c>
    </row>
    <row r="10409" spans="2:5">
      <c r="B10409" s="602" t="s">
        <v>13111</v>
      </c>
      <c r="C10409" s="603" t="s">
        <v>13075</v>
      </c>
      <c r="D10409" s="587" t="s">
        <v>3076</v>
      </c>
      <c r="E10409" s="523" t="s">
        <v>1679</v>
      </c>
    </row>
    <row r="10410" spans="2:5">
      <c r="B10410" s="602" t="s">
        <v>13112</v>
      </c>
      <c r="C10410" s="603" t="s">
        <v>13075</v>
      </c>
      <c r="D10410" s="587" t="s">
        <v>3076</v>
      </c>
      <c r="E10410" s="523" t="s">
        <v>1679</v>
      </c>
    </row>
    <row r="10411" spans="2:5">
      <c r="B10411" s="602" t="s">
        <v>13113</v>
      </c>
      <c r="C10411" s="603" t="s">
        <v>13075</v>
      </c>
      <c r="D10411" s="587" t="s">
        <v>3076</v>
      </c>
      <c r="E10411" s="523" t="s">
        <v>1679</v>
      </c>
    </row>
    <row r="10412" spans="2:5">
      <c r="B10412" s="602" t="s">
        <v>13114</v>
      </c>
      <c r="C10412" s="603" t="s">
        <v>13075</v>
      </c>
      <c r="D10412" s="587" t="s">
        <v>3076</v>
      </c>
      <c r="E10412" s="523" t="s">
        <v>1679</v>
      </c>
    </row>
    <row r="10413" spans="2:5">
      <c r="B10413" s="602" t="s">
        <v>13115</v>
      </c>
      <c r="C10413" s="603" t="s">
        <v>13075</v>
      </c>
      <c r="D10413" s="587" t="s">
        <v>3076</v>
      </c>
      <c r="E10413" s="523" t="s">
        <v>1679</v>
      </c>
    </row>
    <row r="10414" spans="2:5">
      <c r="B10414" s="602" t="s">
        <v>13116</v>
      </c>
      <c r="C10414" s="603" t="s">
        <v>13075</v>
      </c>
      <c r="D10414" s="587" t="s">
        <v>3076</v>
      </c>
      <c r="E10414" s="523" t="s">
        <v>1679</v>
      </c>
    </row>
    <row r="10415" spans="2:5">
      <c r="B10415" s="602" t="s">
        <v>13117</v>
      </c>
      <c r="C10415" s="603" t="s">
        <v>13075</v>
      </c>
      <c r="D10415" s="587" t="s">
        <v>3076</v>
      </c>
      <c r="E10415" s="523" t="s">
        <v>1679</v>
      </c>
    </row>
    <row r="10416" spans="2:5">
      <c r="B10416" s="602" t="s">
        <v>13118</v>
      </c>
      <c r="C10416" s="603" t="s">
        <v>13075</v>
      </c>
      <c r="D10416" s="587" t="s">
        <v>3076</v>
      </c>
      <c r="E10416" s="523" t="s">
        <v>1679</v>
      </c>
    </row>
    <row r="10417" spans="2:5">
      <c r="B10417" s="602" t="s">
        <v>13119</v>
      </c>
      <c r="C10417" s="603" t="s">
        <v>13075</v>
      </c>
      <c r="D10417" s="587" t="s">
        <v>3076</v>
      </c>
      <c r="E10417" s="523" t="s">
        <v>1679</v>
      </c>
    </row>
    <row r="10418" spans="2:5">
      <c r="B10418" s="602" t="s">
        <v>13120</v>
      </c>
      <c r="C10418" s="603" t="s">
        <v>13075</v>
      </c>
      <c r="D10418" s="587" t="s">
        <v>3076</v>
      </c>
      <c r="E10418" s="523" t="s">
        <v>1679</v>
      </c>
    </row>
    <row r="10419" spans="2:5">
      <c r="B10419" s="602" t="s">
        <v>13121</v>
      </c>
      <c r="C10419" s="603" t="s">
        <v>13075</v>
      </c>
      <c r="D10419" s="587" t="s">
        <v>3076</v>
      </c>
      <c r="E10419" s="523" t="s">
        <v>1679</v>
      </c>
    </row>
    <row r="10420" spans="2:5">
      <c r="B10420" s="602" t="s">
        <v>13122</v>
      </c>
      <c r="C10420" s="603" t="s">
        <v>13075</v>
      </c>
      <c r="D10420" s="587" t="s">
        <v>3076</v>
      </c>
      <c r="E10420" s="523" t="s">
        <v>1679</v>
      </c>
    </row>
    <row r="10421" spans="2:5">
      <c r="B10421" s="602" t="s">
        <v>13123</v>
      </c>
      <c r="C10421" s="603" t="s">
        <v>13075</v>
      </c>
      <c r="D10421" s="587" t="s">
        <v>3076</v>
      </c>
      <c r="E10421" s="523" t="s">
        <v>1679</v>
      </c>
    </row>
    <row r="10422" spans="2:5">
      <c r="B10422" s="602" t="s">
        <v>13124</v>
      </c>
      <c r="C10422" s="603" t="s">
        <v>13075</v>
      </c>
      <c r="D10422" s="587" t="s">
        <v>3076</v>
      </c>
      <c r="E10422" s="523" t="s">
        <v>1679</v>
      </c>
    </row>
    <row r="10423" spans="2:5">
      <c r="B10423" s="602" t="s">
        <v>13125</v>
      </c>
      <c r="C10423" s="603" t="s">
        <v>13075</v>
      </c>
      <c r="D10423" s="587" t="s">
        <v>3076</v>
      </c>
      <c r="E10423" s="523" t="s">
        <v>1679</v>
      </c>
    </row>
    <row r="10424" spans="2:5">
      <c r="B10424" s="602" t="s">
        <v>13126</v>
      </c>
      <c r="C10424" s="603" t="s">
        <v>13075</v>
      </c>
      <c r="D10424" s="587" t="s">
        <v>3076</v>
      </c>
      <c r="E10424" s="523" t="s">
        <v>1679</v>
      </c>
    </row>
    <row r="10425" spans="2:5">
      <c r="B10425" s="602" t="s">
        <v>13127</v>
      </c>
      <c r="C10425" s="603" t="s">
        <v>13075</v>
      </c>
      <c r="D10425" s="587" t="s">
        <v>3076</v>
      </c>
      <c r="E10425" s="523" t="s">
        <v>1679</v>
      </c>
    </row>
    <row r="10426" spans="2:5">
      <c r="B10426" s="602" t="s">
        <v>13128</v>
      </c>
      <c r="C10426" s="603" t="s">
        <v>13075</v>
      </c>
      <c r="D10426" s="587" t="s">
        <v>3076</v>
      </c>
      <c r="E10426" s="523" t="s">
        <v>1679</v>
      </c>
    </row>
    <row r="10427" spans="2:5">
      <c r="B10427" s="602" t="s">
        <v>13129</v>
      </c>
      <c r="C10427" s="603" t="s">
        <v>13075</v>
      </c>
      <c r="D10427" s="587" t="s">
        <v>3076</v>
      </c>
      <c r="E10427" s="523" t="s">
        <v>1679</v>
      </c>
    </row>
    <row r="10428" spans="2:5">
      <c r="B10428" s="602" t="s">
        <v>13130</v>
      </c>
      <c r="C10428" s="603" t="s">
        <v>13075</v>
      </c>
      <c r="D10428" s="587" t="s">
        <v>3076</v>
      </c>
      <c r="E10428" s="523" t="s">
        <v>1679</v>
      </c>
    </row>
    <row r="10429" spans="2:5">
      <c r="B10429" s="602" t="s">
        <v>13131</v>
      </c>
      <c r="C10429" s="603" t="s">
        <v>13075</v>
      </c>
      <c r="D10429" s="587" t="s">
        <v>3076</v>
      </c>
      <c r="E10429" s="523" t="s">
        <v>1679</v>
      </c>
    </row>
    <row r="10430" spans="2:5">
      <c r="B10430" s="602" t="s">
        <v>13132</v>
      </c>
      <c r="C10430" s="603" t="s">
        <v>13075</v>
      </c>
      <c r="D10430" s="587" t="s">
        <v>3076</v>
      </c>
      <c r="E10430" s="523" t="s">
        <v>1679</v>
      </c>
    </row>
    <row r="10431" spans="2:5">
      <c r="B10431" s="602" t="s">
        <v>13133</v>
      </c>
      <c r="C10431" s="603" t="s">
        <v>13075</v>
      </c>
      <c r="D10431" s="587" t="s">
        <v>3076</v>
      </c>
      <c r="E10431" s="523" t="s">
        <v>1679</v>
      </c>
    </row>
    <row r="10432" spans="2:5">
      <c r="B10432" s="602" t="s">
        <v>13134</v>
      </c>
      <c r="C10432" s="603" t="s">
        <v>13075</v>
      </c>
      <c r="D10432" s="587" t="s">
        <v>3076</v>
      </c>
      <c r="E10432" s="523" t="s">
        <v>1679</v>
      </c>
    </row>
    <row r="10433" spans="2:5">
      <c r="B10433" s="602" t="s">
        <v>13135</v>
      </c>
      <c r="C10433" s="603" t="s">
        <v>13075</v>
      </c>
      <c r="D10433" s="587" t="s">
        <v>3076</v>
      </c>
      <c r="E10433" s="523" t="s">
        <v>1679</v>
      </c>
    </row>
    <row r="10434" spans="2:5">
      <c r="B10434" s="602" t="s">
        <v>13136</v>
      </c>
      <c r="C10434" s="603" t="s">
        <v>13075</v>
      </c>
      <c r="D10434" s="587" t="s">
        <v>3076</v>
      </c>
      <c r="E10434" s="523" t="s">
        <v>1679</v>
      </c>
    </row>
    <row r="10435" spans="2:5">
      <c r="B10435" s="602" t="s">
        <v>13137</v>
      </c>
      <c r="C10435" s="603" t="s">
        <v>13075</v>
      </c>
      <c r="D10435" s="587" t="s">
        <v>3076</v>
      </c>
      <c r="E10435" s="523" t="s">
        <v>1679</v>
      </c>
    </row>
    <row r="10436" spans="2:5">
      <c r="B10436" s="602" t="s">
        <v>13138</v>
      </c>
      <c r="C10436" s="603" t="s">
        <v>13075</v>
      </c>
      <c r="D10436" s="587" t="s">
        <v>3076</v>
      </c>
      <c r="E10436" s="523" t="s">
        <v>1679</v>
      </c>
    </row>
    <row r="10437" spans="2:5">
      <c r="B10437" s="602" t="s">
        <v>13139</v>
      </c>
      <c r="C10437" s="603" t="s">
        <v>13075</v>
      </c>
      <c r="D10437" s="587" t="s">
        <v>3076</v>
      </c>
      <c r="E10437" s="523" t="s">
        <v>1679</v>
      </c>
    </row>
    <row r="10438" spans="2:5">
      <c r="B10438" s="602" t="s">
        <v>13140</v>
      </c>
      <c r="C10438" s="603" t="s">
        <v>13075</v>
      </c>
      <c r="D10438" s="587" t="s">
        <v>3076</v>
      </c>
      <c r="E10438" s="523" t="s">
        <v>1679</v>
      </c>
    </row>
    <row r="10439" spans="2:5">
      <c r="B10439" s="602" t="s">
        <v>13141</v>
      </c>
      <c r="C10439" s="603" t="s">
        <v>13075</v>
      </c>
      <c r="D10439" s="587" t="s">
        <v>3076</v>
      </c>
      <c r="E10439" s="523" t="s">
        <v>1679</v>
      </c>
    </row>
    <row r="10440" spans="2:5">
      <c r="B10440" s="602" t="s">
        <v>13142</v>
      </c>
      <c r="C10440" s="603" t="s">
        <v>13075</v>
      </c>
      <c r="D10440" s="587" t="s">
        <v>3076</v>
      </c>
      <c r="E10440" s="523" t="s">
        <v>1679</v>
      </c>
    </row>
    <row r="10441" spans="2:5">
      <c r="B10441" s="602" t="s">
        <v>13143</v>
      </c>
      <c r="C10441" s="603" t="s">
        <v>13075</v>
      </c>
      <c r="D10441" s="587" t="s">
        <v>3076</v>
      </c>
      <c r="E10441" s="523" t="s">
        <v>1679</v>
      </c>
    </row>
    <row r="10442" spans="2:5">
      <c r="B10442" s="602" t="s">
        <v>13144</v>
      </c>
      <c r="C10442" s="603" t="s">
        <v>13075</v>
      </c>
      <c r="D10442" s="587" t="s">
        <v>3076</v>
      </c>
      <c r="E10442" s="523" t="s">
        <v>1679</v>
      </c>
    </row>
    <row r="10443" spans="2:5">
      <c r="B10443" s="602" t="s">
        <v>13145</v>
      </c>
      <c r="C10443" s="603" t="s">
        <v>13075</v>
      </c>
      <c r="D10443" s="587" t="s">
        <v>3076</v>
      </c>
      <c r="E10443" s="523" t="s">
        <v>1679</v>
      </c>
    </row>
    <row r="10444" spans="2:5">
      <c r="B10444" s="602" t="s">
        <v>13146</v>
      </c>
      <c r="C10444" s="603" t="s">
        <v>13075</v>
      </c>
      <c r="D10444" s="587" t="s">
        <v>3076</v>
      </c>
      <c r="E10444" s="523" t="s">
        <v>1679</v>
      </c>
    </row>
    <row r="10445" spans="2:5">
      <c r="B10445" s="602" t="s">
        <v>13147</v>
      </c>
      <c r="C10445" s="603" t="s">
        <v>13075</v>
      </c>
      <c r="D10445" s="587" t="s">
        <v>3076</v>
      </c>
      <c r="E10445" s="523" t="s">
        <v>1679</v>
      </c>
    </row>
    <row r="10446" spans="2:5">
      <c r="B10446" s="602" t="s">
        <v>13148</v>
      </c>
      <c r="C10446" s="603" t="s">
        <v>13075</v>
      </c>
      <c r="D10446" s="587" t="s">
        <v>3076</v>
      </c>
      <c r="E10446" s="523" t="s">
        <v>1679</v>
      </c>
    </row>
    <row r="10447" spans="2:5">
      <c r="B10447" s="602" t="s">
        <v>13149</v>
      </c>
      <c r="C10447" s="603" t="s">
        <v>13075</v>
      </c>
      <c r="D10447" s="587" t="s">
        <v>3076</v>
      </c>
      <c r="E10447" s="523" t="s">
        <v>1679</v>
      </c>
    </row>
    <row r="10448" spans="2:5">
      <c r="B10448" s="602" t="s">
        <v>13150</v>
      </c>
      <c r="C10448" s="603" t="s">
        <v>13075</v>
      </c>
      <c r="D10448" s="587" t="s">
        <v>3076</v>
      </c>
      <c r="E10448" s="523" t="s">
        <v>1679</v>
      </c>
    </row>
    <row r="10449" spans="2:5">
      <c r="B10449" s="602" t="s">
        <v>13151</v>
      </c>
      <c r="C10449" s="603" t="s">
        <v>13075</v>
      </c>
      <c r="D10449" s="587" t="s">
        <v>3076</v>
      </c>
      <c r="E10449" s="523" t="s">
        <v>1679</v>
      </c>
    </row>
    <row r="10450" spans="2:5">
      <c r="B10450" s="602" t="s">
        <v>13152</v>
      </c>
      <c r="C10450" s="603" t="s">
        <v>13075</v>
      </c>
      <c r="D10450" s="587" t="s">
        <v>3076</v>
      </c>
      <c r="E10450" s="523" t="s">
        <v>1679</v>
      </c>
    </row>
    <row r="10451" spans="2:5">
      <c r="B10451" s="602" t="s">
        <v>13153</v>
      </c>
      <c r="C10451" s="603" t="s">
        <v>13075</v>
      </c>
      <c r="D10451" s="587" t="s">
        <v>3076</v>
      </c>
      <c r="E10451" s="523" t="s">
        <v>1679</v>
      </c>
    </row>
    <row r="10452" spans="2:5">
      <c r="B10452" s="602" t="s">
        <v>13154</v>
      </c>
      <c r="C10452" s="603" t="s">
        <v>13075</v>
      </c>
      <c r="D10452" s="587" t="s">
        <v>3076</v>
      </c>
      <c r="E10452" s="523" t="s">
        <v>1679</v>
      </c>
    </row>
    <row r="10453" spans="2:5">
      <c r="B10453" s="602" t="s">
        <v>13155</v>
      </c>
      <c r="C10453" s="603" t="s">
        <v>13075</v>
      </c>
      <c r="D10453" s="587" t="s">
        <v>3076</v>
      </c>
      <c r="E10453" s="523" t="s">
        <v>1679</v>
      </c>
    </row>
    <row r="10454" spans="2:5">
      <c r="B10454" s="602" t="s">
        <v>13156</v>
      </c>
      <c r="C10454" s="603" t="s">
        <v>13075</v>
      </c>
      <c r="D10454" s="587" t="s">
        <v>3076</v>
      </c>
      <c r="E10454" s="523" t="s">
        <v>1679</v>
      </c>
    </row>
    <row r="10455" spans="2:5">
      <c r="B10455" s="602" t="s">
        <v>13157</v>
      </c>
      <c r="C10455" s="603" t="s">
        <v>13075</v>
      </c>
      <c r="D10455" s="587" t="s">
        <v>3076</v>
      </c>
      <c r="E10455" s="523" t="s">
        <v>1679</v>
      </c>
    </row>
    <row r="10456" spans="2:5">
      <c r="B10456" s="602" t="s">
        <v>13158</v>
      </c>
      <c r="C10456" s="603" t="s">
        <v>13075</v>
      </c>
      <c r="D10456" s="587" t="s">
        <v>3076</v>
      </c>
      <c r="E10456" s="523" t="s">
        <v>1679</v>
      </c>
    </row>
    <row r="10457" spans="2:5">
      <c r="B10457" s="602" t="s">
        <v>13159</v>
      </c>
      <c r="C10457" s="603" t="s">
        <v>13075</v>
      </c>
      <c r="D10457" s="587" t="s">
        <v>3076</v>
      </c>
      <c r="E10457" s="523" t="s">
        <v>1679</v>
      </c>
    </row>
    <row r="10458" spans="2:5">
      <c r="B10458" s="602" t="s">
        <v>13160</v>
      </c>
      <c r="C10458" s="603" t="s">
        <v>13075</v>
      </c>
      <c r="D10458" s="587" t="s">
        <v>3076</v>
      </c>
      <c r="E10458" s="523" t="s">
        <v>1679</v>
      </c>
    </row>
    <row r="10459" spans="2:5">
      <c r="B10459" s="602" t="s">
        <v>13161</v>
      </c>
      <c r="C10459" s="603" t="s">
        <v>13075</v>
      </c>
      <c r="D10459" s="587" t="s">
        <v>3076</v>
      </c>
      <c r="E10459" s="523" t="s">
        <v>1679</v>
      </c>
    </row>
    <row r="10460" spans="2:5">
      <c r="B10460" s="602" t="s">
        <v>13162</v>
      </c>
      <c r="C10460" s="603" t="s">
        <v>13075</v>
      </c>
      <c r="D10460" s="587" t="s">
        <v>3076</v>
      </c>
      <c r="E10460" s="523" t="s">
        <v>1679</v>
      </c>
    </row>
    <row r="10461" spans="2:5">
      <c r="B10461" s="602" t="s">
        <v>13163</v>
      </c>
      <c r="C10461" s="603" t="s">
        <v>13075</v>
      </c>
      <c r="D10461" s="587" t="s">
        <v>3076</v>
      </c>
      <c r="E10461" s="523" t="s">
        <v>1679</v>
      </c>
    </row>
    <row r="10462" spans="2:5">
      <c r="B10462" s="602" t="s">
        <v>13164</v>
      </c>
      <c r="C10462" s="603" t="s">
        <v>13075</v>
      </c>
      <c r="D10462" s="587" t="s">
        <v>3076</v>
      </c>
      <c r="E10462" s="523" t="s">
        <v>1679</v>
      </c>
    </row>
    <row r="10463" spans="2:5">
      <c r="B10463" s="602" t="s">
        <v>13165</v>
      </c>
      <c r="C10463" s="603" t="s">
        <v>13075</v>
      </c>
      <c r="D10463" s="587" t="s">
        <v>3076</v>
      </c>
      <c r="E10463" s="523" t="s">
        <v>1679</v>
      </c>
    </row>
    <row r="10464" spans="2:5">
      <c r="B10464" s="602" t="s">
        <v>13166</v>
      </c>
      <c r="C10464" s="603" t="s">
        <v>13075</v>
      </c>
      <c r="D10464" s="587" t="s">
        <v>3076</v>
      </c>
      <c r="E10464" s="523" t="s">
        <v>1679</v>
      </c>
    </row>
    <row r="10465" spans="2:5">
      <c r="B10465" s="602" t="s">
        <v>13167</v>
      </c>
      <c r="C10465" s="603" t="s">
        <v>13075</v>
      </c>
      <c r="D10465" s="587" t="s">
        <v>3076</v>
      </c>
      <c r="E10465" s="523" t="s">
        <v>1679</v>
      </c>
    </row>
    <row r="10466" spans="2:5">
      <c r="B10466" s="602" t="s">
        <v>13168</v>
      </c>
      <c r="C10466" s="603" t="s">
        <v>13075</v>
      </c>
      <c r="D10466" s="587" t="s">
        <v>3076</v>
      </c>
      <c r="E10466" s="523" t="s">
        <v>1679</v>
      </c>
    </row>
    <row r="10467" spans="2:5">
      <c r="B10467" s="602" t="s">
        <v>13169</v>
      </c>
      <c r="C10467" s="603" t="s">
        <v>13075</v>
      </c>
      <c r="D10467" s="587" t="s">
        <v>3076</v>
      </c>
      <c r="E10467" s="523" t="s">
        <v>1679</v>
      </c>
    </row>
    <row r="10468" spans="2:5">
      <c r="B10468" s="602" t="s">
        <v>13170</v>
      </c>
      <c r="C10468" s="603" t="s">
        <v>13075</v>
      </c>
      <c r="D10468" s="587" t="s">
        <v>3076</v>
      </c>
      <c r="E10468" s="523" t="s">
        <v>1679</v>
      </c>
    </row>
    <row r="10469" spans="2:5">
      <c r="B10469" s="602" t="s">
        <v>13171</v>
      </c>
      <c r="C10469" s="603" t="s">
        <v>13075</v>
      </c>
      <c r="D10469" s="587" t="s">
        <v>3076</v>
      </c>
      <c r="E10469" s="523" t="s">
        <v>1679</v>
      </c>
    </row>
    <row r="10470" spans="2:5">
      <c r="B10470" s="602" t="s">
        <v>13172</v>
      </c>
      <c r="C10470" s="603" t="s">
        <v>13075</v>
      </c>
      <c r="D10470" s="587" t="s">
        <v>3076</v>
      </c>
      <c r="E10470" s="523" t="s">
        <v>1679</v>
      </c>
    </row>
    <row r="10471" spans="2:5">
      <c r="B10471" s="602" t="s">
        <v>13173</v>
      </c>
      <c r="C10471" s="603" t="s">
        <v>13075</v>
      </c>
      <c r="D10471" s="587" t="s">
        <v>3076</v>
      </c>
      <c r="E10471" s="523" t="s">
        <v>1679</v>
      </c>
    </row>
    <row r="10472" spans="2:5">
      <c r="B10472" s="602" t="s">
        <v>13174</v>
      </c>
      <c r="C10472" s="603" t="s">
        <v>13075</v>
      </c>
      <c r="D10472" s="587" t="s">
        <v>3076</v>
      </c>
      <c r="E10472" s="523" t="s">
        <v>1679</v>
      </c>
    </row>
    <row r="10473" spans="2:5">
      <c r="B10473" s="602" t="s">
        <v>13175</v>
      </c>
      <c r="C10473" s="603" t="s">
        <v>13075</v>
      </c>
      <c r="D10473" s="587" t="s">
        <v>3076</v>
      </c>
      <c r="E10473" s="523" t="s">
        <v>1679</v>
      </c>
    </row>
    <row r="10474" spans="2:5">
      <c r="B10474" s="602" t="s">
        <v>13176</v>
      </c>
      <c r="C10474" s="603" t="s">
        <v>13075</v>
      </c>
      <c r="D10474" s="587" t="s">
        <v>3076</v>
      </c>
      <c r="E10474" s="523" t="s">
        <v>1679</v>
      </c>
    </row>
    <row r="10475" spans="2:5">
      <c r="B10475" s="602" t="s">
        <v>13177</v>
      </c>
      <c r="C10475" s="603" t="s">
        <v>13075</v>
      </c>
      <c r="D10475" s="587" t="s">
        <v>3076</v>
      </c>
      <c r="E10475" s="523" t="s">
        <v>1679</v>
      </c>
    </row>
    <row r="10476" spans="2:5">
      <c r="B10476" s="602" t="s">
        <v>13178</v>
      </c>
      <c r="C10476" s="603" t="s">
        <v>13075</v>
      </c>
      <c r="D10476" s="587" t="s">
        <v>3076</v>
      </c>
      <c r="E10476" s="523" t="s">
        <v>1679</v>
      </c>
    </row>
    <row r="10477" spans="2:5">
      <c r="B10477" s="602" t="s">
        <v>13179</v>
      </c>
      <c r="C10477" s="603" t="s">
        <v>13075</v>
      </c>
      <c r="D10477" s="587" t="s">
        <v>3076</v>
      </c>
      <c r="E10477" s="523" t="s">
        <v>1679</v>
      </c>
    </row>
    <row r="10478" spans="2:5">
      <c r="B10478" s="602" t="s">
        <v>13180</v>
      </c>
      <c r="C10478" s="603" t="s">
        <v>13075</v>
      </c>
      <c r="D10478" s="587" t="s">
        <v>3076</v>
      </c>
      <c r="E10478" s="523" t="s">
        <v>1679</v>
      </c>
    </row>
    <row r="10479" spans="2:5">
      <c r="B10479" s="602" t="s">
        <v>13181</v>
      </c>
      <c r="C10479" s="603" t="s">
        <v>13075</v>
      </c>
      <c r="D10479" s="587" t="s">
        <v>3076</v>
      </c>
      <c r="E10479" s="523" t="s">
        <v>1679</v>
      </c>
    </row>
    <row r="10480" spans="2:5">
      <c r="B10480" s="602" t="s">
        <v>13182</v>
      </c>
      <c r="C10480" s="603" t="s">
        <v>13075</v>
      </c>
      <c r="D10480" s="587" t="s">
        <v>3076</v>
      </c>
      <c r="E10480" s="523" t="s">
        <v>1679</v>
      </c>
    </row>
    <row r="10481" spans="2:5">
      <c r="B10481" s="602" t="s">
        <v>13183</v>
      </c>
      <c r="C10481" s="603" t="s">
        <v>13075</v>
      </c>
      <c r="D10481" s="587" t="s">
        <v>3076</v>
      </c>
      <c r="E10481" s="523" t="s">
        <v>1679</v>
      </c>
    </row>
    <row r="10482" spans="2:5">
      <c r="B10482" s="602" t="s">
        <v>13184</v>
      </c>
      <c r="C10482" s="603" t="s">
        <v>13075</v>
      </c>
      <c r="D10482" s="587" t="s">
        <v>3076</v>
      </c>
      <c r="E10482" s="523" t="s">
        <v>1679</v>
      </c>
    </row>
    <row r="10483" spans="2:5">
      <c r="B10483" s="602" t="s">
        <v>13185</v>
      </c>
      <c r="C10483" s="603" t="s">
        <v>13075</v>
      </c>
      <c r="D10483" s="587" t="s">
        <v>3076</v>
      </c>
      <c r="E10483" s="523" t="s">
        <v>1679</v>
      </c>
    </row>
    <row r="10484" spans="2:5">
      <c r="B10484" s="602" t="s">
        <v>13186</v>
      </c>
      <c r="C10484" s="603" t="s">
        <v>13075</v>
      </c>
      <c r="D10484" s="587" t="s">
        <v>3076</v>
      </c>
      <c r="E10484" s="523" t="s">
        <v>1679</v>
      </c>
    </row>
    <row r="10485" spans="2:5">
      <c r="B10485" s="602" t="s">
        <v>13187</v>
      </c>
      <c r="C10485" s="603" t="s">
        <v>13075</v>
      </c>
      <c r="D10485" s="587" t="s">
        <v>3076</v>
      </c>
      <c r="E10485" s="523" t="s">
        <v>1679</v>
      </c>
    </row>
    <row r="10486" spans="2:5">
      <c r="B10486" s="602" t="s">
        <v>13188</v>
      </c>
      <c r="C10486" s="603" t="s">
        <v>13075</v>
      </c>
      <c r="D10486" s="587" t="s">
        <v>3076</v>
      </c>
      <c r="E10486" s="523" t="s">
        <v>1679</v>
      </c>
    </row>
    <row r="10487" spans="2:5">
      <c r="B10487" s="602" t="s">
        <v>13189</v>
      </c>
      <c r="C10487" s="603" t="s">
        <v>13075</v>
      </c>
      <c r="D10487" s="587" t="s">
        <v>3076</v>
      </c>
      <c r="E10487" s="523" t="s">
        <v>1679</v>
      </c>
    </row>
    <row r="10488" spans="2:5">
      <c r="B10488" s="602" t="s">
        <v>13190</v>
      </c>
      <c r="C10488" s="603" t="s">
        <v>13075</v>
      </c>
      <c r="D10488" s="587" t="s">
        <v>3076</v>
      </c>
      <c r="E10488" s="523" t="s">
        <v>1679</v>
      </c>
    </row>
    <row r="10489" spans="2:5">
      <c r="B10489" s="602" t="s">
        <v>13191</v>
      </c>
      <c r="C10489" s="603" t="s">
        <v>13075</v>
      </c>
      <c r="D10489" s="587" t="s">
        <v>3076</v>
      </c>
      <c r="E10489" s="523" t="s">
        <v>1679</v>
      </c>
    </row>
    <row r="10490" spans="2:5">
      <c r="B10490" s="602" t="s">
        <v>13192</v>
      </c>
      <c r="C10490" s="603" t="s">
        <v>13075</v>
      </c>
      <c r="D10490" s="587" t="s">
        <v>3076</v>
      </c>
      <c r="E10490" s="523" t="s">
        <v>1679</v>
      </c>
    </row>
    <row r="10491" spans="2:5">
      <c r="B10491" s="602" t="s">
        <v>13193</v>
      </c>
      <c r="C10491" s="603" t="s">
        <v>13075</v>
      </c>
      <c r="D10491" s="587" t="s">
        <v>3076</v>
      </c>
      <c r="E10491" s="523" t="s">
        <v>1679</v>
      </c>
    </row>
    <row r="10492" spans="2:5">
      <c r="B10492" s="602" t="s">
        <v>13194</v>
      </c>
      <c r="C10492" s="603" t="s">
        <v>13075</v>
      </c>
      <c r="D10492" s="587" t="s">
        <v>3076</v>
      </c>
      <c r="E10492" s="523" t="s">
        <v>1679</v>
      </c>
    </row>
    <row r="10493" spans="2:5">
      <c r="B10493" s="602" t="s">
        <v>13195</v>
      </c>
      <c r="C10493" s="603" t="s">
        <v>13075</v>
      </c>
      <c r="D10493" s="587" t="s">
        <v>3076</v>
      </c>
      <c r="E10493" s="523" t="s">
        <v>1679</v>
      </c>
    </row>
    <row r="10494" spans="2:5">
      <c r="B10494" s="602" t="s">
        <v>13196</v>
      </c>
      <c r="C10494" s="603" t="s">
        <v>13075</v>
      </c>
      <c r="D10494" s="587" t="s">
        <v>3076</v>
      </c>
      <c r="E10494" s="523" t="s">
        <v>1679</v>
      </c>
    </row>
    <row r="10495" spans="2:5">
      <c r="B10495" s="602" t="s">
        <v>13197</v>
      </c>
      <c r="C10495" s="603" t="s">
        <v>13075</v>
      </c>
      <c r="D10495" s="587" t="s">
        <v>3076</v>
      </c>
      <c r="E10495" s="523" t="s">
        <v>1679</v>
      </c>
    </row>
    <row r="10496" spans="2:5">
      <c r="B10496" s="602" t="s">
        <v>13198</v>
      </c>
      <c r="C10496" s="603" t="s">
        <v>13075</v>
      </c>
      <c r="D10496" s="587" t="s">
        <v>3076</v>
      </c>
      <c r="E10496" s="523" t="s">
        <v>1679</v>
      </c>
    </row>
    <row r="10497" spans="2:5">
      <c r="B10497" s="602" t="s">
        <v>13199</v>
      </c>
      <c r="C10497" s="603" t="s">
        <v>13075</v>
      </c>
      <c r="D10497" s="587" t="s">
        <v>3076</v>
      </c>
      <c r="E10497" s="523" t="s">
        <v>1679</v>
      </c>
    </row>
    <row r="10498" spans="2:5">
      <c r="B10498" s="602" t="s">
        <v>13200</v>
      </c>
      <c r="C10498" s="603" t="s">
        <v>13075</v>
      </c>
      <c r="D10498" s="587" t="s">
        <v>3076</v>
      </c>
      <c r="E10498" s="523" t="s">
        <v>1679</v>
      </c>
    </row>
    <row r="10499" spans="2:5">
      <c r="B10499" s="602" t="s">
        <v>13201</v>
      </c>
      <c r="C10499" s="603" t="s">
        <v>13075</v>
      </c>
      <c r="D10499" s="587" t="s">
        <v>3076</v>
      </c>
      <c r="E10499" s="523" t="s">
        <v>1679</v>
      </c>
    </row>
    <row r="10500" spans="2:5">
      <c r="B10500" s="602" t="s">
        <v>13202</v>
      </c>
      <c r="C10500" s="603" t="s">
        <v>13075</v>
      </c>
      <c r="D10500" s="587" t="s">
        <v>3076</v>
      </c>
      <c r="E10500" s="523" t="s">
        <v>1679</v>
      </c>
    </row>
    <row r="10501" spans="2:5">
      <c r="B10501" s="602" t="s">
        <v>13203</v>
      </c>
      <c r="C10501" s="603" t="s">
        <v>13075</v>
      </c>
      <c r="D10501" s="587" t="s">
        <v>3076</v>
      </c>
      <c r="E10501" s="523" t="s">
        <v>1679</v>
      </c>
    </row>
    <row r="10502" spans="2:5">
      <c r="B10502" s="602" t="s">
        <v>13204</v>
      </c>
      <c r="C10502" s="603" t="s">
        <v>13075</v>
      </c>
      <c r="D10502" s="587" t="s">
        <v>3076</v>
      </c>
      <c r="E10502" s="523" t="s">
        <v>1679</v>
      </c>
    </row>
    <row r="10503" spans="2:5">
      <c r="B10503" s="602" t="s">
        <v>13205</v>
      </c>
      <c r="C10503" s="603" t="s">
        <v>13075</v>
      </c>
      <c r="D10503" s="587" t="s">
        <v>3076</v>
      </c>
      <c r="E10503" s="523" t="s">
        <v>1679</v>
      </c>
    </row>
    <row r="10504" spans="2:5">
      <c r="B10504" s="602" t="s">
        <v>13206</v>
      </c>
      <c r="C10504" s="603" t="s">
        <v>13075</v>
      </c>
      <c r="D10504" s="587" t="s">
        <v>3076</v>
      </c>
      <c r="E10504" s="523" t="s">
        <v>1679</v>
      </c>
    </row>
    <row r="10505" spans="2:5">
      <c r="B10505" s="602" t="s">
        <v>13207</v>
      </c>
      <c r="C10505" s="603" t="s">
        <v>13075</v>
      </c>
      <c r="D10505" s="587" t="s">
        <v>3076</v>
      </c>
      <c r="E10505" s="523" t="s">
        <v>1679</v>
      </c>
    </row>
    <row r="10506" spans="2:5">
      <c r="B10506" s="602" t="s">
        <v>13208</v>
      </c>
      <c r="C10506" s="603" t="s">
        <v>13075</v>
      </c>
      <c r="D10506" s="587" t="s">
        <v>3076</v>
      </c>
      <c r="E10506" s="523" t="s">
        <v>1679</v>
      </c>
    </row>
    <row r="10507" spans="2:5">
      <c r="B10507" s="602" t="s">
        <v>13209</v>
      </c>
      <c r="C10507" s="603" t="s">
        <v>13075</v>
      </c>
      <c r="D10507" s="587" t="s">
        <v>3076</v>
      </c>
      <c r="E10507" s="523" t="s">
        <v>1679</v>
      </c>
    </row>
    <row r="10508" spans="2:5">
      <c r="B10508" s="602" t="s">
        <v>13210</v>
      </c>
      <c r="C10508" s="603" t="s">
        <v>13075</v>
      </c>
      <c r="D10508" s="587" t="s">
        <v>3076</v>
      </c>
      <c r="E10508" s="523" t="s">
        <v>1679</v>
      </c>
    </row>
    <row r="10509" spans="2:5">
      <c r="B10509" s="602" t="s">
        <v>13211</v>
      </c>
      <c r="C10509" s="603" t="s">
        <v>13075</v>
      </c>
      <c r="D10509" s="587" t="s">
        <v>3076</v>
      </c>
      <c r="E10509" s="523" t="s">
        <v>1679</v>
      </c>
    </row>
    <row r="10510" spans="2:5">
      <c r="B10510" s="602" t="s">
        <v>13212</v>
      </c>
      <c r="C10510" s="603" t="s">
        <v>13075</v>
      </c>
      <c r="D10510" s="587" t="s">
        <v>3076</v>
      </c>
      <c r="E10510" s="523" t="s">
        <v>1679</v>
      </c>
    </row>
    <row r="10511" spans="2:5">
      <c r="B10511" s="602" t="s">
        <v>13213</v>
      </c>
      <c r="C10511" s="603" t="s">
        <v>13075</v>
      </c>
      <c r="D10511" s="587" t="s">
        <v>3076</v>
      </c>
      <c r="E10511" s="523" t="s">
        <v>1679</v>
      </c>
    </row>
    <row r="10512" spans="2:5">
      <c r="B10512" s="602" t="s">
        <v>13214</v>
      </c>
      <c r="C10512" s="603" t="s">
        <v>13075</v>
      </c>
      <c r="D10512" s="587" t="s">
        <v>3076</v>
      </c>
      <c r="E10512" s="523" t="s">
        <v>1679</v>
      </c>
    </row>
    <row r="10513" spans="2:5">
      <c r="B10513" s="602" t="s">
        <v>13215</v>
      </c>
      <c r="C10513" s="603" t="s">
        <v>13075</v>
      </c>
      <c r="D10513" s="587" t="s">
        <v>3076</v>
      </c>
      <c r="E10513" s="523" t="s">
        <v>1679</v>
      </c>
    </row>
    <row r="10514" spans="2:5">
      <c r="B10514" s="602" t="s">
        <v>13216</v>
      </c>
      <c r="C10514" s="603" t="s">
        <v>13075</v>
      </c>
      <c r="D10514" s="587" t="s">
        <v>3076</v>
      </c>
      <c r="E10514" s="523" t="s">
        <v>1679</v>
      </c>
    </row>
    <row r="10515" spans="2:5">
      <c r="B10515" s="602" t="s">
        <v>13217</v>
      </c>
      <c r="C10515" s="603" t="s">
        <v>13075</v>
      </c>
      <c r="D10515" s="587" t="s">
        <v>3076</v>
      </c>
      <c r="E10515" s="523" t="s">
        <v>1679</v>
      </c>
    </row>
    <row r="10516" spans="2:5">
      <c r="B10516" s="602" t="s">
        <v>13218</v>
      </c>
      <c r="C10516" s="603" t="s">
        <v>13075</v>
      </c>
      <c r="D10516" s="587" t="s">
        <v>3076</v>
      </c>
      <c r="E10516" s="523" t="s">
        <v>1679</v>
      </c>
    </row>
    <row r="10517" spans="2:5">
      <c r="B10517" s="602" t="s">
        <v>13219</v>
      </c>
      <c r="C10517" s="603" t="s">
        <v>13075</v>
      </c>
      <c r="D10517" s="587" t="s">
        <v>3076</v>
      </c>
      <c r="E10517" s="523" t="s">
        <v>1679</v>
      </c>
    </row>
    <row r="10518" spans="2:5">
      <c r="B10518" s="602" t="s">
        <v>13220</v>
      </c>
      <c r="C10518" s="603" t="s">
        <v>13075</v>
      </c>
      <c r="D10518" s="587" t="s">
        <v>3076</v>
      </c>
      <c r="E10518" s="523" t="s">
        <v>1679</v>
      </c>
    </row>
    <row r="10519" spans="2:5">
      <c r="B10519" s="602" t="s">
        <v>13221</v>
      </c>
      <c r="C10519" s="603" t="s">
        <v>13075</v>
      </c>
      <c r="D10519" s="587" t="s">
        <v>3076</v>
      </c>
      <c r="E10519" s="523" t="s">
        <v>1679</v>
      </c>
    </row>
    <row r="10520" spans="2:5">
      <c r="B10520" s="602" t="s">
        <v>13222</v>
      </c>
      <c r="C10520" s="603" t="s">
        <v>13075</v>
      </c>
      <c r="D10520" s="587" t="s">
        <v>3076</v>
      </c>
      <c r="E10520" s="523" t="s">
        <v>1679</v>
      </c>
    </row>
    <row r="10521" spans="2:5">
      <c r="B10521" s="602" t="s">
        <v>13223</v>
      </c>
      <c r="C10521" s="603" t="s">
        <v>13075</v>
      </c>
      <c r="D10521" s="587" t="s">
        <v>3076</v>
      </c>
      <c r="E10521" s="523" t="s">
        <v>1679</v>
      </c>
    </row>
    <row r="10522" spans="2:5">
      <c r="B10522" s="602" t="s">
        <v>13224</v>
      </c>
      <c r="C10522" s="603" t="s">
        <v>13075</v>
      </c>
      <c r="D10522" s="587" t="s">
        <v>3076</v>
      </c>
      <c r="E10522" s="523" t="s">
        <v>1679</v>
      </c>
    </row>
    <row r="10523" spans="2:5">
      <c r="B10523" s="602" t="s">
        <v>13225</v>
      </c>
      <c r="C10523" s="603" t="s">
        <v>13075</v>
      </c>
      <c r="D10523" s="587" t="s">
        <v>3076</v>
      </c>
      <c r="E10523" s="523" t="s">
        <v>1679</v>
      </c>
    </row>
    <row r="10524" spans="2:5">
      <c r="B10524" s="602" t="s">
        <v>13226</v>
      </c>
      <c r="C10524" s="603" t="s">
        <v>13075</v>
      </c>
      <c r="D10524" s="587" t="s">
        <v>3076</v>
      </c>
      <c r="E10524" s="523" t="s">
        <v>1679</v>
      </c>
    </row>
    <row r="10525" spans="2:5">
      <c r="B10525" s="602" t="s">
        <v>13227</v>
      </c>
      <c r="C10525" s="603" t="s">
        <v>13075</v>
      </c>
      <c r="D10525" s="587" t="s">
        <v>3076</v>
      </c>
      <c r="E10525" s="523" t="s">
        <v>1679</v>
      </c>
    </row>
    <row r="10526" spans="2:5">
      <c r="B10526" s="602" t="s">
        <v>13228</v>
      </c>
      <c r="C10526" s="603" t="s">
        <v>13075</v>
      </c>
      <c r="D10526" s="587" t="s">
        <v>3076</v>
      </c>
      <c r="E10526" s="523" t="s">
        <v>1679</v>
      </c>
    </row>
    <row r="10527" spans="2:5">
      <c r="B10527" s="602" t="s">
        <v>13229</v>
      </c>
      <c r="C10527" s="603" t="s">
        <v>13075</v>
      </c>
      <c r="D10527" s="587" t="s">
        <v>3076</v>
      </c>
      <c r="E10527" s="523" t="s">
        <v>1679</v>
      </c>
    </row>
    <row r="10528" spans="2:5">
      <c r="B10528" s="602" t="s">
        <v>13230</v>
      </c>
      <c r="C10528" s="603" t="s">
        <v>13075</v>
      </c>
      <c r="D10528" s="587" t="s">
        <v>3076</v>
      </c>
      <c r="E10528" s="523" t="s">
        <v>1679</v>
      </c>
    </row>
    <row r="10529" spans="2:5">
      <c r="B10529" s="602" t="s">
        <v>13231</v>
      </c>
      <c r="C10529" s="603" t="s">
        <v>13075</v>
      </c>
      <c r="D10529" s="587" t="s">
        <v>3076</v>
      </c>
      <c r="E10529" s="523" t="s">
        <v>1679</v>
      </c>
    </row>
    <row r="10530" spans="2:5">
      <c r="B10530" s="602" t="s">
        <v>13232</v>
      </c>
      <c r="C10530" s="603" t="s">
        <v>13075</v>
      </c>
      <c r="D10530" s="587" t="s">
        <v>3076</v>
      </c>
      <c r="E10530" s="523" t="s">
        <v>1679</v>
      </c>
    </row>
    <row r="10531" spans="2:5">
      <c r="B10531" s="602" t="s">
        <v>13233</v>
      </c>
      <c r="C10531" s="603" t="s">
        <v>13075</v>
      </c>
      <c r="D10531" s="587" t="s">
        <v>3076</v>
      </c>
      <c r="E10531" s="523" t="s">
        <v>1679</v>
      </c>
    </row>
    <row r="10532" spans="2:5">
      <c r="B10532" s="602" t="s">
        <v>13234</v>
      </c>
      <c r="C10532" s="603" t="s">
        <v>13075</v>
      </c>
      <c r="D10532" s="587" t="s">
        <v>3076</v>
      </c>
      <c r="E10532" s="523" t="s">
        <v>1679</v>
      </c>
    </row>
    <row r="10533" spans="2:5">
      <c r="B10533" s="602" t="s">
        <v>13235</v>
      </c>
      <c r="C10533" s="603" t="s">
        <v>13075</v>
      </c>
      <c r="D10533" s="587" t="s">
        <v>3076</v>
      </c>
      <c r="E10533" s="523" t="s">
        <v>1679</v>
      </c>
    </row>
    <row r="10534" spans="2:5">
      <c r="B10534" s="602" t="s">
        <v>13236</v>
      </c>
      <c r="C10534" s="603" t="s">
        <v>13075</v>
      </c>
      <c r="D10534" s="587" t="s">
        <v>3076</v>
      </c>
      <c r="E10534" s="523" t="s">
        <v>1679</v>
      </c>
    </row>
    <row r="10535" spans="2:5">
      <c r="B10535" s="602" t="s">
        <v>13237</v>
      </c>
      <c r="C10535" s="603" t="s">
        <v>13075</v>
      </c>
      <c r="D10535" s="587" t="s">
        <v>3076</v>
      </c>
      <c r="E10535" s="523" t="s">
        <v>1679</v>
      </c>
    </row>
    <row r="10536" spans="2:5">
      <c r="B10536" s="602" t="s">
        <v>13238</v>
      </c>
      <c r="C10536" s="603" t="s">
        <v>13075</v>
      </c>
      <c r="D10536" s="587" t="s">
        <v>3076</v>
      </c>
      <c r="E10536" s="523" t="s">
        <v>1679</v>
      </c>
    </row>
    <row r="10537" spans="2:5">
      <c r="B10537" s="602" t="s">
        <v>13239</v>
      </c>
      <c r="C10537" s="603" t="s">
        <v>13075</v>
      </c>
      <c r="D10537" s="587" t="s">
        <v>3076</v>
      </c>
      <c r="E10537" s="523" t="s">
        <v>1679</v>
      </c>
    </row>
    <row r="10538" spans="2:5">
      <c r="B10538" s="602" t="s">
        <v>13240</v>
      </c>
      <c r="C10538" s="603" t="s">
        <v>13075</v>
      </c>
      <c r="D10538" s="587" t="s">
        <v>3076</v>
      </c>
      <c r="E10538" s="523" t="s">
        <v>1679</v>
      </c>
    </row>
    <row r="10539" spans="2:5">
      <c r="B10539" s="602" t="s">
        <v>13241</v>
      </c>
      <c r="C10539" s="603" t="s">
        <v>13075</v>
      </c>
      <c r="D10539" s="587" t="s">
        <v>3076</v>
      </c>
      <c r="E10539" s="523" t="s">
        <v>1679</v>
      </c>
    </row>
    <row r="10540" spans="2:5">
      <c r="B10540" s="602" t="s">
        <v>13242</v>
      </c>
      <c r="C10540" s="603" t="s">
        <v>13075</v>
      </c>
      <c r="D10540" s="587" t="s">
        <v>3076</v>
      </c>
      <c r="E10540" s="523" t="s">
        <v>1679</v>
      </c>
    </row>
    <row r="10541" spans="2:5">
      <c r="B10541" s="602" t="s">
        <v>13243</v>
      </c>
      <c r="C10541" s="603" t="s">
        <v>13075</v>
      </c>
      <c r="D10541" s="587" t="s">
        <v>3076</v>
      </c>
      <c r="E10541" s="523" t="s">
        <v>1679</v>
      </c>
    </row>
    <row r="10542" spans="2:5">
      <c r="B10542" s="602" t="s">
        <v>13244</v>
      </c>
      <c r="C10542" s="603" t="s">
        <v>13075</v>
      </c>
      <c r="D10542" s="587" t="s">
        <v>3076</v>
      </c>
      <c r="E10542" s="523" t="s">
        <v>1679</v>
      </c>
    </row>
    <row r="10543" spans="2:5">
      <c r="B10543" s="602" t="s">
        <v>13245</v>
      </c>
      <c r="C10543" s="603" t="s">
        <v>13075</v>
      </c>
      <c r="D10543" s="587" t="s">
        <v>3076</v>
      </c>
      <c r="E10543" s="523" t="s">
        <v>1679</v>
      </c>
    </row>
    <row r="10544" spans="2:5">
      <c r="B10544" s="602" t="s">
        <v>13246</v>
      </c>
      <c r="C10544" s="603" t="s">
        <v>13075</v>
      </c>
      <c r="D10544" s="587" t="s">
        <v>3076</v>
      </c>
      <c r="E10544" s="523" t="s">
        <v>1679</v>
      </c>
    </row>
    <row r="10545" spans="2:5">
      <c r="B10545" s="602" t="s">
        <v>13247</v>
      </c>
      <c r="C10545" s="603" t="s">
        <v>13075</v>
      </c>
      <c r="D10545" s="587" t="s">
        <v>3076</v>
      </c>
      <c r="E10545" s="523" t="s">
        <v>1679</v>
      </c>
    </row>
    <row r="10546" spans="2:5">
      <c r="B10546" s="602" t="s">
        <v>13248</v>
      </c>
      <c r="C10546" s="603" t="s">
        <v>13075</v>
      </c>
      <c r="D10546" s="587" t="s">
        <v>3076</v>
      </c>
      <c r="E10546" s="523" t="s">
        <v>1679</v>
      </c>
    </row>
    <row r="10547" spans="2:5">
      <c r="B10547" s="602" t="s">
        <v>13249</v>
      </c>
      <c r="C10547" s="603" t="s">
        <v>13075</v>
      </c>
      <c r="D10547" s="587" t="s">
        <v>3076</v>
      </c>
      <c r="E10547" s="523" t="s">
        <v>1679</v>
      </c>
    </row>
    <row r="10548" spans="2:5">
      <c r="B10548" s="602" t="s">
        <v>13250</v>
      </c>
      <c r="C10548" s="603" t="s">
        <v>13075</v>
      </c>
      <c r="D10548" s="587" t="s">
        <v>3076</v>
      </c>
      <c r="E10548" s="523" t="s">
        <v>1679</v>
      </c>
    </row>
    <row r="10549" spans="2:5">
      <c r="B10549" s="602" t="s">
        <v>13251</v>
      </c>
      <c r="C10549" s="603" t="s">
        <v>13075</v>
      </c>
      <c r="D10549" s="587" t="s">
        <v>3076</v>
      </c>
      <c r="E10549" s="523" t="s">
        <v>1679</v>
      </c>
    </row>
    <row r="10550" spans="2:5">
      <c r="B10550" s="602" t="s">
        <v>13252</v>
      </c>
      <c r="C10550" s="603" t="s">
        <v>13075</v>
      </c>
      <c r="D10550" s="587" t="s">
        <v>3076</v>
      </c>
      <c r="E10550" s="523" t="s">
        <v>1679</v>
      </c>
    </row>
    <row r="10551" spans="2:5">
      <c r="B10551" s="602" t="s">
        <v>13253</v>
      </c>
      <c r="C10551" s="603" t="s">
        <v>13075</v>
      </c>
      <c r="D10551" s="587" t="s">
        <v>3076</v>
      </c>
      <c r="E10551" s="523" t="s">
        <v>1679</v>
      </c>
    </row>
    <row r="10552" spans="2:5">
      <c r="B10552" s="602" t="s">
        <v>13254</v>
      </c>
      <c r="C10552" s="603" t="s">
        <v>13075</v>
      </c>
      <c r="D10552" s="587" t="s">
        <v>3076</v>
      </c>
      <c r="E10552" s="523" t="s">
        <v>1679</v>
      </c>
    </row>
    <row r="10553" spans="2:5">
      <c r="B10553" s="602" t="s">
        <v>13255</v>
      </c>
      <c r="C10553" s="603" t="s">
        <v>13075</v>
      </c>
      <c r="D10553" s="587" t="s">
        <v>3076</v>
      </c>
      <c r="E10553" s="523" t="s">
        <v>1679</v>
      </c>
    </row>
    <row r="10554" spans="2:5">
      <c r="B10554" s="602" t="s">
        <v>13256</v>
      </c>
      <c r="C10554" s="603" t="s">
        <v>13075</v>
      </c>
      <c r="D10554" s="587" t="s">
        <v>3076</v>
      </c>
      <c r="E10554" s="523" t="s">
        <v>1679</v>
      </c>
    </row>
    <row r="10555" spans="2:5">
      <c r="B10555" s="602" t="s">
        <v>13257</v>
      </c>
      <c r="C10555" s="603" t="s">
        <v>13075</v>
      </c>
      <c r="D10555" s="587" t="s">
        <v>3076</v>
      </c>
      <c r="E10555" s="523" t="s">
        <v>1679</v>
      </c>
    </row>
    <row r="10556" spans="2:5">
      <c r="B10556" s="602" t="s">
        <v>13258</v>
      </c>
      <c r="C10556" s="603" t="s">
        <v>13075</v>
      </c>
      <c r="D10556" s="587" t="s">
        <v>3076</v>
      </c>
      <c r="E10556" s="523" t="s">
        <v>1679</v>
      </c>
    </row>
    <row r="10557" spans="2:5">
      <c r="B10557" s="602" t="s">
        <v>13259</v>
      </c>
      <c r="C10557" s="603" t="s">
        <v>13075</v>
      </c>
      <c r="D10557" s="587" t="s">
        <v>3076</v>
      </c>
      <c r="E10557" s="523" t="s">
        <v>1679</v>
      </c>
    </row>
    <row r="10558" spans="2:5">
      <c r="B10558" s="602" t="s">
        <v>13260</v>
      </c>
      <c r="C10558" s="603" t="s">
        <v>13075</v>
      </c>
      <c r="D10558" s="587" t="s">
        <v>3076</v>
      </c>
      <c r="E10558" s="523" t="s">
        <v>1679</v>
      </c>
    </row>
    <row r="10559" spans="2:5">
      <c r="B10559" s="602" t="s">
        <v>13261</v>
      </c>
      <c r="C10559" s="603" t="s">
        <v>13075</v>
      </c>
      <c r="D10559" s="587" t="s">
        <v>3076</v>
      </c>
      <c r="E10559" s="523" t="s">
        <v>1679</v>
      </c>
    </row>
    <row r="10560" spans="2:5">
      <c r="B10560" s="602" t="s">
        <v>13262</v>
      </c>
      <c r="C10560" s="603" t="s">
        <v>13075</v>
      </c>
      <c r="D10560" s="587" t="s">
        <v>3076</v>
      </c>
      <c r="E10560" s="523" t="s">
        <v>1679</v>
      </c>
    </row>
    <row r="10561" spans="2:5">
      <c r="B10561" s="602" t="s">
        <v>13263</v>
      </c>
      <c r="C10561" s="603" t="s">
        <v>13075</v>
      </c>
      <c r="D10561" s="587" t="s">
        <v>3076</v>
      </c>
      <c r="E10561" s="523" t="s">
        <v>1679</v>
      </c>
    </row>
    <row r="10562" spans="2:5">
      <c r="B10562" s="602" t="s">
        <v>13264</v>
      </c>
      <c r="C10562" s="603" t="s">
        <v>13075</v>
      </c>
      <c r="D10562" s="587" t="s">
        <v>3076</v>
      </c>
      <c r="E10562" s="523" t="s">
        <v>1679</v>
      </c>
    </row>
    <row r="10563" spans="2:5">
      <c r="B10563" s="602" t="s">
        <v>13265</v>
      </c>
      <c r="C10563" s="603" t="s">
        <v>13075</v>
      </c>
      <c r="D10563" s="587" t="s">
        <v>3076</v>
      </c>
      <c r="E10563" s="523" t="s">
        <v>1679</v>
      </c>
    </row>
    <row r="10564" spans="2:5">
      <c r="B10564" s="602" t="s">
        <v>13266</v>
      </c>
      <c r="C10564" s="603" t="s">
        <v>13075</v>
      </c>
      <c r="D10564" s="587" t="s">
        <v>3076</v>
      </c>
      <c r="E10564" s="523" t="s">
        <v>1679</v>
      </c>
    </row>
    <row r="10565" spans="2:5">
      <c r="B10565" s="602" t="s">
        <v>13267</v>
      </c>
      <c r="C10565" s="603" t="s">
        <v>13075</v>
      </c>
      <c r="D10565" s="587" t="s">
        <v>3076</v>
      </c>
      <c r="E10565" s="523" t="s">
        <v>1679</v>
      </c>
    </row>
    <row r="10566" spans="2:5">
      <c r="B10566" s="602" t="s">
        <v>13268</v>
      </c>
      <c r="C10566" s="603" t="s">
        <v>13075</v>
      </c>
      <c r="D10566" s="587" t="s">
        <v>3076</v>
      </c>
      <c r="E10566" s="523" t="s">
        <v>1679</v>
      </c>
    </row>
    <row r="10567" spans="2:5">
      <c r="B10567" s="602" t="s">
        <v>13269</v>
      </c>
      <c r="C10567" s="603" t="s">
        <v>13075</v>
      </c>
      <c r="D10567" s="587" t="s">
        <v>3076</v>
      </c>
      <c r="E10567" s="523" t="s">
        <v>1679</v>
      </c>
    </row>
    <row r="10568" spans="2:5">
      <c r="B10568" s="602" t="s">
        <v>13270</v>
      </c>
      <c r="C10568" s="603" t="s">
        <v>13075</v>
      </c>
      <c r="D10568" s="587" t="s">
        <v>3076</v>
      </c>
      <c r="E10568" s="523" t="s">
        <v>1679</v>
      </c>
    </row>
    <row r="10569" spans="2:5">
      <c r="B10569" s="602" t="s">
        <v>13271</v>
      </c>
      <c r="C10569" s="603" t="s">
        <v>13075</v>
      </c>
      <c r="D10569" s="587" t="s">
        <v>3076</v>
      </c>
      <c r="E10569" s="523" t="s">
        <v>1679</v>
      </c>
    </row>
    <row r="10570" spans="2:5">
      <c r="B10570" s="602" t="s">
        <v>13272</v>
      </c>
      <c r="C10570" s="603" t="s">
        <v>13075</v>
      </c>
      <c r="D10570" s="587" t="s">
        <v>3076</v>
      </c>
      <c r="E10570" s="523" t="s">
        <v>1679</v>
      </c>
    </row>
    <row r="10571" spans="2:5">
      <c r="B10571" s="602" t="s">
        <v>13273</v>
      </c>
      <c r="C10571" s="603" t="s">
        <v>13075</v>
      </c>
      <c r="D10571" s="587" t="s">
        <v>3076</v>
      </c>
      <c r="E10571" s="523" t="s">
        <v>1679</v>
      </c>
    </row>
    <row r="10572" spans="2:5">
      <c r="B10572" s="602" t="s">
        <v>13274</v>
      </c>
      <c r="C10572" s="603" t="s">
        <v>13075</v>
      </c>
      <c r="D10572" s="587" t="s">
        <v>3076</v>
      </c>
      <c r="E10572" s="523" t="s">
        <v>1679</v>
      </c>
    </row>
    <row r="10573" spans="2:5">
      <c r="B10573" s="602" t="s">
        <v>13275</v>
      </c>
      <c r="C10573" s="603" t="s">
        <v>13075</v>
      </c>
      <c r="D10573" s="587" t="s">
        <v>3076</v>
      </c>
      <c r="E10573" s="523" t="s">
        <v>1679</v>
      </c>
    </row>
    <row r="10574" spans="2:5">
      <c r="B10574" s="602" t="s">
        <v>13276</v>
      </c>
      <c r="C10574" s="603" t="s">
        <v>13075</v>
      </c>
      <c r="D10574" s="587" t="s">
        <v>3076</v>
      </c>
      <c r="E10574" s="523" t="s">
        <v>1679</v>
      </c>
    </row>
    <row r="10575" spans="2:5">
      <c r="B10575" s="602" t="s">
        <v>13277</v>
      </c>
      <c r="C10575" s="603" t="s">
        <v>13075</v>
      </c>
      <c r="D10575" s="587" t="s">
        <v>3076</v>
      </c>
      <c r="E10575" s="523" t="s">
        <v>1679</v>
      </c>
    </row>
    <row r="10576" spans="2:5">
      <c r="B10576" s="602" t="s">
        <v>13278</v>
      </c>
      <c r="C10576" s="603" t="s">
        <v>13075</v>
      </c>
      <c r="D10576" s="587" t="s">
        <v>3076</v>
      </c>
      <c r="E10576" s="523" t="s">
        <v>1679</v>
      </c>
    </row>
    <row r="10577" spans="2:5">
      <c r="B10577" s="602" t="s">
        <v>13279</v>
      </c>
      <c r="C10577" s="603" t="s">
        <v>13075</v>
      </c>
      <c r="D10577" s="587" t="s">
        <v>3076</v>
      </c>
      <c r="E10577" s="523" t="s">
        <v>1679</v>
      </c>
    </row>
    <row r="10578" spans="2:5">
      <c r="B10578" s="602" t="s">
        <v>13280</v>
      </c>
      <c r="C10578" s="603" t="s">
        <v>13075</v>
      </c>
      <c r="D10578" s="587" t="s">
        <v>3076</v>
      </c>
      <c r="E10578" s="523" t="s">
        <v>1679</v>
      </c>
    </row>
    <row r="10579" spans="2:5">
      <c r="B10579" s="602" t="s">
        <v>13281</v>
      </c>
      <c r="C10579" s="603" t="s">
        <v>13075</v>
      </c>
      <c r="D10579" s="587" t="s">
        <v>3076</v>
      </c>
      <c r="E10579" s="523" t="s">
        <v>1679</v>
      </c>
    </row>
    <row r="10580" spans="2:5">
      <c r="B10580" s="602" t="s">
        <v>13282</v>
      </c>
      <c r="C10580" s="603" t="s">
        <v>13075</v>
      </c>
      <c r="D10580" s="587" t="s">
        <v>3076</v>
      </c>
      <c r="E10580" s="523" t="s">
        <v>1679</v>
      </c>
    </row>
    <row r="10581" spans="2:5">
      <c r="B10581" s="602" t="s">
        <v>13283</v>
      </c>
      <c r="C10581" s="603" t="s">
        <v>13075</v>
      </c>
      <c r="D10581" s="587" t="s">
        <v>3076</v>
      </c>
      <c r="E10581" s="523" t="s">
        <v>1679</v>
      </c>
    </row>
    <row r="10582" spans="2:5">
      <c r="B10582" s="602" t="s">
        <v>13284</v>
      </c>
      <c r="C10582" s="603" t="s">
        <v>13075</v>
      </c>
      <c r="D10582" s="587" t="s">
        <v>3076</v>
      </c>
      <c r="E10582" s="523" t="s">
        <v>1679</v>
      </c>
    </row>
    <row r="10583" spans="2:5">
      <c r="B10583" s="602" t="s">
        <v>13285</v>
      </c>
      <c r="C10583" s="603" t="s">
        <v>13075</v>
      </c>
      <c r="D10583" s="587" t="s">
        <v>3076</v>
      </c>
      <c r="E10583" s="523" t="s">
        <v>1679</v>
      </c>
    </row>
    <row r="10584" spans="2:5">
      <c r="B10584" s="602" t="s">
        <v>13286</v>
      </c>
      <c r="C10584" s="603" t="s">
        <v>13075</v>
      </c>
      <c r="D10584" s="587" t="s">
        <v>3076</v>
      </c>
      <c r="E10584" s="523" t="s">
        <v>1679</v>
      </c>
    </row>
    <row r="10585" spans="2:5">
      <c r="B10585" s="602" t="s">
        <v>13287</v>
      </c>
      <c r="C10585" s="603" t="s">
        <v>13075</v>
      </c>
      <c r="D10585" s="587" t="s">
        <v>3076</v>
      </c>
      <c r="E10585" s="523" t="s">
        <v>1679</v>
      </c>
    </row>
    <row r="10586" spans="2:5">
      <c r="B10586" s="602" t="s">
        <v>13288</v>
      </c>
      <c r="C10586" s="603" t="s">
        <v>13075</v>
      </c>
      <c r="D10586" s="587" t="s">
        <v>3076</v>
      </c>
      <c r="E10586" s="523" t="s">
        <v>1679</v>
      </c>
    </row>
    <row r="10587" spans="2:5">
      <c r="B10587" s="602" t="s">
        <v>13289</v>
      </c>
      <c r="C10587" s="603" t="s">
        <v>13075</v>
      </c>
      <c r="D10587" s="587" t="s">
        <v>3076</v>
      </c>
      <c r="E10587" s="523" t="s">
        <v>1679</v>
      </c>
    </row>
    <row r="10588" spans="2:5">
      <c r="B10588" s="602" t="s">
        <v>13290</v>
      </c>
      <c r="C10588" s="603" t="s">
        <v>13075</v>
      </c>
      <c r="D10588" s="587" t="s">
        <v>3076</v>
      </c>
      <c r="E10588" s="523" t="s">
        <v>1679</v>
      </c>
    </row>
    <row r="10589" spans="2:5">
      <c r="B10589" s="602" t="s">
        <v>13291</v>
      </c>
      <c r="C10589" s="603" t="s">
        <v>13075</v>
      </c>
      <c r="D10589" s="587" t="s">
        <v>3076</v>
      </c>
      <c r="E10589" s="523" t="s">
        <v>1679</v>
      </c>
    </row>
    <row r="10590" spans="2:5">
      <c r="B10590" s="602" t="s">
        <v>13292</v>
      </c>
      <c r="C10590" s="603" t="s">
        <v>13075</v>
      </c>
      <c r="D10590" s="587" t="s">
        <v>3076</v>
      </c>
      <c r="E10590" s="523" t="s">
        <v>1679</v>
      </c>
    </row>
    <row r="10591" spans="2:5">
      <c r="B10591" s="602" t="s">
        <v>13293</v>
      </c>
      <c r="C10591" s="603" t="s">
        <v>13075</v>
      </c>
      <c r="D10591" s="587" t="s">
        <v>3076</v>
      </c>
      <c r="E10591" s="523" t="s">
        <v>1679</v>
      </c>
    </row>
    <row r="10592" spans="2:5">
      <c r="B10592" s="602" t="s">
        <v>13294</v>
      </c>
      <c r="C10592" s="603" t="s">
        <v>13075</v>
      </c>
      <c r="D10592" s="587" t="s">
        <v>3076</v>
      </c>
      <c r="E10592" s="523" t="s">
        <v>1679</v>
      </c>
    </row>
    <row r="10593" spans="2:5">
      <c r="B10593" s="602" t="s">
        <v>13295</v>
      </c>
      <c r="C10593" s="603" t="s">
        <v>13075</v>
      </c>
      <c r="D10593" s="587" t="s">
        <v>3076</v>
      </c>
      <c r="E10593" s="523" t="s">
        <v>1679</v>
      </c>
    </row>
    <row r="10594" spans="2:5">
      <c r="B10594" s="602" t="s">
        <v>13296</v>
      </c>
      <c r="C10594" s="603" t="s">
        <v>13075</v>
      </c>
      <c r="D10594" s="587" t="s">
        <v>3076</v>
      </c>
      <c r="E10594" s="523" t="s">
        <v>1679</v>
      </c>
    </row>
    <row r="10595" spans="2:5">
      <c r="B10595" s="602" t="s">
        <v>13297</v>
      </c>
      <c r="C10595" s="603" t="s">
        <v>13075</v>
      </c>
      <c r="D10595" s="587" t="s">
        <v>3076</v>
      </c>
      <c r="E10595" s="523" t="s">
        <v>1679</v>
      </c>
    </row>
    <row r="10596" spans="2:5">
      <c r="B10596" s="602" t="s">
        <v>13298</v>
      </c>
      <c r="C10596" s="603" t="s">
        <v>13075</v>
      </c>
      <c r="D10596" s="587" t="s">
        <v>3076</v>
      </c>
      <c r="E10596" s="523" t="s">
        <v>1679</v>
      </c>
    </row>
    <row r="10597" spans="2:5">
      <c r="B10597" s="602" t="s">
        <v>13299</v>
      </c>
      <c r="C10597" s="603" t="s">
        <v>13075</v>
      </c>
      <c r="D10597" s="587" t="s">
        <v>3076</v>
      </c>
      <c r="E10597" s="523" t="s">
        <v>1679</v>
      </c>
    </row>
    <row r="10598" spans="2:5">
      <c r="B10598" s="602" t="s">
        <v>13300</v>
      </c>
      <c r="C10598" s="603" t="s">
        <v>13075</v>
      </c>
      <c r="D10598" s="587" t="s">
        <v>3076</v>
      </c>
      <c r="E10598" s="523" t="s">
        <v>1679</v>
      </c>
    </row>
    <row r="10599" spans="2:5">
      <c r="B10599" s="602" t="s">
        <v>13301</v>
      </c>
      <c r="C10599" s="603" t="s">
        <v>13075</v>
      </c>
      <c r="D10599" s="587" t="s">
        <v>3076</v>
      </c>
      <c r="E10599" s="523" t="s">
        <v>1679</v>
      </c>
    </row>
    <row r="10600" spans="2:5">
      <c r="B10600" s="602" t="s">
        <v>13302</v>
      </c>
      <c r="C10600" s="603" t="s">
        <v>13075</v>
      </c>
      <c r="D10600" s="587" t="s">
        <v>3076</v>
      </c>
      <c r="E10600" s="523" t="s">
        <v>1679</v>
      </c>
    </row>
    <row r="10601" spans="2:5">
      <c r="B10601" s="602" t="s">
        <v>13303</v>
      </c>
      <c r="C10601" s="603" t="s">
        <v>13075</v>
      </c>
      <c r="D10601" s="587" t="s">
        <v>3076</v>
      </c>
      <c r="E10601" s="523" t="s">
        <v>1679</v>
      </c>
    </row>
    <row r="10602" spans="2:5">
      <c r="B10602" s="602" t="s">
        <v>13304</v>
      </c>
      <c r="C10602" s="603" t="s">
        <v>13075</v>
      </c>
      <c r="D10602" s="587" t="s">
        <v>3076</v>
      </c>
      <c r="E10602" s="523" t="s">
        <v>1679</v>
      </c>
    </row>
    <row r="10603" spans="2:5">
      <c r="B10603" s="602" t="s">
        <v>13305</v>
      </c>
      <c r="C10603" s="603" t="s">
        <v>13075</v>
      </c>
      <c r="D10603" s="587" t="s">
        <v>3076</v>
      </c>
      <c r="E10603" s="523" t="s">
        <v>1679</v>
      </c>
    </row>
    <row r="10604" spans="2:5">
      <c r="B10604" s="602" t="s">
        <v>13306</v>
      </c>
      <c r="C10604" s="603" t="s">
        <v>13075</v>
      </c>
      <c r="D10604" s="587" t="s">
        <v>3076</v>
      </c>
      <c r="E10604" s="523" t="s">
        <v>1679</v>
      </c>
    </row>
    <row r="10605" spans="2:5">
      <c r="B10605" s="602" t="s">
        <v>13307</v>
      </c>
      <c r="C10605" s="603" t="s">
        <v>13075</v>
      </c>
      <c r="D10605" s="587" t="s">
        <v>3076</v>
      </c>
      <c r="E10605" s="523" t="s">
        <v>1679</v>
      </c>
    </row>
    <row r="10606" spans="2:5">
      <c r="B10606" s="602" t="s">
        <v>13308</v>
      </c>
      <c r="C10606" s="603" t="s">
        <v>13075</v>
      </c>
      <c r="D10606" s="587" t="s">
        <v>3076</v>
      </c>
      <c r="E10606" s="523" t="s">
        <v>1679</v>
      </c>
    </row>
    <row r="10607" spans="2:5">
      <c r="B10607" s="602" t="s">
        <v>13309</v>
      </c>
      <c r="C10607" s="603" t="s">
        <v>13075</v>
      </c>
      <c r="D10607" s="587" t="s">
        <v>3076</v>
      </c>
      <c r="E10607" s="523" t="s">
        <v>1679</v>
      </c>
    </row>
    <row r="10608" spans="2:5">
      <c r="B10608" s="602" t="s">
        <v>13310</v>
      </c>
      <c r="C10608" s="603" t="s">
        <v>13075</v>
      </c>
      <c r="D10608" s="587" t="s">
        <v>3076</v>
      </c>
      <c r="E10608" s="523" t="s">
        <v>1679</v>
      </c>
    </row>
    <row r="10609" spans="2:5">
      <c r="B10609" s="602" t="s">
        <v>13311</v>
      </c>
      <c r="C10609" s="603" t="s">
        <v>13075</v>
      </c>
      <c r="D10609" s="587" t="s">
        <v>3076</v>
      </c>
      <c r="E10609" s="523" t="s">
        <v>1679</v>
      </c>
    </row>
    <row r="10610" spans="2:5">
      <c r="B10610" s="602" t="s">
        <v>13312</v>
      </c>
      <c r="C10610" s="603" t="s">
        <v>13075</v>
      </c>
      <c r="D10610" s="587" t="s">
        <v>3076</v>
      </c>
      <c r="E10610" s="523" t="s">
        <v>1679</v>
      </c>
    </row>
    <row r="10611" spans="2:5">
      <c r="B10611" s="602" t="s">
        <v>13313</v>
      </c>
      <c r="C10611" s="603" t="s">
        <v>13075</v>
      </c>
      <c r="D10611" s="587" t="s">
        <v>3076</v>
      </c>
      <c r="E10611" s="523" t="s">
        <v>1679</v>
      </c>
    </row>
    <row r="10612" spans="2:5">
      <c r="B10612" s="602" t="s">
        <v>13314</v>
      </c>
      <c r="C10612" s="603" t="s">
        <v>13075</v>
      </c>
      <c r="D10612" s="587" t="s">
        <v>3076</v>
      </c>
      <c r="E10612" s="523" t="s">
        <v>1679</v>
      </c>
    </row>
    <row r="10613" spans="2:5">
      <c r="B10613" s="602" t="s">
        <v>13315</v>
      </c>
      <c r="C10613" s="603" t="s">
        <v>13075</v>
      </c>
      <c r="D10613" s="587" t="s">
        <v>3076</v>
      </c>
      <c r="E10613" s="523" t="s">
        <v>1679</v>
      </c>
    </row>
    <row r="10614" spans="2:5">
      <c r="B10614" s="602" t="s">
        <v>13316</v>
      </c>
      <c r="C10614" s="603" t="s">
        <v>13075</v>
      </c>
      <c r="D10614" s="587" t="s">
        <v>3076</v>
      </c>
      <c r="E10614" s="523" t="s">
        <v>1679</v>
      </c>
    </row>
    <row r="10615" spans="2:5">
      <c r="B10615" s="602" t="s">
        <v>13317</v>
      </c>
      <c r="C10615" s="603" t="s">
        <v>13075</v>
      </c>
      <c r="D10615" s="587" t="s">
        <v>3076</v>
      </c>
      <c r="E10615" s="523" t="s">
        <v>1679</v>
      </c>
    </row>
    <row r="10616" spans="2:5">
      <c r="B10616" s="602" t="s">
        <v>13318</v>
      </c>
      <c r="C10616" s="603" t="s">
        <v>13075</v>
      </c>
      <c r="D10616" s="587" t="s">
        <v>3076</v>
      </c>
      <c r="E10616" s="523" t="s">
        <v>1679</v>
      </c>
    </row>
    <row r="10617" spans="2:5">
      <c r="B10617" s="602" t="s">
        <v>13319</v>
      </c>
      <c r="C10617" s="603" t="s">
        <v>13075</v>
      </c>
      <c r="D10617" s="587" t="s">
        <v>3076</v>
      </c>
      <c r="E10617" s="523" t="s">
        <v>1679</v>
      </c>
    </row>
    <row r="10618" spans="2:5">
      <c r="B10618" s="602" t="s">
        <v>13320</v>
      </c>
      <c r="C10618" s="603" t="s">
        <v>13075</v>
      </c>
      <c r="D10618" s="587" t="s">
        <v>3076</v>
      </c>
      <c r="E10618" s="523" t="s">
        <v>1679</v>
      </c>
    </row>
    <row r="10619" spans="2:5">
      <c r="B10619" s="602" t="s">
        <v>13321</v>
      </c>
      <c r="C10619" s="603" t="s">
        <v>13075</v>
      </c>
      <c r="D10619" s="587" t="s">
        <v>3076</v>
      </c>
      <c r="E10619" s="523" t="s">
        <v>1679</v>
      </c>
    </row>
    <row r="10620" spans="2:5">
      <c r="B10620" s="602" t="s">
        <v>13322</v>
      </c>
      <c r="C10620" s="603" t="s">
        <v>13075</v>
      </c>
      <c r="D10620" s="587" t="s">
        <v>3076</v>
      </c>
      <c r="E10620" s="523" t="s">
        <v>1679</v>
      </c>
    </row>
    <row r="10621" spans="2:5">
      <c r="B10621" s="602" t="s">
        <v>13323</v>
      </c>
      <c r="C10621" s="603" t="s">
        <v>13075</v>
      </c>
      <c r="D10621" s="587" t="s">
        <v>3076</v>
      </c>
      <c r="E10621" s="523" t="s">
        <v>1679</v>
      </c>
    </row>
    <row r="10622" spans="2:5">
      <c r="B10622" s="602" t="s">
        <v>13324</v>
      </c>
      <c r="C10622" s="603" t="s">
        <v>13075</v>
      </c>
      <c r="D10622" s="587" t="s">
        <v>3076</v>
      </c>
      <c r="E10622" s="523" t="s">
        <v>1679</v>
      </c>
    </row>
    <row r="10623" spans="2:5">
      <c r="B10623" s="602" t="s">
        <v>13325</v>
      </c>
      <c r="C10623" s="603" t="s">
        <v>13075</v>
      </c>
      <c r="D10623" s="587" t="s">
        <v>3076</v>
      </c>
      <c r="E10623" s="523" t="s">
        <v>1679</v>
      </c>
    </row>
    <row r="10624" spans="2:5">
      <c r="B10624" s="602" t="s">
        <v>13326</v>
      </c>
      <c r="C10624" s="603" t="s">
        <v>13075</v>
      </c>
      <c r="D10624" s="587" t="s">
        <v>3076</v>
      </c>
      <c r="E10624" s="523" t="s">
        <v>1679</v>
      </c>
    </row>
    <row r="10625" spans="2:5">
      <c r="B10625" s="602" t="s">
        <v>13327</v>
      </c>
      <c r="C10625" s="603" t="s">
        <v>13075</v>
      </c>
      <c r="D10625" s="587" t="s">
        <v>3076</v>
      </c>
      <c r="E10625" s="523" t="s">
        <v>1679</v>
      </c>
    </row>
    <row r="10626" spans="2:5">
      <c r="B10626" s="602" t="s">
        <v>13328</v>
      </c>
      <c r="C10626" s="603" t="s">
        <v>13075</v>
      </c>
      <c r="D10626" s="587" t="s">
        <v>3076</v>
      </c>
      <c r="E10626" s="523" t="s">
        <v>1679</v>
      </c>
    </row>
    <row r="10627" spans="2:5">
      <c r="B10627" s="602" t="s">
        <v>13329</v>
      </c>
      <c r="C10627" s="603" t="s">
        <v>13075</v>
      </c>
      <c r="D10627" s="587" t="s">
        <v>3076</v>
      </c>
      <c r="E10627" s="523" t="s">
        <v>1679</v>
      </c>
    </row>
    <row r="10628" spans="2:5">
      <c r="B10628" s="602" t="s">
        <v>13330</v>
      </c>
      <c r="C10628" s="603" t="s">
        <v>13075</v>
      </c>
      <c r="D10628" s="587" t="s">
        <v>3076</v>
      </c>
      <c r="E10628" s="523" t="s">
        <v>1679</v>
      </c>
    </row>
    <row r="10629" spans="2:5">
      <c r="B10629" s="602" t="s">
        <v>13331</v>
      </c>
      <c r="C10629" s="603" t="s">
        <v>13075</v>
      </c>
      <c r="D10629" s="587" t="s">
        <v>3076</v>
      </c>
      <c r="E10629" s="523" t="s">
        <v>1679</v>
      </c>
    </row>
    <row r="10630" spans="2:5">
      <c r="B10630" s="602" t="s">
        <v>13332</v>
      </c>
      <c r="C10630" s="603" t="s">
        <v>13075</v>
      </c>
      <c r="D10630" s="587" t="s">
        <v>3076</v>
      </c>
      <c r="E10630" s="523" t="s">
        <v>1679</v>
      </c>
    </row>
    <row r="10631" spans="2:5">
      <c r="B10631" s="602" t="s">
        <v>13333</v>
      </c>
      <c r="C10631" s="603" t="s">
        <v>13075</v>
      </c>
      <c r="D10631" s="587" t="s">
        <v>3076</v>
      </c>
      <c r="E10631" s="523" t="s">
        <v>1679</v>
      </c>
    </row>
    <row r="10632" spans="2:5">
      <c r="B10632" s="602" t="s">
        <v>13334</v>
      </c>
      <c r="C10632" s="603" t="s">
        <v>13075</v>
      </c>
      <c r="D10632" s="587" t="s">
        <v>3076</v>
      </c>
      <c r="E10632" s="523" t="s">
        <v>1679</v>
      </c>
    </row>
    <row r="10633" spans="2:5">
      <c r="B10633" s="602" t="s">
        <v>13335</v>
      </c>
      <c r="C10633" s="603" t="s">
        <v>13075</v>
      </c>
      <c r="D10633" s="587" t="s">
        <v>3076</v>
      </c>
      <c r="E10633" s="523" t="s">
        <v>1679</v>
      </c>
    </row>
    <row r="10634" spans="2:5">
      <c r="B10634" s="602" t="s">
        <v>13336</v>
      </c>
      <c r="C10634" s="603" t="s">
        <v>13075</v>
      </c>
      <c r="D10634" s="587" t="s">
        <v>3076</v>
      </c>
      <c r="E10634" s="523" t="s">
        <v>1679</v>
      </c>
    </row>
    <row r="10635" spans="2:5">
      <c r="B10635" s="602" t="s">
        <v>13337</v>
      </c>
      <c r="C10635" s="603" t="s">
        <v>13075</v>
      </c>
      <c r="D10635" s="587" t="s">
        <v>3076</v>
      </c>
      <c r="E10635" s="523" t="s">
        <v>1679</v>
      </c>
    </row>
    <row r="10636" spans="2:5">
      <c r="B10636" s="602" t="s">
        <v>13338</v>
      </c>
      <c r="C10636" s="603" t="s">
        <v>13075</v>
      </c>
      <c r="D10636" s="587" t="s">
        <v>3076</v>
      </c>
      <c r="E10636" s="523" t="s">
        <v>1679</v>
      </c>
    </row>
    <row r="10637" spans="2:5">
      <c r="B10637" s="602" t="s">
        <v>13339</v>
      </c>
      <c r="C10637" s="603" t="s">
        <v>13075</v>
      </c>
      <c r="D10637" s="587" t="s">
        <v>3076</v>
      </c>
      <c r="E10637" s="523" t="s">
        <v>1679</v>
      </c>
    </row>
    <row r="10638" spans="2:5">
      <c r="B10638" s="602" t="s">
        <v>13340</v>
      </c>
      <c r="C10638" s="603" t="s">
        <v>13075</v>
      </c>
      <c r="D10638" s="587" t="s">
        <v>3076</v>
      </c>
      <c r="E10638" s="523" t="s">
        <v>1679</v>
      </c>
    </row>
    <row r="10639" spans="2:5">
      <c r="B10639" s="602" t="s">
        <v>13341</v>
      </c>
      <c r="C10639" s="603" t="s">
        <v>13075</v>
      </c>
      <c r="D10639" s="587" t="s">
        <v>3076</v>
      </c>
      <c r="E10639" s="523" t="s">
        <v>1679</v>
      </c>
    </row>
    <row r="10640" spans="2:5">
      <c r="B10640" s="602" t="s">
        <v>13342</v>
      </c>
      <c r="C10640" s="603" t="s">
        <v>13075</v>
      </c>
      <c r="D10640" s="587" t="s">
        <v>3076</v>
      </c>
      <c r="E10640" s="523" t="s">
        <v>1679</v>
      </c>
    </row>
    <row r="10641" spans="2:5">
      <c r="B10641" s="602" t="s">
        <v>13343</v>
      </c>
      <c r="C10641" s="603" t="s">
        <v>13075</v>
      </c>
      <c r="D10641" s="587" t="s">
        <v>3076</v>
      </c>
      <c r="E10641" s="523" t="s">
        <v>1679</v>
      </c>
    </row>
    <row r="10642" spans="2:5">
      <c r="B10642" s="602" t="s">
        <v>13344</v>
      </c>
      <c r="C10642" s="603" t="s">
        <v>13075</v>
      </c>
      <c r="D10642" s="587" t="s">
        <v>3076</v>
      </c>
      <c r="E10642" s="523" t="s">
        <v>1679</v>
      </c>
    </row>
    <row r="10643" spans="2:5">
      <c r="B10643" s="602" t="s">
        <v>13345</v>
      </c>
      <c r="C10643" s="603" t="s">
        <v>13075</v>
      </c>
      <c r="D10643" s="587" t="s">
        <v>3076</v>
      </c>
      <c r="E10643" s="523" t="s">
        <v>1679</v>
      </c>
    </row>
    <row r="10644" spans="2:5">
      <c r="B10644" s="602" t="s">
        <v>13346</v>
      </c>
      <c r="C10644" s="603" t="s">
        <v>13075</v>
      </c>
      <c r="D10644" s="587" t="s">
        <v>3076</v>
      </c>
      <c r="E10644" s="523" t="s">
        <v>1679</v>
      </c>
    </row>
    <row r="10645" spans="2:5">
      <c r="B10645" s="602" t="s">
        <v>13347</v>
      </c>
      <c r="C10645" s="603" t="s">
        <v>13075</v>
      </c>
      <c r="D10645" s="587" t="s">
        <v>3076</v>
      </c>
      <c r="E10645" s="523" t="s">
        <v>1679</v>
      </c>
    </row>
    <row r="10646" spans="2:5">
      <c r="B10646" s="602" t="s">
        <v>13348</v>
      </c>
      <c r="C10646" s="603" t="s">
        <v>13075</v>
      </c>
      <c r="D10646" s="587" t="s">
        <v>3076</v>
      </c>
      <c r="E10646" s="523" t="s">
        <v>1679</v>
      </c>
    </row>
    <row r="10647" spans="2:5">
      <c r="B10647" s="602" t="s">
        <v>13349</v>
      </c>
      <c r="C10647" s="603" t="s">
        <v>13075</v>
      </c>
      <c r="D10647" s="587" t="s">
        <v>3076</v>
      </c>
      <c r="E10647" s="523" t="s">
        <v>1679</v>
      </c>
    </row>
    <row r="10648" spans="2:5">
      <c r="B10648" s="602" t="s">
        <v>13350</v>
      </c>
      <c r="C10648" s="603" t="s">
        <v>13075</v>
      </c>
      <c r="D10648" s="587" t="s">
        <v>3076</v>
      </c>
      <c r="E10648" s="523" t="s">
        <v>1679</v>
      </c>
    </row>
    <row r="10649" spans="2:5">
      <c r="B10649" s="602" t="s">
        <v>13351</v>
      </c>
      <c r="C10649" s="603" t="s">
        <v>13075</v>
      </c>
      <c r="D10649" s="587" t="s">
        <v>3076</v>
      </c>
      <c r="E10649" s="523" t="s">
        <v>1679</v>
      </c>
    </row>
    <row r="10650" spans="2:5">
      <c r="B10650" s="602" t="s">
        <v>13352</v>
      </c>
      <c r="C10650" s="603" t="s">
        <v>13075</v>
      </c>
      <c r="D10650" s="587" t="s">
        <v>3076</v>
      </c>
      <c r="E10650" s="523" t="s">
        <v>1679</v>
      </c>
    </row>
    <row r="10651" spans="2:5">
      <c r="B10651" s="602" t="s">
        <v>13353</v>
      </c>
      <c r="C10651" s="603" t="s">
        <v>13075</v>
      </c>
      <c r="D10651" s="587" t="s">
        <v>3076</v>
      </c>
      <c r="E10651" s="523" t="s">
        <v>1679</v>
      </c>
    </row>
    <row r="10652" spans="2:5">
      <c r="B10652" s="602" t="s">
        <v>13354</v>
      </c>
      <c r="C10652" s="603" t="s">
        <v>13075</v>
      </c>
      <c r="D10652" s="587" t="s">
        <v>3076</v>
      </c>
      <c r="E10652" s="523" t="s">
        <v>1679</v>
      </c>
    </row>
    <row r="10653" spans="2:5">
      <c r="B10653" s="602" t="s">
        <v>13355</v>
      </c>
      <c r="C10653" s="603" t="s">
        <v>13075</v>
      </c>
      <c r="D10653" s="587" t="s">
        <v>3076</v>
      </c>
      <c r="E10653" s="523" t="s">
        <v>1679</v>
      </c>
    </row>
    <row r="10654" spans="2:5">
      <c r="B10654" s="602" t="s">
        <v>13356</v>
      </c>
      <c r="C10654" s="603" t="s">
        <v>13075</v>
      </c>
      <c r="D10654" s="587" t="s">
        <v>3076</v>
      </c>
      <c r="E10654" s="523" t="s">
        <v>1679</v>
      </c>
    </row>
    <row r="10655" spans="2:5">
      <c r="B10655" s="602" t="s">
        <v>13357</v>
      </c>
      <c r="C10655" s="603" t="s">
        <v>13075</v>
      </c>
      <c r="D10655" s="587" t="s">
        <v>3076</v>
      </c>
      <c r="E10655" s="523" t="s">
        <v>1679</v>
      </c>
    </row>
    <row r="10656" spans="2:5">
      <c r="B10656" s="602" t="s">
        <v>13358</v>
      </c>
      <c r="C10656" s="603" t="s">
        <v>13075</v>
      </c>
      <c r="D10656" s="587" t="s">
        <v>3076</v>
      </c>
      <c r="E10656" s="523" t="s">
        <v>1679</v>
      </c>
    </row>
    <row r="10657" spans="2:5">
      <c r="B10657" s="602" t="s">
        <v>13359</v>
      </c>
      <c r="C10657" s="603" t="s">
        <v>13075</v>
      </c>
      <c r="D10657" s="587" t="s">
        <v>3076</v>
      </c>
      <c r="E10657" s="523" t="s">
        <v>1679</v>
      </c>
    </row>
    <row r="10658" spans="2:5">
      <c r="B10658" s="602" t="s">
        <v>13360</v>
      </c>
      <c r="C10658" s="603" t="s">
        <v>13075</v>
      </c>
      <c r="D10658" s="587" t="s">
        <v>3076</v>
      </c>
      <c r="E10658" s="523" t="s">
        <v>1679</v>
      </c>
    </row>
    <row r="10659" spans="2:5">
      <c r="B10659" s="602" t="s">
        <v>13361</v>
      </c>
      <c r="C10659" s="603" t="s">
        <v>13075</v>
      </c>
      <c r="D10659" s="587" t="s">
        <v>3076</v>
      </c>
      <c r="E10659" s="523" t="s">
        <v>1679</v>
      </c>
    </row>
    <row r="10660" spans="2:5">
      <c r="B10660" s="602" t="s">
        <v>13362</v>
      </c>
      <c r="C10660" s="603" t="s">
        <v>13075</v>
      </c>
      <c r="D10660" s="587" t="s">
        <v>3076</v>
      </c>
      <c r="E10660" s="523" t="s">
        <v>1679</v>
      </c>
    </row>
    <row r="10661" spans="2:5">
      <c r="B10661" s="602" t="s">
        <v>13363</v>
      </c>
      <c r="C10661" s="603" t="s">
        <v>13075</v>
      </c>
      <c r="D10661" s="587" t="s">
        <v>3076</v>
      </c>
      <c r="E10661" s="523" t="s">
        <v>1679</v>
      </c>
    </row>
    <row r="10662" spans="2:5">
      <c r="B10662" s="602" t="s">
        <v>13364</v>
      </c>
      <c r="C10662" s="603" t="s">
        <v>13075</v>
      </c>
      <c r="D10662" s="587" t="s">
        <v>3076</v>
      </c>
      <c r="E10662" s="523" t="s">
        <v>1679</v>
      </c>
    </row>
    <row r="10663" spans="2:5">
      <c r="B10663" s="602" t="s">
        <v>13365</v>
      </c>
      <c r="C10663" s="603" t="s">
        <v>13075</v>
      </c>
      <c r="D10663" s="587" t="s">
        <v>3076</v>
      </c>
      <c r="E10663" s="523" t="s">
        <v>1679</v>
      </c>
    </row>
    <row r="10664" spans="2:5">
      <c r="B10664" s="602" t="s">
        <v>13366</v>
      </c>
      <c r="C10664" s="603" t="s">
        <v>13075</v>
      </c>
      <c r="D10664" s="587" t="s">
        <v>3076</v>
      </c>
      <c r="E10664" s="523" t="s">
        <v>1679</v>
      </c>
    </row>
    <row r="10665" spans="2:5">
      <c r="B10665" s="602" t="s">
        <v>13367</v>
      </c>
      <c r="C10665" s="603" t="s">
        <v>13075</v>
      </c>
      <c r="D10665" s="587" t="s">
        <v>3076</v>
      </c>
      <c r="E10665" s="523" t="s">
        <v>1679</v>
      </c>
    </row>
    <row r="10666" spans="2:5">
      <c r="B10666" s="602" t="s">
        <v>13368</v>
      </c>
      <c r="C10666" s="603" t="s">
        <v>13075</v>
      </c>
      <c r="D10666" s="587" t="s">
        <v>3076</v>
      </c>
      <c r="E10666" s="523" t="s">
        <v>1679</v>
      </c>
    </row>
    <row r="10667" spans="2:5">
      <c r="B10667" s="602" t="s">
        <v>13369</v>
      </c>
      <c r="C10667" s="603" t="s">
        <v>13075</v>
      </c>
      <c r="D10667" s="587" t="s">
        <v>3076</v>
      </c>
      <c r="E10667" s="523" t="s">
        <v>1679</v>
      </c>
    </row>
    <row r="10668" spans="2:5">
      <c r="B10668" s="602" t="s">
        <v>13370</v>
      </c>
      <c r="C10668" s="603" t="s">
        <v>13075</v>
      </c>
      <c r="D10668" s="587" t="s">
        <v>3076</v>
      </c>
      <c r="E10668" s="523" t="s">
        <v>1679</v>
      </c>
    </row>
    <row r="10669" spans="2:5">
      <c r="B10669" s="602" t="s">
        <v>13371</v>
      </c>
      <c r="C10669" s="603" t="s">
        <v>13075</v>
      </c>
      <c r="D10669" s="587" t="s">
        <v>3076</v>
      </c>
      <c r="E10669" s="523" t="s">
        <v>1679</v>
      </c>
    </row>
    <row r="10670" spans="2:5">
      <c r="B10670" s="602" t="s">
        <v>13372</v>
      </c>
      <c r="C10670" s="603" t="s">
        <v>13075</v>
      </c>
      <c r="D10670" s="587" t="s">
        <v>3076</v>
      </c>
      <c r="E10670" s="523" t="s">
        <v>1679</v>
      </c>
    </row>
    <row r="10671" spans="2:5">
      <c r="B10671" s="602" t="s">
        <v>13373</v>
      </c>
      <c r="C10671" s="603" t="s">
        <v>13075</v>
      </c>
      <c r="D10671" s="587" t="s">
        <v>3076</v>
      </c>
      <c r="E10671" s="523" t="s">
        <v>1679</v>
      </c>
    </row>
    <row r="10672" spans="2:5">
      <c r="B10672" s="602" t="s">
        <v>13374</v>
      </c>
      <c r="C10672" s="603" t="s">
        <v>13075</v>
      </c>
      <c r="D10672" s="587" t="s">
        <v>3076</v>
      </c>
      <c r="E10672" s="523" t="s">
        <v>1679</v>
      </c>
    </row>
    <row r="10673" spans="2:5">
      <c r="B10673" s="602" t="s">
        <v>13375</v>
      </c>
      <c r="C10673" s="603" t="s">
        <v>13376</v>
      </c>
      <c r="D10673" s="587" t="s">
        <v>3076</v>
      </c>
      <c r="E10673" s="523" t="s">
        <v>1679</v>
      </c>
    </row>
    <row r="10674" spans="2:5">
      <c r="B10674" s="602" t="s">
        <v>13377</v>
      </c>
      <c r="C10674" s="603" t="s">
        <v>13376</v>
      </c>
      <c r="D10674" s="587" t="s">
        <v>3076</v>
      </c>
      <c r="E10674" s="523" t="s">
        <v>1679</v>
      </c>
    </row>
    <row r="10675" spans="2:5">
      <c r="B10675" s="602" t="s">
        <v>13378</v>
      </c>
      <c r="C10675" s="603" t="s">
        <v>13376</v>
      </c>
      <c r="D10675" s="587" t="s">
        <v>3076</v>
      </c>
      <c r="E10675" s="523" t="s">
        <v>1679</v>
      </c>
    </row>
    <row r="10676" spans="2:5">
      <c r="B10676" s="602" t="s">
        <v>13379</v>
      </c>
      <c r="C10676" s="603" t="s">
        <v>13376</v>
      </c>
      <c r="D10676" s="587" t="s">
        <v>3076</v>
      </c>
      <c r="E10676" s="523" t="s">
        <v>1679</v>
      </c>
    </row>
    <row r="10677" spans="2:5">
      <c r="B10677" s="602" t="s">
        <v>13380</v>
      </c>
      <c r="C10677" s="603" t="s">
        <v>13376</v>
      </c>
      <c r="D10677" s="587" t="s">
        <v>3076</v>
      </c>
      <c r="E10677" s="523" t="s">
        <v>1679</v>
      </c>
    </row>
    <row r="10678" spans="2:5">
      <c r="B10678" s="602" t="s">
        <v>13381</v>
      </c>
      <c r="C10678" s="603" t="s">
        <v>13376</v>
      </c>
      <c r="D10678" s="587" t="s">
        <v>3076</v>
      </c>
      <c r="E10678" s="523" t="s">
        <v>1679</v>
      </c>
    </row>
    <row r="10679" spans="2:5">
      <c r="B10679" s="602" t="s">
        <v>13382</v>
      </c>
      <c r="C10679" s="603" t="s">
        <v>13376</v>
      </c>
      <c r="D10679" s="587" t="s">
        <v>3076</v>
      </c>
      <c r="E10679" s="523" t="s">
        <v>1679</v>
      </c>
    </row>
    <row r="10680" spans="2:5">
      <c r="B10680" s="602" t="s">
        <v>13383</v>
      </c>
      <c r="C10680" s="603" t="s">
        <v>13376</v>
      </c>
      <c r="D10680" s="587" t="s">
        <v>3076</v>
      </c>
      <c r="E10680" s="523" t="s">
        <v>1679</v>
      </c>
    </row>
    <row r="10681" spans="2:5">
      <c r="B10681" s="602" t="s">
        <v>13384</v>
      </c>
      <c r="C10681" s="603" t="s">
        <v>13376</v>
      </c>
      <c r="D10681" s="587" t="s">
        <v>3076</v>
      </c>
      <c r="E10681" s="523" t="s">
        <v>1679</v>
      </c>
    </row>
    <row r="10682" spans="2:5">
      <c r="B10682" s="602" t="s">
        <v>13385</v>
      </c>
      <c r="C10682" s="603" t="s">
        <v>13376</v>
      </c>
      <c r="D10682" s="587" t="s">
        <v>3076</v>
      </c>
      <c r="E10682" s="523" t="s">
        <v>1679</v>
      </c>
    </row>
    <row r="10683" spans="2:5">
      <c r="B10683" s="602" t="s">
        <v>13386</v>
      </c>
      <c r="C10683" s="603" t="s">
        <v>13376</v>
      </c>
      <c r="D10683" s="587" t="s">
        <v>3076</v>
      </c>
      <c r="E10683" s="523" t="s">
        <v>1679</v>
      </c>
    </row>
    <row r="10684" spans="2:5">
      <c r="B10684" s="602" t="s">
        <v>13387</v>
      </c>
      <c r="C10684" s="603" t="s">
        <v>8031</v>
      </c>
      <c r="D10684" s="587" t="s">
        <v>3076</v>
      </c>
      <c r="E10684" s="523" t="s">
        <v>1679</v>
      </c>
    </row>
    <row r="10685" spans="2:5">
      <c r="B10685" s="602" t="s">
        <v>13388</v>
      </c>
      <c r="C10685" s="603" t="s">
        <v>8031</v>
      </c>
      <c r="D10685" s="587" t="s">
        <v>3076</v>
      </c>
      <c r="E10685" s="523" t="s">
        <v>1679</v>
      </c>
    </row>
    <row r="10686" spans="2:5">
      <c r="B10686" s="602" t="s">
        <v>13389</v>
      </c>
      <c r="C10686" s="603" t="s">
        <v>8031</v>
      </c>
      <c r="D10686" s="587" t="s">
        <v>3076</v>
      </c>
      <c r="E10686" s="523" t="s">
        <v>1679</v>
      </c>
    </row>
    <row r="10687" spans="2:5">
      <c r="B10687" s="602" t="s">
        <v>13390</v>
      </c>
      <c r="C10687" s="603" t="s">
        <v>8031</v>
      </c>
      <c r="D10687" s="587" t="s">
        <v>3076</v>
      </c>
      <c r="E10687" s="523" t="s">
        <v>1679</v>
      </c>
    </row>
    <row r="10688" spans="2:5">
      <c r="B10688" s="602" t="s">
        <v>13391</v>
      </c>
      <c r="C10688" s="603" t="s">
        <v>8031</v>
      </c>
      <c r="D10688" s="587" t="s">
        <v>3076</v>
      </c>
      <c r="E10688" s="523" t="s">
        <v>1679</v>
      </c>
    </row>
    <row r="10689" spans="2:5">
      <c r="B10689" s="602" t="s">
        <v>13392</v>
      </c>
      <c r="C10689" s="603" t="s">
        <v>8031</v>
      </c>
      <c r="D10689" s="587" t="s">
        <v>3076</v>
      </c>
      <c r="E10689" s="523" t="s">
        <v>1679</v>
      </c>
    </row>
    <row r="10690" spans="2:5">
      <c r="B10690" s="602" t="s">
        <v>13393</v>
      </c>
      <c r="C10690" s="603" t="s">
        <v>8031</v>
      </c>
      <c r="D10690" s="587" t="s">
        <v>3076</v>
      </c>
      <c r="E10690" s="523" t="s">
        <v>1679</v>
      </c>
    </row>
    <row r="10691" spans="2:5">
      <c r="B10691" s="602" t="s">
        <v>13394</v>
      </c>
      <c r="C10691" s="603" t="s">
        <v>8031</v>
      </c>
      <c r="D10691" s="587" t="s">
        <v>3076</v>
      </c>
      <c r="E10691" s="523" t="s">
        <v>1679</v>
      </c>
    </row>
    <row r="10692" spans="2:5">
      <c r="B10692" s="602" t="s">
        <v>13395</v>
      </c>
      <c r="C10692" s="603" t="s">
        <v>8031</v>
      </c>
      <c r="D10692" s="587" t="s">
        <v>3076</v>
      </c>
      <c r="E10692" s="523" t="s">
        <v>1679</v>
      </c>
    </row>
    <row r="10693" spans="2:5">
      <c r="B10693" s="602" t="s">
        <v>13396</v>
      </c>
      <c r="C10693" s="603" t="s">
        <v>8031</v>
      </c>
      <c r="D10693" s="587" t="s">
        <v>3076</v>
      </c>
      <c r="E10693" s="523" t="s">
        <v>1679</v>
      </c>
    </row>
    <row r="10694" spans="2:5">
      <c r="B10694" s="602" t="s">
        <v>13397</v>
      </c>
      <c r="C10694" s="603" t="s">
        <v>8031</v>
      </c>
      <c r="D10694" s="587" t="s">
        <v>3076</v>
      </c>
      <c r="E10694" s="523" t="s">
        <v>1679</v>
      </c>
    </row>
    <row r="10695" spans="2:5">
      <c r="B10695" s="602" t="s">
        <v>13398</v>
      </c>
      <c r="C10695" s="603" t="s">
        <v>8031</v>
      </c>
      <c r="D10695" s="587" t="s">
        <v>3076</v>
      </c>
      <c r="E10695" s="523" t="s">
        <v>1679</v>
      </c>
    </row>
    <row r="10696" spans="2:5">
      <c r="B10696" s="602" t="s">
        <v>13399</v>
      </c>
      <c r="C10696" s="603" t="s">
        <v>8031</v>
      </c>
      <c r="D10696" s="587" t="s">
        <v>3076</v>
      </c>
      <c r="E10696" s="523" t="s">
        <v>1679</v>
      </c>
    </row>
    <row r="10697" spans="2:5">
      <c r="B10697" s="602" t="s">
        <v>13400</v>
      </c>
      <c r="C10697" s="603" t="s">
        <v>8031</v>
      </c>
      <c r="D10697" s="587" t="s">
        <v>3076</v>
      </c>
      <c r="E10697" s="523" t="s">
        <v>1679</v>
      </c>
    </row>
    <row r="10698" spans="2:5">
      <c r="B10698" s="602" t="s">
        <v>13401</v>
      </c>
      <c r="C10698" s="603" t="s">
        <v>8031</v>
      </c>
      <c r="D10698" s="587" t="s">
        <v>3076</v>
      </c>
      <c r="E10698" s="523" t="s">
        <v>1679</v>
      </c>
    </row>
    <row r="10699" spans="2:5">
      <c r="B10699" s="602" t="s">
        <v>13402</v>
      </c>
      <c r="C10699" s="603" t="s">
        <v>8031</v>
      </c>
      <c r="D10699" s="587" t="s">
        <v>3076</v>
      </c>
      <c r="E10699" s="523" t="s">
        <v>1679</v>
      </c>
    </row>
    <row r="10700" spans="2:5">
      <c r="B10700" s="602" t="s">
        <v>13403</v>
      </c>
      <c r="C10700" s="603" t="s">
        <v>8031</v>
      </c>
      <c r="D10700" s="587" t="s">
        <v>3076</v>
      </c>
      <c r="E10700" s="523" t="s">
        <v>1679</v>
      </c>
    </row>
    <row r="10701" spans="2:5">
      <c r="B10701" s="602" t="s">
        <v>13404</v>
      </c>
      <c r="C10701" s="603" t="s">
        <v>8031</v>
      </c>
      <c r="D10701" s="587" t="s">
        <v>3076</v>
      </c>
      <c r="E10701" s="523" t="s">
        <v>1679</v>
      </c>
    </row>
    <row r="10702" spans="2:5">
      <c r="B10702" s="602" t="s">
        <v>13405</v>
      </c>
      <c r="C10702" s="603" t="s">
        <v>8031</v>
      </c>
      <c r="D10702" s="587" t="s">
        <v>3076</v>
      </c>
      <c r="E10702" s="523" t="s">
        <v>1679</v>
      </c>
    </row>
    <row r="10703" spans="2:5">
      <c r="B10703" s="602" t="s">
        <v>13406</v>
      </c>
      <c r="C10703" s="603" t="s">
        <v>8031</v>
      </c>
      <c r="D10703" s="587" t="s">
        <v>3076</v>
      </c>
      <c r="E10703" s="523" t="s">
        <v>1679</v>
      </c>
    </row>
    <row r="10704" spans="2:5">
      <c r="B10704" s="602" t="s">
        <v>13407</v>
      </c>
      <c r="C10704" s="603" t="s">
        <v>8031</v>
      </c>
      <c r="D10704" s="587" t="s">
        <v>3076</v>
      </c>
      <c r="E10704" s="523" t="s">
        <v>1679</v>
      </c>
    </row>
    <row r="10705" spans="2:5">
      <c r="B10705" s="602" t="s">
        <v>13408</v>
      </c>
      <c r="C10705" s="603" t="s">
        <v>8031</v>
      </c>
      <c r="D10705" s="587" t="s">
        <v>3076</v>
      </c>
      <c r="E10705" s="523" t="s">
        <v>1679</v>
      </c>
    </row>
    <row r="10706" spans="2:5">
      <c r="B10706" s="602" t="s">
        <v>13409</v>
      </c>
      <c r="C10706" s="603" t="s">
        <v>8031</v>
      </c>
      <c r="D10706" s="587" t="s">
        <v>3076</v>
      </c>
      <c r="E10706" s="523" t="s">
        <v>1679</v>
      </c>
    </row>
    <row r="10707" spans="2:5">
      <c r="B10707" s="602" t="s">
        <v>13410</v>
      </c>
      <c r="C10707" s="603" t="s">
        <v>8031</v>
      </c>
      <c r="D10707" s="587" t="s">
        <v>3076</v>
      </c>
      <c r="E10707" s="523" t="s">
        <v>1679</v>
      </c>
    </row>
    <row r="10708" spans="2:5">
      <c r="B10708" s="602" t="s">
        <v>13411</v>
      </c>
      <c r="C10708" s="603" t="s">
        <v>8031</v>
      </c>
      <c r="D10708" s="587" t="s">
        <v>3076</v>
      </c>
      <c r="E10708" s="523" t="s">
        <v>1679</v>
      </c>
    </row>
    <row r="10709" spans="2:5">
      <c r="B10709" s="602" t="s">
        <v>13412</v>
      </c>
      <c r="C10709" s="603" t="s">
        <v>8031</v>
      </c>
      <c r="D10709" s="587" t="s">
        <v>3076</v>
      </c>
      <c r="E10709" s="523" t="s">
        <v>1679</v>
      </c>
    </row>
    <row r="10710" spans="2:5">
      <c r="B10710" s="602" t="s">
        <v>13413</v>
      </c>
      <c r="C10710" s="603" t="s">
        <v>8031</v>
      </c>
      <c r="D10710" s="587" t="s">
        <v>3076</v>
      </c>
      <c r="E10710" s="523" t="s">
        <v>1679</v>
      </c>
    </row>
    <row r="10711" spans="2:5">
      <c r="B10711" s="602" t="s">
        <v>13414</v>
      </c>
      <c r="C10711" s="603" t="s">
        <v>8031</v>
      </c>
      <c r="D10711" s="587" t="s">
        <v>3076</v>
      </c>
      <c r="E10711" s="523" t="s">
        <v>1679</v>
      </c>
    </row>
    <row r="10712" spans="2:5">
      <c r="B10712" s="602" t="s">
        <v>13415</v>
      </c>
      <c r="C10712" s="603" t="s">
        <v>8031</v>
      </c>
      <c r="D10712" s="587" t="s">
        <v>3076</v>
      </c>
      <c r="E10712" s="523" t="s">
        <v>1679</v>
      </c>
    </row>
    <row r="10713" spans="2:5">
      <c r="B10713" s="602" t="s">
        <v>13416</v>
      </c>
      <c r="C10713" s="603" t="s">
        <v>8031</v>
      </c>
      <c r="D10713" s="587" t="s">
        <v>3076</v>
      </c>
      <c r="E10713" s="523" t="s">
        <v>1679</v>
      </c>
    </row>
    <row r="10714" spans="2:5">
      <c r="B10714" s="602" t="s">
        <v>13417</v>
      </c>
      <c r="C10714" s="603" t="s">
        <v>8031</v>
      </c>
      <c r="D10714" s="587" t="s">
        <v>3076</v>
      </c>
      <c r="E10714" s="523" t="s">
        <v>1679</v>
      </c>
    </row>
    <row r="10715" spans="2:5">
      <c r="B10715" s="602" t="s">
        <v>13418</v>
      </c>
      <c r="C10715" s="603" t="s">
        <v>8031</v>
      </c>
      <c r="D10715" s="587" t="s">
        <v>3076</v>
      </c>
      <c r="E10715" s="523" t="s">
        <v>1679</v>
      </c>
    </row>
    <row r="10716" spans="2:5">
      <c r="B10716" s="602" t="s">
        <v>13419</v>
      </c>
      <c r="C10716" s="603" t="s">
        <v>8031</v>
      </c>
      <c r="D10716" s="587" t="s">
        <v>3076</v>
      </c>
      <c r="E10716" s="523" t="s">
        <v>1679</v>
      </c>
    </row>
    <row r="10717" spans="2:5">
      <c r="B10717" s="602" t="s">
        <v>13420</v>
      </c>
      <c r="C10717" s="603" t="s">
        <v>8031</v>
      </c>
      <c r="D10717" s="587" t="s">
        <v>3076</v>
      </c>
      <c r="E10717" s="523" t="s">
        <v>1679</v>
      </c>
    </row>
    <row r="10718" spans="2:5">
      <c r="B10718" s="602" t="s">
        <v>13421</v>
      </c>
      <c r="C10718" s="603" t="s">
        <v>8031</v>
      </c>
      <c r="D10718" s="587" t="s">
        <v>3076</v>
      </c>
      <c r="E10718" s="523" t="s">
        <v>1679</v>
      </c>
    </row>
    <row r="10719" spans="2:5">
      <c r="B10719" s="602" t="s">
        <v>13422</v>
      </c>
      <c r="C10719" s="603" t="s">
        <v>8031</v>
      </c>
      <c r="D10719" s="587" t="s">
        <v>3076</v>
      </c>
      <c r="E10719" s="523" t="s">
        <v>1679</v>
      </c>
    </row>
    <row r="10720" spans="2:5">
      <c r="B10720" s="602" t="s">
        <v>13423</v>
      </c>
      <c r="C10720" s="603" t="s">
        <v>8031</v>
      </c>
      <c r="D10720" s="587" t="s">
        <v>3076</v>
      </c>
      <c r="E10720" s="523" t="s">
        <v>1679</v>
      </c>
    </row>
    <row r="10721" spans="2:5">
      <c r="B10721" s="602" t="s">
        <v>13424</v>
      </c>
      <c r="C10721" s="603" t="s">
        <v>8031</v>
      </c>
      <c r="D10721" s="587" t="s">
        <v>3076</v>
      </c>
      <c r="E10721" s="523" t="s">
        <v>1679</v>
      </c>
    </row>
    <row r="10722" spans="2:5">
      <c r="B10722" s="602" t="s">
        <v>13425</v>
      </c>
      <c r="C10722" s="603" t="s">
        <v>8031</v>
      </c>
      <c r="D10722" s="587" t="s">
        <v>3076</v>
      </c>
      <c r="E10722" s="523" t="s">
        <v>1679</v>
      </c>
    </row>
    <row r="10723" spans="2:5">
      <c r="B10723" s="602" t="s">
        <v>13426</v>
      </c>
      <c r="C10723" s="603" t="s">
        <v>8031</v>
      </c>
      <c r="D10723" s="587" t="s">
        <v>3076</v>
      </c>
      <c r="E10723" s="523" t="s">
        <v>1679</v>
      </c>
    </row>
    <row r="10724" spans="2:5">
      <c r="B10724" s="602" t="s">
        <v>13427</v>
      </c>
      <c r="C10724" s="603" t="s">
        <v>8031</v>
      </c>
      <c r="D10724" s="587" t="s">
        <v>3076</v>
      </c>
      <c r="E10724" s="523" t="s">
        <v>1679</v>
      </c>
    </row>
    <row r="10725" spans="2:5">
      <c r="B10725" s="602" t="s">
        <v>13428</v>
      </c>
      <c r="C10725" s="603" t="s">
        <v>8031</v>
      </c>
      <c r="D10725" s="587" t="s">
        <v>3076</v>
      </c>
      <c r="E10725" s="523" t="s">
        <v>1679</v>
      </c>
    </row>
    <row r="10726" spans="2:5">
      <c r="B10726" s="602" t="s">
        <v>13429</v>
      </c>
      <c r="C10726" s="603" t="s">
        <v>8031</v>
      </c>
      <c r="D10726" s="587" t="s">
        <v>3076</v>
      </c>
      <c r="E10726" s="523" t="s">
        <v>1679</v>
      </c>
    </row>
    <row r="10727" spans="2:5">
      <c r="B10727" s="602" t="s">
        <v>13430</v>
      </c>
      <c r="C10727" s="603" t="s">
        <v>8031</v>
      </c>
      <c r="D10727" s="587" t="s">
        <v>3076</v>
      </c>
      <c r="E10727" s="523" t="s">
        <v>1679</v>
      </c>
    </row>
    <row r="10728" spans="2:5">
      <c r="B10728" s="602" t="s">
        <v>13431</v>
      </c>
      <c r="C10728" s="603" t="s">
        <v>8031</v>
      </c>
      <c r="D10728" s="587" t="s">
        <v>3076</v>
      </c>
      <c r="E10728" s="523" t="s">
        <v>1679</v>
      </c>
    </row>
    <row r="10729" spans="2:5">
      <c r="B10729" s="602" t="s">
        <v>13432</v>
      </c>
      <c r="C10729" s="603" t="s">
        <v>8031</v>
      </c>
      <c r="D10729" s="587" t="s">
        <v>3076</v>
      </c>
      <c r="E10729" s="523" t="s">
        <v>1679</v>
      </c>
    </row>
    <row r="10730" spans="2:5">
      <c r="B10730" s="602" t="s">
        <v>13433</v>
      </c>
      <c r="C10730" s="603" t="s">
        <v>8031</v>
      </c>
      <c r="D10730" s="587" t="s">
        <v>3076</v>
      </c>
      <c r="E10730" s="523" t="s">
        <v>1679</v>
      </c>
    </row>
    <row r="10731" spans="2:5">
      <c r="B10731" s="602" t="s">
        <v>13434</v>
      </c>
      <c r="C10731" s="603" t="s">
        <v>8031</v>
      </c>
      <c r="D10731" s="587" t="s">
        <v>3076</v>
      </c>
      <c r="E10731" s="523" t="s">
        <v>1679</v>
      </c>
    </row>
    <row r="10732" spans="2:5">
      <c r="B10732" s="602" t="s">
        <v>13435</v>
      </c>
      <c r="C10732" s="603" t="s">
        <v>8031</v>
      </c>
      <c r="D10732" s="587" t="s">
        <v>3076</v>
      </c>
      <c r="E10732" s="523" t="s">
        <v>1679</v>
      </c>
    </row>
    <row r="10733" spans="2:5">
      <c r="B10733" s="602" t="s">
        <v>13436</v>
      </c>
      <c r="C10733" s="603" t="s">
        <v>8031</v>
      </c>
      <c r="D10733" s="587" t="s">
        <v>3076</v>
      </c>
      <c r="E10733" s="523" t="s">
        <v>1679</v>
      </c>
    </row>
    <row r="10734" spans="2:5">
      <c r="B10734" s="602" t="s">
        <v>13437</v>
      </c>
      <c r="C10734" s="603" t="s">
        <v>8031</v>
      </c>
      <c r="D10734" s="587" t="s">
        <v>3076</v>
      </c>
      <c r="E10734" s="523" t="s">
        <v>1679</v>
      </c>
    </row>
    <row r="10735" spans="2:5">
      <c r="B10735" s="602" t="s">
        <v>13438</v>
      </c>
      <c r="C10735" s="603" t="s">
        <v>8031</v>
      </c>
      <c r="D10735" s="587" t="s">
        <v>3076</v>
      </c>
      <c r="E10735" s="523" t="s">
        <v>1679</v>
      </c>
    </row>
    <row r="10736" spans="2:5">
      <c r="B10736" s="602" t="s">
        <v>13439</v>
      </c>
      <c r="C10736" s="603" t="s">
        <v>8031</v>
      </c>
      <c r="D10736" s="587" t="s">
        <v>3076</v>
      </c>
      <c r="E10736" s="523" t="s">
        <v>1679</v>
      </c>
    </row>
    <row r="10737" spans="2:5">
      <c r="B10737" s="602" t="s">
        <v>13440</v>
      </c>
      <c r="C10737" s="603" t="s">
        <v>8031</v>
      </c>
      <c r="D10737" s="587" t="s">
        <v>3076</v>
      </c>
      <c r="E10737" s="523" t="s">
        <v>1679</v>
      </c>
    </row>
    <row r="10738" spans="2:5">
      <c r="B10738" s="602" t="s">
        <v>13441</v>
      </c>
      <c r="C10738" s="603" t="s">
        <v>8031</v>
      </c>
      <c r="D10738" s="587" t="s">
        <v>3076</v>
      </c>
      <c r="E10738" s="523" t="s">
        <v>1679</v>
      </c>
    </row>
    <row r="10739" spans="2:5">
      <c r="B10739" s="602" t="s">
        <v>13442</v>
      </c>
      <c r="C10739" s="603" t="s">
        <v>8031</v>
      </c>
      <c r="D10739" s="587" t="s">
        <v>3076</v>
      </c>
      <c r="E10739" s="523" t="s">
        <v>1679</v>
      </c>
    </row>
    <row r="10740" spans="2:5">
      <c r="B10740" s="602" t="s">
        <v>13443</v>
      </c>
      <c r="C10740" s="603" t="s">
        <v>8031</v>
      </c>
      <c r="D10740" s="587" t="s">
        <v>3076</v>
      </c>
      <c r="E10740" s="523" t="s">
        <v>1679</v>
      </c>
    </row>
    <row r="10741" spans="2:5">
      <c r="B10741" s="602" t="s">
        <v>13444</v>
      </c>
      <c r="C10741" s="603" t="s">
        <v>8031</v>
      </c>
      <c r="D10741" s="587" t="s">
        <v>3076</v>
      </c>
      <c r="E10741" s="523" t="s">
        <v>1679</v>
      </c>
    </row>
    <row r="10742" spans="2:5">
      <c r="B10742" s="602" t="s">
        <v>13445</v>
      </c>
      <c r="C10742" s="603" t="s">
        <v>8031</v>
      </c>
      <c r="D10742" s="587" t="s">
        <v>3076</v>
      </c>
      <c r="E10742" s="523" t="s">
        <v>1679</v>
      </c>
    </row>
    <row r="10743" spans="2:5">
      <c r="B10743" s="602" t="s">
        <v>13446</v>
      </c>
      <c r="C10743" s="603" t="s">
        <v>8031</v>
      </c>
      <c r="D10743" s="587" t="s">
        <v>3076</v>
      </c>
      <c r="E10743" s="523" t="s">
        <v>1679</v>
      </c>
    </row>
    <row r="10744" spans="2:5">
      <c r="B10744" s="602" t="s">
        <v>13447</v>
      </c>
      <c r="C10744" s="603" t="s">
        <v>8031</v>
      </c>
      <c r="D10744" s="587" t="s">
        <v>3076</v>
      </c>
      <c r="E10744" s="523" t="s">
        <v>1679</v>
      </c>
    </row>
    <row r="10745" spans="2:5">
      <c r="B10745" s="602" t="s">
        <v>13448</v>
      </c>
      <c r="C10745" s="603" t="s">
        <v>8031</v>
      </c>
      <c r="D10745" s="587" t="s">
        <v>3076</v>
      </c>
      <c r="E10745" s="523" t="s">
        <v>1679</v>
      </c>
    </row>
    <row r="10746" spans="2:5">
      <c r="B10746" s="602" t="s">
        <v>13449</v>
      </c>
      <c r="C10746" s="603" t="s">
        <v>8031</v>
      </c>
      <c r="D10746" s="587" t="s">
        <v>3076</v>
      </c>
      <c r="E10746" s="523" t="s">
        <v>1679</v>
      </c>
    </row>
    <row r="10747" spans="2:5">
      <c r="B10747" s="602" t="s">
        <v>13450</v>
      </c>
      <c r="C10747" s="603" t="s">
        <v>8031</v>
      </c>
      <c r="D10747" s="587" t="s">
        <v>3076</v>
      </c>
      <c r="E10747" s="523" t="s">
        <v>1679</v>
      </c>
    </row>
    <row r="10748" spans="2:5">
      <c r="B10748" s="602" t="s">
        <v>13451</v>
      </c>
      <c r="C10748" s="603" t="s">
        <v>8031</v>
      </c>
      <c r="D10748" s="587" t="s">
        <v>3076</v>
      </c>
      <c r="E10748" s="523" t="s">
        <v>1679</v>
      </c>
    </row>
    <row r="10749" spans="2:5">
      <c r="B10749" s="602" t="s">
        <v>13452</v>
      </c>
      <c r="C10749" s="603" t="s">
        <v>8031</v>
      </c>
      <c r="D10749" s="587" t="s">
        <v>3076</v>
      </c>
      <c r="E10749" s="523" t="s">
        <v>1679</v>
      </c>
    </row>
    <row r="10750" spans="2:5">
      <c r="B10750" s="602" t="s">
        <v>13453</v>
      </c>
      <c r="C10750" s="603" t="s">
        <v>8031</v>
      </c>
      <c r="D10750" s="587" t="s">
        <v>3076</v>
      </c>
      <c r="E10750" s="523" t="s">
        <v>1679</v>
      </c>
    </row>
    <row r="10751" spans="2:5">
      <c r="B10751" s="602" t="s">
        <v>13454</v>
      </c>
      <c r="C10751" s="603" t="s">
        <v>8031</v>
      </c>
      <c r="D10751" s="587" t="s">
        <v>3076</v>
      </c>
      <c r="E10751" s="523" t="s">
        <v>1679</v>
      </c>
    </row>
    <row r="10752" spans="2:5">
      <c r="B10752" s="602" t="s">
        <v>13455</v>
      </c>
      <c r="C10752" s="603" t="s">
        <v>8031</v>
      </c>
      <c r="D10752" s="587" t="s">
        <v>3076</v>
      </c>
      <c r="E10752" s="523" t="s">
        <v>1679</v>
      </c>
    </row>
    <row r="10753" spans="2:5">
      <c r="B10753" s="602" t="s">
        <v>13456</v>
      </c>
      <c r="C10753" s="603" t="s">
        <v>8031</v>
      </c>
      <c r="D10753" s="587" t="s">
        <v>3076</v>
      </c>
      <c r="E10753" s="523" t="s">
        <v>1679</v>
      </c>
    </row>
    <row r="10754" spans="2:5">
      <c r="B10754" s="602" t="s">
        <v>13457</v>
      </c>
      <c r="C10754" s="603" t="s">
        <v>8031</v>
      </c>
      <c r="D10754" s="587" t="s">
        <v>3076</v>
      </c>
      <c r="E10754" s="523" t="s">
        <v>1679</v>
      </c>
    </row>
    <row r="10755" spans="2:5">
      <c r="B10755" s="602" t="s">
        <v>13458</v>
      </c>
      <c r="C10755" s="603" t="s">
        <v>8031</v>
      </c>
      <c r="D10755" s="587" t="s">
        <v>3076</v>
      </c>
      <c r="E10755" s="523" t="s">
        <v>1679</v>
      </c>
    </row>
    <row r="10756" spans="2:5">
      <c r="B10756" s="602" t="s">
        <v>13459</v>
      </c>
      <c r="C10756" s="603" t="s">
        <v>8031</v>
      </c>
      <c r="D10756" s="587" t="s">
        <v>3076</v>
      </c>
      <c r="E10756" s="523" t="s">
        <v>1679</v>
      </c>
    </row>
    <row r="10757" spans="2:5">
      <c r="B10757" s="602" t="s">
        <v>13460</v>
      </c>
      <c r="C10757" s="603" t="s">
        <v>8031</v>
      </c>
      <c r="D10757" s="587" t="s">
        <v>3076</v>
      </c>
      <c r="E10757" s="523" t="s">
        <v>1679</v>
      </c>
    </row>
    <row r="10758" spans="2:5">
      <c r="B10758" s="602" t="s">
        <v>13461</v>
      </c>
      <c r="C10758" s="603" t="s">
        <v>8031</v>
      </c>
      <c r="D10758" s="587" t="s">
        <v>3076</v>
      </c>
      <c r="E10758" s="523" t="s">
        <v>1679</v>
      </c>
    </row>
    <row r="10759" spans="2:5">
      <c r="B10759" s="602" t="s">
        <v>13462</v>
      </c>
      <c r="C10759" s="603" t="s">
        <v>8031</v>
      </c>
      <c r="D10759" s="587" t="s">
        <v>3076</v>
      </c>
      <c r="E10759" s="523" t="s">
        <v>1679</v>
      </c>
    </row>
    <row r="10760" spans="2:5">
      <c r="B10760" s="602" t="s">
        <v>13463</v>
      </c>
      <c r="C10760" s="603" t="s">
        <v>8031</v>
      </c>
      <c r="D10760" s="587" t="s">
        <v>3076</v>
      </c>
      <c r="E10760" s="523" t="s">
        <v>1679</v>
      </c>
    </row>
    <row r="10761" spans="2:5">
      <c r="B10761" s="602" t="s">
        <v>13464</v>
      </c>
      <c r="C10761" s="603" t="s">
        <v>8031</v>
      </c>
      <c r="D10761" s="587" t="s">
        <v>3076</v>
      </c>
      <c r="E10761" s="523" t="s">
        <v>1679</v>
      </c>
    </row>
    <row r="10762" spans="2:5">
      <c r="B10762" s="602" t="s">
        <v>13465</v>
      </c>
      <c r="C10762" s="603" t="s">
        <v>8031</v>
      </c>
      <c r="D10762" s="587" t="s">
        <v>3076</v>
      </c>
      <c r="E10762" s="523" t="s">
        <v>1679</v>
      </c>
    </row>
    <row r="10763" spans="2:5">
      <c r="B10763" s="602" t="s">
        <v>13466</v>
      </c>
      <c r="C10763" s="603" t="s">
        <v>8031</v>
      </c>
      <c r="D10763" s="587" t="s">
        <v>3076</v>
      </c>
      <c r="E10763" s="523" t="s">
        <v>1679</v>
      </c>
    </row>
    <row r="10764" spans="2:5">
      <c r="B10764" s="602" t="s">
        <v>13467</v>
      </c>
      <c r="C10764" s="603" t="s">
        <v>8031</v>
      </c>
      <c r="D10764" s="587" t="s">
        <v>3076</v>
      </c>
      <c r="E10764" s="523" t="s">
        <v>1679</v>
      </c>
    </row>
    <row r="10765" spans="2:5">
      <c r="B10765" s="602" t="s">
        <v>13468</v>
      </c>
      <c r="C10765" s="603" t="s">
        <v>8031</v>
      </c>
      <c r="D10765" s="587" t="s">
        <v>3076</v>
      </c>
      <c r="E10765" s="523" t="s">
        <v>1679</v>
      </c>
    </row>
    <row r="10766" spans="2:5">
      <c r="B10766" s="602" t="s">
        <v>13469</v>
      </c>
      <c r="C10766" s="603" t="s">
        <v>8031</v>
      </c>
      <c r="D10766" s="587" t="s">
        <v>3076</v>
      </c>
      <c r="E10766" s="523" t="s">
        <v>1679</v>
      </c>
    </row>
    <row r="10767" spans="2:5">
      <c r="B10767" s="602" t="s">
        <v>13470</v>
      </c>
      <c r="C10767" s="603" t="s">
        <v>8031</v>
      </c>
      <c r="D10767" s="587" t="s">
        <v>3076</v>
      </c>
      <c r="E10767" s="523" t="s">
        <v>1679</v>
      </c>
    </row>
    <row r="10768" spans="2:5">
      <c r="B10768" s="602" t="s">
        <v>13471</v>
      </c>
      <c r="C10768" s="603" t="s">
        <v>8031</v>
      </c>
      <c r="D10768" s="587" t="s">
        <v>3076</v>
      </c>
      <c r="E10768" s="523" t="s">
        <v>1679</v>
      </c>
    </row>
    <row r="10769" spans="2:5">
      <c r="B10769" s="602" t="s">
        <v>13472</v>
      </c>
      <c r="C10769" s="603" t="s">
        <v>8031</v>
      </c>
      <c r="D10769" s="587" t="s">
        <v>3076</v>
      </c>
      <c r="E10769" s="523" t="s">
        <v>1679</v>
      </c>
    </row>
    <row r="10770" spans="2:5">
      <c r="B10770" s="602" t="s">
        <v>13473</v>
      </c>
      <c r="C10770" s="603" t="s">
        <v>8031</v>
      </c>
      <c r="D10770" s="587" t="s">
        <v>3076</v>
      </c>
      <c r="E10770" s="523" t="s">
        <v>1679</v>
      </c>
    </row>
    <row r="10771" spans="2:5">
      <c r="B10771" s="602" t="s">
        <v>13474</v>
      </c>
      <c r="C10771" s="603" t="s">
        <v>8031</v>
      </c>
      <c r="D10771" s="587" t="s">
        <v>3076</v>
      </c>
      <c r="E10771" s="523" t="s">
        <v>1679</v>
      </c>
    </row>
    <row r="10772" spans="2:5">
      <c r="B10772" s="602" t="s">
        <v>13475</v>
      </c>
      <c r="C10772" s="603" t="s">
        <v>8031</v>
      </c>
      <c r="D10772" s="587" t="s">
        <v>3076</v>
      </c>
      <c r="E10772" s="523" t="s">
        <v>1679</v>
      </c>
    </row>
    <row r="10773" spans="2:5">
      <c r="B10773" s="602" t="s">
        <v>13476</v>
      </c>
      <c r="C10773" s="603" t="s">
        <v>8031</v>
      </c>
      <c r="D10773" s="587" t="s">
        <v>3076</v>
      </c>
      <c r="E10773" s="523" t="s">
        <v>1679</v>
      </c>
    </row>
    <row r="10774" spans="2:5">
      <c r="B10774" s="602" t="s">
        <v>13477</v>
      </c>
      <c r="C10774" s="603" t="s">
        <v>8031</v>
      </c>
      <c r="D10774" s="587" t="s">
        <v>3076</v>
      </c>
      <c r="E10774" s="523" t="s">
        <v>1679</v>
      </c>
    </row>
    <row r="10775" spans="2:5">
      <c r="B10775" s="602" t="s">
        <v>13478</v>
      </c>
      <c r="C10775" s="603" t="s">
        <v>8031</v>
      </c>
      <c r="D10775" s="587" t="s">
        <v>3076</v>
      </c>
      <c r="E10775" s="523" t="s">
        <v>1679</v>
      </c>
    </row>
    <row r="10776" spans="2:5">
      <c r="B10776" s="602" t="s">
        <v>13479</v>
      </c>
      <c r="C10776" s="603" t="s">
        <v>8031</v>
      </c>
      <c r="D10776" s="587" t="s">
        <v>3076</v>
      </c>
      <c r="E10776" s="523" t="s">
        <v>1679</v>
      </c>
    </row>
    <row r="10777" spans="2:5">
      <c r="B10777" s="602" t="s">
        <v>13480</v>
      </c>
      <c r="C10777" s="603" t="s">
        <v>8031</v>
      </c>
      <c r="D10777" s="587" t="s">
        <v>3076</v>
      </c>
      <c r="E10777" s="523" t="s">
        <v>1679</v>
      </c>
    </row>
    <row r="10778" spans="2:5">
      <c r="B10778" s="602" t="s">
        <v>13481</v>
      </c>
      <c r="C10778" s="603" t="s">
        <v>8031</v>
      </c>
      <c r="D10778" s="587" t="s">
        <v>3076</v>
      </c>
      <c r="E10778" s="523" t="s">
        <v>1679</v>
      </c>
    </row>
    <row r="10779" spans="2:5">
      <c r="B10779" s="602" t="s">
        <v>13482</v>
      </c>
      <c r="C10779" s="603" t="s">
        <v>8031</v>
      </c>
      <c r="D10779" s="587" t="s">
        <v>3076</v>
      </c>
      <c r="E10779" s="523" t="s">
        <v>1679</v>
      </c>
    </row>
    <row r="10780" spans="2:5">
      <c r="B10780" s="602" t="s">
        <v>13483</v>
      </c>
      <c r="C10780" s="603" t="s">
        <v>8031</v>
      </c>
      <c r="D10780" s="587" t="s">
        <v>3076</v>
      </c>
      <c r="E10780" s="523" t="s">
        <v>1679</v>
      </c>
    </row>
    <row r="10781" spans="2:5">
      <c r="B10781" s="602" t="s">
        <v>13484</v>
      </c>
      <c r="C10781" s="603" t="s">
        <v>8031</v>
      </c>
      <c r="D10781" s="587" t="s">
        <v>3076</v>
      </c>
      <c r="E10781" s="523" t="s">
        <v>1679</v>
      </c>
    </row>
    <row r="10782" spans="2:5">
      <c r="B10782" s="602" t="s">
        <v>13485</v>
      </c>
      <c r="C10782" s="603" t="s">
        <v>8031</v>
      </c>
      <c r="D10782" s="587" t="s">
        <v>3076</v>
      </c>
      <c r="E10782" s="523" t="s">
        <v>1679</v>
      </c>
    </row>
    <row r="10783" spans="2:5">
      <c r="B10783" s="602" t="s">
        <v>13486</v>
      </c>
      <c r="C10783" s="603" t="s">
        <v>8031</v>
      </c>
      <c r="D10783" s="587" t="s">
        <v>3076</v>
      </c>
      <c r="E10783" s="523" t="s">
        <v>1679</v>
      </c>
    </row>
    <row r="10784" spans="2:5">
      <c r="B10784" s="602" t="s">
        <v>13487</v>
      </c>
      <c r="C10784" s="603" t="s">
        <v>8031</v>
      </c>
      <c r="D10784" s="587" t="s">
        <v>3076</v>
      </c>
      <c r="E10784" s="523" t="s">
        <v>1679</v>
      </c>
    </row>
    <row r="10785" spans="2:5">
      <c r="B10785" s="602" t="s">
        <v>13488</v>
      </c>
      <c r="C10785" s="603" t="s">
        <v>8031</v>
      </c>
      <c r="D10785" s="587" t="s">
        <v>3076</v>
      </c>
      <c r="E10785" s="523" t="s">
        <v>1679</v>
      </c>
    </row>
    <row r="10786" spans="2:5">
      <c r="B10786" s="602" t="s">
        <v>13489</v>
      </c>
      <c r="C10786" s="603" t="s">
        <v>8031</v>
      </c>
      <c r="D10786" s="587" t="s">
        <v>3076</v>
      </c>
      <c r="E10786" s="523" t="s">
        <v>1679</v>
      </c>
    </row>
    <row r="10787" spans="2:5">
      <c r="B10787" s="602" t="s">
        <v>13490</v>
      </c>
      <c r="C10787" s="603" t="s">
        <v>8031</v>
      </c>
      <c r="D10787" s="587" t="s">
        <v>3076</v>
      </c>
      <c r="E10787" s="523" t="s">
        <v>1679</v>
      </c>
    </row>
    <row r="10788" spans="2:5">
      <c r="B10788" s="602" t="s">
        <v>13491</v>
      </c>
      <c r="C10788" s="603" t="s">
        <v>8031</v>
      </c>
      <c r="D10788" s="587" t="s">
        <v>3076</v>
      </c>
      <c r="E10788" s="523" t="s">
        <v>1679</v>
      </c>
    </row>
    <row r="10789" spans="2:5">
      <c r="B10789" s="602" t="s">
        <v>13492</v>
      </c>
      <c r="C10789" s="603" t="s">
        <v>8031</v>
      </c>
      <c r="D10789" s="587" t="s">
        <v>3076</v>
      </c>
      <c r="E10789" s="523" t="s">
        <v>1679</v>
      </c>
    </row>
    <row r="10790" spans="2:5">
      <c r="B10790" s="602" t="s">
        <v>13493</v>
      </c>
      <c r="C10790" s="603" t="s">
        <v>8031</v>
      </c>
      <c r="D10790" s="587" t="s">
        <v>3076</v>
      </c>
      <c r="E10790" s="523" t="s">
        <v>1679</v>
      </c>
    </row>
    <row r="10791" spans="2:5">
      <c r="B10791" s="602" t="s">
        <v>13494</v>
      </c>
      <c r="C10791" s="603" t="s">
        <v>8031</v>
      </c>
      <c r="D10791" s="587" t="s">
        <v>3076</v>
      </c>
      <c r="E10791" s="523" t="s">
        <v>1679</v>
      </c>
    </row>
    <row r="10792" spans="2:5">
      <c r="B10792" s="602" t="s">
        <v>13495</v>
      </c>
      <c r="C10792" s="603" t="s">
        <v>8031</v>
      </c>
      <c r="D10792" s="587" t="s">
        <v>3076</v>
      </c>
      <c r="E10792" s="523" t="s">
        <v>1679</v>
      </c>
    </row>
    <row r="10793" spans="2:5">
      <c r="B10793" s="602" t="s">
        <v>13496</v>
      </c>
      <c r="C10793" s="603" t="s">
        <v>8031</v>
      </c>
      <c r="D10793" s="587" t="s">
        <v>3076</v>
      </c>
      <c r="E10793" s="523" t="s">
        <v>1679</v>
      </c>
    </row>
    <row r="10794" spans="2:5">
      <c r="B10794" s="602" t="s">
        <v>13497</v>
      </c>
      <c r="C10794" s="603" t="s">
        <v>8031</v>
      </c>
      <c r="D10794" s="587" t="s">
        <v>3076</v>
      </c>
      <c r="E10794" s="523" t="s">
        <v>1679</v>
      </c>
    </row>
    <row r="10795" spans="2:5">
      <c r="B10795" s="602" t="s">
        <v>13498</v>
      </c>
      <c r="C10795" s="603" t="s">
        <v>8031</v>
      </c>
      <c r="D10795" s="587" t="s">
        <v>3076</v>
      </c>
      <c r="E10795" s="523" t="s">
        <v>1679</v>
      </c>
    </row>
    <row r="10796" spans="2:5">
      <c r="B10796" s="602" t="s">
        <v>13499</v>
      </c>
      <c r="C10796" s="603" t="s">
        <v>8031</v>
      </c>
      <c r="D10796" s="587" t="s">
        <v>3076</v>
      </c>
      <c r="E10796" s="523" t="s">
        <v>1679</v>
      </c>
    </row>
    <row r="10797" spans="2:5">
      <c r="B10797" s="602" t="s">
        <v>13500</v>
      </c>
      <c r="C10797" s="603" t="s">
        <v>8031</v>
      </c>
      <c r="D10797" s="587" t="s">
        <v>3076</v>
      </c>
      <c r="E10797" s="523" t="s">
        <v>1679</v>
      </c>
    </row>
    <row r="10798" spans="2:5">
      <c r="B10798" s="602" t="s">
        <v>13501</v>
      </c>
      <c r="C10798" s="603" t="s">
        <v>8031</v>
      </c>
      <c r="D10798" s="587" t="s">
        <v>3076</v>
      </c>
      <c r="E10798" s="523" t="s">
        <v>1679</v>
      </c>
    </row>
    <row r="10799" spans="2:5">
      <c r="B10799" s="602" t="s">
        <v>13502</v>
      </c>
      <c r="C10799" s="603" t="s">
        <v>8031</v>
      </c>
      <c r="D10799" s="587" t="s">
        <v>3076</v>
      </c>
      <c r="E10799" s="523" t="s">
        <v>1679</v>
      </c>
    </row>
    <row r="10800" spans="2:5">
      <c r="B10800" s="602" t="s">
        <v>13503</v>
      </c>
      <c r="C10800" s="603" t="s">
        <v>8031</v>
      </c>
      <c r="D10800" s="587" t="s">
        <v>3076</v>
      </c>
      <c r="E10800" s="523" t="s">
        <v>1679</v>
      </c>
    </row>
    <row r="10801" spans="2:5">
      <c r="B10801" s="602" t="s">
        <v>13504</v>
      </c>
      <c r="C10801" s="603" t="s">
        <v>8031</v>
      </c>
      <c r="D10801" s="587" t="s">
        <v>3076</v>
      </c>
      <c r="E10801" s="523" t="s">
        <v>1679</v>
      </c>
    </row>
    <row r="10802" spans="2:5">
      <c r="B10802" s="602" t="s">
        <v>13505</v>
      </c>
      <c r="C10802" s="603" t="s">
        <v>8031</v>
      </c>
      <c r="D10802" s="587" t="s">
        <v>3076</v>
      </c>
      <c r="E10802" s="523" t="s">
        <v>1679</v>
      </c>
    </row>
    <row r="10803" spans="2:5">
      <c r="B10803" s="602" t="s">
        <v>13506</v>
      </c>
      <c r="C10803" s="603" t="s">
        <v>8031</v>
      </c>
      <c r="D10803" s="587" t="s">
        <v>3076</v>
      </c>
      <c r="E10803" s="523" t="s">
        <v>1679</v>
      </c>
    </row>
    <row r="10804" spans="2:5">
      <c r="B10804" s="602" t="s">
        <v>13507</v>
      </c>
      <c r="C10804" s="603" t="s">
        <v>8031</v>
      </c>
      <c r="D10804" s="587" t="s">
        <v>3076</v>
      </c>
      <c r="E10804" s="523" t="s">
        <v>1679</v>
      </c>
    </row>
    <row r="10805" spans="2:5">
      <c r="B10805" s="602" t="s">
        <v>13508</v>
      </c>
      <c r="C10805" s="603" t="s">
        <v>8031</v>
      </c>
      <c r="D10805" s="587" t="s">
        <v>3076</v>
      </c>
      <c r="E10805" s="523" t="s">
        <v>1679</v>
      </c>
    </row>
    <row r="10806" spans="2:5">
      <c r="B10806" s="602" t="s">
        <v>13509</v>
      </c>
      <c r="C10806" s="603" t="s">
        <v>8031</v>
      </c>
      <c r="D10806" s="587" t="s">
        <v>3076</v>
      </c>
      <c r="E10806" s="523" t="s">
        <v>1679</v>
      </c>
    </row>
    <row r="10807" spans="2:5">
      <c r="B10807" s="602" t="s">
        <v>13510</v>
      </c>
      <c r="C10807" s="603" t="s">
        <v>8031</v>
      </c>
      <c r="D10807" s="587" t="s">
        <v>3076</v>
      </c>
      <c r="E10807" s="523" t="s">
        <v>1679</v>
      </c>
    </row>
    <row r="10808" spans="2:5">
      <c r="B10808" s="602" t="s">
        <v>13511</v>
      </c>
      <c r="C10808" s="603" t="s">
        <v>8031</v>
      </c>
      <c r="D10808" s="587" t="s">
        <v>3076</v>
      </c>
      <c r="E10808" s="523" t="s">
        <v>1679</v>
      </c>
    </row>
    <row r="10809" spans="2:5">
      <c r="B10809" s="602" t="s">
        <v>13512</v>
      </c>
      <c r="C10809" s="603" t="s">
        <v>8031</v>
      </c>
      <c r="D10809" s="587" t="s">
        <v>3076</v>
      </c>
      <c r="E10809" s="523" t="s">
        <v>1679</v>
      </c>
    </row>
    <row r="10810" spans="2:5">
      <c r="B10810" s="602" t="s">
        <v>13513</v>
      </c>
      <c r="C10810" s="603" t="s">
        <v>8031</v>
      </c>
      <c r="D10810" s="587" t="s">
        <v>3076</v>
      </c>
      <c r="E10810" s="523" t="s">
        <v>1679</v>
      </c>
    </row>
    <row r="10811" spans="2:5">
      <c r="B10811" s="602" t="s">
        <v>13514</v>
      </c>
      <c r="C10811" s="603" t="s">
        <v>8031</v>
      </c>
      <c r="D10811" s="587" t="s">
        <v>3076</v>
      </c>
      <c r="E10811" s="523" t="s">
        <v>1679</v>
      </c>
    </row>
    <row r="10812" spans="2:5">
      <c r="B10812" s="602" t="s">
        <v>13515</v>
      </c>
      <c r="C10812" s="603" t="s">
        <v>8031</v>
      </c>
      <c r="D10812" s="587" t="s">
        <v>3076</v>
      </c>
      <c r="E10812" s="523" t="s">
        <v>1679</v>
      </c>
    </row>
    <row r="10813" spans="2:5">
      <c r="B10813" s="602" t="s">
        <v>13516</v>
      </c>
      <c r="C10813" s="603" t="s">
        <v>8031</v>
      </c>
      <c r="D10813" s="587" t="s">
        <v>3076</v>
      </c>
      <c r="E10813" s="523" t="s">
        <v>1679</v>
      </c>
    </row>
    <row r="10814" spans="2:5">
      <c r="B10814" s="602" t="s">
        <v>13517</v>
      </c>
      <c r="C10814" s="603" t="s">
        <v>8031</v>
      </c>
      <c r="D10814" s="587" t="s">
        <v>3076</v>
      </c>
      <c r="E10814" s="523" t="s">
        <v>1679</v>
      </c>
    </row>
    <row r="10815" spans="2:5">
      <c r="B10815" s="602" t="s">
        <v>13518</v>
      </c>
      <c r="C10815" s="603" t="s">
        <v>8031</v>
      </c>
      <c r="D10815" s="587" t="s">
        <v>3076</v>
      </c>
      <c r="E10815" s="523" t="s">
        <v>1679</v>
      </c>
    </row>
    <row r="10816" spans="2:5">
      <c r="B10816" s="602" t="s">
        <v>13519</v>
      </c>
      <c r="C10816" s="603" t="s">
        <v>8031</v>
      </c>
      <c r="D10816" s="587" t="s">
        <v>3076</v>
      </c>
      <c r="E10816" s="523" t="s">
        <v>1679</v>
      </c>
    </row>
    <row r="10817" spans="2:5">
      <c r="B10817" s="602" t="s">
        <v>13520</v>
      </c>
      <c r="C10817" s="603" t="s">
        <v>8031</v>
      </c>
      <c r="D10817" s="587" t="s">
        <v>3076</v>
      </c>
      <c r="E10817" s="523" t="s">
        <v>1679</v>
      </c>
    </row>
    <row r="10818" spans="2:5">
      <c r="B10818" s="602" t="s">
        <v>13521</v>
      </c>
      <c r="C10818" s="603" t="s">
        <v>8031</v>
      </c>
      <c r="D10818" s="587" t="s">
        <v>3076</v>
      </c>
      <c r="E10818" s="523" t="s">
        <v>1679</v>
      </c>
    </row>
    <row r="10819" spans="2:5">
      <c r="B10819" s="602" t="s">
        <v>13522</v>
      </c>
      <c r="C10819" s="603" t="s">
        <v>8031</v>
      </c>
      <c r="D10819" s="587" t="s">
        <v>3076</v>
      </c>
      <c r="E10819" s="523" t="s">
        <v>1679</v>
      </c>
    </row>
    <row r="10820" spans="2:5">
      <c r="B10820" s="602" t="s">
        <v>13523</v>
      </c>
      <c r="C10820" s="603" t="s">
        <v>8031</v>
      </c>
      <c r="D10820" s="587" t="s">
        <v>3076</v>
      </c>
      <c r="E10820" s="523" t="s">
        <v>1679</v>
      </c>
    </row>
    <row r="10821" spans="2:5">
      <c r="B10821" s="602" t="s">
        <v>13524</v>
      </c>
      <c r="C10821" s="603" t="s">
        <v>8031</v>
      </c>
      <c r="D10821" s="587" t="s">
        <v>3076</v>
      </c>
      <c r="E10821" s="523" t="s">
        <v>1679</v>
      </c>
    </row>
    <row r="10822" spans="2:5">
      <c r="B10822" s="602" t="s">
        <v>13525</v>
      </c>
      <c r="C10822" s="603" t="s">
        <v>8031</v>
      </c>
      <c r="D10822" s="587" t="s">
        <v>3076</v>
      </c>
      <c r="E10822" s="523" t="s">
        <v>1679</v>
      </c>
    </row>
    <row r="10823" spans="2:5">
      <c r="B10823" s="602" t="s">
        <v>13526</v>
      </c>
      <c r="C10823" s="603" t="s">
        <v>8031</v>
      </c>
      <c r="D10823" s="587" t="s">
        <v>3076</v>
      </c>
      <c r="E10823" s="523" t="s">
        <v>1679</v>
      </c>
    </row>
    <row r="10824" spans="2:5">
      <c r="B10824" s="602" t="s">
        <v>13527</v>
      </c>
      <c r="C10824" s="603" t="s">
        <v>8031</v>
      </c>
      <c r="D10824" s="587" t="s">
        <v>3076</v>
      </c>
      <c r="E10824" s="523" t="s">
        <v>1679</v>
      </c>
    </row>
    <row r="10825" spans="2:5">
      <c r="B10825" s="602" t="s">
        <v>13528</v>
      </c>
      <c r="C10825" s="603" t="s">
        <v>8031</v>
      </c>
      <c r="D10825" s="587" t="s">
        <v>3076</v>
      </c>
      <c r="E10825" s="523" t="s">
        <v>1679</v>
      </c>
    </row>
    <row r="10826" spans="2:5">
      <c r="B10826" s="602" t="s">
        <v>13529</v>
      </c>
      <c r="C10826" s="603" t="s">
        <v>8031</v>
      </c>
      <c r="D10826" s="587" t="s">
        <v>3076</v>
      </c>
      <c r="E10826" s="523" t="s">
        <v>1679</v>
      </c>
    </row>
    <row r="10827" spans="2:5">
      <c r="B10827" s="602" t="s">
        <v>13530</v>
      </c>
      <c r="C10827" s="603" t="s">
        <v>8031</v>
      </c>
      <c r="D10827" s="587" t="s">
        <v>3076</v>
      </c>
      <c r="E10827" s="523" t="s">
        <v>1679</v>
      </c>
    </row>
    <row r="10828" spans="2:5">
      <c r="B10828" s="602" t="s">
        <v>13531</v>
      </c>
      <c r="C10828" s="603" t="s">
        <v>8031</v>
      </c>
      <c r="D10828" s="587" t="s">
        <v>3076</v>
      </c>
      <c r="E10828" s="523" t="s">
        <v>1679</v>
      </c>
    </row>
    <row r="10829" spans="2:5">
      <c r="B10829" s="602" t="s">
        <v>13532</v>
      </c>
      <c r="C10829" s="603" t="s">
        <v>8031</v>
      </c>
      <c r="D10829" s="587" t="s">
        <v>3076</v>
      </c>
      <c r="E10829" s="523" t="s">
        <v>1679</v>
      </c>
    </row>
    <row r="10830" spans="2:5">
      <c r="B10830" s="602" t="s">
        <v>13533</v>
      </c>
      <c r="C10830" s="603" t="s">
        <v>8031</v>
      </c>
      <c r="D10830" s="587" t="s">
        <v>3076</v>
      </c>
      <c r="E10830" s="523" t="s">
        <v>1679</v>
      </c>
    </row>
    <row r="10831" spans="2:5">
      <c r="B10831" s="602" t="s">
        <v>13534</v>
      </c>
      <c r="C10831" s="603" t="s">
        <v>8031</v>
      </c>
      <c r="D10831" s="587" t="s">
        <v>3076</v>
      </c>
      <c r="E10831" s="523" t="s">
        <v>1679</v>
      </c>
    </row>
    <row r="10832" spans="2:5">
      <c r="B10832" s="602" t="s">
        <v>13535</v>
      </c>
      <c r="C10832" s="603" t="s">
        <v>8031</v>
      </c>
      <c r="D10832" s="587" t="s">
        <v>3076</v>
      </c>
      <c r="E10832" s="523" t="s">
        <v>1679</v>
      </c>
    </row>
    <row r="10833" spans="2:5">
      <c r="B10833" s="602" t="s">
        <v>13536</v>
      </c>
      <c r="C10833" s="603" t="s">
        <v>8031</v>
      </c>
      <c r="D10833" s="587" t="s">
        <v>3076</v>
      </c>
      <c r="E10833" s="523" t="s">
        <v>1679</v>
      </c>
    </row>
    <row r="10834" spans="2:5">
      <c r="B10834" s="602" t="s">
        <v>13537</v>
      </c>
      <c r="C10834" s="603" t="s">
        <v>8031</v>
      </c>
      <c r="D10834" s="587" t="s">
        <v>3076</v>
      </c>
      <c r="E10834" s="523" t="s">
        <v>1679</v>
      </c>
    </row>
    <row r="10835" spans="2:5">
      <c r="B10835" s="602" t="s">
        <v>13538</v>
      </c>
      <c r="C10835" s="603" t="s">
        <v>8031</v>
      </c>
      <c r="D10835" s="587" t="s">
        <v>3076</v>
      </c>
      <c r="E10835" s="523" t="s">
        <v>1679</v>
      </c>
    </row>
    <row r="10836" spans="2:5">
      <c r="B10836" s="602" t="s">
        <v>13539</v>
      </c>
      <c r="C10836" s="603" t="s">
        <v>8031</v>
      </c>
      <c r="D10836" s="587" t="s">
        <v>3076</v>
      </c>
      <c r="E10836" s="523" t="s">
        <v>1679</v>
      </c>
    </row>
    <row r="10837" spans="2:5">
      <c r="B10837" s="602" t="s">
        <v>13540</v>
      </c>
      <c r="C10837" s="603" t="s">
        <v>8031</v>
      </c>
      <c r="D10837" s="587" t="s">
        <v>3076</v>
      </c>
      <c r="E10837" s="523" t="s">
        <v>1679</v>
      </c>
    </row>
    <row r="10838" spans="2:5">
      <c r="B10838" s="602" t="s">
        <v>13541</v>
      </c>
      <c r="C10838" s="603" t="s">
        <v>8031</v>
      </c>
      <c r="D10838" s="587" t="s">
        <v>3076</v>
      </c>
      <c r="E10838" s="523" t="s">
        <v>1679</v>
      </c>
    </row>
    <row r="10839" spans="2:5">
      <c r="B10839" s="602" t="s">
        <v>13542</v>
      </c>
      <c r="C10839" s="603" t="s">
        <v>8031</v>
      </c>
      <c r="D10839" s="587" t="s">
        <v>3076</v>
      </c>
      <c r="E10839" s="523" t="s">
        <v>1679</v>
      </c>
    </row>
    <row r="10840" spans="2:5">
      <c r="B10840" s="602" t="s">
        <v>13543</v>
      </c>
      <c r="C10840" s="603" t="s">
        <v>8031</v>
      </c>
      <c r="D10840" s="587" t="s">
        <v>3076</v>
      </c>
      <c r="E10840" s="523" t="s">
        <v>1679</v>
      </c>
    </row>
    <row r="10841" spans="2:5">
      <c r="B10841" s="602" t="s">
        <v>13544</v>
      </c>
      <c r="C10841" s="603" t="s">
        <v>8031</v>
      </c>
      <c r="D10841" s="587" t="s">
        <v>3076</v>
      </c>
      <c r="E10841" s="523" t="s">
        <v>1679</v>
      </c>
    </row>
    <row r="10842" spans="2:5">
      <c r="B10842" s="602" t="s">
        <v>13545</v>
      </c>
      <c r="C10842" s="603" t="s">
        <v>8031</v>
      </c>
      <c r="D10842" s="587" t="s">
        <v>3076</v>
      </c>
      <c r="E10842" s="523" t="s">
        <v>1679</v>
      </c>
    </row>
    <row r="10843" spans="2:5">
      <c r="B10843" s="602" t="s">
        <v>13546</v>
      </c>
      <c r="C10843" s="603" t="s">
        <v>8031</v>
      </c>
      <c r="D10843" s="587" t="s">
        <v>3076</v>
      </c>
      <c r="E10843" s="523" t="s">
        <v>1679</v>
      </c>
    </row>
    <row r="10844" spans="2:5">
      <c r="B10844" s="602" t="s">
        <v>13547</v>
      </c>
      <c r="C10844" s="603" t="s">
        <v>8031</v>
      </c>
      <c r="D10844" s="587" t="s">
        <v>3076</v>
      </c>
      <c r="E10844" s="523" t="s">
        <v>1679</v>
      </c>
    </row>
    <row r="10845" spans="2:5">
      <c r="B10845" s="602" t="s">
        <v>13548</v>
      </c>
      <c r="C10845" s="603" t="s">
        <v>8031</v>
      </c>
      <c r="D10845" s="587" t="s">
        <v>3076</v>
      </c>
      <c r="E10845" s="523" t="s">
        <v>1679</v>
      </c>
    </row>
    <row r="10846" spans="2:5">
      <c r="B10846" s="602" t="s">
        <v>13549</v>
      </c>
      <c r="C10846" s="603" t="s">
        <v>8031</v>
      </c>
      <c r="D10846" s="587" t="s">
        <v>3076</v>
      </c>
      <c r="E10846" s="523" t="s">
        <v>1679</v>
      </c>
    </row>
    <row r="10847" spans="2:5">
      <c r="B10847" s="602" t="s">
        <v>13550</v>
      </c>
      <c r="C10847" s="603" t="s">
        <v>8031</v>
      </c>
      <c r="D10847" s="587" t="s">
        <v>3076</v>
      </c>
      <c r="E10847" s="523" t="s">
        <v>1679</v>
      </c>
    </row>
    <row r="10848" spans="2:5">
      <c r="B10848" s="602" t="s">
        <v>13551</v>
      </c>
      <c r="C10848" s="603" t="s">
        <v>8031</v>
      </c>
      <c r="D10848" s="587" t="s">
        <v>3076</v>
      </c>
      <c r="E10848" s="523" t="s">
        <v>1679</v>
      </c>
    </row>
    <row r="10849" spans="2:5">
      <c r="B10849" s="602" t="s">
        <v>13552</v>
      </c>
      <c r="C10849" s="603" t="s">
        <v>8031</v>
      </c>
      <c r="D10849" s="587" t="s">
        <v>3076</v>
      </c>
      <c r="E10849" s="523" t="s">
        <v>1679</v>
      </c>
    </row>
    <row r="10850" spans="2:5">
      <c r="B10850" s="602" t="s">
        <v>13553</v>
      </c>
      <c r="C10850" s="603" t="s">
        <v>8031</v>
      </c>
      <c r="D10850" s="587" t="s">
        <v>3076</v>
      </c>
      <c r="E10850" s="523" t="s">
        <v>1679</v>
      </c>
    </row>
    <row r="10851" spans="2:5">
      <c r="B10851" s="602" t="s">
        <v>13554</v>
      </c>
      <c r="C10851" s="603" t="s">
        <v>8031</v>
      </c>
      <c r="D10851" s="587" t="s">
        <v>3076</v>
      </c>
      <c r="E10851" s="523" t="s">
        <v>1679</v>
      </c>
    </row>
    <row r="10852" spans="2:5">
      <c r="B10852" s="602" t="s">
        <v>13555</v>
      </c>
      <c r="C10852" s="603" t="s">
        <v>8031</v>
      </c>
      <c r="D10852" s="587" t="s">
        <v>3076</v>
      </c>
      <c r="E10852" s="523" t="s">
        <v>1679</v>
      </c>
    </row>
    <row r="10853" spans="2:5">
      <c r="B10853" s="602" t="s">
        <v>13556</v>
      </c>
      <c r="C10853" s="603" t="s">
        <v>8031</v>
      </c>
      <c r="D10853" s="587" t="s">
        <v>3076</v>
      </c>
      <c r="E10853" s="523" t="s">
        <v>1679</v>
      </c>
    </row>
    <row r="10854" spans="2:5">
      <c r="B10854" s="602" t="s">
        <v>13557</v>
      </c>
      <c r="C10854" s="603" t="s">
        <v>8031</v>
      </c>
      <c r="D10854" s="587" t="s">
        <v>3076</v>
      </c>
      <c r="E10854" s="523" t="s">
        <v>1679</v>
      </c>
    </row>
    <row r="10855" spans="2:5">
      <c r="B10855" s="602" t="s">
        <v>13558</v>
      </c>
      <c r="C10855" s="603" t="s">
        <v>8031</v>
      </c>
      <c r="D10855" s="587" t="s">
        <v>3076</v>
      </c>
      <c r="E10855" s="523" t="s">
        <v>1679</v>
      </c>
    </row>
    <row r="10856" spans="2:5">
      <c r="B10856" s="602" t="s">
        <v>13559</v>
      </c>
      <c r="C10856" s="603" t="s">
        <v>8031</v>
      </c>
      <c r="D10856" s="587" t="s">
        <v>3076</v>
      </c>
      <c r="E10856" s="523" t="s">
        <v>1679</v>
      </c>
    </row>
    <row r="10857" spans="2:5">
      <c r="B10857" s="602" t="s">
        <v>13560</v>
      </c>
      <c r="C10857" s="603" t="s">
        <v>8031</v>
      </c>
      <c r="D10857" s="587" t="s">
        <v>3076</v>
      </c>
      <c r="E10857" s="523" t="s">
        <v>1679</v>
      </c>
    </row>
    <row r="10858" spans="2:5">
      <c r="B10858" s="602" t="s">
        <v>13561</v>
      </c>
      <c r="C10858" s="603" t="s">
        <v>8031</v>
      </c>
      <c r="D10858" s="587" t="s">
        <v>3076</v>
      </c>
      <c r="E10858" s="523" t="s">
        <v>1679</v>
      </c>
    </row>
    <row r="10859" spans="2:5">
      <c r="B10859" s="602" t="s">
        <v>13562</v>
      </c>
      <c r="C10859" s="603" t="s">
        <v>8031</v>
      </c>
      <c r="D10859" s="587" t="s">
        <v>3076</v>
      </c>
      <c r="E10859" s="523" t="s">
        <v>1679</v>
      </c>
    </row>
    <row r="10860" spans="2:5">
      <c r="B10860" s="602" t="s">
        <v>13563</v>
      </c>
      <c r="C10860" s="603" t="s">
        <v>8031</v>
      </c>
      <c r="D10860" s="587" t="s">
        <v>3076</v>
      </c>
      <c r="E10860" s="523" t="s">
        <v>1679</v>
      </c>
    </row>
    <row r="10861" spans="2:5">
      <c r="B10861" s="602" t="s">
        <v>13564</v>
      </c>
      <c r="C10861" s="603" t="s">
        <v>8031</v>
      </c>
      <c r="D10861" s="587" t="s">
        <v>3076</v>
      </c>
      <c r="E10861" s="523" t="s">
        <v>1679</v>
      </c>
    </row>
    <row r="10862" spans="2:5">
      <c r="B10862" s="602" t="s">
        <v>13565</v>
      </c>
      <c r="C10862" s="603" t="s">
        <v>8031</v>
      </c>
      <c r="D10862" s="587" t="s">
        <v>3076</v>
      </c>
      <c r="E10862" s="523" t="s">
        <v>1679</v>
      </c>
    </row>
    <row r="10863" spans="2:5">
      <c r="B10863" s="602" t="s">
        <v>13566</v>
      </c>
      <c r="C10863" s="603" t="s">
        <v>8031</v>
      </c>
      <c r="D10863" s="587" t="s">
        <v>3076</v>
      </c>
      <c r="E10863" s="523" t="s">
        <v>1679</v>
      </c>
    </row>
    <row r="10864" spans="2:5">
      <c r="B10864" s="602" t="s">
        <v>13567</v>
      </c>
      <c r="C10864" s="603" t="s">
        <v>8031</v>
      </c>
      <c r="D10864" s="587" t="s">
        <v>3076</v>
      </c>
      <c r="E10864" s="523" t="s">
        <v>1679</v>
      </c>
    </row>
    <row r="10865" spans="2:5">
      <c r="B10865" s="602" t="s">
        <v>13568</v>
      </c>
      <c r="C10865" s="603" t="s">
        <v>8031</v>
      </c>
      <c r="D10865" s="587" t="s">
        <v>3076</v>
      </c>
      <c r="E10865" s="523" t="s">
        <v>1679</v>
      </c>
    </row>
    <row r="10866" spans="2:5">
      <c r="B10866" s="602" t="s">
        <v>13569</v>
      </c>
      <c r="C10866" s="603" t="s">
        <v>8031</v>
      </c>
      <c r="D10866" s="587" t="s">
        <v>3076</v>
      </c>
      <c r="E10866" s="523" t="s">
        <v>1679</v>
      </c>
    </row>
    <row r="10867" spans="2:5">
      <c r="B10867" s="602" t="s">
        <v>13570</v>
      </c>
      <c r="C10867" s="603" t="s">
        <v>8031</v>
      </c>
      <c r="D10867" s="587" t="s">
        <v>3076</v>
      </c>
      <c r="E10867" s="523" t="s">
        <v>1679</v>
      </c>
    </row>
    <row r="10868" spans="2:5">
      <c r="B10868" s="602" t="s">
        <v>13571</v>
      </c>
      <c r="C10868" s="603" t="s">
        <v>8031</v>
      </c>
      <c r="D10868" s="587" t="s">
        <v>3076</v>
      </c>
      <c r="E10868" s="523" t="s">
        <v>1679</v>
      </c>
    </row>
    <row r="10869" spans="2:5">
      <c r="B10869" s="602" t="s">
        <v>13572</v>
      </c>
      <c r="C10869" s="603" t="s">
        <v>8031</v>
      </c>
      <c r="D10869" s="587" t="s">
        <v>3076</v>
      </c>
      <c r="E10869" s="523" t="s">
        <v>1679</v>
      </c>
    </row>
    <row r="10870" spans="2:5">
      <c r="B10870" s="602" t="s">
        <v>13573</v>
      </c>
      <c r="C10870" s="603" t="s">
        <v>8031</v>
      </c>
      <c r="D10870" s="587" t="s">
        <v>3076</v>
      </c>
      <c r="E10870" s="523" t="s">
        <v>1679</v>
      </c>
    </row>
    <row r="10871" spans="2:5">
      <c r="B10871" s="602" t="s">
        <v>13574</v>
      </c>
      <c r="C10871" s="603" t="s">
        <v>8031</v>
      </c>
      <c r="D10871" s="587" t="s">
        <v>3076</v>
      </c>
      <c r="E10871" s="523" t="s">
        <v>1679</v>
      </c>
    </row>
    <row r="10872" spans="2:5">
      <c r="B10872" s="602" t="s">
        <v>13575</v>
      </c>
      <c r="C10872" s="603" t="s">
        <v>8031</v>
      </c>
      <c r="D10872" s="587" t="s">
        <v>3076</v>
      </c>
      <c r="E10872" s="523" t="s">
        <v>1679</v>
      </c>
    </row>
    <row r="10873" spans="2:5">
      <c r="B10873" s="602" t="s">
        <v>13576</v>
      </c>
      <c r="C10873" s="603" t="s">
        <v>8031</v>
      </c>
      <c r="D10873" s="587" t="s">
        <v>3076</v>
      </c>
      <c r="E10873" s="523" t="s">
        <v>1679</v>
      </c>
    </row>
    <row r="10874" spans="2:5">
      <c r="B10874" s="602" t="s">
        <v>13577</v>
      </c>
      <c r="C10874" s="603" t="s">
        <v>8031</v>
      </c>
      <c r="D10874" s="587" t="s">
        <v>3076</v>
      </c>
      <c r="E10874" s="523" t="s">
        <v>1679</v>
      </c>
    </row>
    <row r="10875" spans="2:5">
      <c r="B10875" s="602" t="s">
        <v>13578</v>
      </c>
      <c r="C10875" s="603" t="s">
        <v>8031</v>
      </c>
      <c r="D10875" s="587" t="s">
        <v>3076</v>
      </c>
      <c r="E10875" s="523" t="s">
        <v>1679</v>
      </c>
    </row>
    <row r="10876" spans="2:5">
      <c r="B10876" s="602" t="s">
        <v>13579</v>
      </c>
      <c r="C10876" s="603" t="s">
        <v>8031</v>
      </c>
      <c r="D10876" s="587" t="s">
        <v>3076</v>
      </c>
      <c r="E10876" s="523" t="s">
        <v>1679</v>
      </c>
    </row>
    <row r="10877" spans="2:5">
      <c r="B10877" s="602" t="s">
        <v>13580</v>
      </c>
      <c r="C10877" s="603" t="s">
        <v>8031</v>
      </c>
      <c r="D10877" s="587" t="s">
        <v>3076</v>
      </c>
      <c r="E10877" s="523" t="s">
        <v>1679</v>
      </c>
    </row>
    <row r="10878" spans="2:5">
      <c r="B10878" s="602" t="s">
        <v>13581</v>
      </c>
      <c r="C10878" s="603" t="s">
        <v>8031</v>
      </c>
      <c r="D10878" s="587" t="s">
        <v>3076</v>
      </c>
      <c r="E10878" s="523" t="s">
        <v>1679</v>
      </c>
    </row>
    <row r="10879" spans="2:5">
      <c r="B10879" s="602" t="s">
        <v>13582</v>
      </c>
      <c r="C10879" s="603" t="s">
        <v>8031</v>
      </c>
      <c r="D10879" s="587" t="s">
        <v>3076</v>
      </c>
      <c r="E10879" s="523" t="s">
        <v>1679</v>
      </c>
    </row>
    <row r="10880" spans="2:5">
      <c r="B10880" s="602" t="s">
        <v>13583</v>
      </c>
      <c r="C10880" s="603" t="s">
        <v>8031</v>
      </c>
      <c r="D10880" s="587" t="s">
        <v>3076</v>
      </c>
      <c r="E10880" s="523" t="s">
        <v>1679</v>
      </c>
    </row>
    <row r="10881" spans="2:5">
      <c r="B10881" s="602" t="s">
        <v>13584</v>
      </c>
      <c r="C10881" s="603" t="s">
        <v>8031</v>
      </c>
      <c r="D10881" s="587" t="s">
        <v>3076</v>
      </c>
      <c r="E10881" s="523" t="s">
        <v>1679</v>
      </c>
    </row>
    <row r="10882" spans="2:5">
      <c r="B10882" s="602" t="s">
        <v>13585</v>
      </c>
      <c r="C10882" s="603" t="s">
        <v>8031</v>
      </c>
      <c r="D10882" s="587" t="s">
        <v>3076</v>
      </c>
      <c r="E10882" s="523" t="s">
        <v>1679</v>
      </c>
    </row>
    <row r="10883" spans="2:5">
      <c r="B10883" s="602" t="s">
        <v>13586</v>
      </c>
      <c r="C10883" s="603" t="s">
        <v>8031</v>
      </c>
      <c r="D10883" s="587" t="s">
        <v>3076</v>
      </c>
      <c r="E10883" s="523" t="s">
        <v>1679</v>
      </c>
    </row>
    <row r="10884" spans="2:5">
      <c r="B10884" s="602" t="s">
        <v>13587</v>
      </c>
      <c r="C10884" s="603" t="s">
        <v>8031</v>
      </c>
      <c r="D10884" s="587" t="s">
        <v>3076</v>
      </c>
      <c r="E10884" s="523" t="s">
        <v>1679</v>
      </c>
    </row>
    <row r="10885" spans="2:5">
      <c r="B10885" s="602" t="s">
        <v>13588</v>
      </c>
      <c r="C10885" s="603" t="s">
        <v>8031</v>
      </c>
      <c r="D10885" s="587" t="s">
        <v>3076</v>
      </c>
      <c r="E10885" s="523" t="s">
        <v>1679</v>
      </c>
    </row>
    <row r="10886" spans="2:5">
      <c r="B10886" s="602" t="s">
        <v>13589</v>
      </c>
      <c r="C10886" s="603" t="s">
        <v>8031</v>
      </c>
      <c r="D10886" s="587" t="s">
        <v>3076</v>
      </c>
      <c r="E10886" s="523" t="s">
        <v>1679</v>
      </c>
    </row>
    <row r="10887" spans="2:5">
      <c r="B10887" s="602" t="s">
        <v>13590</v>
      </c>
      <c r="C10887" s="603" t="s">
        <v>8031</v>
      </c>
      <c r="D10887" s="587" t="s">
        <v>3076</v>
      </c>
      <c r="E10887" s="523" t="s">
        <v>1679</v>
      </c>
    </row>
    <row r="10888" spans="2:5">
      <c r="B10888" s="602" t="s">
        <v>13591</v>
      </c>
      <c r="C10888" s="603" t="s">
        <v>8031</v>
      </c>
      <c r="D10888" s="587" t="s">
        <v>3076</v>
      </c>
      <c r="E10888" s="523" t="s">
        <v>1679</v>
      </c>
    </row>
    <row r="10889" spans="2:5">
      <c r="B10889" s="602" t="s">
        <v>13592</v>
      </c>
      <c r="C10889" s="603" t="s">
        <v>8031</v>
      </c>
      <c r="D10889" s="587" t="s">
        <v>3076</v>
      </c>
      <c r="E10889" s="523" t="s">
        <v>1679</v>
      </c>
    </row>
    <row r="10890" spans="2:5">
      <c r="B10890" s="602" t="s">
        <v>13593</v>
      </c>
      <c r="C10890" s="603" t="s">
        <v>8031</v>
      </c>
      <c r="D10890" s="587" t="s">
        <v>3076</v>
      </c>
      <c r="E10890" s="523" t="s">
        <v>1679</v>
      </c>
    </row>
    <row r="10891" spans="2:5">
      <c r="B10891" s="602" t="s">
        <v>13594</v>
      </c>
      <c r="C10891" s="603" t="s">
        <v>8031</v>
      </c>
      <c r="D10891" s="587" t="s">
        <v>3076</v>
      </c>
      <c r="E10891" s="523" t="s">
        <v>1679</v>
      </c>
    </row>
    <row r="10892" spans="2:5">
      <c r="B10892" s="602" t="s">
        <v>13595</v>
      </c>
      <c r="C10892" s="603" t="s">
        <v>8031</v>
      </c>
      <c r="D10892" s="587" t="s">
        <v>3076</v>
      </c>
      <c r="E10892" s="523" t="s">
        <v>1679</v>
      </c>
    </row>
    <row r="10893" spans="2:5">
      <c r="B10893" s="602" t="s">
        <v>13596</v>
      </c>
      <c r="C10893" s="603" t="s">
        <v>8031</v>
      </c>
      <c r="D10893" s="587" t="s">
        <v>3076</v>
      </c>
      <c r="E10893" s="523" t="s">
        <v>1679</v>
      </c>
    </row>
    <row r="10894" spans="2:5">
      <c r="B10894" s="602" t="s">
        <v>13597</v>
      </c>
      <c r="C10894" s="603" t="s">
        <v>8031</v>
      </c>
      <c r="D10894" s="587" t="s">
        <v>3076</v>
      </c>
      <c r="E10894" s="523" t="s">
        <v>1679</v>
      </c>
    </row>
    <row r="10895" spans="2:5">
      <c r="B10895" s="602" t="s">
        <v>13598</v>
      </c>
      <c r="C10895" s="603" t="s">
        <v>8031</v>
      </c>
      <c r="D10895" s="587" t="s">
        <v>3076</v>
      </c>
      <c r="E10895" s="523" t="s">
        <v>1679</v>
      </c>
    </row>
    <row r="10896" spans="2:5">
      <c r="B10896" s="602" t="s">
        <v>13599</v>
      </c>
      <c r="C10896" s="603" t="s">
        <v>8031</v>
      </c>
      <c r="D10896" s="587" t="s">
        <v>3076</v>
      </c>
      <c r="E10896" s="523" t="s">
        <v>1679</v>
      </c>
    </row>
    <row r="10897" spans="2:5">
      <c r="B10897" s="602" t="s">
        <v>13600</v>
      </c>
      <c r="C10897" s="603" t="s">
        <v>8031</v>
      </c>
      <c r="D10897" s="587" t="s">
        <v>3076</v>
      </c>
      <c r="E10897" s="523" t="s">
        <v>1679</v>
      </c>
    </row>
    <row r="10898" spans="2:5">
      <c r="B10898" s="602" t="s">
        <v>13601</v>
      </c>
      <c r="C10898" s="603" t="s">
        <v>8031</v>
      </c>
      <c r="D10898" s="587" t="s">
        <v>3076</v>
      </c>
      <c r="E10898" s="523" t="s">
        <v>1679</v>
      </c>
    </row>
    <row r="10899" spans="2:5">
      <c r="B10899" s="602" t="s">
        <v>13602</v>
      </c>
      <c r="C10899" s="603" t="s">
        <v>8031</v>
      </c>
      <c r="D10899" s="587" t="s">
        <v>3076</v>
      </c>
      <c r="E10899" s="523" t="s">
        <v>1679</v>
      </c>
    </row>
    <row r="10900" spans="2:5">
      <c r="B10900" s="602" t="s">
        <v>13603</v>
      </c>
      <c r="C10900" s="603" t="s">
        <v>8031</v>
      </c>
      <c r="D10900" s="587" t="s">
        <v>3076</v>
      </c>
      <c r="E10900" s="523" t="s">
        <v>1679</v>
      </c>
    </row>
    <row r="10901" spans="2:5">
      <c r="B10901" s="602" t="s">
        <v>13604</v>
      </c>
      <c r="C10901" s="603" t="s">
        <v>8031</v>
      </c>
      <c r="D10901" s="587" t="s">
        <v>3076</v>
      </c>
      <c r="E10901" s="523" t="s">
        <v>1679</v>
      </c>
    </row>
    <row r="10902" spans="2:5">
      <c r="B10902" s="602" t="s">
        <v>13605</v>
      </c>
      <c r="C10902" s="603" t="s">
        <v>8031</v>
      </c>
      <c r="D10902" s="587" t="s">
        <v>3076</v>
      </c>
      <c r="E10902" s="523" t="s">
        <v>1679</v>
      </c>
    </row>
    <row r="10903" spans="2:5">
      <c r="B10903" s="602" t="s">
        <v>13606</v>
      </c>
      <c r="C10903" s="603" t="s">
        <v>8031</v>
      </c>
      <c r="D10903" s="587" t="s">
        <v>3076</v>
      </c>
      <c r="E10903" s="523" t="s">
        <v>1679</v>
      </c>
    </row>
    <row r="10904" spans="2:5">
      <c r="B10904" s="602" t="s">
        <v>13607</v>
      </c>
      <c r="C10904" s="603" t="s">
        <v>8031</v>
      </c>
      <c r="D10904" s="587" t="s">
        <v>3076</v>
      </c>
      <c r="E10904" s="523" t="s">
        <v>1679</v>
      </c>
    </row>
    <row r="10905" spans="2:5">
      <c r="B10905" s="602" t="s">
        <v>13608</v>
      </c>
      <c r="C10905" s="603" t="s">
        <v>8031</v>
      </c>
      <c r="D10905" s="587" t="s">
        <v>3076</v>
      </c>
      <c r="E10905" s="523" t="s">
        <v>1679</v>
      </c>
    </row>
    <row r="10906" spans="2:5">
      <c r="B10906" s="602" t="s">
        <v>13609</v>
      </c>
      <c r="C10906" s="603" t="s">
        <v>8031</v>
      </c>
      <c r="D10906" s="587" t="s">
        <v>3076</v>
      </c>
      <c r="E10906" s="523" t="s">
        <v>1679</v>
      </c>
    </row>
    <row r="10907" spans="2:5">
      <c r="B10907" s="602" t="s">
        <v>13610</v>
      </c>
      <c r="C10907" s="603" t="s">
        <v>8031</v>
      </c>
      <c r="D10907" s="587" t="s">
        <v>3076</v>
      </c>
      <c r="E10907" s="523" t="s">
        <v>1679</v>
      </c>
    </row>
    <row r="10908" spans="2:5">
      <c r="B10908" s="602" t="s">
        <v>13611</v>
      </c>
      <c r="C10908" s="603" t="s">
        <v>8031</v>
      </c>
      <c r="D10908" s="587" t="s">
        <v>3076</v>
      </c>
      <c r="E10908" s="523" t="s">
        <v>1679</v>
      </c>
    </row>
    <row r="10909" spans="2:5">
      <c r="B10909" s="602" t="s">
        <v>13612</v>
      </c>
      <c r="C10909" s="603" t="s">
        <v>8031</v>
      </c>
      <c r="D10909" s="587" t="s">
        <v>3076</v>
      </c>
      <c r="E10909" s="523" t="s">
        <v>1679</v>
      </c>
    </row>
    <row r="10910" spans="2:5">
      <c r="B10910" s="602" t="s">
        <v>13613</v>
      </c>
      <c r="C10910" s="603" t="s">
        <v>8031</v>
      </c>
      <c r="D10910" s="587" t="s">
        <v>3076</v>
      </c>
      <c r="E10910" s="523" t="s">
        <v>1679</v>
      </c>
    </row>
    <row r="10911" spans="2:5">
      <c r="B10911" s="602" t="s">
        <v>13614</v>
      </c>
      <c r="C10911" s="603" t="s">
        <v>8031</v>
      </c>
      <c r="D10911" s="587" t="s">
        <v>3076</v>
      </c>
      <c r="E10911" s="523" t="s">
        <v>1679</v>
      </c>
    </row>
    <row r="10912" spans="2:5">
      <c r="B10912" s="602" t="s">
        <v>13615</v>
      </c>
      <c r="C10912" s="603" t="s">
        <v>8031</v>
      </c>
      <c r="D10912" s="587" t="s">
        <v>3076</v>
      </c>
      <c r="E10912" s="523" t="s">
        <v>1679</v>
      </c>
    </row>
    <row r="10913" spans="2:5">
      <c r="B10913" s="602" t="s">
        <v>13616</v>
      </c>
      <c r="C10913" s="603" t="s">
        <v>8031</v>
      </c>
      <c r="D10913" s="587" t="s">
        <v>3076</v>
      </c>
      <c r="E10913" s="523" t="s">
        <v>1679</v>
      </c>
    </row>
    <row r="10914" spans="2:5">
      <c r="B10914" s="602" t="s">
        <v>13617</v>
      </c>
      <c r="C10914" s="603" t="s">
        <v>8031</v>
      </c>
      <c r="D10914" s="587" t="s">
        <v>3076</v>
      </c>
      <c r="E10914" s="523" t="s">
        <v>1679</v>
      </c>
    </row>
    <row r="10915" spans="2:5">
      <c r="B10915" s="602" t="s">
        <v>13618</v>
      </c>
      <c r="C10915" s="603" t="s">
        <v>8031</v>
      </c>
      <c r="D10915" s="587" t="s">
        <v>3076</v>
      </c>
      <c r="E10915" s="523" t="s">
        <v>1679</v>
      </c>
    </row>
    <row r="10916" spans="2:5">
      <c r="B10916" s="602" t="s">
        <v>13619</v>
      </c>
      <c r="C10916" s="603" t="s">
        <v>8031</v>
      </c>
      <c r="D10916" s="587" t="s">
        <v>3076</v>
      </c>
      <c r="E10916" s="523" t="s">
        <v>1679</v>
      </c>
    </row>
    <row r="10917" spans="2:5">
      <c r="B10917" s="602" t="s">
        <v>13620</v>
      </c>
      <c r="C10917" s="603" t="s">
        <v>8031</v>
      </c>
      <c r="D10917" s="587" t="s">
        <v>3076</v>
      </c>
      <c r="E10917" s="523" t="s">
        <v>1679</v>
      </c>
    </row>
    <row r="10918" spans="2:5">
      <c r="B10918" s="602" t="s">
        <v>13621</v>
      </c>
      <c r="C10918" s="603" t="s">
        <v>8031</v>
      </c>
      <c r="D10918" s="587" t="s">
        <v>3076</v>
      </c>
      <c r="E10918" s="523" t="s">
        <v>1679</v>
      </c>
    </row>
    <row r="10919" spans="2:5">
      <c r="B10919" s="602" t="s">
        <v>13622</v>
      </c>
      <c r="C10919" s="603" t="s">
        <v>8031</v>
      </c>
      <c r="D10919" s="587" t="s">
        <v>3076</v>
      </c>
      <c r="E10919" s="523" t="s">
        <v>1679</v>
      </c>
    </row>
    <row r="10920" spans="2:5">
      <c r="B10920" s="602" t="s">
        <v>13623</v>
      </c>
      <c r="C10920" s="603" t="s">
        <v>8031</v>
      </c>
      <c r="D10920" s="587" t="s">
        <v>3076</v>
      </c>
      <c r="E10920" s="523" t="s">
        <v>1679</v>
      </c>
    </row>
    <row r="10921" spans="2:5">
      <c r="B10921" s="602" t="s">
        <v>13624</v>
      </c>
      <c r="C10921" s="603" t="s">
        <v>8031</v>
      </c>
      <c r="D10921" s="587" t="s">
        <v>3076</v>
      </c>
      <c r="E10921" s="523" t="s">
        <v>1679</v>
      </c>
    </row>
    <row r="10922" spans="2:5">
      <c r="B10922" s="602" t="s">
        <v>13625</v>
      </c>
      <c r="C10922" s="603" t="s">
        <v>8031</v>
      </c>
      <c r="D10922" s="587" t="s">
        <v>3076</v>
      </c>
      <c r="E10922" s="523" t="s">
        <v>1679</v>
      </c>
    </row>
    <row r="10923" spans="2:5">
      <c r="B10923" s="602" t="s">
        <v>13626</v>
      </c>
      <c r="C10923" s="603" t="s">
        <v>8031</v>
      </c>
      <c r="D10923" s="587" t="s">
        <v>3076</v>
      </c>
      <c r="E10923" s="523" t="s">
        <v>1679</v>
      </c>
    </row>
    <row r="10924" spans="2:5">
      <c r="B10924" s="602" t="s">
        <v>13627</v>
      </c>
      <c r="C10924" s="603" t="s">
        <v>8031</v>
      </c>
      <c r="D10924" s="587" t="s">
        <v>3076</v>
      </c>
      <c r="E10924" s="523" t="s">
        <v>1679</v>
      </c>
    </row>
    <row r="10925" spans="2:5">
      <c r="B10925" s="602" t="s">
        <v>13628</v>
      </c>
      <c r="C10925" s="603" t="s">
        <v>8031</v>
      </c>
      <c r="D10925" s="587" t="s">
        <v>3076</v>
      </c>
      <c r="E10925" s="523" t="s">
        <v>1679</v>
      </c>
    </row>
    <row r="10926" spans="2:5">
      <c r="B10926" s="602" t="s">
        <v>13629</v>
      </c>
      <c r="C10926" s="603" t="s">
        <v>8031</v>
      </c>
      <c r="D10926" s="587" t="s">
        <v>3076</v>
      </c>
      <c r="E10926" s="523" t="s">
        <v>1679</v>
      </c>
    </row>
    <row r="10927" spans="2:5">
      <c r="B10927" s="602" t="s">
        <v>13630</v>
      </c>
      <c r="C10927" s="603" t="s">
        <v>8031</v>
      </c>
      <c r="D10927" s="587" t="s">
        <v>3076</v>
      </c>
      <c r="E10927" s="523" t="s">
        <v>1679</v>
      </c>
    </row>
    <row r="10928" spans="2:5">
      <c r="B10928" s="602" t="s">
        <v>13631</v>
      </c>
      <c r="C10928" s="603" t="s">
        <v>8031</v>
      </c>
      <c r="D10928" s="587" t="s">
        <v>3076</v>
      </c>
      <c r="E10928" s="523" t="s">
        <v>1679</v>
      </c>
    </row>
    <row r="10929" spans="2:5">
      <c r="B10929" s="602" t="s">
        <v>13632</v>
      </c>
      <c r="C10929" s="603" t="s">
        <v>8031</v>
      </c>
      <c r="D10929" s="587" t="s">
        <v>3076</v>
      </c>
      <c r="E10929" s="523" t="s">
        <v>1679</v>
      </c>
    </row>
    <row r="10930" spans="2:5">
      <c r="B10930" s="602" t="s">
        <v>13633</v>
      </c>
      <c r="C10930" s="603" t="s">
        <v>8031</v>
      </c>
      <c r="D10930" s="587" t="s">
        <v>3076</v>
      </c>
      <c r="E10930" s="523" t="s">
        <v>1679</v>
      </c>
    </row>
    <row r="10931" spans="2:5">
      <c r="B10931" s="602" t="s">
        <v>13634</v>
      </c>
      <c r="C10931" s="603" t="s">
        <v>8031</v>
      </c>
      <c r="D10931" s="587" t="s">
        <v>3076</v>
      </c>
      <c r="E10931" s="523" t="s">
        <v>1679</v>
      </c>
    </row>
    <row r="10932" spans="2:5">
      <c r="B10932" s="602" t="s">
        <v>13635</v>
      </c>
      <c r="C10932" s="603" t="s">
        <v>8031</v>
      </c>
      <c r="D10932" s="587" t="s">
        <v>3076</v>
      </c>
      <c r="E10932" s="523" t="s">
        <v>1679</v>
      </c>
    </row>
    <row r="10933" spans="2:5">
      <c r="B10933" s="602" t="s">
        <v>13636</v>
      </c>
      <c r="C10933" s="603" t="s">
        <v>8031</v>
      </c>
      <c r="D10933" s="587" t="s">
        <v>3076</v>
      </c>
      <c r="E10933" s="523" t="s">
        <v>1679</v>
      </c>
    </row>
    <row r="10934" spans="2:5">
      <c r="B10934" s="602" t="s">
        <v>13637</v>
      </c>
      <c r="C10934" s="603" t="s">
        <v>8031</v>
      </c>
      <c r="D10934" s="587" t="s">
        <v>3076</v>
      </c>
      <c r="E10934" s="523" t="s">
        <v>1679</v>
      </c>
    </row>
    <row r="10935" spans="2:5">
      <c r="B10935" s="602" t="s">
        <v>13638</v>
      </c>
      <c r="C10935" s="603" t="s">
        <v>8031</v>
      </c>
      <c r="D10935" s="587" t="s">
        <v>3076</v>
      </c>
      <c r="E10935" s="523" t="s">
        <v>1679</v>
      </c>
    </row>
    <row r="10936" spans="2:5">
      <c r="B10936" s="602" t="s">
        <v>13639</v>
      </c>
      <c r="C10936" s="603" t="s">
        <v>8031</v>
      </c>
      <c r="D10936" s="587" t="s">
        <v>3076</v>
      </c>
      <c r="E10936" s="523" t="s">
        <v>1679</v>
      </c>
    </row>
    <row r="10937" spans="2:5">
      <c r="B10937" s="602" t="s">
        <v>13640</v>
      </c>
      <c r="C10937" s="603" t="s">
        <v>8031</v>
      </c>
      <c r="D10937" s="587" t="s">
        <v>3076</v>
      </c>
      <c r="E10937" s="523" t="s">
        <v>1679</v>
      </c>
    </row>
    <row r="10938" spans="2:5">
      <c r="B10938" s="602" t="s">
        <v>13641</v>
      </c>
      <c r="C10938" s="603" t="s">
        <v>8031</v>
      </c>
      <c r="D10938" s="587" t="s">
        <v>3076</v>
      </c>
      <c r="E10938" s="523" t="s">
        <v>1679</v>
      </c>
    </row>
    <row r="10939" spans="2:5">
      <c r="B10939" s="602" t="s">
        <v>13642</v>
      </c>
      <c r="C10939" s="603" t="s">
        <v>8031</v>
      </c>
      <c r="D10939" s="587" t="s">
        <v>3076</v>
      </c>
      <c r="E10939" s="523" t="s">
        <v>1679</v>
      </c>
    </row>
    <row r="10940" spans="2:5">
      <c r="B10940" s="602" t="s">
        <v>13643</v>
      </c>
      <c r="C10940" s="603" t="s">
        <v>8031</v>
      </c>
      <c r="D10940" s="587" t="s">
        <v>3076</v>
      </c>
      <c r="E10940" s="523" t="s">
        <v>1679</v>
      </c>
    </row>
    <row r="10941" spans="2:5">
      <c r="B10941" s="602" t="s">
        <v>13644</v>
      </c>
      <c r="C10941" s="603" t="s">
        <v>8031</v>
      </c>
      <c r="D10941" s="587" t="s">
        <v>3076</v>
      </c>
      <c r="E10941" s="523" t="s">
        <v>1679</v>
      </c>
    </row>
    <row r="10942" spans="2:5">
      <c r="B10942" s="602" t="s">
        <v>13645</v>
      </c>
      <c r="C10942" s="603" t="s">
        <v>8031</v>
      </c>
      <c r="D10942" s="587" t="s">
        <v>3076</v>
      </c>
      <c r="E10942" s="523" t="s">
        <v>1679</v>
      </c>
    </row>
    <row r="10943" spans="2:5">
      <c r="B10943" s="602" t="s">
        <v>13646</v>
      </c>
      <c r="C10943" s="603" t="s">
        <v>8031</v>
      </c>
      <c r="D10943" s="587" t="s">
        <v>3076</v>
      </c>
      <c r="E10943" s="523" t="s">
        <v>1679</v>
      </c>
    </row>
    <row r="10944" spans="2:5">
      <c r="B10944" s="602" t="s">
        <v>13647</v>
      </c>
      <c r="C10944" s="603" t="s">
        <v>8031</v>
      </c>
      <c r="D10944" s="587" t="s">
        <v>3076</v>
      </c>
      <c r="E10944" s="523" t="s">
        <v>1679</v>
      </c>
    </row>
    <row r="10945" spans="2:5">
      <c r="B10945" s="602" t="s">
        <v>13648</v>
      </c>
      <c r="C10945" s="603" t="s">
        <v>8031</v>
      </c>
      <c r="D10945" s="587" t="s">
        <v>3076</v>
      </c>
      <c r="E10945" s="523" t="s">
        <v>1679</v>
      </c>
    </row>
    <row r="10946" spans="2:5">
      <c r="B10946" s="602" t="s">
        <v>13649</v>
      </c>
      <c r="C10946" s="603" t="s">
        <v>8031</v>
      </c>
      <c r="D10946" s="587" t="s">
        <v>3076</v>
      </c>
      <c r="E10946" s="523" t="s">
        <v>1679</v>
      </c>
    </row>
    <row r="10947" spans="2:5">
      <c r="B10947" s="602" t="s">
        <v>13650</v>
      </c>
      <c r="C10947" s="603" t="s">
        <v>8031</v>
      </c>
      <c r="D10947" s="587" t="s">
        <v>3076</v>
      </c>
      <c r="E10947" s="523" t="s">
        <v>1679</v>
      </c>
    </row>
    <row r="10948" spans="2:5">
      <c r="B10948" s="602" t="s">
        <v>13651</v>
      </c>
      <c r="C10948" s="603" t="s">
        <v>8031</v>
      </c>
      <c r="D10948" s="587" t="s">
        <v>3076</v>
      </c>
      <c r="E10948" s="523" t="s">
        <v>1679</v>
      </c>
    </row>
    <row r="10949" spans="2:5">
      <c r="B10949" s="602" t="s">
        <v>13652</v>
      </c>
      <c r="C10949" s="603" t="s">
        <v>8031</v>
      </c>
      <c r="D10949" s="587" t="s">
        <v>3076</v>
      </c>
      <c r="E10949" s="523" t="s">
        <v>1679</v>
      </c>
    </row>
    <row r="10950" spans="2:5">
      <c r="B10950" s="602" t="s">
        <v>13653</v>
      </c>
      <c r="C10950" s="603" t="s">
        <v>8031</v>
      </c>
      <c r="D10950" s="587" t="s">
        <v>3076</v>
      </c>
      <c r="E10950" s="523" t="s">
        <v>1679</v>
      </c>
    </row>
    <row r="10951" spans="2:5">
      <c r="B10951" s="602" t="s">
        <v>13654</v>
      </c>
      <c r="C10951" s="603" t="s">
        <v>8031</v>
      </c>
      <c r="D10951" s="587" t="s">
        <v>3076</v>
      </c>
      <c r="E10951" s="523" t="s">
        <v>1679</v>
      </c>
    </row>
    <row r="10952" spans="2:5">
      <c r="B10952" s="602" t="s">
        <v>13655</v>
      </c>
      <c r="C10952" s="603" t="s">
        <v>8031</v>
      </c>
      <c r="D10952" s="587" t="s">
        <v>3076</v>
      </c>
      <c r="E10952" s="523" t="s">
        <v>1679</v>
      </c>
    </row>
    <row r="10953" spans="2:5">
      <c r="B10953" s="602" t="s">
        <v>13656</v>
      </c>
      <c r="C10953" s="603" t="s">
        <v>8031</v>
      </c>
      <c r="D10953" s="587" t="s">
        <v>3076</v>
      </c>
      <c r="E10953" s="523" t="s">
        <v>1679</v>
      </c>
    </row>
    <row r="10954" spans="2:5">
      <c r="B10954" s="602" t="s">
        <v>13657</v>
      </c>
      <c r="C10954" s="603" t="s">
        <v>8031</v>
      </c>
      <c r="D10954" s="587" t="s">
        <v>3076</v>
      </c>
      <c r="E10954" s="523" t="s">
        <v>1679</v>
      </c>
    </row>
    <row r="10955" spans="2:5">
      <c r="B10955" s="602" t="s">
        <v>13658</v>
      </c>
      <c r="C10955" s="603" t="s">
        <v>8031</v>
      </c>
      <c r="D10955" s="587" t="s">
        <v>3076</v>
      </c>
      <c r="E10955" s="523" t="s">
        <v>1679</v>
      </c>
    </row>
    <row r="10956" spans="2:5">
      <c r="B10956" s="602" t="s">
        <v>13659</v>
      </c>
      <c r="C10956" s="603" t="s">
        <v>8031</v>
      </c>
      <c r="D10956" s="587" t="s">
        <v>3076</v>
      </c>
      <c r="E10956" s="523" t="s">
        <v>1679</v>
      </c>
    </row>
    <row r="10957" spans="2:5">
      <c r="B10957" s="602" t="s">
        <v>13660</v>
      </c>
      <c r="C10957" s="603" t="s">
        <v>8031</v>
      </c>
      <c r="D10957" s="587" t="s">
        <v>3076</v>
      </c>
      <c r="E10957" s="523" t="s">
        <v>1679</v>
      </c>
    </row>
    <row r="10958" spans="2:5">
      <c r="B10958" s="602" t="s">
        <v>13661</v>
      </c>
      <c r="C10958" s="603" t="s">
        <v>8031</v>
      </c>
      <c r="D10958" s="587" t="s">
        <v>3076</v>
      </c>
      <c r="E10958" s="523" t="s">
        <v>1679</v>
      </c>
    </row>
    <row r="10959" spans="2:5">
      <c r="B10959" s="602" t="s">
        <v>13662</v>
      </c>
      <c r="C10959" s="603" t="s">
        <v>8031</v>
      </c>
      <c r="D10959" s="587" t="s">
        <v>3076</v>
      </c>
      <c r="E10959" s="523" t="s">
        <v>1679</v>
      </c>
    </row>
    <row r="10960" spans="2:5">
      <c r="B10960" s="602" t="s">
        <v>13663</v>
      </c>
      <c r="C10960" s="603" t="s">
        <v>8031</v>
      </c>
      <c r="D10960" s="587" t="s">
        <v>3076</v>
      </c>
      <c r="E10960" s="523" t="s">
        <v>1679</v>
      </c>
    </row>
    <row r="10961" spans="2:5">
      <c r="B10961" s="602" t="s">
        <v>13664</v>
      </c>
      <c r="C10961" s="603" t="s">
        <v>8031</v>
      </c>
      <c r="D10961" s="587" t="s">
        <v>3076</v>
      </c>
      <c r="E10961" s="523" t="s">
        <v>1679</v>
      </c>
    </row>
    <row r="10962" spans="2:5">
      <c r="B10962" s="602" t="s">
        <v>13665</v>
      </c>
      <c r="C10962" s="603" t="s">
        <v>8031</v>
      </c>
      <c r="D10962" s="587" t="s">
        <v>3076</v>
      </c>
      <c r="E10962" s="523" t="s">
        <v>1679</v>
      </c>
    </row>
    <row r="10963" spans="2:5">
      <c r="B10963" s="602" t="s">
        <v>13666</v>
      </c>
      <c r="C10963" s="603" t="s">
        <v>8031</v>
      </c>
      <c r="D10963" s="587" t="s">
        <v>3076</v>
      </c>
      <c r="E10963" s="523" t="s">
        <v>1679</v>
      </c>
    </row>
    <row r="10964" spans="2:5">
      <c r="B10964" s="602" t="s">
        <v>13667</v>
      </c>
      <c r="C10964" s="603" t="s">
        <v>8031</v>
      </c>
      <c r="D10964" s="587" t="s">
        <v>3076</v>
      </c>
      <c r="E10964" s="523" t="s">
        <v>1679</v>
      </c>
    </row>
    <row r="10965" spans="2:5">
      <c r="B10965" s="602" t="s">
        <v>13668</v>
      </c>
      <c r="C10965" s="603" t="s">
        <v>8031</v>
      </c>
      <c r="D10965" s="587" t="s">
        <v>3076</v>
      </c>
      <c r="E10965" s="523" t="s">
        <v>1679</v>
      </c>
    </row>
    <row r="10966" spans="2:5">
      <c r="B10966" s="602" t="s">
        <v>13669</v>
      </c>
      <c r="C10966" s="603" t="s">
        <v>8031</v>
      </c>
      <c r="D10966" s="587" t="s">
        <v>3076</v>
      </c>
      <c r="E10966" s="523" t="s">
        <v>1679</v>
      </c>
    </row>
    <row r="10967" spans="2:5">
      <c r="B10967" s="602" t="s">
        <v>13670</v>
      </c>
      <c r="C10967" s="603" t="s">
        <v>8031</v>
      </c>
      <c r="D10967" s="587" t="s">
        <v>3076</v>
      </c>
      <c r="E10967" s="523" t="s">
        <v>1679</v>
      </c>
    </row>
    <row r="10968" spans="2:5">
      <c r="B10968" s="602" t="s">
        <v>13671</v>
      </c>
      <c r="C10968" s="603" t="s">
        <v>8031</v>
      </c>
      <c r="D10968" s="587" t="s">
        <v>3076</v>
      </c>
      <c r="E10968" s="523" t="s">
        <v>1679</v>
      </c>
    </row>
    <row r="10969" spans="2:5">
      <c r="B10969" s="602" t="s">
        <v>13672</v>
      </c>
      <c r="C10969" s="603" t="s">
        <v>8031</v>
      </c>
      <c r="D10969" s="587" t="s">
        <v>3076</v>
      </c>
      <c r="E10969" s="523" t="s">
        <v>1679</v>
      </c>
    </row>
    <row r="10970" spans="2:5">
      <c r="B10970" s="602" t="s">
        <v>13673</v>
      </c>
      <c r="C10970" s="603" t="s">
        <v>8031</v>
      </c>
      <c r="D10970" s="587" t="s">
        <v>3076</v>
      </c>
      <c r="E10970" s="523" t="s">
        <v>1679</v>
      </c>
    </row>
    <row r="10971" spans="2:5">
      <c r="B10971" s="602" t="s">
        <v>13674</v>
      </c>
      <c r="C10971" s="603" t="s">
        <v>8031</v>
      </c>
      <c r="D10971" s="587" t="s">
        <v>3076</v>
      </c>
      <c r="E10971" s="523" t="s">
        <v>1679</v>
      </c>
    </row>
    <row r="10972" spans="2:5">
      <c r="B10972" s="602" t="s">
        <v>13675</v>
      </c>
      <c r="C10972" s="603" t="s">
        <v>8031</v>
      </c>
      <c r="D10972" s="587" t="s">
        <v>3076</v>
      </c>
      <c r="E10972" s="523" t="s">
        <v>1679</v>
      </c>
    </row>
    <row r="10973" spans="2:5">
      <c r="B10973" s="602" t="s">
        <v>13676</v>
      </c>
      <c r="C10973" s="603" t="s">
        <v>8031</v>
      </c>
      <c r="D10973" s="587" t="s">
        <v>3076</v>
      </c>
      <c r="E10973" s="523" t="s">
        <v>1679</v>
      </c>
    </row>
    <row r="10974" spans="2:5">
      <c r="B10974" s="602" t="s">
        <v>13677</v>
      </c>
      <c r="C10974" s="603" t="s">
        <v>8031</v>
      </c>
      <c r="D10974" s="587" t="s">
        <v>3076</v>
      </c>
      <c r="E10974" s="523" t="s">
        <v>1679</v>
      </c>
    </row>
    <row r="10975" spans="2:5">
      <c r="B10975" s="602" t="s">
        <v>13678</v>
      </c>
      <c r="C10975" s="603" t="s">
        <v>8031</v>
      </c>
      <c r="D10975" s="587" t="s">
        <v>3076</v>
      </c>
      <c r="E10975" s="523" t="s">
        <v>1679</v>
      </c>
    </row>
    <row r="10976" spans="2:5">
      <c r="B10976" s="602" t="s">
        <v>13679</v>
      </c>
      <c r="C10976" s="603" t="s">
        <v>8031</v>
      </c>
      <c r="D10976" s="587" t="s">
        <v>3076</v>
      </c>
      <c r="E10976" s="523" t="s">
        <v>1679</v>
      </c>
    </row>
    <row r="10977" spans="2:5">
      <c r="B10977" s="602" t="s">
        <v>13680</v>
      </c>
      <c r="C10977" s="603" t="s">
        <v>8031</v>
      </c>
      <c r="D10977" s="587" t="s">
        <v>3076</v>
      </c>
      <c r="E10977" s="523" t="s">
        <v>1679</v>
      </c>
    </row>
    <row r="10978" spans="2:5">
      <c r="B10978" s="602" t="s">
        <v>13681</v>
      </c>
      <c r="C10978" s="603" t="s">
        <v>8031</v>
      </c>
      <c r="D10978" s="587" t="s">
        <v>3076</v>
      </c>
      <c r="E10978" s="523" t="s">
        <v>1679</v>
      </c>
    </row>
    <row r="10979" spans="2:5">
      <c r="B10979" s="602" t="s">
        <v>13682</v>
      </c>
      <c r="C10979" s="603" t="s">
        <v>8031</v>
      </c>
      <c r="D10979" s="587" t="s">
        <v>3076</v>
      </c>
      <c r="E10979" s="523" t="s">
        <v>1679</v>
      </c>
    </row>
    <row r="10980" spans="2:5">
      <c r="B10980" s="602" t="s">
        <v>13683</v>
      </c>
      <c r="C10980" s="603" t="s">
        <v>8031</v>
      </c>
      <c r="D10980" s="587" t="s">
        <v>3076</v>
      </c>
      <c r="E10980" s="523" t="s">
        <v>1679</v>
      </c>
    </row>
    <row r="10981" spans="2:5">
      <c r="B10981" s="602" t="s">
        <v>13684</v>
      </c>
      <c r="C10981" s="603" t="s">
        <v>8031</v>
      </c>
      <c r="D10981" s="587" t="s">
        <v>3076</v>
      </c>
      <c r="E10981" s="523" t="s">
        <v>1679</v>
      </c>
    </row>
    <row r="10982" spans="2:5">
      <c r="B10982" s="602" t="s">
        <v>13685</v>
      </c>
      <c r="C10982" s="603" t="s">
        <v>8031</v>
      </c>
      <c r="D10982" s="587" t="s">
        <v>3076</v>
      </c>
      <c r="E10982" s="523" t="s">
        <v>1679</v>
      </c>
    </row>
    <row r="10983" spans="2:5">
      <c r="B10983" s="602" t="s">
        <v>13686</v>
      </c>
      <c r="C10983" s="603" t="s">
        <v>8031</v>
      </c>
      <c r="D10983" s="587" t="s">
        <v>3076</v>
      </c>
      <c r="E10983" s="523" t="s">
        <v>1679</v>
      </c>
    </row>
    <row r="10984" spans="2:5">
      <c r="B10984" s="602" t="s">
        <v>13687</v>
      </c>
      <c r="C10984" s="603" t="s">
        <v>8031</v>
      </c>
      <c r="D10984" s="587" t="s">
        <v>3076</v>
      </c>
      <c r="E10984" s="523" t="s">
        <v>1679</v>
      </c>
    </row>
    <row r="10985" spans="2:5">
      <c r="B10985" s="602" t="s">
        <v>13688</v>
      </c>
      <c r="C10985" s="603" t="s">
        <v>8031</v>
      </c>
      <c r="D10985" s="587" t="s">
        <v>3076</v>
      </c>
      <c r="E10985" s="523" t="s">
        <v>1679</v>
      </c>
    </row>
    <row r="10986" spans="2:5">
      <c r="B10986" s="602" t="s">
        <v>13689</v>
      </c>
      <c r="C10986" s="603" t="s">
        <v>8031</v>
      </c>
      <c r="D10986" s="587" t="s">
        <v>3076</v>
      </c>
      <c r="E10986" s="523" t="s">
        <v>1679</v>
      </c>
    </row>
    <row r="10987" spans="2:5">
      <c r="B10987" s="602" t="s">
        <v>13690</v>
      </c>
      <c r="C10987" s="603" t="s">
        <v>8031</v>
      </c>
      <c r="D10987" s="587" t="s">
        <v>3076</v>
      </c>
      <c r="E10987" s="523" t="s">
        <v>1679</v>
      </c>
    </row>
    <row r="10988" spans="2:5">
      <c r="B10988" s="602" t="s">
        <v>13691</v>
      </c>
      <c r="C10988" s="603" t="s">
        <v>8031</v>
      </c>
      <c r="D10988" s="587" t="s">
        <v>3076</v>
      </c>
      <c r="E10988" s="523" t="s">
        <v>1679</v>
      </c>
    </row>
    <row r="10989" spans="2:5">
      <c r="B10989" s="602" t="s">
        <v>13692</v>
      </c>
      <c r="C10989" s="603" t="s">
        <v>8031</v>
      </c>
      <c r="D10989" s="587" t="s">
        <v>3076</v>
      </c>
      <c r="E10989" s="523" t="s">
        <v>1679</v>
      </c>
    </row>
    <row r="10990" spans="2:5">
      <c r="B10990" s="602" t="s">
        <v>13693</v>
      </c>
      <c r="C10990" s="603" t="s">
        <v>8031</v>
      </c>
      <c r="D10990" s="587" t="s">
        <v>3076</v>
      </c>
      <c r="E10990" s="523" t="s">
        <v>1679</v>
      </c>
    </row>
    <row r="10991" spans="2:5">
      <c r="B10991" s="602" t="s">
        <v>13694</v>
      </c>
      <c r="C10991" s="603" t="s">
        <v>8031</v>
      </c>
      <c r="D10991" s="587" t="s">
        <v>3076</v>
      </c>
      <c r="E10991" s="523" t="s">
        <v>1679</v>
      </c>
    </row>
    <row r="10992" spans="2:5">
      <c r="B10992" s="602" t="s">
        <v>13695</v>
      </c>
      <c r="C10992" s="603" t="s">
        <v>8031</v>
      </c>
      <c r="D10992" s="587" t="s">
        <v>3076</v>
      </c>
      <c r="E10992" s="523" t="s">
        <v>1679</v>
      </c>
    </row>
    <row r="10993" spans="2:5">
      <c r="B10993" s="602" t="s">
        <v>13696</v>
      </c>
      <c r="C10993" s="603" t="s">
        <v>8031</v>
      </c>
      <c r="D10993" s="587" t="s">
        <v>3076</v>
      </c>
      <c r="E10993" s="523" t="s">
        <v>1679</v>
      </c>
    </row>
    <row r="10994" spans="2:5">
      <c r="B10994" s="602" t="s">
        <v>13697</v>
      </c>
      <c r="C10994" s="603" t="s">
        <v>8031</v>
      </c>
      <c r="D10994" s="587" t="s">
        <v>3076</v>
      </c>
      <c r="E10994" s="523" t="s">
        <v>1679</v>
      </c>
    </row>
    <row r="10995" spans="2:5">
      <c r="B10995" s="602" t="s">
        <v>13698</v>
      </c>
      <c r="C10995" s="603" t="s">
        <v>8031</v>
      </c>
      <c r="D10995" s="587" t="s">
        <v>3076</v>
      </c>
      <c r="E10995" s="523" t="s">
        <v>1679</v>
      </c>
    </row>
    <row r="10996" spans="2:5">
      <c r="B10996" s="602" t="s">
        <v>13699</v>
      </c>
      <c r="C10996" s="603" t="s">
        <v>8031</v>
      </c>
      <c r="D10996" s="587" t="s">
        <v>3076</v>
      </c>
      <c r="E10996" s="523" t="s">
        <v>1679</v>
      </c>
    </row>
    <row r="10997" spans="2:5">
      <c r="B10997" s="602" t="s">
        <v>13700</v>
      </c>
      <c r="C10997" s="603" t="s">
        <v>8031</v>
      </c>
      <c r="D10997" s="587" t="s">
        <v>3076</v>
      </c>
      <c r="E10997" s="523" t="s">
        <v>1679</v>
      </c>
    </row>
    <row r="10998" spans="2:5">
      <c r="B10998" s="602" t="s">
        <v>13701</v>
      </c>
      <c r="C10998" s="603" t="s">
        <v>8031</v>
      </c>
      <c r="D10998" s="587" t="s">
        <v>3076</v>
      </c>
      <c r="E10998" s="523" t="s">
        <v>1679</v>
      </c>
    </row>
    <row r="10999" spans="2:5">
      <c r="B10999" s="602" t="s">
        <v>13702</v>
      </c>
      <c r="C10999" s="603" t="s">
        <v>8031</v>
      </c>
      <c r="D10999" s="587" t="s">
        <v>3076</v>
      </c>
      <c r="E10999" s="523" t="s">
        <v>1679</v>
      </c>
    </row>
    <row r="11000" spans="2:5">
      <c r="B11000" s="602" t="s">
        <v>13703</v>
      </c>
      <c r="C11000" s="603" t="s">
        <v>8031</v>
      </c>
      <c r="D11000" s="587" t="s">
        <v>3076</v>
      </c>
      <c r="E11000" s="523" t="s">
        <v>1679</v>
      </c>
    </row>
    <row r="11001" spans="2:5">
      <c r="B11001" s="602" t="s">
        <v>13704</v>
      </c>
      <c r="C11001" s="603" t="s">
        <v>8031</v>
      </c>
      <c r="D11001" s="587" t="s">
        <v>3076</v>
      </c>
      <c r="E11001" s="523" t="s">
        <v>1679</v>
      </c>
    </row>
    <row r="11002" spans="2:5">
      <c r="B11002" s="602" t="s">
        <v>13705</v>
      </c>
      <c r="C11002" s="603" t="s">
        <v>8031</v>
      </c>
      <c r="D11002" s="587" t="s">
        <v>3076</v>
      </c>
      <c r="E11002" s="523" t="s">
        <v>1679</v>
      </c>
    </row>
    <row r="11003" spans="2:5">
      <c r="B11003" s="602" t="s">
        <v>13706</v>
      </c>
      <c r="C11003" s="603" t="s">
        <v>8031</v>
      </c>
      <c r="D11003" s="587" t="s">
        <v>3076</v>
      </c>
      <c r="E11003" s="523" t="s">
        <v>1679</v>
      </c>
    </row>
    <row r="11004" spans="2:5">
      <c r="B11004" s="602" t="s">
        <v>13707</v>
      </c>
      <c r="C11004" s="603" t="s">
        <v>8031</v>
      </c>
      <c r="D11004" s="587" t="s">
        <v>3076</v>
      </c>
      <c r="E11004" s="523" t="s">
        <v>1679</v>
      </c>
    </row>
    <row r="11005" spans="2:5">
      <c r="B11005" s="602" t="s">
        <v>13708</v>
      </c>
      <c r="C11005" s="603" t="s">
        <v>8031</v>
      </c>
      <c r="D11005" s="587" t="s">
        <v>3076</v>
      </c>
      <c r="E11005" s="523" t="s">
        <v>1679</v>
      </c>
    </row>
    <row r="11006" spans="2:5">
      <c r="B11006" s="602" t="s">
        <v>13709</v>
      </c>
      <c r="C11006" s="603" t="s">
        <v>8031</v>
      </c>
      <c r="D11006" s="587" t="s">
        <v>3076</v>
      </c>
      <c r="E11006" s="523" t="s">
        <v>1679</v>
      </c>
    </row>
    <row r="11007" spans="2:5">
      <c r="B11007" s="602" t="s">
        <v>13710</v>
      </c>
      <c r="C11007" s="603" t="s">
        <v>8031</v>
      </c>
      <c r="D11007" s="587" t="s">
        <v>3076</v>
      </c>
      <c r="E11007" s="523" t="s">
        <v>1679</v>
      </c>
    </row>
    <row r="11008" spans="2:5">
      <c r="B11008" s="602" t="s">
        <v>13711</v>
      </c>
      <c r="C11008" s="603" t="s">
        <v>8031</v>
      </c>
      <c r="D11008" s="587" t="s">
        <v>3076</v>
      </c>
      <c r="E11008" s="523" t="s">
        <v>1679</v>
      </c>
    </row>
    <row r="11009" spans="2:5">
      <c r="B11009" s="602" t="s">
        <v>13712</v>
      </c>
      <c r="C11009" s="603" t="s">
        <v>8031</v>
      </c>
      <c r="D11009" s="587" t="s">
        <v>3076</v>
      </c>
      <c r="E11009" s="523" t="s">
        <v>1679</v>
      </c>
    </row>
    <row r="11010" spans="2:5">
      <c r="B11010" s="602" t="s">
        <v>13713</v>
      </c>
      <c r="C11010" s="603" t="s">
        <v>8031</v>
      </c>
      <c r="D11010" s="587" t="s">
        <v>3076</v>
      </c>
      <c r="E11010" s="523" t="s">
        <v>1679</v>
      </c>
    </row>
    <row r="11011" spans="2:5">
      <c r="B11011" s="602" t="s">
        <v>13714</v>
      </c>
      <c r="C11011" s="603" t="s">
        <v>8031</v>
      </c>
      <c r="D11011" s="587" t="s">
        <v>3076</v>
      </c>
      <c r="E11011" s="523" t="s">
        <v>1679</v>
      </c>
    </row>
    <row r="11012" spans="2:5">
      <c r="B11012" s="602" t="s">
        <v>13715</v>
      </c>
      <c r="C11012" s="603" t="s">
        <v>8031</v>
      </c>
      <c r="D11012" s="587" t="s">
        <v>3076</v>
      </c>
      <c r="E11012" s="523" t="s">
        <v>1679</v>
      </c>
    </row>
    <row r="11013" spans="2:5">
      <c r="B11013" s="602" t="s">
        <v>13716</v>
      </c>
      <c r="C11013" s="603" t="s">
        <v>8031</v>
      </c>
      <c r="D11013" s="587" t="s">
        <v>3076</v>
      </c>
      <c r="E11013" s="523" t="s">
        <v>1679</v>
      </c>
    </row>
    <row r="11014" spans="2:5">
      <c r="B11014" s="602" t="s">
        <v>13717</v>
      </c>
      <c r="C11014" s="603" t="s">
        <v>8031</v>
      </c>
      <c r="D11014" s="587" t="s">
        <v>3076</v>
      </c>
      <c r="E11014" s="523" t="s">
        <v>1679</v>
      </c>
    </row>
    <row r="11015" spans="2:5">
      <c r="B11015" s="602" t="s">
        <v>13718</v>
      </c>
      <c r="C11015" s="603" t="s">
        <v>8031</v>
      </c>
      <c r="D11015" s="587" t="s">
        <v>3076</v>
      </c>
      <c r="E11015" s="523" t="s">
        <v>1679</v>
      </c>
    </row>
    <row r="11016" spans="2:5">
      <c r="B11016" s="602" t="s">
        <v>13719</v>
      </c>
      <c r="C11016" s="603" t="s">
        <v>8031</v>
      </c>
      <c r="D11016" s="587" t="s">
        <v>3076</v>
      </c>
      <c r="E11016" s="523" t="s">
        <v>1679</v>
      </c>
    </row>
    <row r="11017" spans="2:5">
      <c r="B11017" s="602" t="s">
        <v>13720</v>
      </c>
      <c r="C11017" s="603" t="s">
        <v>8031</v>
      </c>
      <c r="D11017" s="587" t="s">
        <v>3076</v>
      </c>
      <c r="E11017" s="523" t="s">
        <v>1679</v>
      </c>
    </row>
    <row r="11018" spans="2:5">
      <c r="B11018" s="602" t="s">
        <v>13721</v>
      </c>
      <c r="C11018" s="603" t="s">
        <v>8031</v>
      </c>
      <c r="D11018" s="587" t="s">
        <v>3076</v>
      </c>
      <c r="E11018" s="523" t="s">
        <v>1679</v>
      </c>
    </row>
    <row r="11019" spans="2:5">
      <c r="B11019" s="602" t="s">
        <v>13722</v>
      </c>
      <c r="C11019" s="603" t="s">
        <v>8031</v>
      </c>
      <c r="D11019" s="587" t="s">
        <v>3076</v>
      </c>
      <c r="E11019" s="523" t="s">
        <v>1679</v>
      </c>
    </row>
    <row r="11020" spans="2:5">
      <c r="B11020" s="602" t="s">
        <v>13723</v>
      </c>
      <c r="C11020" s="603" t="s">
        <v>8031</v>
      </c>
      <c r="D11020" s="587" t="s">
        <v>3076</v>
      </c>
      <c r="E11020" s="523" t="s">
        <v>1679</v>
      </c>
    </row>
    <row r="11021" spans="2:5">
      <c r="B11021" s="602" t="s">
        <v>13724</v>
      </c>
      <c r="C11021" s="603" t="s">
        <v>8031</v>
      </c>
      <c r="D11021" s="587" t="s">
        <v>3076</v>
      </c>
      <c r="E11021" s="523" t="s">
        <v>1679</v>
      </c>
    </row>
    <row r="11022" spans="2:5">
      <c r="B11022" s="602" t="s">
        <v>13725</v>
      </c>
      <c r="C11022" s="603" t="s">
        <v>8031</v>
      </c>
      <c r="D11022" s="587" t="s">
        <v>3076</v>
      </c>
      <c r="E11022" s="523" t="s">
        <v>1679</v>
      </c>
    </row>
    <row r="11023" spans="2:5">
      <c r="B11023" s="602" t="s">
        <v>13726</v>
      </c>
      <c r="C11023" s="603" t="s">
        <v>8031</v>
      </c>
      <c r="D11023" s="587" t="s">
        <v>3076</v>
      </c>
      <c r="E11023" s="523" t="s">
        <v>1679</v>
      </c>
    </row>
    <row r="11024" spans="2:5">
      <c r="B11024" s="602" t="s">
        <v>13727</v>
      </c>
      <c r="C11024" s="603" t="s">
        <v>8031</v>
      </c>
      <c r="D11024" s="587" t="s">
        <v>3076</v>
      </c>
      <c r="E11024" s="523" t="s">
        <v>1679</v>
      </c>
    </row>
    <row r="11025" spans="2:5">
      <c r="B11025" s="602" t="s">
        <v>13728</v>
      </c>
      <c r="C11025" s="603" t="s">
        <v>8031</v>
      </c>
      <c r="D11025" s="587" t="s">
        <v>3076</v>
      </c>
      <c r="E11025" s="523" t="s">
        <v>1679</v>
      </c>
    </row>
    <row r="11026" spans="2:5">
      <c r="B11026" s="602" t="s">
        <v>13729</v>
      </c>
      <c r="C11026" s="603" t="s">
        <v>8031</v>
      </c>
      <c r="D11026" s="587" t="s">
        <v>3076</v>
      </c>
      <c r="E11026" s="523" t="s">
        <v>1679</v>
      </c>
    </row>
    <row r="11027" spans="2:5">
      <c r="B11027" s="602" t="s">
        <v>13730</v>
      </c>
      <c r="C11027" s="603" t="s">
        <v>8031</v>
      </c>
      <c r="D11027" s="587" t="s">
        <v>3076</v>
      </c>
      <c r="E11027" s="523" t="s">
        <v>1679</v>
      </c>
    </row>
    <row r="11028" spans="2:5">
      <c r="B11028" s="602" t="s">
        <v>13731</v>
      </c>
      <c r="C11028" s="603" t="s">
        <v>8031</v>
      </c>
      <c r="D11028" s="587" t="s">
        <v>3076</v>
      </c>
      <c r="E11028" s="523" t="s">
        <v>1679</v>
      </c>
    </row>
    <row r="11029" spans="2:5">
      <c r="B11029" s="602" t="s">
        <v>13732</v>
      </c>
      <c r="C11029" s="603" t="s">
        <v>8031</v>
      </c>
      <c r="D11029" s="587" t="s">
        <v>3076</v>
      </c>
      <c r="E11029" s="523" t="s">
        <v>1679</v>
      </c>
    </row>
    <row r="11030" spans="2:5">
      <c r="B11030" s="602" t="s">
        <v>13733</v>
      </c>
      <c r="C11030" s="603" t="s">
        <v>8031</v>
      </c>
      <c r="D11030" s="587" t="s">
        <v>3076</v>
      </c>
      <c r="E11030" s="523" t="s">
        <v>1679</v>
      </c>
    </row>
    <row r="11031" spans="2:5">
      <c r="B11031" s="602" t="s">
        <v>13734</v>
      </c>
      <c r="C11031" s="603" t="s">
        <v>8031</v>
      </c>
      <c r="D11031" s="587" t="s">
        <v>3076</v>
      </c>
      <c r="E11031" s="523" t="s">
        <v>1679</v>
      </c>
    </row>
    <row r="11032" spans="2:5">
      <c r="B11032" s="602" t="s">
        <v>13735</v>
      </c>
      <c r="C11032" s="603" t="s">
        <v>8031</v>
      </c>
      <c r="D11032" s="587" t="s">
        <v>3076</v>
      </c>
      <c r="E11032" s="523" t="s">
        <v>1679</v>
      </c>
    </row>
    <row r="11033" spans="2:5">
      <c r="B11033" s="602" t="s">
        <v>13736</v>
      </c>
      <c r="C11033" s="603" t="s">
        <v>8031</v>
      </c>
      <c r="D11033" s="587" t="s">
        <v>3076</v>
      </c>
      <c r="E11033" s="523" t="s">
        <v>1679</v>
      </c>
    </row>
    <row r="11034" spans="2:5">
      <c r="B11034" s="602" t="s">
        <v>13737</v>
      </c>
      <c r="C11034" s="603" t="s">
        <v>8031</v>
      </c>
      <c r="D11034" s="587" t="s">
        <v>3076</v>
      </c>
      <c r="E11034" s="523" t="s">
        <v>1679</v>
      </c>
    </row>
    <row r="11035" spans="2:5">
      <c r="B11035" s="602" t="s">
        <v>13738</v>
      </c>
      <c r="C11035" s="603" t="s">
        <v>8031</v>
      </c>
      <c r="D11035" s="587" t="s">
        <v>3076</v>
      </c>
      <c r="E11035" s="523" t="s">
        <v>1679</v>
      </c>
    </row>
    <row r="11036" spans="2:5">
      <c r="B11036" s="602" t="s">
        <v>13739</v>
      </c>
      <c r="C11036" s="603" t="s">
        <v>8031</v>
      </c>
      <c r="D11036" s="587" t="s">
        <v>3076</v>
      </c>
      <c r="E11036" s="523" t="s">
        <v>1679</v>
      </c>
    </row>
    <row r="11037" spans="2:5">
      <c r="B11037" s="602" t="s">
        <v>13740</v>
      </c>
      <c r="C11037" s="603" t="s">
        <v>8031</v>
      </c>
      <c r="D11037" s="587" t="s">
        <v>3076</v>
      </c>
      <c r="E11037" s="523" t="s">
        <v>1679</v>
      </c>
    </row>
    <row r="11038" spans="2:5">
      <c r="B11038" s="602" t="s">
        <v>13741</v>
      </c>
      <c r="C11038" s="603" t="s">
        <v>8031</v>
      </c>
      <c r="D11038" s="587" t="s">
        <v>3076</v>
      </c>
      <c r="E11038" s="523" t="s">
        <v>1679</v>
      </c>
    </row>
    <row r="11039" spans="2:5">
      <c r="B11039" s="602" t="s">
        <v>13742</v>
      </c>
      <c r="C11039" s="603" t="s">
        <v>8031</v>
      </c>
      <c r="D11039" s="587" t="s">
        <v>3076</v>
      </c>
      <c r="E11039" s="523" t="s">
        <v>1679</v>
      </c>
    </row>
    <row r="11040" spans="2:5">
      <c r="B11040" s="602" t="s">
        <v>13743</v>
      </c>
      <c r="C11040" s="603" t="s">
        <v>8031</v>
      </c>
      <c r="D11040" s="587" t="s">
        <v>3076</v>
      </c>
      <c r="E11040" s="523" t="s">
        <v>1679</v>
      </c>
    </row>
    <row r="11041" spans="2:5">
      <c r="B11041" s="602" t="s">
        <v>13744</v>
      </c>
      <c r="C11041" s="603" t="s">
        <v>8031</v>
      </c>
      <c r="D11041" s="587" t="s">
        <v>3076</v>
      </c>
      <c r="E11041" s="523" t="s">
        <v>1679</v>
      </c>
    </row>
    <row r="11042" spans="2:5">
      <c r="B11042" s="602" t="s">
        <v>13745</v>
      </c>
      <c r="C11042" s="603" t="s">
        <v>8031</v>
      </c>
      <c r="D11042" s="587" t="s">
        <v>3076</v>
      </c>
      <c r="E11042" s="523" t="s">
        <v>1679</v>
      </c>
    </row>
    <row r="11043" spans="2:5">
      <c r="B11043" s="602" t="s">
        <v>13746</v>
      </c>
      <c r="C11043" s="603" t="s">
        <v>8031</v>
      </c>
      <c r="D11043" s="587" t="s">
        <v>3076</v>
      </c>
      <c r="E11043" s="523" t="s">
        <v>1679</v>
      </c>
    </row>
    <row r="11044" spans="2:5">
      <c r="B11044" s="602" t="s">
        <v>13747</v>
      </c>
      <c r="C11044" s="603" t="s">
        <v>8031</v>
      </c>
      <c r="D11044" s="587" t="s">
        <v>3076</v>
      </c>
      <c r="E11044" s="523" t="s">
        <v>1679</v>
      </c>
    </row>
    <row r="11045" spans="2:5">
      <c r="B11045" s="602" t="s">
        <v>13748</v>
      </c>
      <c r="C11045" s="603" t="s">
        <v>8031</v>
      </c>
      <c r="D11045" s="587" t="s">
        <v>3076</v>
      </c>
      <c r="E11045" s="523" t="s">
        <v>1679</v>
      </c>
    </row>
    <row r="11046" spans="2:5">
      <c r="B11046" s="602" t="s">
        <v>13749</v>
      </c>
      <c r="C11046" s="603" t="s">
        <v>8031</v>
      </c>
      <c r="D11046" s="587" t="s">
        <v>3076</v>
      </c>
      <c r="E11046" s="523" t="s">
        <v>1679</v>
      </c>
    </row>
    <row r="11047" spans="2:5">
      <c r="B11047" s="602" t="s">
        <v>13750</v>
      </c>
      <c r="C11047" s="603" t="s">
        <v>8031</v>
      </c>
      <c r="D11047" s="587" t="s">
        <v>3076</v>
      </c>
      <c r="E11047" s="523" t="s">
        <v>1679</v>
      </c>
    </row>
    <row r="11048" spans="2:5">
      <c r="B11048" s="602" t="s">
        <v>13751</v>
      </c>
      <c r="C11048" s="603" t="s">
        <v>8031</v>
      </c>
      <c r="D11048" s="587" t="s">
        <v>3076</v>
      </c>
      <c r="E11048" s="523" t="s">
        <v>1679</v>
      </c>
    </row>
    <row r="11049" spans="2:5">
      <c r="B11049" s="602" t="s">
        <v>13752</v>
      </c>
      <c r="C11049" s="603" t="s">
        <v>8031</v>
      </c>
      <c r="D11049" s="587" t="s">
        <v>3076</v>
      </c>
      <c r="E11049" s="523" t="s">
        <v>1679</v>
      </c>
    </row>
    <row r="11050" spans="2:5">
      <c r="B11050" s="602" t="s">
        <v>13753</v>
      </c>
      <c r="C11050" s="603" t="s">
        <v>8031</v>
      </c>
      <c r="D11050" s="587" t="s">
        <v>3076</v>
      </c>
      <c r="E11050" s="523" t="s">
        <v>1679</v>
      </c>
    </row>
    <row r="11051" spans="2:5">
      <c r="B11051" s="602" t="s">
        <v>13754</v>
      </c>
      <c r="C11051" s="603" t="s">
        <v>8031</v>
      </c>
      <c r="D11051" s="587" t="s">
        <v>3076</v>
      </c>
      <c r="E11051" s="523" t="s">
        <v>1679</v>
      </c>
    </row>
    <row r="11052" spans="2:5">
      <c r="B11052" s="602" t="s">
        <v>13755</v>
      </c>
      <c r="C11052" s="603" t="s">
        <v>8031</v>
      </c>
      <c r="D11052" s="587" t="s">
        <v>3076</v>
      </c>
      <c r="E11052" s="523" t="s">
        <v>1679</v>
      </c>
    </row>
    <row r="11053" spans="2:5">
      <c r="B11053" s="602" t="s">
        <v>13756</v>
      </c>
      <c r="C11053" s="603" t="s">
        <v>8031</v>
      </c>
      <c r="D11053" s="587" t="s">
        <v>3076</v>
      </c>
      <c r="E11053" s="523" t="s">
        <v>1679</v>
      </c>
    </row>
    <row r="11054" spans="2:5">
      <c r="B11054" s="602" t="s">
        <v>13757</v>
      </c>
      <c r="C11054" s="603" t="s">
        <v>8031</v>
      </c>
      <c r="D11054" s="587" t="s">
        <v>3076</v>
      </c>
      <c r="E11054" s="523" t="s">
        <v>1679</v>
      </c>
    </row>
    <row r="11055" spans="2:5">
      <c r="B11055" s="602" t="s">
        <v>13758</v>
      </c>
      <c r="C11055" s="603" t="s">
        <v>8031</v>
      </c>
      <c r="D11055" s="587" t="s">
        <v>3076</v>
      </c>
      <c r="E11055" s="523" t="s">
        <v>1679</v>
      </c>
    </row>
    <row r="11056" spans="2:5">
      <c r="B11056" s="602" t="s">
        <v>13759</v>
      </c>
      <c r="C11056" s="603" t="s">
        <v>8031</v>
      </c>
      <c r="D11056" s="587" t="s">
        <v>3076</v>
      </c>
      <c r="E11056" s="523" t="s">
        <v>1679</v>
      </c>
    </row>
    <row r="11057" spans="2:5">
      <c r="B11057" s="602" t="s">
        <v>13760</v>
      </c>
      <c r="C11057" s="603" t="s">
        <v>8031</v>
      </c>
      <c r="D11057" s="587" t="s">
        <v>3076</v>
      </c>
      <c r="E11057" s="523" t="s">
        <v>1679</v>
      </c>
    </row>
    <row r="11058" spans="2:5">
      <c r="B11058" s="602" t="s">
        <v>13761</v>
      </c>
      <c r="C11058" s="603" t="s">
        <v>8031</v>
      </c>
      <c r="D11058" s="587" t="s">
        <v>3076</v>
      </c>
      <c r="E11058" s="523" t="s">
        <v>1679</v>
      </c>
    </row>
    <row r="11059" spans="2:5">
      <c r="B11059" s="602" t="s">
        <v>13762</v>
      </c>
      <c r="C11059" s="603" t="s">
        <v>8031</v>
      </c>
      <c r="D11059" s="587" t="s">
        <v>3076</v>
      </c>
      <c r="E11059" s="523" t="s">
        <v>1679</v>
      </c>
    </row>
    <row r="11060" spans="2:5">
      <c r="B11060" s="602" t="s">
        <v>13763</v>
      </c>
      <c r="C11060" s="603" t="s">
        <v>8031</v>
      </c>
      <c r="D11060" s="587" t="s">
        <v>3076</v>
      </c>
      <c r="E11060" s="523" t="s">
        <v>1679</v>
      </c>
    </row>
    <row r="11061" spans="2:5">
      <c r="B11061" s="602" t="s">
        <v>13764</v>
      </c>
      <c r="C11061" s="603" t="s">
        <v>8031</v>
      </c>
      <c r="D11061" s="587" t="s">
        <v>3076</v>
      </c>
      <c r="E11061" s="523" t="s">
        <v>1679</v>
      </c>
    </row>
    <row r="11062" spans="2:5">
      <c r="B11062" s="602" t="s">
        <v>13765</v>
      </c>
      <c r="C11062" s="603" t="s">
        <v>8031</v>
      </c>
      <c r="D11062" s="587" t="s">
        <v>3076</v>
      </c>
      <c r="E11062" s="523" t="s">
        <v>1679</v>
      </c>
    </row>
    <row r="11063" spans="2:5">
      <c r="B11063" s="602" t="s">
        <v>13766</v>
      </c>
      <c r="C11063" s="603" t="s">
        <v>8031</v>
      </c>
      <c r="D11063" s="587" t="s">
        <v>3076</v>
      </c>
      <c r="E11063" s="523" t="s">
        <v>1679</v>
      </c>
    </row>
    <row r="11064" spans="2:5">
      <c r="B11064" s="602" t="s">
        <v>13767</v>
      </c>
      <c r="C11064" s="603" t="s">
        <v>8031</v>
      </c>
      <c r="D11064" s="587" t="s">
        <v>3076</v>
      </c>
      <c r="E11064" s="523" t="s">
        <v>1679</v>
      </c>
    </row>
    <row r="11065" spans="2:5">
      <c r="B11065" s="602" t="s">
        <v>13768</v>
      </c>
      <c r="C11065" s="603" t="s">
        <v>8031</v>
      </c>
      <c r="D11065" s="587" t="s">
        <v>3076</v>
      </c>
      <c r="E11065" s="523" t="s">
        <v>1679</v>
      </c>
    </row>
    <row r="11066" spans="2:5">
      <c r="B11066" s="602" t="s">
        <v>13769</v>
      </c>
      <c r="C11066" s="603" t="s">
        <v>8031</v>
      </c>
      <c r="D11066" s="587" t="s">
        <v>3076</v>
      </c>
      <c r="E11066" s="523" t="s">
        <v>1679</v>
      </c>
    </row>
    <row r="11067" spans="2:5">
      <c r="B11067" s="602" t="s">
        <v>13770</v>
      </c>
      <c r="C11067" s="603" t="s">
        <v>8031</v>
      </c>
      <c r="D11067" s="587" t="s">
        <v>3076</v>
      </c>
      <c r="E11067" s="523" t="s">
        <v>1679</v>
      </c>
    </row>
    <row r="11068" spans="2:5">
      <c r="B11068" s="602" t="s">
        <v>13771</v>
      </c>
      <c r="C11068" s="603" t="s">
        <v>8031</v>
      </c>
      <c r="D11068" s="587" t="s">
        <v>3076</v>
      </c>
      <c r="E11068" s="523" t="s">
        <v>1679</v>
      </c>
    </row>
    <row r="11069" spans="2:5">
      <c r="B11069" s="602" t="s">
        <v>13772</v>
      </c>
      <c r="C11069" s="603" t="s">
        <v>8031</v>
      </c>
      <c r="D11069" s="587" t="s">
        <v>3076</v>
      </c>
      <c r="E11069" s="523" t="s">
        <v>1679</v>
      </c>
    </row>
    <row r="11070" spans="2:5">
      <c r="B11070" s="602" t="s">
        <v>13773</v>
      </c>
      <c r="C11070" s="603" t="s">
        <v>8031</v>
      </c>
      <c r="D11070" s="587" t="s">
        <v>3076</v>
      </c>
      <c r="E11070" s="523" t="s">
        <v>1679</v>
      </c>
    </row>
    <row r="11071" spans="2:5">
      <c r="B11071" s="602" t="s">
        <v>13774</v>
      </c>
      <c r="C11071" s="603" t="s">
        <v>8031</v>
      </c>
      <c r="D11071" s="587" t="s">
        <v>3076</v>
      </c>
      <c r="E11071" s="523" t="s">
        <v>1679</v>
      </c>
    </row>
    <row r="11072" spans="2:5">
      <c r="B11072" s="602" t="s">
        <v>13775</v>
      </c>
      <c r="C11072" s="603" t="s">
        <v>8031</v>
      </c>
      <c r="D11072" s="587" t="s">
        <v>3076</v>
      </c>
      <c r="E11072" s="523" t="s">
        <v>1679</v>
      </c>
    </row>
    <row r="11073" spans="2:5">
      <c r="B11073" s="602" t="s">
        <v>13776</v>
      </c>
      <c r="C11073" s="603" t="s">
        <v>8031</v>
      </c>
      <c r="D11073" s="587" t="s">
        <v>3076</v>
      </c>
      <c r="E11073" s="523" t="s">
        <v>1679</v>
      </c>
    </row>
    <row r="11074" spans="2:5">
      <c r="B11074" s="602" t="s">
        <v>13777</v>
      </c>
      <c r="C11074" s="603" t="s">
        <v>8031</v>
      </c>
      <c r="D11074" s="587" t="s">
        <v>3076</v>
      </c>
      <c r="E11074" s="523" t="s">
        <v>1679</v>
      </c>
    </row>
    <row r="11075" spans="2:5">
      <c r="B11075" s="602" t="s">
        <v>13778</v>
      </c>
      <c r="C11075" s="603" t="s">
        <v>8031</v>
      </c>
      <c r="D11075" s="587" t="s">
        <v>3076</v>
      </c>
      <c r="E11075" s="523" t="s">
        <v>1679</v>
      </c>
    </row>
    <row r="11076" spans="2:5">
      <c r="B11076" s="602" t="s">
        <v>13779</v>
      </c>
      <c r="C11076" s="603" t="s">
        <v>8031</v>
      </c>
      <c r="D11076" s="587" t="s">
        <v>3076</v>
      </c>
      <c r="E11076" s="523" t="s">
        <v>1679</v>
      </c>
    </row>
    <row r="11077" spans="2:5">
      <c r="B11077" s="602" t="s">
        <v>13780</v>
      </c>
      <c r="C11077" s="603" t="s">
        <v>8031</v>
      </c>
      <c r="D11077" s="587" t="s">
        <v>3076</v>
      </c>
      <c r="E11077" s="523" t="s">
        <v>1679</v>
      </c>
    </row>
    <row r="11078" spans="2:5">
      <c r="B11078" s="602" t="s">
        <v>13781</v>
      </c>
      <c r="C11078" s="603" t="s">
        <v>8031</v>
      </c>
      <c r="D11078" s="587" t="s">
        <v>3076</v>
      </c>
      <c r="E11078" s="523" t="s">
        <v>1679</v>
      </c>
    </row>
    <row r="11079" spans="2:5">
      <c r="B11079" s="602" t="s">
        <v>13782</v>
      </c>
      <c r="C11079" s="603" t="s">
        <v>8031</v>
      </c>
      <c r="D11079" s="587" t="s">
        <v>3076</v>
      </c>
      <c r="E11079" s="523" t="s">
        <v>1679</v>
      </c>
    </row>
    <row r="11080" spans="2:5">
      <c r="B11080" s="602" t="s">
        <v>13783</v>
      </c>
      <c r="C11080" s="603" t="s">
        <v>8031</v>
      </c>
      <c r="D11080" s="587" t="s">
        <v>3076</v>
      </c>
      <c r="E11080" s="523" t="s">
        <v>1679</v>
      </c>
    </row>
    <row r="11081" spans="2:5">
      <c r="B11081" s="602" t="s">
        <v>13784</v>
      </c>
      <c r="C11081" s="603" t="s">
        <v>8031</v>
      </c>
      <c r="D11081" s="587" t="s">
        <v>3076</v>
      </c>
      <c r="E11081" s="523" t="s">
        <v>1679</v>
      </c>
    </row>
    <row r="11082" spans="2:5">
      <c r="B11082" s="602" t="s">
        <v>13785</v>
      </c>
      <c r="C11082" s="603" t="s">
        <v>8031</v>
      </c>
      <c r="D11082" s="587" t="s">
        <v>3076</v>
      </c>
      <c r="E11082" s="523" t="s">
        <v>1679</v>
      </c>
    </row>
    <row r="11083" spans="2:5">
      <c r="B11083" s="602" t="s">
        <v>13786</v>
      </c>
      <c r="C11083" s="603" t="s">
        <v>8031</v>
      </c>
      <c r="D11083" s="587" t="s">
        <v>3076</v>
      </c>
      <c r="E11083" s="523" t="s">
        <v>1679</v>
      </c>
    </row>
    <row r="11084" spans="2:5">
      <c r="B11084" s="602" t="s">
        <v>13787</v>
      </c>
      <c r="C11084" s="603" t="s">
        <v>8031</v>
      </c>
      <c r="D11084" s="587" t="s">
        <v>3076</v>
      </c>
      <c r="E11084" s="523" t="s">
        <v>1679</v>
      </c>
    </row>
    <row r="11085" spans="2:5">
      <c r="B11085" s="602" t="s">
        <v>13788</v>
      </c>
      <c r="C11085" s="603" t="s">
        <v>8031</v>
      </c>
      <c r="D11085" s="587" t="s">
        <v>3076</v>
      </c>
      <c r="E11085" s="523" t="s">
        <v>1679</v>
      </c>
    </row>
    <row r="11086" spans="2:5">
      <c r="B11086" s="602" t="s">
        <v>13789</v>
      </c>
      <c r="C11086" s="603" t="s">
        <v>8031</v>
      </c>
      <c r="D11086" s="587" t="s">
        <v>3076</v>
      </c>
      <c r="E11086" s="523" t="s">
        <v>1679</v>
      </c>
    </row>
    <row r="11087" spans="2:5">
      <c r="B11087" s="602" t="s">
        <v>13790</v>
      </c>
      <c r="C11087" s="603" t="s">
        <v>8031</v>
      </c>
      <c r="D11087" s="587" t="s">
        <v>3076</v>
      </c>
      <c r="E11087" s="523" t="s">
        <v>1679</v>
      </c>
    </row>
    <row r="11088" spans="2:5">
      <c r="B11088" s="602" t="s">
        <v>13791</v>
      </c>
      <c r="C11088" s="603" t="s">
        <v>8031</v>
      </c>
      <c r="D11088" s="587" t="s">
        <v>3076</v>
      </c>
      <c r="E11088" s="523" t="s">
        <v>1679</v>
      </c>
    </row>
    <row r="11089" spans="2:5">
      <c r="B11089" s="602" t="s">
        <v>13792</v>
      </c>
      <c r="C11089" s="603" t="s">
        <v>8031</v>
      </c>
      <c r="D11089" s="587" t="s">
        <v>3076</v>
      </c>
      <c r="E11089" s="523" t="s">
        <v>1679</v>
      </c>
    </row>
    <row r="11090" spans="2:5">
      <c r="B11090" s="602" t="s">
        <v>13793</v>
      </c>
      <c r="C11090" s="603" t="s">
        <v>8031</v>
      </c>
      <c r="D11090" s="587" t="s">
        <v>3076</v>
      </c>
      <c r="E11090" s="523" t="s">
        <v>1679</v>
      </c>
    </row>
    <row r="11091" spans="2:5">
      <c r="B11091" s="602" t="s">
        <v>13794</v>
      </c>
      <c r="C11091" s="603" t="s">
        <v>8031</v>
      </c>
      <c r="D11091" s="587" t="s">
        <v>3076</v>
      </c>
      <c r="E11091" s="523" t="s">
        <v>1679</v>
      </c>
    </row>
    <row r="11092" spans="2:5">
      <c r="B11092" s="602" t="s">
        <v>13795</v>
      </c>
      <c r="C11092" s="603" t="s">
        <v>8031</v>
      </c>
      <c r="D11092" s="587" t="s">
        <v>3076</v>
      </c>
      <c r="E11092" s="523" t="s">
        <v>1679</v>
      </c>
    </row>
    <row r="11093" spans="2:5">
      <c r="B11093" s="602" t="s">
        <v>13796</v>
      </c>
      <c r="C11093" s="603" t="s">
        <v>8031</v>
      </c>
      <c r="D11093" s="587" t="s">
        <v>3076</v>
      </c>
      <c r="E11093" s="523" t="s">
        <v>1679</v>
      </c>
    </row>
    <row r="11094" spans="2:5">
      <c r="B11094" s="602" t="s">
        <v>13797</v>
      </c>
      <c r="C11094" s="603" t="s">
        <v>8031</v>
      </c>
      <c r="D11094" s="587" t="s">
        <v>3076</v>
      </c>
      <c r="E11094" s="523" t="s">
        <v>1679</v>
      </c>
    </row>
    <row r="11095" spans="2:5">
      <c r="B11095" s="602" t="s">
        <v>13798</v>
      </c>
      <c r="C11095" s="603" t="s">
        <v>8031</v>
      </c>
      <c r="D11095" s="587" t="s">
        <v>3076</v>
      </c>
      <c r="E11095" s="523" t="s">
        <v>1679</v>
      </c>
    </row>
    <row r="11096" spans="2:5">
      <c r="B11096" s="602" t="s">
        <v>13799</v>
      </c>
      <c r="C11096" s="603" t="s">
        <v>8031</v>
      </c>
      <c r="D11096" s="587" t="s">
        <v>3076</v>
      </c>
      <c r="E11096" s="523" t="s">
        <v>1679</v>
      </c>
    </row>
    <row r="11097" spans="2:5">
      <c r="B11097" s="602" t="s">
        <v>13800</v>
      </c>
      <c r="C11097" s="603" t="s">
        <v>8031</v>
      </c>
      <c r="D11097" s="587" t="s">
        <v>3076</v>
      </c>
      <c r="E11097" s="523" t="s">
        <v>1679</v>
      </c>
    </row>
    <row r="11098" spans="2:5">
      <c r="B11098" s="602" t="s">
        <v>13801</v>
      </c>
      <c r="C11098" s="603" t="s">
        <v>8031</v>
      </c>
      <c r="D11098" s="587" t="s">
        <v>3076</v>
      </c>
      <c r="E11098" s="523" t="s">
        <v>1679</v>
      </c>
    </row>
    <row r="11099" spans="2:5">
      <c r="B11099" s="602" t="s">
        <v>13802</v>
      </c>
      <c r="C11099" s="603" t="s">
        <v>8031</v>
      </c>
      <c r="D11099" s="587" t="s">
        <v>3076</v>
      </c>
      <c r="E11099" s="523" t="s">
        <v>1679</v>
      </c>
    </row>
    <row r="11100" spans="2:5">
      <c r="B11100" s="602" t="s">
        <v>13803</v>
      </c>
      <c r="C11100" s="603" t="s">
        <v>8031</v>
      </c>
      <c r="D11100" s="587" t="s">
        <v>3076</v>
      </c>
      <c r="E11100" s="523" t="s">
        <v>1679</v>
      </c>
    </row>
    <row r="11101" spans="2:5">
      <c r="B11101" s="602" t="s">
        <v>13804</v>
      </c>
      <c r="C11101" s="603" t="s">
        <v>8031</v>
      </c>
      <c r="D11101" s="587" t="s">
        <v>3076</v>
      </c>
      <c r="E11101" s="523" t="s">
        <v>1679</v>
      </c>
    </row>
    <row r="11102" spans="2:5">
      <c r="B11102" s="602" t="s">
        <v>13805</v>
      </c>
      <c r="C11102" s="603" t="s">
        <v>8031</v>
      </c>
      <c r="D11102" s="587" t="s">
        <v>3076</v>
      </c>
      <c r="E11102" s="523" t="s">
        <v>1679</v>
      </c>
    </row>
    <row r="11103" spans="2:5">
      <c r="B11103" s="602" t="s">
        <v>13806</v>
      </c>
      <c r="C11103" s="603" t="s">
        <v>8031</v>
      </c>
      <c r="D11103" s="587" t="s">
        <v>3076</v>
      </c>
      <c r="E11103" s="523" t="s">
        <v>1679</v>
      </c>
    </row>
    <row r="11104" spans="2:5">
      <c r="B11104" s="602" t="s">
        <v>13807</v>
      </c>
      <c r="C11104" s="603" t="s">
        <v>8031</v>
      </c>
      <c r="D11104" s="587" t="s">
        <v>3076</v>
      </c>
      <c r="E11104" s="523" t="s">
        <v>1679</v>
      </c>
    </row>
    <row r="11105" spans="2:5">
      <c r="B11105" s="602" t="s">
        <v>13808</v>
      </c>
      <c r="C11105" s="603" t="s">
        <v>8031</v>
      </c>
      <c r="D11105" s="587" t="s">
        <v>3076</v>
      </c>
      <c r="E11105" s="523" t="s">
        <v>1679</v>
      </c>
    </row>
    <row r="11106" spans="2:5">
      <c r="B11106" s="602" t="s">
        <v>13809</v>
      </c>
      <c r="C11106" s="603" t="s">
        <v>8031</v>
      </c>
      <c r="D11106" s="587" t="s">
        <v>3076</v>
      </c>
      <c r="E11106" s="523" t="s">
        <v>1679</v>
      </c>
    </row>
    <row r="11107" spans="2:5">
      <c r="B11107" s="602" t="s">
        <v>13810</v>
      </c>
      <c r="C11107" s="603" t="s">
        <v>8031</v>
      </c>
      <c r="D11107" s="587" t="s">
        <v>3076</v>
      </c>
      <c r="E11107" s="523" t="s">
        <v>1679</v>
      </c>
    </row>
    <row r="11108" spans="2:5">
      <c r="B11108" s="602" t="s">
        <v>13811</v>
      </c>
      <c r="C11108" s="603" t="s">
        <v>8031</v>
      </c>
      <c r="D11108" s="587" t="s">
        <v>3076</v>
      </c>
      <c r="E11108" s="523" t="s">
        <v>1679</v>
      </c>
    </row>
    <row r="11109" spans="2:5">
      <c r="B11109" s="602" t="s">
        <v>13812</v>
      </c>
      <c r="C11109" s="603" t="s">
        <v>8031</v>
      </c>
      <c r="D11109" s="587" t="s">
        <v>3076</v>
      </c>
      <c r="E11109" s="523" t="s">
        <v>1679</v>
      </c>
    </row>
    <row r="11110" spans="2:5">
      <c r="B11110" s="602" t="s">
        <v>13813</v>
      </c>
      <c r="C11110" s="603" t="s">
        <v>8031</v>
      </c>
      <c r="D11110" s="587" t="s">
        <v>3076</v>
      </c>
      <c r="E11110" s="523" t="s">
        <v>1679</v>
      </c>
    </row>
    <row r="11111" spans="2:5">
      <c r="B11111" s="602" t="s">
        <v>13814</v>
      </c>
      <c r="C11111" s="603" t="s">
        <v>8031</v>
      </c>
      <c r="D11111" s="587" t="s">
        <v>3076</v>
      </c>
      <c r="E11111" s="523" t="s">
        <v>1679</v>
      </c>
    </row>
    <row r="11112" spans="2:5">
      <c r="B11112" s="602" t="s">
        <v>13815</v>
      </c>
      <c r="C11112" s="603" t="s">
        <v>8031</v>
      </c>
      <c r="D11112" s="587" t="s">
        <v>3076</v>
      </c>
      <c r="E11112" s="523" t="s">
        <v>1679</v>
      </c>
    </row>
    <row r="11113" spans="2:5">
      <c r="B11113" s="602" t="s">
        <v>13816</v>
      </c>
      <c r="C11113" s="603" t="s">
        <v>8031</v>
      </c>
      <c r="D11113" s="587" t="s">
        <v>3076</v>
      </c>
      <c r="E11113" s="523" t="s">
        <v>1679</v>
      </c>
    </row>
    <row r="11114" spans="2:5">
      <c r="B11114" s="602" t="s">
        <v>13817</v>
      </c>
      <c r="C11114" s="603" t="s">
        <v>8031</v>
      </c>
      <c r="D11114" s="587" t="s">
        <v>3076</v>
      </c>
      <c r="E11114" s="523" t="s">
        <v>1679</v>
      </c>
    </row>
    <row r="11115" spans="2:5">
      <c r="B11115" s="602" t="s">
        <v>13818</v>
      </c>
      <c r="C11115" s="603" t="s">
        <v>8031</v>
      </c>
      <c r="D11115" s="587" t="s">
        <v>3076</v>
      </c>
      <c r="E11115" s="523" t="s">
        <v>1679</v>
      </c>
    </row>
    <row r="11116" spans="2:5">
      <c r="B11116" s="602" t="s">
        <v>13819</v>
      </c>
      <c r="C11116" s="603" t="s">
        <v>8031</v>
      </c>
      <c r="D11116" s="587" t="s">
        <v>3076</v>
      </c>
      <c r="E11116" s="523" t="s">
        <v>1679</v>
      </c>
    </row>
    <row r="11117" spans="2:5">
      <c r="B11117" s="602" t="s">
        <v>13820</v>
      </c>
      <c r="C11117" s="603" t="s">
        <v>8031</v>
      </c>
      <c r="D11117" s="587" t="s">
        <v>3076</v>
      </c>
      <c r="E11117" s="523" t="s">
        <v>1679</v>
      </c>
    </row>
    <row r="11118" spans="2:5">
      <c r="B11118" s="602" t="s">
        <v>13821</v>
      </c>
      <c r="C11118" s="603" t="s">
        <v>8031</v>
      </c>
      <c r="D11118" s="587" t="s">
        <v>3076</v>
      </c>
      <c r="E11118" s="523" t="s">
        <v>1679</v>
      </c>
    </row>
    <row r="11119" spans="2:5">
      <c r="B11119" s="602" t="s">
        <v>13822</v>
      </c>
      <c r="C11119" s="603" t="s">
        <v>8031</v>
      </c>
      <c r="D11119" s="587" t="s">
        <v>3076</v>
      </c>
      <c r="E11119" s="523" t="s">
        <v>1679</v>
      </c>
    </row>
    <row r="11120" spans="2:5">
      <c r="B11120" s="602" t="s">
        <v>13823</v>
      </c>
      <c r="C11120" s="603" t="s">
        <v>8031</v>
      </c>
      <c r="D11120" s="587" t="s">
        <v>3076</v>
      </c>
      <c r="E11120" s="523" t="s">
        <v>1679</v>
      </c>
    </row>
    <row r="11121" spans="2:5">
      <c r="B11121" s="602" t="s">
        <v>13824</v>
      </c>
      <c r="C11121" s="603" t="s">
        <v>8031</v>
      </c>
      <c r="D11121" s="587" t="s">
        <v>3076</v>
      </c>
      <c r="E11121" s="523" t="s">
        <v>1679</v>
      </c>
    </row>
    <row r="11122" spans="2:5">
      <c r="B11122" s="602" t="s">
        <v>13825</v>
      </c>
      <c r="C11122" s="603" t="s">
        <v>8031</v>
      </c>
      <c r="D11122" s="587" t="s">
        <v>3076</v>
      </c>
      <c r="E11122" s="523" t="s">
        <v>1679</v>
      </c>
    </row>
    <row r="11123" spans="2:5">
      <c r="B11123" s="602" t="s">
        <v>13826</v>
      </c>
      <c r="C11123" s="603" t="s">
        <v>8031</v>
      </c>
      <c r="D11123" s="587" t="s">
        <v>3076</v>
      </c>
      <c r="E11123" s="523" t="s">
        <v>1679</v>
      </c>
    </row>
    <row r="11124" spans="2:5">
      <c r="B11124" s="602" t="s">
        <v>13827</v>
      </c>
      <c r="C11124" s="603" t="s">
        <v>8031</v>
      </c>
      <c r="D11124" s="587" t="s">
        <v>3076</v>
      </c>
      <c r="E11124" s="523" t="s">
        <v>1679</v>
      </c>
    </row>
    <row r="11125" spans="2:5">
      <c r="B11125" s="602" t="s">
        <v>13828</v>
      </c>
      <c r="C11125" s="603" t="s">
        <v>8031</v>
      </c>
      <c r="D11125" s="587" t="s">
        <v>3076</v>
      </c>
      <c r="E11125" s="523" t="s">
        <v>1679</v>
      </c>
    </row>
    <row r="11126" spans="2:5">
      <c r="B11126" s="602" t="s">
        <v>13829</v>
      </c>
      <c r="C11126" s="603" t="s">
        <v>8031</v>
      </c>
      <c r="D11126" s="587" t="s">
        <v>3076</v>
      </c>
      <c r="E11126" s="523" t="s">
        <v>1679</v>
      </c>
    </row>
    <row r="11127" spans="2:5">
      <c r="B11127" s="602" t="s">
        <v>13830</v>
      </c>
      <c r="C11127" s="603" t="s">
        <v>8031</v>
      </c>
      <c r="D11127" s="587" t="s">
        <v>3076</v>
      </c>
      <c r="E11127" s="523" t="s">
        <v>1679</v>
      </c>
    </row>
    <row r="11128" spans="2:5">
      <c r="B11128" s="602" t="s">
        <v>13831</v>
      </c>
      <c r="C11128" s="603" t="s">
        <v>8031</v>
      </c>
      <c r="D11128" s="587" t="s">
        <v>3076</v>
      </c>
      <c r="E11128" s="523" t="s">
        <v>1679</v>
      </c>
    </row>
    <row r="11129" spans="2:5">
      <c r="B11129" s="602" t="s">
        <v>13832</v>
      </c>
      <c r="C11129" s="603" t="s">
        <v>8031</v>
      </c>
      <c r="D11129" s="587" t="s">
        <v>3076</v>
      </c>
      <c r="E11129" s="523" t="s">
        <v>1679</v>
      </c>
    </row>
    <row r="11130" spans="2:5">
      <c r="B11130" s="602" t="s">
        <v>13833</v>
      </c>
      <c r="C11130" s="603" t="s">
        <v>8031</v>
      </c>
      <c r="D11130" s="587" t="s">
        <v>3076</v>
      </c>
      <c r="E11130" s="523" t="s">
        <v>1679</v>
      </c>
    </row>
    <row r="11131" spans="2:5">
      <c r="B11131" s="602" t="s">
        <v>13834</v>
      </c>
      <c r="C11131" s="603" t="s">
        <v>8031</v>
      </c>
      <c r="D11131" s="587" t="s">
        <v>3076</v>
      </c>
      <c r="E11131" s="523" t="s">
        <v>1679</v>
      </c>
    </row>
    <row r="11132" spans="2:5">
      <c r="B11132" s="602" t="s">
        <v>13835</v>
      </c>
      <c r="C11132" s="603" t="s">
        <v>8031</v>
      </c>
      <c r="D11132" s="587" t="s">
        <v>3076</v>
      </c>
      <c r="E11132" s="523" t="s">
        <v>1679</v>
      </c>
    </row>
    <row r="11133" spans="2:5">
      <c r="B11133" s="602" t="s">
        <v>13836</v>
      </c>
      <c r="C11133" s="603" t="s">
        <v>8031</v>
      </c>
      <c r="D11133" s="587" t="s">
        <v>3076</v>
      </c>
      <c r="E11133" s="523" t="s">
        <v>1679</v>
      </c>
    </row>
    <row r="11134" spans="2:5">
      <c r="B11134" s="602" t="s">
        <v>13837</v>
      </c>
      <c r="C11134" s="603" t="s">
        <v>8031</v>
      </c>
      <c r="D11134" s="587" t="s">
        <v>3076</v>
      </c>
      <c r="E11134" s="523" t="s">
        <v>1679</v>
      </c>
    </row>
    <row r="11135" spans="2:5">
      <c r="B11135" s="602" t="s">
        <v>13838</v>
      </c>
      <c r="C11135" s="603" t="s">
        <v>8031</v>
      </c>
      <c r="D11135" s="587" t="s">
        <v>3076</v>
      </c>
      <c r="E11135" s="523" t="s">
        <v>1679</v>
      </c>
    </row>
    <row r="11136" spans="2:5">
      <c r="B11136" s="602" t="s">
        <v>13839</v>
      </c>
      <c r="C11136" s="603" t="s">
        <v>8031</v>
      </c>
      <c r="D11136" s="587" t="s">
        <v>3076</v>
      </c>
      <c r="E11136" s="523" t="s">
        <v>1679</v>
      </c>
    </row>
    <row r="11137" spans="2:5">
      <c r="B11137" s="602" t="s">
        <v>13840</v>
      </c>
      <c r="C11137" s="603" t="s">
        <v>8031</v>
      </c>
      <c r="D11137" s="587" t="s">
        <v>3076</v>
      </c>
      <c r="E11137" s="523" t="s">
        <v>1679</v>
      </c>
    </row>
    <row r="11138" spans="2:5">
      <c r="B11138" s="602" t="s">
        <v>13841</v>
      </c>
      <c r="C11138" s="603" t="s">
        <v>8031</v>
      </c>
      <c r="D11138" s="587" t="s">
        <v>3076</v>
      </c>
      <c r="E11138" s="523" t="s">
        <v>1679</v>
      </c>
    </row>
    <row r="11139" spans="2:5">
      <c r="B11139" s="602" t="s">
        <v>13842</v>
      </c>
      <c r="C11139" s="603" t="s">
        <v>8031</v>
      </c>
      <c r="D11139" s="587" t="s">
        <v>3076</v>
      </c>
      <c r="E11139" s="523" t="s">
        <v>1679</v>
      </c>
    </row>
    <row r="11140" spans="2:5">
      <c r="B11140" s="602" t="s">
        <v>13843</v>
      </c>
      <c r="C11140" s="603" t="s">
        <v>8031</v>
      </c>
      <c r="D11140" s="587" t="s">
        <v>3076</v>
      </c>
      <c r="E11140" s="523" t="s">
        <v>1679</v>
      </c>
    </row>
    <row r="11141" spans="2:5">
      <c r="B11141" s="602" t="s">
        <v>13844</v>
      </c>
      <c r="C11141" s="603" t="s">
        <v>8031</v>
      </c>
      <c r="D11141" s="587" t="s">
        <v>3076</v>
      </c>
      <c r="E11141" s="523" t="s">
        <v>1679</v>
      </c>
    </row>
    <row r="11142" spans="2:5">
      <c r="B11142" s="602" t="s">
        <v>13845</v>
      </c>
      <c r="C11142" s="603" t="s">
        <v>8031</v>
      </c>
      <c r="D11142" s="587" t="s">
        <v>3076</v>
      </c>
      <c r="E11142" s="523" t="s">
        <v>1679</v>
      </c>
    </row>
    <row r="11143" spans="2:5">
      <c r="B11143" s="602" t="s">
        <v>13846</v>
      </c>
      <c r="C11143" s="603" t="s">
        <v>8031</v>
      </c>
      <c r="D11143" s="587" t="s">
        <v>3076</v>
      </c>
      <c r="E11143" s="523" t="s">
        <v>1679</v>
      </c>
    </row>
    <row r="11144" spans="2:5">
      <c r="B11144" s="602" t="s">
        <v>13847</v>
      </c>
      <c r="C11144" s="603" t="s">
        <v>8031</v>
      </c>
      <c r="D11144" s="587" t="s">
        <v>3076</v>
      </c>
      <c r="E11144" s="523" t="s">
        <v>1679</v>
      </c>
    </row>
    <row r="11145" spans="2:5">
      <c r="B11145" s="602" t="s">
        <v>13848</v>
      </c>
      <c r="C11145" s="603" t="s">
        <v>8031</v>
      </c>
      <c r="D11145" s="587" t="s">
        <v>3076</v>
      </c>
      <c r="E11145" s="523" t="s">
        <v>1679</v>
      </c>
    </row>
    <row r="11146" spans="2:5">
      <c r="B11146" s="602" t="s">
        <v>13849</v>
      </c>
      <c r="C11146" s="603" t="s">
        <v>8031</v>
      </c>
      <c r="D11146" s="587" t="s">
        <v>3076</v>
      </c>
      <c r="E11146" s="523" t="s">
        <v>1679</v>
      </c>
    </row>
    <row r="11147" spans="2:5">
      <c r="B11147" s="602" t="s">
        <v>13850</v>
      </c>
      <c r="C11147" s="603" t="s">
        <v>8031</v>
      </c>
      <c r="D11147" s="587" t="s">
        <v>3076</v>
      </c>
      <c r="E11147" s="523" t="s">
        <v>1679</v>
      </c>
    </row>
    <row r="11148" spans="2:5">
      <c r="B11148" s="602" t="s">
        <v>13851</v>
      </c>
      <c r="C11148" s="603" t="s">
        <v>8031</v>
      </c>
      <c r="D11148" s="587" t="s">
        <v>3076</v>
      </c>
      <c r="E11148" s="523" t="s">
        <v>1679</v>
      </c>
    </row>
    <row r="11149" spans="2:5">
      <c r="B11149" s="602" t="s">
        <v>13852</v>
      </c>
      <c r="C11149" s="603" t="s">
        <v>13853</v>
      </c>
      <c r="D11149" s="587" t="s">
        <v>3076</v>
      </c>
      <c r="E11149" s="523" t="s">
        <v>1679</v>
      </c>
    </row>
    <row r="11150" spans="2:5">
      <c r="B11150" s="602" t="s">
        <v>13854</v>
      </c>
      <c r="C11150" s="603" t="s">
        <v>13853</v>
      </c>
      <c r="D11150" s="587" t="s">
        <v>3076</v>
      </c>
      <c r="E11150" s="523" t="s">
        <v>1679</v>
      </c>
    </row>
    <row r="11151" spans="2:5">
      <c r="B11151" s="602" t="s">
        <v>13855</v>
      </c>
      <c r="C11151" s="603" t="s">
        <v>13853</v>
      </c>
      <c r="D11151" s="587" t="s">
        <v>3076</v>
      </c>
      <c r="E11151" s="523" t="s">
        <v>1679</v>
      </c>
    </row>
    <row r="11152" spans="2:5">
      <c r="B11152" s="602" t="s">
        <v>13856</v>
      </c>
      <c r="C11152" s="603" t="s">
        <v>13853</v>
      </c>
      <c r="D11152" s="587" t="s">
        <v>3076</v>
      </c>
      <c r="E11152" s="523" t="s">
        <v>1679</v>
      </c>
    </row>
    <row r="11153" spans="2:5">
      <c r="B11153" s="602" t="s">
        <v>13857</v>
      </c>
      <c r="C11153" s="603" t="s">
        <v>13853</v>
      </c>
      <c r="D11153" s="587" t="s">
        <v>3076</v>
      </c>
      <c r="E11153" s="523" t="s">
        <v>1679</v>
      </c>
    </row>
    <row r="11154" spans="2:5">
      <c r="B11154" s="602" t="s">
        <v>13858</v>
      </c>
      <c r="C11154" s="603" t="s">
        <v>13853</v>
      </c>
      <c r="D11154" s="587" t="s">
        <v>3076</v>
      </c>
      <c r="E11154" s="523" t="s">
        <v>1679</v>
      </c>
    </row>
    <row r="11155" spans="2:5">
      <c r="B11155" s="602" t="s">
        <v>13859</v>
      </c>
      <c r="C11155" s="603" t="s">
        <v>13853</v>
      </c>
      <c r="D11155" s="587" t="s">
        <v>3076</v>
      </c>
      <c r="E11155" s="523" t="s">
        <v>1679</v>
      </c>
    </row>
    <row r="11156" spans="2:5">
      <c r="B11156" s="602" t="s">
        <v>13860</v>
      </c>
      <c r="C11156" s="603" t="s">
        <v>13853</v>
      </c>
      <c r="D11156" s="587" t="s">
        <v>3076</v>
      </c>
      <c r="E11156" s="523" t="s">
        <v>1679</v>
      </c>
    </row>
    <row r="11157" spans="2:5">
      <c r="B11157" s="602" t="s">
        <v>13861</v>
      </c>
      <c r="C11157" s="603" t="s">
        <v>13853</v>
      </c>
      <c r="D11157" s="587" t="s">
        <v>3076</v>
      </c>
      <c r="E11157" s="523" t="s">
        <v>1679</v>
      </c>
    </row>
    <row r="11158" spans="2:5">
      <c r="B11158" s="602" t="s">
        <v>13862</v>
      </c>
      <c r="C11158" s="603" t="s">
        <v>13853</v>
      </c>
      <c r="D11158" s="587" t="s">
        <v>3076</v>
      </c>
      <c r="E11158" s="523" t="s">
        <v>1679</v>
      </c>
    </row>
    <row r="11159" spans="2:5">
      <c r="B11159" s="602" t="s">
        <v>13863</v>
      </c>
      <c r="C11159" s="603" t="s">
        <v>13853</v>
      </c>
      <c r="D11159" s="587" t="s">
        <v>3076</v>
      </c>
      <c r="E11159" s="523" t="s">
        <v>1679</v>
      </c>
    </row>
    <row r="11160" spans="2:5">
      <c r="B11160" s="602" t="s">
        <v>13864</v>
      </c>
      <c r="C11160" s="603" t="s">
        <v>13853</v>
      </c>
      <c r="D11160" s="587" t="s">
        <v>3076</v>
      </c>
      <c r="E11160" s="523" t="s">
        <v>1679</v>
      </c>
    </row>
    <row r="11161" spans="2:5">
      <c r="B11161" s="602" t="s">
        <v>13865</v>
      </c>
      <c r="C11161" s="603" t="s">
        <v>13853</v>
      </c>
      <c r="D11161" s="587" t="s">
        <v>3076</v>
      </c>
      <c r="E11161" s="523" t="s">
        <v>1679</v>
      </c>
    </row>
    <row r="11162" spans="2:5">
      <c r="B11162" s="602" t="s">
        <v>13866</v>
      </c>
      <c r="C11162" s="603" t="s">
        <v>13853</v>
      </c>
      <c r="D11162" s="587" t="s">
        <v>3076</v>
      </c>
      <c r="E11162" s="523" t="s">
        <v>1679</v>
      </c>
    </row>
    <row r="11163" spans="2:5">
      <c r="B11163" s="602" t="s">
        <v>13867</v>
      </c>
      <c r="C11163" s="603" t="s">
        <v>13853</v>
      </c>
      <c r="D11163" s="587" t="s">
        <v>3076</v>
      </c>
      <c r="E11163" s="523" t="s">
        <v>1679</v>
      </c>
    </row>
    <row r="11164" spans="2:5">
      <c r="B11164" s="602" t="s">
        <v>13868</v>
      </c>
      <c r="C11164" s="603" t="s">
        <v>13853</v>
      </c>
      <c r="D11164" s="587" t="s">
        <v>3076</v>
      </c>
      <c r="E11164" s="523" t="s">
        <v>1679</v>
      </c>
    </row>
    <row r="11165" spans="2:5">
      <c r="B11165" s="602" t="s">
        <v>13869</v>
      </c>
      <c r="C11165" s="603" t="s">
        <v>13853</v>
      </c>
      <c r="D11165" s="587" t="s">
        <v>3076</v>
      </c>
      <c r="E11165" s="523" t="s">
        <v>1679</v>
      </c>
    </row>
    <row r="11166" spans="2:5">
      <c r="B11166" s="602" t="s">
        <v>13870</v>
      </c>
      <c r="C11166" s="603" t="s">
        <v>13853</v>
      </c>
      <c r="D11166" s="587" t="s">
        <v>3076</v>
      </c>
      <c r="E11166" s="523" t="s">
        <v>1679</v>
      </c>
    </row>
    <row r="11167" spans="2:5">
      <c r="B11167" s="602" t="s">
        <v>13871</v>
      </c>
      <c r="C11167" s="603" t="s">
        <v>13853</v>
      </c>
      <c r="D11167" s="587" t="s">
        <v>3076</v>
      </c>
      <c r="E11167" s="523" t="s">
        <v>1679</v>
      </c>
    </row>
    <row r="11168" spans="2:5">
      <c r="B11168" s="602" t="s">
        <v>13872</v>
      </c>
      <c r="C11168" s="603" t="s">
        <v>13853</v>
      </c>
      <c r="D11168" s="587" t="s">
        <v>3076</v>
      </c>
      <c r="E11168" s="523" t="s">
        <v>1679</v>
      </c>
    </row>
    <row r="11169" spans="2:5">
      <c r="B11169" s="602" t="s">
        <v>13873</v>
      </c>
      <c r="C11169" s="603" t="s">
        <v>13853</v>
      </c>
      <c r="D11169" s="587" t="s">
        <v>3076</v>
      </c>
      <c r="E11169" s="523" t="s">
        <v>1679</v>
      </c>
    </row>
    <row r="11170" spans="2:5">
      <c r="B11170" s="602" t="s">
        <v>13874</v>
      </c>
      <c r="C11170" s="603" t="s">
        <v>13853</v>
      </c>
      <c r="D11170" s="587" t="s">
        <v>3076</v>
      </c>
      <c r="E11170" s="523" t="s">
        <v>1679</v>
      </c>
    </row>
    <row r="11171" spans="2:5">
      <c r="B11171" s="602" t="s">
        <v>13875</v>
      </c>
      <c r="C11171" s="603" t="s">
        <v>13853</v>
      </c>
      <c r="D11171" s="587" t="s">
        <v>3076</v>
      </c>
      <c r="E11171" s="523" t="s">
        <v>1679</v>
      </c>
    </row>
    <row r="11172" spans="2:5">
      <c r="B11172" s="602" t="s">
        <v>13876</v>
      </c>
      <c r="C11172" s="603" t="s">
        <v>13853</v>
      </c>
      <c r="D11172" s="587" t="s">
        <v>3076</v>
      </c>
      <c r="E11172" s="523" t="s">
        <v>1679</v>
      </c>
    </row>
    <row r="11173" spans="2:5">
      <c r="B11173" s="602" t="s">
        <v>13877</v>
      </c>
      <c r="C11173" s="603" t="s">
        <v>13853</v>
      </c>
      <c r="D11173" s="587" t="s">
        <v>3076</v>
      </c>
      <c r="E11173" s="523" t="s">
        <v>1679</v>
      </c>
    </row>
    <row r="11174" spans="2:5">
      <c r="B11174" s="602" t="s">
        <v>13878</v>
      </c>
      <c r="C11174" s="603" t="s">
        <v>13853</v>
      </c>
      <c r="D11174" s="587" t="s">
        <v>3076</v>
      </c>
      <c r="E11174" s="523" t="s">
        <v>1679</v>
      </c>
    </row>
    <row r="11175" spans="2:5">
      <c r="B11175" s="602" t="s">
        <v>13879</v>
      </c>
      <c r="C11175" s="603" t="s">
        <v>13853</v>
      </c>
      <c r="D11175" s="587" t="s">
        <v>3076</v>
      </c>
      <c r="E11175" s="523" t="s">
        <v>1679</v>
      </c>
    </row>
    <row r="11176" spans="2:5">
      <c r="B11176" s="602" t="s">
        <v>13880</v>
      </c>
      <c r="C11176" s="603" t="s">
        <v>13853</v>
      </c>
      <c r="D11176" s="587" t="s">
        <v>3076</v>
      </c>
      <c r="E11176" s="523" t="s">
        <v>1679</v>
      </c>
    </row>
    <row r="11177" spans="2:5">
      <c r="B11177" s="602" t="s">
        <v>13881</v>
      </c>
      <c r="C11177" s="603" t="s">
        <v>13853</v>
      </c>
      <c r="D11177" s="587" t="s">
        <v>3076</v>
      </c>
      <c r="E11177" s="523" t="s">
        <v>1679</v>
      </c>
    </row>
    <row r="11178" spans="2:5">
      <c r="B11178" s="602" t="s">
        <v>13882</v>
      </c>
      <c r="C11178" s="603" t="s">
        <v>13853</v>
      </c>
      <c r="D11178" s="587" t="s">
        <v>3076</v>
      </c>
      <c r="E11178" s="523" t="s">
        <v>1679</v>
      </c>
    </row>
    <row r="11179" spans="2:5">
      <c r="B11179" s="602" t="s">
        <v>13883</v>
      </c>
      <c r="C11179" s="603" t="s">
        <v>13853</v>
      </c>
      <c r="D11179" s="587" t="s">
        <v>3076</v>
      </c>
      <c r="E11179" s="523" t="s">
        <v>1679</v>
      </c>
    </row>
    <row r="11180" spans="2:5">
      <c r="B11180" s="602" t="s">
        <v>13884</v>
      </c>
      <c r="C11180" s="603" t="s">
        <v>13853</v>
      </c>
      <c r="D11180" s="587" t="s">
        <v>3076</v>
      </c>
      <c r="E11180" s="523" t="s">
        <v>1679</v>
      </c>
    </row>
    <row r="11181" spans="2:5">
      <c r="B11181" s="602" t="s">
        <v>13885</v>
      </c>
      <c r="C11181" s="603" t="s">
        <v>13853</v>
      </c>
      <c r="D11181" s="587" t="s">
        <v>3076</v>
      </c>
      <c r="E11181" s="523" t="s">
        <v>1679</v>
      </c>
    </row>
    <row r="11182" spans="2:5">
      <c r="B11182" s="602" t="s">
        <v>13886</v>
      </c>
      <c r="C11182" s="603" t="s">
        <v>13853</v>
      </c>
      <c r="D11182" s="587" t="s">
        <v>3076</v>
      </c>
      <c r="E11182" s="523" t="s">
        <v>1679</v>
      </c>
    </row>
    <row r="11183" spans="2:5">
      <c r="B11183" s="602" t="s">
        <v>13887</v>
      </c>
      <c r="C11183" s="603" t="s">
        <v>13853</v>
      </c>
      <c r="D11183" s="587" t="s">
        <v>3076</v>
      </c>
      <c r="E11183" s="523" t="s">
        <v>1679</v>
      </c>
    </row>
    <row r="11184" spans="2:5">
      <c r="B11184" s="602" t="s">
        <v>13888</v>
      </c>
      <c r="C11184" s="603" t="s">
        <v>13853</v>
      </c>
      <c r="D11184" s="587" t="s">
        <v>3076</v>
      </c>
      <c r="E11184" s="523" t="s">
        <v>1679</v>
      </c>
    </row>
    <row r="11185" spans="2:5">
      <c r="B11185" s="602" t="s">
        <v>13889</v>
      </c>
      <c r="C11185" s="603" t="s">
        <v>13853</v>
      </c>
      <c r="D11185" s="587" t="s">
        <v>3076</v>
      </c>
      <c r="E11185" s="523" t="s">
        <v>1679</v>
      </c>
    </row>
    <row r="11186" spans="2:5">
      <c r="B11186" s="602" t="s">
        <v>13890</v>
      </c>
      <c r="C11186" s="603" t="s">
        <v>13853</v>
      </c>
      <c r="D11186" s="587" t="s">
        <v>3076</v>
      </c>
      <c r="E11186" s="523" t="s">
        <v>1679</v>
      </c>
    </row>
    <row r="11187" spans="2:5">
      <c r="B11187" s="602" t="s">
        <v>13891</v>
      </c>
      <c r="C11187" s="603" t="s">
        <v>13853</v>
      </c>
      <c r="D11187" s="587" t="s">
        <v>3076</v>
      </c>
      <c r="E11187" s="523" t="s">
        <v>1679</v>
      </c>
    </row>
    <row r="11188" spans="2:5">
      <c r="B11188" s="602" t="s">
        <v>13892</v>
      </c>
      <c r="C11188" s="603" t="s">
        <v>13853</v>
      </c>
      <c r="D11188" s="587" t="s">
        <v>3076</v>
      </c>
      <c r="E11188" s="523" t="s">
        <v>1679</v>
      </c>
    </row>
    <row r="11189" spans="2:5">
      <c r="B11189" s="602" t="s">
        <v>13893</v>
      </c>
      <c r="C11189" s="603" t="s">
        <v>13853</v>
      </c>
      <c r="D11189" s="587" t="s">
        <v>3076</v>
      </c>
      <c r="E11189" s="523" t="s">
        <v>1679</v>
      </c>
    </row>
    <row r="11190" spans="2:5">
      <c r="B11190" s="602" t="s">
        <v>13894</v>
      </c>
      <c r="C11190" s="603" t="s">
        <v>13853</v>
      </c>
      <c r="D11190" s="587" t="s">
        <v>3076</v>
      </c>
      <c r="E11190" s="523" t="s">
        <v>1679</v>
      </c>
    </row>
    <row r="11191" spans="2:5">
      <c r="B11191" s="602" t="s">
        <v>13895</v>
      </c>
      <c r="C11191" s="603" t="s">
        <v>13853</v>
      </c>
      <c r="D11191" s="587" t="s">
        <v>3076</v>
      </c>
      <c r="E11191" s="523" t="s">
        <v>1679</v>
      </c>
    </row>
    <row r="11192" spans="2:5">
      <c r="B11192" s="602" t="s">
        <v>13896</v>
      </c>
      <c r="C11192" s="603" t="s">
        <v>13853</v>
      </c>
      <c r="D11192" s="587" t="s">
        <v>3076</v>
      </c>
      <c r="E11192" s="523" t="s">
        <v>1679</v>
      </c>
    </row>
    <row r="11193" spans="2:5">
      <c r="B11193" s="602" t="s">
        <v>13897</v>
      </c>
      <c r="C11193" s="603" t="s">
        <v>13853</v>
      </c>
      <c r="D11193" s="587" t="s">
        <v>3076</v>
      </c>
      <c r="E11193" s="523" t="s">
        <v>1679</v>
      </c>
    </row>
    <row r="11194" spans="2:5">
      <c r="B11194" s="602" t="s">
        <v>13898</v>
      </c>
      <c r="C11194" s="603" t="s">
        <v>13853</v>
      </c>
      <c r="D11194" s="587" t="s">
        <v>3076</v>
      </c>
      <c r="E11194" s="523" t="s">
        <v>1679</v>
      </c>
    </row>
    <row r="11195" spans="2:5">
      <c r="B11195" s="602" t="s">
        <v>13899</v>
      </c>
      <c r="C11195" s="603" t="s">
        <v>13853</v>
      </c>
      <c r="D11195" s="587" t="s">
        <v>3076</v>
      </c>
      <c r="E11195" s="523" t="s">
        <v>1679</v>
      </c>
    </row>
    <row r="11196" spans="2:5">
      <c r="B11196" s="602" t="s">
        <v>13900</v>
      </c>
      <c r="C11196" s="603" t="s">
        <v>13853</v>
      </c>
      <c r="D11196" s="587" t="s">
        <v>3076</v>
      </c>
      <c r="E11196" s="523" t="s">
        <v>1679</v>
      </c>
    </row>
    <row r="11197" spans="2:5">
      <c r="B11197" s="602" t="s">
        <v>13901</v>
      </c>
      <c r="C11197" s="603" t="s">
        <v>13853</v>
      </c>
      <c r="D11197" s="587" t="s">
        <v>3076</v>
      </c>
      <c r="E11197" s="523" t="s">
        <v>1679</v>
      </c>
    </row>
    <row r="11198" spans="2:5">
      <c r="B11198" s="602" t="s">
        <v>13902</v>
      </c>
      <c r="C11198" s="603" t="s">
        <v>13853</v>
      </c>
      <c r="D11198" s="587" t="s">
        <v>3076</v>
      </c>
      <c r="E11198" s="523" t="s">
        <v>1679</v>
      </c>
    </row>
    <row r="11199" spans="2:5">
      <c r="B11199" s="602" t="s">
        <v>13903</v>
      </c>
      <c r="C11199" s="603" t="s">
        <v>13853</v>
      </c>
      <c r="D11199" s="587" t="s">
        <v>3076</v>
      </c>
      <c r="E11199" s="523" t="s">
        <v>1679</v>
      </c>
    </row>
    <row r="11200" spans="2:5">
      <c r="B11200" s="602" t="s">
        <v>13904</v>
      </c>
      <c r="C11200" s="603" t="s">
        <v>13853</v>
      </c>
      <c r="D11200" s="587" t="s">
        <v>3076</v>
      </c>
      <c r="E11200" s="523" t="s">
        <v>1679</v>
      </c>
    </row>
    <row r="11201" spans="2:5">
      <c r="B11201" s="602" t="s">
        <v>13905</v>
      </c>
      <c r="C11201" s="603" t="s">
        <v>13853</v>
      </c>
      <c r="D11201" s="587" t="s">
        <v>3076</v>
      </c>
      <c r="E11201" s="523" t="s">
        <v>1679</v>
      </c>
    </row>
    <row r="11202" spans="2:5">
      <c r="B11202" s="602" t="s">
        <v>13906</v>
      </c>
      <c r="C11202" s="603" t="s">
        <v>13853</v>
      </c>
      <c r="D11202" s="587" t="s">
        <v>3076</v>
      </c>
      <c r="E11202" s="523" t="s">
        <v>1679</v>
      </c>
    </row>
    <row r="11203" spans="2:5">
      <c r="B11203" s="602" t="s">
        <v>13907</v>
      </c>
      <c r="C11203" s="603" t="s">
        <v>13853</v>
      </c>
      <c r="D11203" s="587" t="s">
        <v>3076</v>
      </c>
      <c r="E11203" s="523" t="s">
        <v>1679</v>
      </c>
    </row>
    <row r="11204" spans="2:5">
      <c r="B11204" s="602" t="s">
        <v>13908</v>
      </c>
      <c r="C11204" s="603" t="s">
        <v>13853</v>
      </c>
      <c r="D11204" s="587" t="s">
        <v>3076</v>
      </c>
      <c r="E11204" s="523" t="s">
        <v>1679</v>
      </c>
    </row>
    <row r="11205" spans="2:5">
      <c r="B11205" s="602" t="s">
        <v>13909</v>
      </c>
      <c r="C11205" s="603" t="s">
        <v>13853</v>
      </c>
      <c r="D11205" s="587" t="s">
        <v>3076</v>
      </c>
      <c r="E11205" s="523" t="s">
        <v>1679</v>
      </c>
    </row>
    <row r="11206" spans="2:5">
      <c r="B11206" s="602" t="s">
        <v>13910</v>
      </c>
      <c r="C11206" s="603" t="s">
        <v>13853</v>
      </c>
      <c r="D11206" s="587" t="s">
        <v>3076</v>
      </c>
      <c r="E11206" s="523" t="s">
        <v>1679</v>
      </c>
    </row>
    <row r="11207" spans="2:5">
      <c r="B11207" s="602" t="s">
        <v>13911</v>
      </c>
      <c r="C11207" s="603" t="s">
        <v>13853</v>
      </c>
      <c r="D11207" s="587" t="s">
        <v>3076</v>
      </c>
      <c r="E11207" s="523" t="s">
        <v>1679</v>
      </c>
    </row>
    <row r="11208" spans="2:5">
      <c r="B11208" s="602" t="s">
        <v>13912</v>
      </c>
      <c r="C11208" s="603" t="s">
        <v>13853</v>
      </c>
      <c r="D11208" s="587" t="s">
        <v>3076</v>
      </c>
      <c r="E11208" s="523" t="s">
        <v>1679</v>
      </c>
    </row>
    <row r="11209" spans="2:5">
      <c r="B11209" s="602" t="s">
        <v>13913</v>
      </c>
      <c r="C11209" s="603" t="s">
        <v>13853</v>
      </c>
      <c r="D11209" s="587" t="s">
        <v>3076</v>
      </c>
      <c r="E11209" s="523" t="s">
        <v>1679</v>
      </c>
    </row>
    <row r="11210" spans="2:5">
      <c r="B11210" s="602" t="s">
        <v>13914</v>
      </c>
      <c r="C11210" s="603" t="s">
        <v>13853</v>
      </c>
      <c r="D11210" s="587" t="s">
        <v>3076</v>
      </c>
      <c r="E11210" s="523" t="s">
        <v>1679</v>
      </c>
    </row>
    <row r="11211" spans="2:5">
      <c r="B11211" s="602" t="s">
        <v>13915</v>
      </c>
      <c r="C11211" s="603" t="s">
        <v>13853</v>
      </c>
      <c r="D11211" s="587" t="s">
        <v>3076</v>
      </c>
      <c r="E11211" s="523" t="s">
        <v>1679</v>
      </c>
    </row>
    <row r="11212" spans="2:5">
      <c r="B11212" s="602" t="s">
        <v>13916</v>
      </c>
      <c r="C11212" s="603" t="s">
        <v>13853</v>
      </c>
      <c r="D11212" s="587" t="s">
        <v>3076</v>
      </c>
      <c r="E11212" s="523" t="s">
        <v>1679</v>
      </c>
    </row>
    <row r="11213" spans="2:5">
      <c r="B11213" s="602" t="s">
        <v>13917</v>
      </c>
      <c r="C11213" s="603" t="s">
        <v>13853</v>
      </c>
      <c r="D11213" s="587" t="s">
        <v>3076</v>
      </c>
      <c r="E11213" s="523" t="s">
        <v>1679</v>
      </c>
    </row>
    <row r="11214" spans="2:5">
      <c r="B11214" s="602" t="s">
        <v>13918</v>
      </c>
      <c r="C11214" s="603" t="s">
        <v>13853</v>
      </c>
      <c r="D11214" s="587" t="s">
        <v>3076</v>
      </c>
      <c r="E11214" s="523" t="s">
        <v>1679</v>
      </c>
    </row>
    <row r="11215" spans="2:5">
      <c r="B11215" s="602" t="s">
        <v>13919</v>
      </c>
      <c r="C11215" s="603" t="s">
        <v>13853</v>
      </c>
      <c r="D11215" s="587" t="s">
        <v>3076</v>
      </c>
      <c r="E11215" s="523" t="s">
        <v>1679</v>
      </c>
    </row>
    <row r="11216" spans="2:5">
      <c r="B11216" s="602" t="s">
        <v>13920</v>
      </c>
      <c r="C11216" s="603" t="s">
        <v>13853</v>
      </c>
      <c r="D11216" s="587" t="s">
        <v>3076</v>
      </c>
      <c r="E11216" s="523" t="s">
        <v>1679</v>
      </c>
    </row>
    <row r="11217" spans="2:5">
      <c r="B11217" s="602" t="s">
        <v>13921</v>
      </c>
      <c r="C11217" s="603" t="s">
        <v>13853</v>
      </c>
      <c r="D11217" s="587" t="s">
        <v>3076</v>
      </c>
      <c r="E11217" s="523" t="s">
        <v>1679</v>
      </c>
    </row>
    <row r="11218" spans="2:5">
      <c r="B11218" s="602" t="s">
        <v>13922</v>
      </c>
      <c r="C11218" s="603" t="s">
        <v>13853</v>
      </c>
      <c r="D11218" s="587" t="s">
        <v>3076</v>
      </c>
      <c r="E11218" s="523" t="s">
        <v>1679</v>
      </c>
    </row>
    <row r="11219" spans="2:5">
      <c r="B11219" s="602" t="s">
        <v>13923</v>
      </c>
      <c r="C11219" s="603" t="s">
        <v>13853</v>
      </c>
      <c r="D11219" s="587" t="s">
        <v>3076</v>
      </c>
      <c r="E11219" s="523" t="s">
        <v>1679</v>
      </c>
    </row>
    <row r="11220" spans="2:5">
      <c r="B11220" s="602" t="s">
        <v>13924</v>
      </c>
      <c r="C11220" s="603" t="s">
        <v>13853</v>
      </c>
      <c r="D11220" s="587" t="s">
        <v>3076</v>
      </c>
      <c r="E11220" s="523" t="s">
        <v>1679</v>
      </c>
    </row>
    <row r="11221" spans="2:5">
      <c r="B11221" s="602" t="s">
        <v>13925</v>
      </c>
      <c r="C11221" s="603" t="s">
        <v>13853</v>
      </c>
      <c r="D11221" s="587" t="s">
        <v>3076</v>
      </c>
      <c r="E11221" s="523" t="s">
        <v>1679</v>
      </c>
    </row>
    <row r="11222" spans="2:5">
      <c r="B11222" s="602" t="s">
        <v>13926</v>
      </c>
      <c r="C11222" s="603" t="s">
        <v>13853</v>
      </c>
      <c r="D11222" s="587" t="s">
        <v>3076</v>
      </c>
      <c r="E11222" s="523" t="s">
        <v>1679</v>
      </c>
    </row>
    <row r="11223" spans="2:5">
      <c r="B11223" s="602" t="s">
        <v>13927</v>
      </c>
      <c r="C11223" s="603" t="s">
        <v>13853</v>
      </c>
      <c r="D11223" s="587" t="s">
        <v>3076</v>
      </c>
      <c r="E11223" s="523" t="s">
        <v>1679</v>
      </c>
    </row>
    <row r="11224" spans="2:5">
      <c r="B11224" s="602" t="s">
        <v>13928</v>
      </c>
      <c r="C11224" s="603" t="s">
        <v>13853</v>
      </c>
      <c r="D11224" s="587" t="s">
        <v>3076</v>
      </c>
      <c r="E11224" s="523" t="s">
        <v>1679</v>
      </c>
    </row>
    <row r="11225" spans="2:5">
      <c r="B11225" s="602" t="s">
        <v>13929</v>
      </c>
      <c r="C11225" s="603" t="s">
        <v>13853</v>
      </c>
      <c r="D11225" s="587" t="s">
        <v>3076</v>
      </c>
      <c r="E11225" s="523" t="s">
        <v>1679</v>
      </c>
    </row>
    <row r="11226" spans="2:5">
      <c r="B11226" s="602" t="s">
        <v>13930</v>
      </c>
      <c r="C11226" s="603" t="s">
        <v>13853</v>
      </c>
      <c r="D11226" s="587" t="s">
        <v>3076</v>
      </c>
      <c r="E11226" s="523" t="s">
        <v>1679</v>
      </c>
    </row>
    <row r="11227" spans="2:5">
      <c r="B11227" s="602" t="s">
        <v>13931</v>
      </c>
      <c r="C11227" s="603" t="s">
        <v>13853</v>
      </c>
      <c r="D11227" s="587" t="s">
        <v>3076</v>
      </c>
      <c r="E11227" s="523" t="s">
        <v>1679</v>
      </c>
    </row>
    <row r="11228" spans="2:5">
      <c r="B11228" s="602" t="s">
        <v>13932</v>
      </c>
      <c r="C11228" s="603" t="s">
        <v>13853</v>
      </c>
      <c r="D11228" s="587" t="s">
        <v>3076</v>
      </c>
      <c r="E11228" s="523" t="s">
        <v>1679</v>
      </c>
    </row>
    <row r="11229" spans="2:5">
      <c r="B11229" s="602" t="s">
        <v>13933</v>
      </c>
      <c r="C11229" s="603" t="s">
        <v>13853</v>
      </c>
      <c r="D11229" s="587" t="s">
        <v>3076</v>
      </c>
      <c r="E11229" s="523" t="s">
        <v>1679</v>
      </c>
    </row>
    <row r="11230" spans="2:5">
      <c r="B11230" s="602" t="s">
        <v>13934</v>
      </c>
      <c r="C11230" s="603" t="s">
        <v>13853</v>
      </c>
      <c r="D11230" s="587" t="s">
        <v>3076</v>
      </c>
      <c r="E11230" s="523" t="s">
        <v>1679</v>
      </c>
    </row>
    <row r="11231" spans="2:5">
      <c r="B11231" s="602" t="s">
        <v>13935</v>
      </c>
      <c r="C11231" s="603" t="s">
        <v>13853</v>
      </c>
      <c r="D11231" s="587" t="s">
        <v>3076</v>
      </c>
      <c r="E11231" s="523" t="s">
        <v>1679</v>
      </c>
    </row>
    <row r="11232" spans="2:5">
      <c r="B11232" s="602" t="s">
        <v>13936</v>
      </c>
      <c r="C11232" s="603" t="s">
        <v>13853</v>
      </c>
      <c r="D11232" s="587" t="s">
        <v>3076</v>
      </c>
      <c r="E11232" s="523" t="s">
        <v>1679</v>
      </c>
    </row>
    <row r="11233" spans="2:5">
      <c r="B11233" s="602" t="s">
        <v>13937</v>
      </c>
      <c r="C11233" s="603" t="s">
        <v>13853</v>
      </c>
      <c r="D11233" s="587" t="s">
        <v>3076</v>
      </c>
      <c r="E11233" s="523" t="s">
        <v>1679</v>
      </c>
    </row>
    <row r="11234" spans="2:5">
      <c r="B11234" s="602" t="s">
        <v>13938</v>
      </c>
      <c r="C11234" s="603" t="s">
        <v>13853</v>
      </c>
      <c r="D11234" s="587" t="s">
        <v>3076</v>
      </c>
      <c r="E11234" s="523" t="s">
        <v>1679</v>
      </c>
    </row>
    <row r="11235" spans="2:5">
      <c r="B11235" s="602" t="s">
        <v>13939</v>
      </c>
      <c r="C11235" s="603" t="s">
        <v>13853</v>
      </c>
      <c r="D11235" s="587" t="s">
        <v>3076</v>
      </c>
      <c r="E11235" s="523" t="s">
        <v>1679</v>
      </c>
    </row>
    <row r="11236" spans="2:5">
      <c r="B11236" s="602" t="s">
        <v>13940</v>
      </c>
      <c r="C11236" s="603" t="s">
        <v>13853</v>
      </c>
      <c r="D11236" s="587" t="s">
        <v>3076</v>
      </c>
      <c r="E11236" s="523" t="s">
        <v>1679</v>
      </c>
    </row>
    <row r="11237" spans="2:5">
      <c r="B11237" s="602" t="s">
        <v>13941</v>
      </c>
      <c r="C11237" s="603" t="s">
        <v>13853</v>
      </c>
      <c r="D11237" s="587" t="s">
        <v>3076</v>
      </c>
      <c r="E11237" s="523" t="s">
        <v>1679</v>
      </c>
    </row>
    <row r="11238" spans="2:5">
      <c r="B11238" s="602" t="s">
        <v>13942</v>
      </c>
      <c r="C11238" s="603" t="s">
        <v>13853</v>
      </c>
      <c r="D11238" s="587" t="s">
        <v>3076</v>
      </c>
      <c r="E11238" s="523" t="s">
        <v>1679</v>
      </c>
    </row>
    <row r="11239" spans="2:5">
      <c r="B11239" s="602" t="s">
        <v>13943</v>
      </c>
      <c r="C11239" s="603" t="s">
        <v>13853</v>
      </c>
      <c r="D11239" s="587" t="s">
        <v>3076</v>
      </c>
      <c r="E11239" s="523" t="s">
        <v>1679</v>
      </c>
    </row>
    <row r="11240" spans="2:5">
      <c r="B11240" s="602" t="s">
        <v>13944</v>
      </c>
      <c r="C11240" s="603" t="s">
        <v>13853</v>
      </c>
      <c r="D11240" s="587" t="s">
        <v>3076</v>
      </c>
      <c r="E11240" s="523" t="s">
        <v>1679</v>
      </c>
    </row>
    <row r="11241" spans="2:5">
      <c r="B11241" s="602" t="s">
        <v>13945</v>
      </c>
      <c r="C11241" s="603" t="s">
        <v>13853</v>
      </c>
      <c r="D11241" s="587" t="s">
        <v>3076</v>
      </c>
      <c r="E11241" s="523" t="s">
        <v>1679</v>
      </c>
    </row>
    <row r="11242" spans="2:5">
      <c r="B11242" s="602" t="s">
        <v>13946</v>
      </c>
      <c r="C11242" s="603" t="s">
        <v>13853</v>
      </c>
      <c r="D11242" s="587" t="s">
        <v>3076</v>
      </c>
      <c r="E11242" s="523" t="s">
        <v>1679</v>
      </c>
    </row>
    <row r="11243" spans="2:5">
      <c r="B11243" s="602" t="s">
        <v>13947</v>
      </c>
      <c r="C11243" s="603" t="s">
        <v>13853</v>
      </c>
      <c r="D11243" s="587" t="s">
        <v>3076</v>
      </c>
      <c r="E11243" s="523" t="s">
        <v>1679</v>
      </c>
    </row>
    <row r="11244" spans="2:5">
      <c r="B11244" s="602" t="s">
        <v>13948</v>
      </c>
      <c r="C11244" s="603" t="s">
        <v>6336</v>
      </c>
      <c r="D11244" s="587" t="s">
        <v>3076</v>
      </c>
      <c r="E11244" s="523" t="s">
        <v>1679</v>
      </c>
    </row>
    <row r="11245" spans="2:5">
      <c r="B11245" s="602" t="s">
        <v>13949</v>
      </c>
      <c r="C11245" s="603" t="s">
        <v>6336</v>
      </c>
      <c r="D11245" s="587" t="s">
        <v>3076</v>
      </c>
      <c r="E11245" s="523" t="s">
        <v>1679</v>
      </c>
    </row>
    <row r="11246" spans="2:5">
      <c r="B11246" s="602" t="s">
        <v>13950</v>
      </c>
      <c r="C11246" s="603" t="s">
        <v>6336</v>
      </c>
      <c r="D11246" s="587" t="s">
        <v>3076</v>
      </c>
      <c r="E11246" s="523" t="s">
        <v>1679</v>
      </c>
    </row>
    <row r="11247" spans="2:5">
      <c r="B11247" s="602" t="s">
        <v>13951</v>
      </c>
      <c r="C11247" s="603" t="s">
        <v>6336</v>
      </c>
      <c r="D11247" s="587" t="s">
        <v>3076</v>
      </c>
      <c r="E11247" s="523" t="s">
        <v>1679</v>
      </c>
    </row>
    <row r="11248" spans="2:5">
      <c r="B11248" s="602" t="s">
        <v>13952</v>
      </c>
      <c r="C11248" s="603" t="s">
        <v>6336</v>
      </c>
      <c r="D11248" s="587" t="s">
        <v>3076</v>
      </c>
      <c r="E11248" s="523" t="s">
        <v>1679</v>
      </c>
    </row>
    <row r="11249" spans="2:5">
      <c r="B11249" s="602" t="s">
        <v>13953</v>
      </c>
      <c r="C11249" s="603" t="s">
        <v>6336</v>
      </c>
      <c r="D11249" s="587" t="s">
        <v>3076</v>
      </c>
      <c r="E11249" s="523" t="s">
        <v>1679</v>
      </c>
    </row>
    <row r="11250" spans="2:5">
      <c r="B11250" s="602" t="s">
        <v>13954</v>
      </c>
      <c r="C11250" s="603" t="s">
        <v>6336</v>
      </c>
      <c r="D11250" s="587" t="s">
        <v>3076</v>
      </c>
      <c r="E11250" s="523" t="s">
        <v>1679</v>
      </c>
    </row>
    <row r="11251" spans="2:5">
      <c r="B11251" s="602" t="s">
        <v>13955</v>
      </c>
      <c r="C11251" s="603" t="s">
        <v>6336</v>
      </c>
      <c r="D11251" s="587" t="s">
        <v>3076</v>
      </c>
      <c r="E11251" s="523" t="s">
        <v>1679</v>
      </c>
    </row>
    <row r="11252" spans="2:5">
      <c r="B11252" s="602" t="s">
        <v>13956</v>
      </c>
      <c r="C11252" s="603" t="s">
        <v>6336</v>
      </c>
      <c r="D11252" s="587" t="s">
        <v>3076</v>
      </c>
      <c r="E11252" s="523" t="s">
        <v>1679</v>
      </c>
    </row>
    <row r="11253" spans="2:5">
      <c r="B11253" s="602" t="s">
        <v>13957</v>
      </c>
      <c r="C11253" s="603" t="s">
        <v>6336</v>
      </c>
      <c r="D11253" s="587" t="s">
        <v>3076</v>
      </c>
      <c r="E11253" s="523" t="s">
        <v>1679</v>
      </c>
    </row>
    <row r="11254" spans="2:5">
      <c r="B11254" s="602" t="s">
        <v>13958</v>
      </c>
      <c r="C11254" s="603" t="s">
        <v>6336</v>
      </c>
      <c r="D11254" s="587" t="s">
        <v>3076</v>
      </c>
      <c r="E11254" s="523" t="s">
        <v>1679</v>
      </c>
    </row>
    <row r="11255" spans="2:5">
      <c r="B11255" s="602" t="s">
        <v>13959</v>
      </c>
      <c r="C11255" s="603" t="s">
        <v>6336</v>
      </c>
      <c r="D11255" s="587" t="s">
        <v>3076</v>
      </c>
      <c r="E11255" s="523" t="s">
        <v>1679</v>
      </c>
    </row>
    <row r="11256" spans="2:5">
      <c r="B11256" s="602" t="s">
        <v>13960</v>
      </c>
      <c r="C11256" s="603" t="s">
        <v>6336</v>
      </c>
      <c r="D11256" s="587" t="s">
        <v>3076</v>
      </c>
      <c r="E11256" s="523" t="s">
        <v>1679</v>
      </c>
    </row>
    <row r="11257" spans="2:5">
      <c r="B11257" s="602" t="s">
        <v>13961</v>
      </c>
      <c r="C11257" s="603" t="s">
        <v>6336</v>
      </c>
      <c r="D11257" s="587" t="s">
        <v>3076</v>
      </c>
      <c r="E11257" s="523" t="s">
        <v>1679</v>
      </c>
    </row>
    <row r="11258" spans="2:5">
      <c r="B11258" s="602" t="s">
        <v>13962</v>
      </c>
      <c r="C11258" s="603" t="s">
        <v>6336</v>
      </c>
      <c r="D11258" s="587" t="s">
        <v>3076</v>
      </c>
      <c r="E11258" s="523" t="s">
        <v>1679</v>
      </c>
    </row>
    <row r="11259" spans="2:5">
      <c r="B11259" s="602" t="s">
        <v>13963</v>
      </c>
      <c r="C11259" s="603" t="s">
        <v>6336</v>
      </c>
      <c r="D11259" s="587" t="s">
        <v>3076</v>
      </c>
      <c r="E11259" s="523" t="s">
        <v>1679</v>
      </c>
    </row>
    <row r="11260" spans="2:5">
      <c r="B11260" s="602" t="s">
        <v>13964</v>
      </c>
      <c r="C11260" s="603" t="s">
        <v>6336</v>
      </c>
      <c r="D11260" s="587" t="s">
        <v>3076</v>
      </c>
      <c r="E11260" s="523" t="s">
        <v>1679</v>
      </c>
    </row>
    <row r="11261" spans="2:5">
      <c r="B11261" s="602" t="s">
        <v>13965</v>
      </c>
      <c r="C11261" s="603" t="s">
        <v>6336</v>
      </c>
      <c r="D11261" s="587" t="s">
        <v>3076</v>
      </c>
      <c r="E11261" s="523" t="s">
        <v>1679</v>
      </c>
    </row>
    <row r="11262" spans="2:5">
      <c r="B11262" s="602" t="s">
        <v>13966</v>
      </c>
      <c r="C11262" s="603" t="s">
        <v>6336</v>
      </c>
      <c r="D11262" s="587" t="s">
        <v>3076</v>
      </c>
      <c r="E11262" s="523" t="s">
        <v>1679</v>
      </c>
    </row>
    <row r="11263" spans="2:5">
      <c r="B11263" s="602" t="s">
        <v>13967</v>
      </c>
      <c r="C11263" s="603" t="s">
        <v>6336</v>
      </c>
      <c r="D11263" s="587" t="s">
        <v>3076</v>
      </c>
      <c r="E11263" s="523" t="s">
        <v>1679</v>
      </c>
    </row>
    <row r="11264" spans="2:5">
      <c r="B11264" s="602" t="s">
        <v>13968</v>
      </c>
      <c r="C11264" s="603" t="s">
        <v>6336</v>
      </c>
      <c r="D11264" s="587" t="s">
        <v>3076</v>
      </c>
      <c r="E11264" s="523" t="s">
        <v>1679</v>
      </c>
    </row>
    <row r="11265" spans="2:5">
      <c r="B11265" s="602" t="s">
        <v>13969</v>
      </c>
      <c r="C11265" s="603" t="s">
        <v>6336</v>
      </c>
      <c r="D11265" s="587" t="s">
        <v>3076</v>
      </c>
      <c r="E11265" s="523" t="s">
        <v>1679</v>
      </c>
    </row>
    <row r="11266" spans="2:5">
      <c r="B11266" s="602" t="s">
        <v>13970</v>
      </c>
      <c r="C11266" s="603" t="s">
        <v>6336</v>
      </c>
      <c r="D11266" s="587" t="s">
        <v>3076</v>
      </c>
      <c r="E11266" s="523" t="s">
        <v>1679</v>
      </c>
    </row>
    <row r="11267" spans="2:5">
      <c r="B11267" s="602" t="s">
        <v>13971</v>
      </c>
      <c r="C11267" s="603" t="s">
        <v>6336</v>
      </c>
      <c r="D11267" s="587" t="s">
        <v>3076</v>
      </c>
      <c r="E11267" s="523" t="s">
        <v>1679</v>
      </c>
    </row>
    <row r="11268" spans="2:5">
      <c r="B11268" s="602" t="s">
        <v>13972</v>
      </c>
      <c r="C11268" s="603" t="s">
        <v>6336</v>
      </c>
      <c r="D11268" s="587" t="s">
        <v>3076</v>
      </c>
      <c r="E11268" s="523" t="s">
        <v>1679</v>
      </c>
    </row>
    <row r="11269" spans="2:5">
      <c r="B11269" s="602" t="s">
        <v>13973</v>
      </c>
      <c r="C11269" s="603" t="s">
        <v>6336</v>
      </c>
      <c r="D11269" s="587" t="s">
        <v>3076</v>
      </c>
      <c r="E11269" s="523" t="s">
        <v>1679</v>
      </c>
    </row>
    <row r="11270" spans="2:5">
      <c r="B11270" s="602" t="s">
        <v>13974</v>
      </c>
      <c r="C11270" s="603" t="s">
        <v>6336</v>
      </c>
      <c r="D11270" s="587" t="s">
        <v>3076</v>
      </c>
      <c r="E11270" s="523" t="s">
        <v>1679</v>
      </c>
    </row>
    <row r="11271" spans="2:5">
      <c r="B11271" s="602" t="s">
        <v>13975</v>
      </c>
      <c r="C11271" s="603" t="s">
        <v>6336</v>
      </c>
      <c r="D11271" s="587" t="s">
        <v>3076</v>
      </c>
      <c r="E11271" s="523" t="s">
        <v>1679</v>
      </c>
    </row>
    <row r="11272" spans="2:5">
      <c r="B11272" s="602" t="s">
        <v>13976</v>
      </c>
      <c r="C11272" s="603" t="s">
        <v>6336</v>
      </c>
      <c r="D11272" s="587" t="s">
        <v>3076</v>
      </c>
      <c r="E11272" s="523" t="s">
        <v>1679</v>
      </c>
    </row>
    <row r="11273" spans="2:5">
      <c r="B11273" s="602" t="s">
        <v>13977</v>
      </c>
      <c r="C11273" s="603" t="s">
        <v>6336</v>
      </c>
      <c r="D11273" s="587" t="s">
        <v>3076</v>
      </c>
      <c r="E11273" s="523" t="s">
        <v>1679</v>
      </c>
    </row>
    <row r="11274" spans="2:5">
      <c r="B11274" s="602" t="s">
        <v>13978</v>
      </c>
      <c r="C11274" s="603" t="s">
        <v>6336</v>
      </c>
      <c r="D11274" s="587" t="s">
        <v>3076</v>
      </c>
      <c r="E11274" s="523" t="s">
        <v>1679</v>
      </c>
    </row>
    <row r="11275" spans="2:5">
      <c r="B11275" s="602" t="s">
        <v>13979</v>
      </c>
      <c r="C11275" s="603" t="s">
        <v>6336</v>
      </c>
      <c r="D11275" s="587" t="s">
        <v>3076</v>
      </c>
      <c r="E11275" s="523" t="s">
        <v>1679</v>
      </c>
    </row>
    <row r="11276" spans="2:5">
      <c r="B11276" s="602" t="s">
        <v>13980</v>
      </c>
      <c r="C11276" s="603" t="s">
        <v>6336</v>
      </c>
      <c r="D11276" s="587" t="s">
        <v>3076</v>
      </c>
      <c r="E11276" s="523" t="s">
        <v>1679</v>
      </c>
    </row>
    <row r="11277" spans="2:5">
      <c r="B11277" s="602" t="s">
        <v>13981</v>
      </c>
      <c r="C11277" s="603" t="s">
        <v>6336</v>
      </c>
      <c r="D11277" s="587" t="s">
        <v>3076</v>
      </c>
      <c r="E11277" s="523" t="s">
        <v>1679</v>
      </c>
    </row>
    <row r="11278" spans="2:5">
      <c r="B11278" s="602" t="s">
        <v>13982</v>
      </c>
      <c r="C11278" s="603" t="s">
        <v>6336</v>
      </c>
      <c r="D11278" s="587" t="s">
        <v>3076</v>
      </c>
      <c r="E11278" s="523" t="s">
        <v>1679</v>
      </c>
    </row>
    <row r="11279" spans="2:5">
      <c r="B11279" s="602" t="s">
        <v>13983</v>
      </c>
      <c r="C11279" s="603" t="s">
        <v>6336</v>
      </c>
      <c r="D11279" s="587" t="s">
        <v>3076</v>
      </c>
      <c r="E11279" s="523" t="s">
        <v>1679</v>
      </c>
    </row>
    <row r="11280" spans="2:5">
      <c r="B11280" s="602" t="s">
        <v>13984</v>
      </c>
      <c r="C11280" s="603" t="s">
        <v>6336</v>
      </c>
      <c r="D11280" s="587" t="s">
        <v>3076</v>
      </c>
      <c r="E11280" s="523" t="s">
        <v>1679</v>
      </c>
    </row>
    <row r="11281" spans="2:5">
      <c r="B11281" s="602" t="s">
        <v>13985</v>
      </c>
      <c r="C11281" s="603" t="s">
        <v>6336</v>
      </c>
      <c r="D11281" s="587" t="s">
        <v>3076</v>
      </c>
      <c r="E11281" s="523" t="s">
        <v>1679</v>
      </c>
    </row>
    <row r="11282" spans="2:5">
      <c r="B11282" s="602" t="s">
        <v>13986</v>
      </c>
      <c r="C11282" s="603" t="s">
        <v>6336</v>
      </c>
      <c r="D11282" s="587" t="s">
        <v>3076</v>
      </c>
      <c r="E11282" s="523" t="s">
        <v>1679</v>
      </c>
    </row>
    <row r="11283" spans="2:5">
      <c r="B11283" s="602" t="s">
        <v>13987</v>
      </c>
      <c r="C11283" s="603" t="s">
        <v>6336</v>
      </c>
      <c r="D11283" s="587" t="s">
        <v>3076</v>
      </c>
      <c r="E11283" s="523" t="s">
        <v>1679</v>
      </c>
    </row>
    <row r="11284" spans="2:5">
      <c r="B11284" s="602" t="s">
        <v>13988</v>
      </c>
      <c r="C11284" s="603" t="s">
        <v>6336</v>
      </c>
      <c r="D11284" s="587" t="s">
        <v>3076</v>
      </c>
      <c r="E11284" s="523" t="s">
        <v>1679</v>
      </c>
    </row>
    <row r="11285" spans="2:5">
      <c r="B11285" s="602" t="s">
        <v>13989</v>
      </c>
      <c r="C11285" s="603" t="s">
        <v>6336</v>
      </c>
      <c r="D11285" s="587" t="s">
        <v>3076</v>
      </c>
      <c r="E11285" s="523" t="s">
        <v>1679</v>
      </c>
    </row>
    <row r="11286" spans="2:5">
      <c r="B11286" s="602" t="s">
        <v>13990</v>
      </c>
      <c r="C11286" s="603" t="s">
        <v>6336</v>
      </c>
      <c r="D11286" s="587" t="s">
        <v>3076</v>
      </c>
      <c r="E11286" s="523" t="s">
        <v>1679</v>
      </c>
    </row>
    <row r="11287" spans="2:5">
      <c r="B11287" s="602" t="s">
        <v>13991</v>
      </c>
      <c r="C11287" s="603" t="s">
        <v>6336</v>
      </c>
      <c r="D11287" s="587" t="s">
        <v>3076</v>
      </c>
      <c r="E11287" s="523" t="s">
        <v>1679</v>
      </c>
    </row>
    <row r="11288" spans="2:5">
      <c r="B11288" s="602" t="s">
        <v>13992</v>
      </c>
      <c r="C11288" s="603" t="s">
        <v>6336</v>
      </c>
      <c r="D11288" s="587" t="s">
        <v>3076</v>
      </c>
      <c r="E11288" s="523" t="s">
        <v>1679</v>
      </c>
    </row>
    <row r="11289" spans="2:5">
      <c r="B11289" s="602" t="s">
        <v>13993</v>
      </c>
      <c r="C11289" s="603" t="s">
        <v>6336</v>
      </c>
      <c r="D11289" s="587" t="s">
        <v>3076</v>
      </c>
      <c r="E11289" s="523" t="s">
        <v>1679</v>
      </c>
    </row>
    <row r="11290" spans="2:5">
      <c r="B11290" s="602" t="s">
        <v>13994</v>
      </c>
      <c r="C11290" s="603" t="s">
        <v>6336</v>
      </c>
      <c r="D11290" s="587" t="s">
        <v>3076</v>
      </c>
      <c r="E11290" s="523" t="s">
        <v>1679</v>
      </c>
    </row>
    <row r="11291" spans="2:5">
      <c r="B11291" s="602" t="s">
        <v>13995</v>
      </c>
      <c r="C11291" s="603" t="s">
        <v>6336</v>
      </c>
      <c r="D11291" s="587" t="s">
        <v>3076</v>
      </c>
      <c r="E11291" s="523" t="s">
        <v>1679</v>
      </c>
    </row>
    <row r="11292" spans="2:5">
      <c r="B11292" s="602" t="s">
        <v>13996</v>
      </c>
      <c r="C11292" s="603" t="s">
        <v>6336</v>
      </c>
      <c r="D11292" s="587" t="s">
        <v>3076</v>
      </c>
      <c r="E11292" s="523" t="s">
        <v>1679</v>
      </c>
    </row>
    <row r="11293" spans="2:5">
      <c r="B11293" s="602" t="s">
        <v>13997</v>
      </c>
      <c r="C11293" s="603" t="s">
        <v>6336</v>
      </c>
      <c r="D11293" s="587" t="s">
        <v>3076</v>
      </c>
      <c r="E11293" s="523" t="s">
        <v>1679</v>
      </c>
    </row>
    <row r="11294" spans="2:5">
      <c r="B11294" s="602" t="s">
        <v>13998</v>
      </c>
      <c r="C11294" s="603" t="s">
        <v>6336</v>
      </c>
      <c r="D11294" s="587" t="s">
        <v>3076</v>
      </c>
      <c r="E11294" s="523" t="s">
        <v>1679</v>
      </c>
    </row>
    <row r="11295" spans="2:5">
      <c r="B11295" s="602" t="s">
        <v>13999</v>
      </c>
      <c r="C11295" s="603" t="s">
        <v>6336</v>
      </c>
      <c r="D11295" s="587" t="s">
        <v>3076</v>
      </c>
      <c r="E11295" s="523" t="s">
        <v>1679</v>
      </c>
    </row>
    <row r="11296" spans="2:5">
      <c r="B11296" s="602" t="s">
        <v>14000</v>
      </c>
      <c r="C11296" s="603" t="s">
        <v>6336</v>
      </c>
      <c r="D11296" s="587" t="s">
        <v>3076</v>
      </c>
      <c r="E11296" s="523" t="s">
        <v>1679</v>
      </c>
    </row>
    <row r="11297" spans="2:5">
      <c r="B11297" s="602" t="s">
        <v>14001</v>
      </c>
      <c r="C11297" s="603" t="s">
        <v>6336</v>
      </c>
      <c r="D11297" s="587" t="s">
        <v>3076</v>
      </c>
      <c r="E11297" s="523" t="s">
        <v>1679</v>
      </c>
    </row>
    <row r="11298" spans="2:5">
      <c r="B11298" s="602" t="s">
        <v>14002</v>
      </c>
      <c r="C11298" s="603" t="s">
        <v>6336</v>
      </c>
      <c r="D11298" s="587" t="s">
        <v>3076</v>
      </c>
      <c r="E11298" s="523" t="s">
        <v>1679</v>
      </c>
    </row>
    <row r="11299" spans="2:5">
      <c r="B11299" s="602" t="s">
        <v>14003</v>
      </c>
      <c r="C11299" s="603" t="s">
        <v>6336</v>
      </c>
      <c r="D11299" s="587" t="s">
        <v>3076</v>
      </c>
      <c r="E11299" s="523" t="s">
        <v>1679</v>
      </c>
    </row>
    <row r="11300" spans="2:5">
      <c r="B11300" s="602" t="s">
        <v>14004</v>
      </c>
      <c r="C11300" s="603" t="s">
        <v>6336</v>
      </c>
      <c r="D11300" s="587" t="s">
        <v>3076</v>
      </c>
      <c r="E11300" s="523" t="s">
        <v>1679</v>
      </c>
    </row>
    <row r="11301" spans="2:5">
      <c r="B11301" s="602" t="s">
        <v>14005</v>
      </c>
      <c r="C11301" s="603" t="s">
        <v>6336</v>
      </c>
      <c r="D11301" s="587" t="s">
        <v>3076</v>
      </c>
      <c r="E11301" s="523" t="s">
        <v>1679</v>
      </c>
    </row>
    <row r="11302" spans="2:5">
      <c r="B11302" s="602" t="s">
        <v>14006</v>
      </c>
      <c r="C11302" s="603" t="s">
        <v>6336</v>
      </c>
      <c r="D11302" s="587" t="s">
        <v>3076</v>
      </c>
      <c r="E11302" s="523" t="s">
        <v>1679</v>
      </c>
    </row>
    <row r="11303" spans="2:5">
      <c r="B11303" s="602" t="s">
        <v>14007</v>
      </c>
      <c r="C11303" s="603" t="s">
        <v>6336</v>
      </c>
      <c r="D11303" s="587" t="s">
        <v>3076</v>
      </c>
      <c r="E11303" s="523" t="s">
        <v>1679</v>
      </c>
    </row>
    <row r="11304" spans="2:5">
      <c r="B11304" s="602" t="s">
        <v>14008</v>
      </c>
      <c r="C11304" s="603" t="s">
        <v>6336</v>
      </c>
      <c r="D11304" s="587" t="s">
        <v>3076</v>
      </c>
      <c r="E11304" s="523" t="s">
        <v>1679</v>
      </c>
    </row>
    <row r="11305" spans="2:5">
      <c r="B11305" s="602" t="s">
        <v>14009</v>
      </c>
      <c r="C11305" s="603" t="s">
        <v>6336</v>
      </c>
      <c r="D11305" s="587" t="s">
        <v>3076</v>
      </c>
      <c r="E11305" s="523" t="s">
        <v>1679</v>
      </c>
    </row>
    <row r="11306" spans="2:5">
      <c r="B11306" s="602" t="s">
        <v>14010</v>
      </c>
      <c r="C11306" s="603" t="s">
        <v>6336</v>
      </c>
      <c r="D11306" s="587" t="s">
        <v>3076</v>
      </c>
      <c r="E11306" s="523" t="s">
        <v>1679</v>
      </c>
    </row>
    <row r="11307" spans="2:5">
      <c r="B11307" s="602" t="s">
        <v>14011</v>
      </c>
      <c r="C11307" s="603" t="s">
        <v>6336</v>
      </c>
      <c r="D11307" s="587" t="s">
        <v>3076</v>
      </c>
      <c r="E11307" s="523" t="s">
        <v>1679</v>
      </c>
    </row>
    <row r="11308" spans="2:5">
      <c r="B11308" s="602" t="s">
        <v>14012</v>
      </c>
      <c r="C11308" s="603" t="s">
        <v>6336</v>
      </c>
      <c r="D11308" s="587" t="s">
        <v>3076</v>
      </c>
      <c r="E11308" s="523" t="s">
        <v>1679</v>
      </c>
    </row>
    <row r="11309" spans="2:5">
      <c r="B11309" s="602" t="s">
        <v>14013</v>
      </c>
      <c r="C11309" s="603" t="s">
        <v>6336</v>
      </c>
      <c r="D11309" s="587" t="s">
        <v>3076</v>
      </c>
      <c r="E11309" s="523" t="s">
        <v>1679</v>
      </c>
    </row>
    <row r="11310" spans="2:5">
      <c r="B11310" s="602" t="s">
        <v>14014</v>
      </c>
      <c r="C11310" s="603" t="s">
        <v>6336</v>
      </c>
      <c r="D11310" s="587" t="s">
        <v>3076</v>
      </c>
      <c r="E11310" s="523" t="s">
        <v>1679</v>
      </c>
    </row>
    <row r="11311" spans="2:5">
      <c r="B11311" s="602" t="s">
        <v>14015</v>
      </c>
      <c r="C11311" s="603" t="s">
        <v>6336</v>
      </c>
      <c r="D11311" s="587" t="s">
        <v>3076</v>
      </c>
      <c r="E11311" s="523" t="s">
        <v>1679</v>
      </c>
    </row>
    <row r="11312" spans="2:5">
      <c r="B11312" s="602" t="s">
        <v>14016</v>
      </c>
      <c r="C11312" s="603" t="s">
        <v>6336</v>
      </c>
      <c r="D11312" s="587" t="s">
        <v>3076</v>
      </c>
      <c r="E11312" s="523" t="s">
        <v>1679</v>
      </c>
    </row>
    <row r="11313" spans="2:5">
      <c r="B11313" s="602" t="s">
        <v>14017</v>
      </c>
      <c r="C11313" s="603" t="s">
        <v>6336</v>
      </c>
      <c r="D11313" s="587" t="s">
        <v>3076</v>
      </c>
      <c r="E11313" s="523" t="s">
        <v>1679</v>
      </c>
    </row>
    <row r="11314" spans="2:5">
      <c r="B11314" s="602" t="s">
        <v>14018</v>
      </c>
      <c r="C11314" s="603" t="s">
        <v>6336</v>
      </c>
      <c r="D11314" s="587" t="s">
        <v>3076</v>
      </c>
      <c r="E11314" s="523" t="s">
        <v>1679</v>
      </c>
    </row>
    <row r="11315" spans="2:5">
      <c r="B11315" s="602" t="s">
        <v>14019</v>
      </c>
      <c r="C11315" s="603" t="s">
        <v>6336</v>
      </c>
      <c r="D11315" s="587" t="s">
        <v>3076</v>
      </c>
      <c r="E11315" s="523" t="s">
        <v>1679</v>
      </c>
    </row>
    <row r="11316" spans="2:5">
      <c r="B11316" s="602" t="s">
        <v>14020</v>
      </c>
      <c r="C11316" s="603" t="s">
        <v>6336</v>
      </c>
      <c r="D11316" s="587" t="s">
        <v>3076</v>
      </c>
      <c r="E11316" s="523" t="s">
        <v>1679</v>
      </c>
    </row>
    <row r="11317" spans="2:5">
      <c r="B11317" s="602" t="s">
        <v>14021</v>
      </c>
      <c r="C11317" s="603" t="s">
        <v>6336</v>
      </c>
      <c r="D11317" s="587" t="s">
        <v>3076</v>
      </c>
      <c r="E11317" s="523" t="s">
        <v>1679</v>
      </c>
    </row>
    <row r="11318" spans="2:5">
      <c r="B11318" s="602" t="s">
        <v>14022</v>
      </c>
      <c r="C11318" s="603" t="s">
        <v>6336</v>
      </c>
      <c r="D11318" s="587" t="s">
        <v>3076</v>
      </c>
      <c r="E11318" s="523" t="s">
        <v>1679</v>
      </c>
    </row>
    <row r="11319" spans="2:5">
      <c r="B11319" s="602" t="s">
        <v>14023</v>
      </c>
      <c r="C11319" s="603" t="s">
        <v>6336</v>
      </c>
      <c r="D11319" s="587" t="s">
        <v>3076</v>
      </c>
      <c r="E11319" s="523" t="s">
        <v>1679</v>
      </c>
    </row>
    <row r="11320" spans="2:5">
      <c r="B11320" s="602" t="s">
        <v>14024</v>
      </c>
      <c r="C11320" s="603" t="s">
        <v>6336</v>
      </c>
      <c r="D11320" s="587" t="s">
        <v>3076</v>
      </c>
      <c r="E11320" s="523" t="s">
        <v>1679</v>
      </c>
    </row>
    <row r="11321" spans="2:5">
      <c r="B11321" s="602" t="s">
        <v>14025</v>
      </c>
      <c r="C11321" s="603" t="s">
        <v>6336</v>
      </c>
      <c r="D11321" s="587" t="s">
        <v>3076</v>
      </c>
      <c r="E11321" s="523" t="s">
        <v>1679</v>
      </c>
    </row>
    <row r="11322" spans="2:5">
      <c r="B11322" s="602" t="s">
        <v>14026</v>
      </c>
      <c r="C11322" s="603" t="s">
        <v>6336</v>
      </c>
      <c r="D11322" s="587" t="s">
        <v>3076</v>
      </c>
      <c r="E11322" s="523" t="s">
        <v>1679</v>
      </c>
    </row>
    <row r="11323" spans="2:5">
      <c r="B11323" s="602" t="s">
        <v>14027</v>
      </c>
      <c r="C11323" s="603" t="s">
        <v>6336</v>
      </c>
      <c r="D11323" s="587" t="s">
        <v>3076</v>
      </c>
      <c r="E11323" s="523" t="s">
        <v>1679</v>
      </c>
    </row>
    <row r="11324" spans="2:5">
      <c r="B11324" s="602" t="s">
        <v>14028</v>
      </c>
      <c r="C11324" s="603" t="s">
        <v>6336</v>
      </c>
      <c r="D11324" s="587" t="s">
        <v>3076</v>
      </c>
      <c r="E11324" s="523" t="s">
        <v>1679</v>
      </c>
    </row>
    <row r="11325" spans="2:5">
      <c r="B11325" s="602" t="s">
        <v>14029</v>
      </c>
      <c r="C11325" s="603" t="s">
        <v>6336</v>
      </c>
      <c r="D11325" s="587" t="s">
        <v>3076</v>
      </c>
      <c r="E11325" s="523" t="s">
        <v>1679</v>
      </c>
    </row>
    <row r="11326" spans="2:5">
      <c r="B11326" s="602" t="s">
        <v>14030</v>
      </c>
      <c r="C11326" s="603" t="s">
        <v>6336</v>
      </c>
      <c r="D11326" s="587" t="s">
        <v>3076</v>
      </c>
      <c r="E11326" s="523" t="s">
        <v>1679</v>
      </c>
    </row>
    <row r="11327" spans="2:5">
      <c r="B11327" s="602" t="s">
        <v>14031</v>
      </c>
      <c r="C11327" s="603" t="s">
        <v>6336</v>
      </c>
      <c r="D11327" s="587" t="s">
        <v>3076</v>
      </c>
      <c r="E11327" s="523" t="s">
        <v>1679</v>
      </c>
    </row>
    <row r="11328" spans="2:5">
      <c r="B11328" s="602" t="s">
        <v>14032</v>
      </c>
      <c r="C11328" s="603" t="s">
        <v>6336</v>
      </c>
      <c r="D11328" s="587" t="s">
        <v>3076</v>
      </c>
      <c r="E11328" s="523" t="s">
        <v>1679</v>
      </c>
    </row>
    <row r="11329" spans="2:5">
      <c r="B11329" s="602" t="s">
        <v>14033</v>
      </c>
      <c r="C11329" s="603" t="s">
        <v>6336</v>
      </c>
      <c r="D11329" s="587" t="s">
        <v>3076</v>
      </c>
      <c r="E11329" s="523" t="s">
        <v>1679</v>
      </c>
    </row>
    <row r="11330" spans="2:5">
      <c r="B11330" s="602" t="s">
        <v>14034</v>
      </c>
      <c r="C11330" s="603" t="s">
        <v>6336</v>
      </c>
      <c r="D11330" s="587" t="s">
        <v>3076</v>
      </c>
      <c r="E11330" s="523" t="s">
        <v>1679</v>
      </c>
    </row>
    <row r="11331" spans="2:5">
      <c r="B11331" s="602" t="s">
        <v>14035</v>
      </c>
      <c r="C11331" s="603" t="s">
        <v>6336</v>
      </c>
      <c r="D11331" s="587" t="s">
        <v>3076</v>
      </c>
      <c r="E11331" s="523" t="s">
        <v>1679</v>
      </c>
    </row>
    <row r="11332" spans="2:5">
      <c r="B11332" s="602" t="s">
        <v>14036</v>
      </c>
      <c r="C11332" s="603" t="s">
        <v>6336</v>
      </c>
      <c r="D11332" s="587" t="s">
        <v>3076</v>
      </c>
      <c r="E11332" s="523" t="s">
        <v>1679</v>
      </c>
    </row>
    <row r="11333" spans="2:5">
      <c r="B11333" s="602" t="s">
        <v>14037</v>
      </c>
      <c r="C11333" s="603" t="s">
        <v>6336</v>
      </c>
      <c r="D11333" s="587" t="s">
        <v>3076</v>
      </c>
      <c r="E11333" s="523" t="s">
        <v>1679</v>
      </c>
    </row>
    <row r="11334" spans="2:5">
      <c r="B11334" s="602" t="s">
        <v>14038</v>
      </c>
      <c r="C11334" s="603" t="s">
        <v>6336</v>
      </c>
      <c r="D11334" s="587" t="s">
        <v>3076</v>
      </c>
      <c r="E11334" s="523" t="s">
        <v>1679</v>
      </c>
    </row>
    <row r="11335" spans="2:5">
      <c r="B11335" s="602" t="s">
        <v>14039</v>
      </c>
      <c r="C11335" s="603" t="s">
        <v>6336</v>
      </c>
      <c r="D11335" s="587" t="s">
        <v>3076</v>
      </c>
      <c r="E11335" s="523" t="s">
        <v>1679</v>
      </c>
    </row>
    <row r="11336" spans="2:5">
      <c r="B11336" s="602" t="s">
        <v>14040</v>
      </c>
      <c r="C11336" s="603" t="s">
        <v>6336</v>
      </c>
      <c r="D11336" s="587" t="s">
        <v>3076</v>
      </c>
      <c r="E11336" s="523" t="s">
        <v>1679</v>
      </c>
    </row>
    <row r="11337" spans="2:5">
      <c r="B11337" s="602" t="s">
        <v>14041</v>
      </c>
      <c r="C11337" s="603" t="s">
        <v>6336</v>
      </c>
      <c r="D11337" s="587" t="s">
        <v>3076</v>
      </c>
      <c r="E11337" s="523" t="s">
        <v>1679</v>
      </c>
    </row>
    <row r="11338" spans="2:5">
      <c r="B11338" s="602" t="s">
        <v>14042</v>
      </c>
      <c r="C11338" s="603" t="s">
        <v>6336</v>
      </c>
      <c r="D11338" s="587" t="s">
        <v>3076</v>
      </c>
      <c r="E11338" s="523" t="s">
        <v>1679</v>
      </c>
    </row>
    <row r="11339" spans="2:5">
      <c r="B11339" s="602" t="s">
        <v>14043</v>
      </c>
      <c r="C11339" s="603" t="s">
        <v>6336</v>
      </c>
      <c r="D11339" s="587" t="s">
        <v>3076</v>
      </c>
      <c r="E11339" s="523" t="s">
        <v>1679</v>
      </c>
    </row>
    <row r="11340" spans="2:5">
      <c r="B11340" s="602" t="s">
        <v>14044</v>
      </c>
      <c r="C11340" s="603" t="s">
        <v>6336</v>
      </c>
      <c r="D11340" s="587" t="s">
        <v>3076</v>
      </c>
      <c r="E11340" s="523" t="s">
        <v>1679</v>
      </c>
    </row>
    <row r="11341" spans="2:5">
      <c r="B11341" s="602" t="s">
        <v>14045</v>
      </c>
      <c r="C11341" s="603" t="s">
        <v>6336</v>
      </c>
      <c r="D11341" s="587" t="s">
        <v>3076</v>
      </c>
      <c r="E11341" s="523" t="s">
        <v>1679</v>
      </c>
    </row>
    <row r="11342" spans="2:5">
      <c r="B11342" s="602" t="s">
        <v>14046</v>
      </c>
      <c r="C11342" s="603" t="s">
        <v>6336</v>
      </c>
      <c r="D11342" s="587" t="s">
        <v>3076</v>
      </c>
      <c r="E11342" s="523" t="s">
        <v>1679</v>
      </c>
    </row>
    <row r="11343" spans="2:5">
      <c r="B11343" s="602" t="s">
        <v>14047</v>
      </c>
      <c r="C11343" s="603" t="s">
        <v>6336</v>
      </c>
      <c r="D11343" s="587" t="s">
        <v>3076</v>
      </c>
      <c r="E11343" s="523" t="s">
        <v>1679</v>
      </c>
    </row>
    <row r="11344" spans="2:5">
      <c r="B11344" s="602" t="s">
        <v>14048</v>
      </c>
      <c r="C11344" s="603" t="s">
        <v>6336</v>
      </c>
      <c r="D11344" s="587" t="s">
        <v>3076</v>
      </c>
      <c r="E11344" s="523" t="s">
        <v>1679</v>
      </c>
    </row>
    <row r="11345" spans="2:5">
      <c r="B11345" s="602" t="s">
        <v>14049</v>
      </c>
      <c r="C11345" s="603" t="s">
        <v>6336</v>
      </c>
      <c r="D11345" s="587" t="s">
        <v>3076</v>
      </c>
      <c r="E11345" s="523" t="s">
        <v>1679</v>
      </c>
    </row>
    <row r="11346" spans="2:5">
      <c r="B11346" s="602" t="s">
        <v>14050</v>
      </c>
      <c r="C11346" s="603" t="s">
        <v>6336</v>
      </c>
      <c r="D11346" s="587" t="s">
        <v>3076</v>
      </c>
      <c r="E11346" s="523" t="s">
        <v>1679</v>
      </c>
    </row>
    <row r="11347" spans="2:5">
      <c r="B11347" s="602" t="s">
        <v>14051</v>
      </c>
      <c r="C11347" s="603" t="s">
        <v>6336</v>
      </c>
      <c r="D11347" s="587" t="s">
        <v>3076</v>
      </c>
      <c r="E11347" s="523" t="s">
        <v>1679</v>
      </c>
    </row>
    <row r="11348" spans="2:5">
      <c r="B11348" s="602" t="s">
        <v>14052</v>
      </c>
      <c r="C11348" s="603" t="s">
        <v>6336</v>
      </c>
      <c r="D11348" s="587" t="s">
        <v>3076</v>
      </c>
      <c r="E11348" s="523" t="s">
        <v>1679</v>
      </c>
    </row>
    <row r="11349" spans="2:5">
      <c r="B11349" s="602" t="s">
        <v>14053</v>
      </c>
      <c r="C11349" s="603" t="s">
        <v>6336</v>
      </c>
      <c r="D11349" s="587" t="s">
        <v>3076</v>
      </c>
      <c r="E11349" s="523" t="s">
        <v>1679</v>
      </c>
    </row>
    <row r="11350" spans="2:5">
      <c r="B11350" s="602" t="s">
        <v>14054</v>
      </c>
      <c r="C11350" s="603" t="s">
        <v>6336</v>
      </c>
      <c r="D11350" s="587" t="s">
        <v>3076</v>
      </c>
      <c r="E11350" s="523" t="s">
        <v>1679</v>
      </c>
    </row>
    <row r="11351" spans="2:5">
      <c r="B11351" s="602" t="s">
        <v>14055</v>
      </c>
      <c r="C11351" s="603" t="s">
        <v>6336</v>
      </c>
      <c r="D11351" s="587" t="s">
        <v>3076</v>
      </c>
      <c r="E11351" s="523" t="s">
        <v>1679</v>
      </c>
    </row>
    <row r="11352" spans="2:5">
      <c r="B11352" s="602" t="s">
        <v>14056</v>
      </c>
      <c r="C11352" s="603" t="s">
        <v>6336</v>
      </c>
      <c r="D11352" s="587" t="s">
        <v>3076</v>
      </c>
      <c r="E11352" s="523" t="s">
        <v>1679</v>
      </c>
    </row>
    <row r="11353" spans="2:5">
      <c r="B11353" s="602" t="s">
        <v>14057</v>
      </c>
      <c r="C11353" s="603" t="s">
        <v>6336</v>
      </c>
      <c r="D11353" s="587" t="s">
        <v>3076</v>
      </c>
      <c r="E11353" s="523" t="s">
        <v>1679</v>
      </c>
    </row>
    <row r="11354" spans="2:5">
      <c r="B11354" s="602" t="s">
        <v>14058</v>
      </c>
      <c r="C11354" s="603" t="s">
        <v>6336</v>
      </c>
      <c r="D11354" s="587" t="s">
        <v>3076</v>
      </c>
      <c r="E11354" s="523" t="s">
        <v>1679</v>
      </c>
    </row>
    <row r="11355" spans="2:5">
      <c r="B11355" s="602" t="s">
        <v>14059</v>
      </c>
      <c r="C11355" s="603" t="s">
        <v>6336</v>
      </c>
      <c r="D11355" s="587" t="s">
        <v>3076</v>
      </c>
      <c r="E11355" s="523" t="s">
        <v>1679</v>
      </c>
    </row>
    <row r="11356" spans="2:5">
      <c r="B11356" s="602" t="s">
        <v>14060</v>
      </c>
      <c r="C11356" s="603" t="s">
        <v>6336</v>
      </c>
      <c r="D11356" s="587" t="s">
        <v>3076</v>
      </c>
      <c r="E11356" s="523" t="s">
        <v>1679</v>
      </c>
    </row>
    <row r="11357" spans="2:5">
      <c r="B11357" s="602" t="s">
        <v>14061</v>
      </c>
      <c r="C11357" s="603" t="s">
        <v>6336</v>
      </c>
      <c r="D11357" s="587" t="s">
        <v>3076</v>
      </c>
      <c r="E11357" s="523" t="s">
        <v>1679</v>
      </c>
    </row>
    <row r="11358" spans="2:5">
      <c r="B11358" s="602" t="s">
        <v>14062</v>
      </c>
      <c r="C11358" s="603" t="s">
        <v>6336</v>
      </c>
      <c r="D11358" s="587" t="s">
        <v>3076</v>
      </c>
      <c r="E11358" s="523" t="s">
        <v>1679</v>
      </c>
    </row>
    <row r="11359" spans="2:5">
      <c r="B11359" s="602" t="s">
        <v>14063</v>
      </c>
      <c r="C11359" s="603" t="s">
        <v>6336</v>
      </c>
      <c r="D11359" s="587" t="s">
        <v>3076</v>
      </c>
      <c r="E11359" s="523" t="s">
        <v>1679</v>
      </c>
    </row>
    <row r="11360" spans="2:5">
      <c r="B11360" s="602" t="s">
        <v>14064</v>
      </c>
      <c r="C11360" s="603" t="s">
        <v>6336</v>
      </c>
      <c r="D11360" s="587" t="s">
        <v>3076</v>
      </c>
      <c r="E11360" s="523" t="s">
        <v>1679</v>
      </c>
    </row>
    <row r="11361" spans="2:5">
      <c r="B11361" s="602" t="s">
        <v>14065</v>
      </c>
      <c r="C11361" s="603" t="s">
        <v>6336</v>
      </c>
      <c r="D11361" s="587" t="s">
        <v>3076</v>
      </c>
      <c r="E11361" s="523" t="s">
        <v>1679</v>
      </c>
    </row>
    <row r="11362" spans="2:5">
      <c r="B11362" s="602" t="s">
        <v>14066</v>
      </c>
      <c r="C11362" s="603" t="s">
        <v>6336</v>
      </c>
      <c r="D11362" s="587" t="s">
        <v>3076</v>
      </c>
      <c r="E11362" s="523" t="s">
        <v>1679</v>
      </c>
    </row>
    <row r="11363" spans="2:5">
      <c r="B11363" s="602" t="s">
        <v>14067</v>
      </c>
      <c r="C11363" s="603" t="s">
        <v>6336</v>
      </c>
      <c r="D11363" s="587" t="s">
        <v>3076</v>
      </c>
      <c r="E11363" s="523" t="s">
        <v>1679</v>
      </c>
    </row>
    <row r="11364" spans="2:5">
      <c r="B11364" s="602" t="s">
        <v>14068</v>
      </c>
      <c r="C11364" s="603" t="s">
        <v>6336</v>
      </c>
      <c r="D11364" s="587" t="s">
        <v>3076</v>
      </c>
      <c r="E11364" s="523" t="s">
        <v>1679</v>
      </c>
    </row>
    <row r="11365" spans="2:5">
      <c r="B11365" s="602" t="s">
        <v>14069</v>
      </c>
      <c r="C11365" s="603" t="s">
        <v>6336</v>
      </c>
      <c r="D11365" s="587" t="s">
        <v>3076</v>
      </c>
      <c r="E11365" s="523" t="s">
        <v>1679</v>
      </c>
    </row>
    <row r="11366" spans="2:5">
      <c r="B11366" s="602" t="s">
        <v>14070</v>
      </c>
      <c r="C11366" s="603" t="s">
        <v>6336</v>
      </c>
      <c r="D11366" s="587" t="s">
        <v>3076</v>
      </c>
      <c r="E11366" s="523" t="s">
        <v>1679</v>
      </c>
    </row>
    <row r="11367" spans="2:5">
      <c r="B11367" s="602" t="s">
        <v>14071</v>
      </c>
      <c r="C11367" s="603" t="s">
        <v>6336</v>
      </c>
      <c r="D11367" s="587" t="s">
        <v>3076</v>
      </c>
      <c r="E11367" s="523" t="s">
        <v>1679</v>
      </c>
    </row>
    <row r="11368" spans="2:5">
      <c r="B11368" s="602" t="s">
        <v>14072</v>
      </c>
      <c r="C11368" s="603" t="s">
        <v>6336</v>
      </c>
      <c r="D11368" s="587" t="s">
        <v>3076</v>
      </c>
      <c r="E11368" s="523" t="s">
        <v>1679</v>
      </c>
    </row>
    <row r="11369" spans="2:5">
      <c r="B11369" s="602" t="s">
        <v>14073</v>
      </c>
      <c r="C11369" s="603" t="s">
        <v>6336</v>
      </c>
      <c r="D11369" s="587" t="s">
        <v>3076</v>
      </c>
      <c r="E11369" s="523" t="s">
        <v>1679</v>
      </c>
    </row>
    <row r="11370" spans="2:5">
      <c r="B11370" s="602" t="s">
        <v>14074</v>
      </c>
      <c r="C11370" s="603" t="s">
        <v>6336</v>
      </c>
      <c r="D11370" s="587" t="s">
        <v>3076</v>
      </c>
      <c r="E11370" s="523" t="s">
        <v>1679</v>
      </c>
    </row>
    <row r="11371" spans="2:5">
      <c r="B11371" s="602" t="s">
        <v>14075</v>
      </c>
      <c r="C11371" s="603" t="s">
        <v>6336</v>
      </c>
      <c r="D11371" s="587" t="s">
        <v>3076</v>
      </c>
      <c r="E11371" s="523" t="s">
        <v>1679</v>
      </c>
    </row>
    <row r="11372" spans="2:5">
      <c r="B11372" s="602" t="s">
        <v>14076</v>
      </c>
      <c r="C11372" s="603" t="s">
        <v>6336</v>
      </c>
      <c r="D11372" s="587" t="s">
        <v>3076</v>
      </c>
      <c r="E11372" s="523" t="s">
        <v>1679</v>
      </c>
    </row>
    <row r="11373" spans="2:5">
      <c r="B11373" s="602" t="s">
        <v>14077</v>
      </c>
      <c r="C11373" s="603" t="s">
        <v>6336</v>
      </c>
      <c r="D11373" s="587" t="s">
        <v>3076</v>
      </c>
      <c r="E11373" s="523" t="s">
        <v>1679</v>
      </c>
    </row>
    <row r="11374" spans="2:5">
      <c r="B11374" s="602" t="s">
        <v>14078</v>
      </c>
      <c r="C11374" s="603" t="s">
        <v>6336</v>
      </c>
      <c r="D11374" s="587" t="s">
        <v>3076</v>
      </c>
      <c r="E11374" s="523" t="s">
        <v>1679</v>
      </c>
    </row>
    <row r="11375" spans="2:5">
      <c r="B11375" s="602" t="s">
        <v>14079</v>
      </c>
      <c r="C11375" s="603" t="s">
        <v>6336</v>
      </c>
      <c r="D11375" s="587" t="s">
        <v>3076</v>
      </c>
      <c r="E11375" s="523" t="s">
        <v>1679</v>
      </c>
    </row>
    <row r="11376" spans="2:5">
      <c r="B11376" s="602" t="s">
        <v>14080</v>
      </c>
      <c r="C11376" s="603" t="s">
        <v>6336</v>
      </c>
      <c r="D11376" s="587" t="s">
        <v>3076</v>
      </c>
      <c r="E11376" s="523" t="s">
        <v>1679</v>
      </c>
    </row>
    <row r="11377" spans="2:5">
      <c r="B11377" s="602" t="s">
        <v>14081</v>
      </c>
      <c r="C11377" s="603" t="s">
        <v>6336</v>
      </c>
      <c r="D11377" s="587" t="s">
        <v>3076</v>
      </c>
      <c r="E11377" s="523" t="s">
        <v>1679</v>
      </c>
    </row>
    <row r="11378" spans="2:5">
      <c r="B11378" s="602" t="s">
        <v>14082</v>
      </c>
      <c r="C11378" s="603" t="s">
        <v>6336</v>
      </c>
      <c r="D11378" s="587" t="s">
        <v>3076</v>
      </c>
      <c r="E11378" s="523" t="s">
        <v>1679</v>
      </c>
    </row>
    <row r="11379" spans="2:5">
      <c r="B11379" s="602" t="s">
        <v>14083</v>
      </c>
      <c r="C11379" s="603" t="s">
        <v>6336</v>
      </c>
      <c r="D11379" s="587" t="s">
        <v>3076</v>
      </c>
      <c r="E11379" s="523" t="s">
        <v>1679</v>
      </c>
    </row>
    <row r="11380" spans="2:5">
      <c r="B11380" s="602" t="s">
        <v>14084</v>
      </c>
      <c r="C11380" s="603" t="s">
        <v>6336</v>
      </c>
      <c r="D11380" s="587" t="s">
        <v>3076</v>
      </c>
      <c r="E11380" s="523" t="s">
        <v>1679</v>
      </c>
    </row>
    <row r="11381" spans="2:5">
      <c r="B11381" s="602" t="s">
        <v>14085</v>
      </c>
      <c r="C11381" s="603" t="s">
        <v>6336</v>
      </c>
      <c r="D11381" s="587" t="s">
        <v>3076</v>
      </c>
      <c r="E11381" s="523" t="s">
        <v>1679</v>
      </c>
    </row>
    <row r="11382" spans="2:5">
      <c r="B11382" s="602" t="s">
        <v>14086</v>
      </c>
      <c r="C11382" s="603" t="s">
        <v>6336</v>
      </c>
      <c r="D11382" s="587" t="s">
        <v>3076</v>
      </c>
      <c r="E11382" s="523" t="s">
        <v>1679</v>
      </c>
    </row>
    <row r="11383" spans="2:5">
      <c r="B11383" s="602" t="s">
        <v>14087</v>
      </c>
      <c r="C11383" s="603" t="s">
        <v>6336</v>
      </c>
      <c r="D11383" s="587" t="s">
        <v>3076</v>
      </c>
      <c r="E11383" s="523" t="s">
        <v>1679</v>
      </c>
    </row>
    <row r="11384" spans="2:5">
      <c r="B11384" s="602" t="s">
        <v>14088</v>
      </c>
      <c r="C11384" s="603" t="s">
        <v>6336</v>
      </c>
      <c r="D11384" s="587" t="s">
        <v>3076</v>
      </c>
      <c r="E11384" s="523" t="s">
        <v>1679</v>
      </c>
    </row>
    <row r="11385" spans="2:5">
      <c r="B11385" s="602" t="s">
        <v>14089</v>
      </c>
      <c r="C11385" s="603" t="s">
        <v>6336</v>
      </c>
      <c r="D11385" s="587" t="s">
        <v>3076</v>
      </c>
      <c r="E11385" s="523" t="s">
        <v>1679</v>
      </c>
    </row>
    <row r="11386" spans="2:5">
      <c r="B11386" s="602" t="s">
        <v>14090</v>
      </c>
      <c r="C11386" s="603" t="s">
        <v>6336</v>
      </c>
      <c r="D11386" s="587" t="s">
        <v>3076</v>
      </c>
      <c r="E11386" s="523" t="s">
        <v>1679</v>
      </c>
    </row>
    <row r="11387" spans="2:5">
      <c r="B11387" s="602" t="s">
        <v>14091</v>
      </c>
      <c r="C11387" s="603" t="s">
        <v>6336</v>
      </c>
      <c r="D11387" s="587" t="s">
        <v>3076</v>
      </c>
      <c r="E11387" s="523" t="s">
        <v>1679</v>
      </c>
    </row>
    <row r="11388" spans="2:5">
      <c r="B11388" s="602" t="s">
        <v>14092</v>
      </c>
      <c r="C11388" s="603" t="s">
        <v>6336</v>
      </c>
      <c r="D11388" s="587" t="s">
        <v>3076</v>
      </c>
      <c r="E11388" s="523" t="s">
        <v>1679</v>
      </c>
    </row>
    <row r="11389" spans="2:5">
      <c r="B11389" s="602" t="s">
        <v>14093</v>
      </c>
      <c r="C11389" s="603" t="s">
        <v>6336</v>
      </c>
      <c r="D11389" s="587" t="s">
        <v>3076</v>
      </c>
      <c r="E11389" s="523" t="s">
        <v>1679</v>
      </c>
    </row>
    <row r="11390" spans="2:5">
      <c r="B11390" s="602" t="s">
        <v>14094</v>
      </c>
      <c r="C11390" s="603" t="s">
        <v>6336</v>
      </c>
      <c r="D11390" s="587" t="s">
        <v>3076</v>
      </c>
      <c r="E11390" s="523" t="s">
        <v>1679</v>
      </c>
    </row>
    <row r="11391" spans="2:5">
      <c r="B11391" s="602" t="s">
        <v>14095</v>
      </c>
      <c r="C11391" s="603" t="s">
        <v>6336</v>
      </c>
      <c r="D11391" s="587" t="s">
        <v>3076</v>
      </c>
      <c r="E11391" s="523" t="s">
        <v>1679</v>
      </c>
    </row>
    <row r="11392" spans="2:5">
      <c r="B11392" s="602" t="s">
        <v>14096</v>
      </c>
      <c r="C11392" s="603" t="s">
        <v>6336</v>
      </c>
      <c r="D11392" s="587" t="s">
        <v>3076</v>
      </c>
      <c r="E11392" s="523" t="s">
        <v>1679</v>
      </c>
    </row>
    <row r="11393" spans="2:5">
      <c r="B11393" s="602" t="s">
        <v>14097</v>
      </c>
      <c r="C11393" s="603" t="s">
        <v>6336</v>
      </c>
      <c r="D11393" s="587" t="s">
        <v>3076</v>
      </c>
      <c r="E11393" s="523" t="s">
        <v>1679</v>
      </c>
    </row>
    <row r="11394" spans="2:5">
      <c r="B11394" s="602" t="s">
        <v>14098</v>
      </c>
      <c r="C11394" s="603" t="s">
        <v>6336</v>
      </c>
      <c r="D11394" s="587" t="s">
        <v>3076</v>
      </c>
      <c r="E11394" s="523" t="s">
        <v>1679</v>
      </c>
    </row>
    <row r="11395" spans="2:5">
      <c r="B11395" s="602" t="s">
        <v>14099</v>
      </c>
      <c r="C11395" s="603" t="s">
        <v>6336</v>
      </c>
      <c r="D11395" s="587" t="s">
        <v>3076</v>
      </c>
      <c r="E11395" s="523" t="s">
        <v>1679</v>
      </c>
    </row>
    <row r="11396" spans="2:5">
      <c r="B11396" s="602" t="s">
        <v>14100</v>
      </c>
      <c r="C11396" s="603" t="s">
        <v>6336</v>
      </c>
      <c r="D11396" s="587" t="s">
        <v>3076</v>
      </c>
      <c r="E11396" s="523" t="s">
        <v>1679</v>
      </c>
    </row>
    <row r="11397" spans="2:5">
      <c r="B11397" s="602" t="s">
        <v>14101</v>
      </c>
      <c r="C11397" s="603" t="s">
        <v>6336</v>
      </c>
      <c r="D11397" s="587" t="s">
        <v>3076</v>
      </c>
      <c r="E11397" s="523" t="s">
        <v>1679</v>
      </c>
    </row>
    <row r="11398" spans="2:5">
      <c r="B11398" s="602" t="s">
        <v>14102</v>
      </c>
      <c r="C11398" s="603" t="s">
        <v>6336</v>
      </c>
      <c r="D11398" s="587" t="s">
        <v>3076</v>
      </c>
      <c r="E11398" s="523" t="s">
        <v>1679</v>
      </c>
    </row>
    <row r="11399" spans="2:5">
      <c r="B11399" s="602" t="s">
        <v>14103</v>
      </c>
      <c r="C11399" s="603" t="s">
        <v>6336</v>
      </c>
      <c r="D11399" s="587" t="s">
        <v>3076</v>
      </c>
      <c r="E11399" s="523" t="s">
        <v>1679</v>
      </c>
    </row>
    <row r="11400" spans="2:5">
      <c r="B11400" s="602" t="s">
        <v>14104</v>
      </c>
      <c r="C11400" s="603" t="s">
        <v>6336</v>
      </c>
      <c r="D11400" s="587" t="s">
        <v>3076</v>
      </c>
      <c r="E11400" s="523" t="s">
        <v>1679</v>
      </c>
    </row>
    <row r="11401" spans="2:5">
      <c r="B11401" s="602" t="s">
        <v>14105</v>
      </c>
      <c r="C11401" s="603" t="s">
        <v>6336</v>
      </c>
      <c r="D11401" s="587" t="s">
        <v>3076</v>
      </c>
      <c r="E11401" s="523" t="s">
        <v>1679</v>
      </c>
    </row>
    <row r="11402" spans="2:5">
      <c r="B11402" s="602" t="s">
        <v>14106</v>
      </c>
      <c r="C11402" s="603" t="s">
        <v>6336</v>
      </c>
      <c r="D11402" s="587" t="s">
        <v>3076</v>
      </c>
      <c r="E11402" s="523" t="s">
        <v>1679</v>
      </c>
    </row>
    <row r="11403" spans="2:5">
      <c r="B11403" s="602" t="s">
        <v>14107</v>
      </c>
      <c r="C11403" s="603" t="s">
        <v>6336</v>
      </c>
      <c r="D11403" s="587" t="s">
        <v>3076</v>
      </c>
      <c r="E11403" s="523" t="s">
        <v>1679</v>
      </c>
    </row>
    <row r="11404" spans="2:5">
      <c r="B11404" s="602" t="s">
        <v>14108</v>
      </c>
      <c r="C11404" s="603" t="s">
        <v>6336</v>
      </c>
      <c r="D11404" s="587" t="s">
        <v>3076</v>
      </c>
      <c r="E11404" s="523" t="s">
        <v>1679</v>
      </c>
    </row>
    <row r="11405" spans="2:5">
      <c r="B11405" s="602" t="s">
        <v>14109</v>
      </c>
      <c r="C11405" s="603" t="s">
        <v>6336</v>
      </c>
      <c r="D11405" s="587" t="s">
        <v>3076</v>
      </c>
      <c r="E11405" s="523" t="s">
        <v>1679</v>
      </c>
    </row>
    <row r="11406" spans="2:5">
      <c r="B11406" s="602" t="s">
        <v>14110</v>
      </c>
      <c r="C11406" s="603" t="s">
        <v>6336</v>
      </c>
      <c r="D11406" s="587" t="s">
        <v>3076</v>
      </c>
      <c r="E11406" s="523" t="s">
        <v>1679</v>
      </c>
    </row>
    <row r="11407" spans="2:5">
      <c r="B11407" s="602" t="s">
        <v>14111</v>
      </c>
      <c r="C11407" s="603" t="s">
        <v>6336</v>
      </c>
      <c r="D11407" s="587" t="s">
        <v>3076</v>
      </c>
      <c r="E11407" s="523" t="s">
        <v>1679</v>
      </c>
    </row>
    <row r="11408" spans="2:5">
      <c r="B11408" s="602" t="s">
        <v>14112</v>
      </c>
      <c r="C11408" s="603" t="s">
        <v>6336</v>
      </c>
      <c r="D11408" s="587" t="s">
        <v>3076</v>
      </c>
      <c r="E11408" s="523" t="s">
        <v>1679</v>
      </c>
    </row>
    <row r="11409" spans="2:5">
      <c r="B11409" s="602" t="s">
        <v>14113</v>
      </c>
      <c r="C11409" s="603" t="s">
        <v>6336</v>
      </c>
      <c r="D11409" s="587" t="s">
        <v>3076</v>
      </c>
      <c r="E11409" s="523" t="s">
        <v>1679</v>
      </c>
    </row>
    <row r="11410" spans="2:5">
      <c r="B11410" s="602" t="s">
        <v>14114</v>
      </c>
      <c r="C11410" s="603" t="s">
        <v>6336</v>
      </c>
      <c r="D11410" s="587" t="s">
        <v>3076</v>
      </c>
      <c r="E11410" s="523" t="s">
        <v>1679</v>
      </c>
    </row>
    <row r="11411" spans="2:5">
      <c r="B11411" s="602" t="s">
        <v>14115</v>
      </c>
      <c r="C11411" s="603" t="s">
        <v>6336</v>
      </c>
      <c r="D11411" s="587" t="s">
        <v>3076</v>
      </c>
      <c r="E11411" s="523" t="s">
        <v>1679</v>
      </c>
    </row>
    <row r="11412" spans="2:5">
      <c r="B11412" s="602" t="s">
        <v>14116</v>
      </c>
      <c r="C11412" s="603" t="s">
        <v>6336</v>
      </c>
      <c r="D11412" s="587" t="s">
        <v>3076</v>
      </c>
      <c r="E11412" s="523" t="s">
        <v>1679</v>
      </c>
    </row>
    <row r="11413" spans="2:5">
      <c r="B11413" s="602" t="s">
        <v>14117</v>
      </c>
      <c r="C11413" s="603" t="s">
        <v>6336</v>
      </c>
      <c r="D11413" s="587" t="s">
        <v>3076</v>
      </c>
      <c r="E11413" s="523" t="s">
        <v>1679</v>
      </c>
    </row>
    <row r="11414" spans="2:5">
      <c r="B11414" s="602" t="s">
        <v>14118</v>
      </c>
      <c r="C11414" s="603" t="s">
        <v>6336</v>
      </c>
      <c r="D11414" s="587" t="s">
        <v>3076</v>
      </c>
      <c r="E11414" s="523" t="s">
        <v>1679</v>
      </c>
    </row>
    <row r="11415" spans="2:5">
      <c r="B11415" s="602" t="s">
        <v>14119</v>
      </c>
      <c r="C11415" s="603" t="s">
        <v>6336</v>
      </c>
      <c r="D11415" s="587" t="s">
        <v>3076</v>
      </c>
      <c r="E11415" s="523" t="s">
        <v>1679</v>
      </c>
    </row>
    <row r="11416" spans="2:5">
      <c r="B11416" s="602" t="s">
        <v>14120</v>
      </c>
      <c r="C11416" s="603" t="s">
        <v>6336</v>
      </c>
      <c r="D11416" s="587" t="s">
        <v>3076</v>
      </c>
      <c r="E11416" s="523" t="s">
        <v>1679</v>
      </c>
    </row>
    <row r="11417" spans="2:5">
      <c r="B11417" s="602" t="s">
        <v>14121</v>
      </c>
      <c r="C11417" s="603" t="s">
        <v>6336</v>
      </c>
      <c r="D11417" s="587" t="s">
        <v>3076</v>
      </c>
      <c r="E11417" s="523" t="s">
        <v>1679</v>
      </c>
    </row>
    <row r="11418" spans="2:5">
      <c r="B11418" s="602" t="s">
        <v>14122</v>
      </c>
      <c r="C11418" s="603" t="s">
        <v>6336</v>
      </c>
      <c r="D11418" s="587" t="s">
        <v>3076</v>
      </c>
      <c r="E11418" s="523" t="s">
        <v>1679</v>
      </c>
    </row>
    <row r="11419" spans="2:5">
      <c r="B11419" s="602" t="s">
        <v>14123</v>
      </c>
      <c r="C11419" s="603" t="s">
        <v>6336</v>
      </c>
      <c r="D11419" s="587" t="s">
        <v>3076</v>
      </c>
      <c r="E11419" s="523" t="s">
        <v>1679</v>
      </c>
    </row>
    <row r="11420" spans="2:5">
      <c r="B11420" s="602" t="s">
        <v>14124</v>
      </c>
      <c r="C11420" s="603" t="s">
        <v>6336</v>
      </c>
      <c r="D11420" s="587" t="s">
        <v>3076</v>
      </c>
      <c r="E11420" s="523" t="s">
        <v>1679</v>
      </c>
    </row>
    <row r="11421" spans="2:5">
      <c r="B11421" s="602" t="s">
        <v>14125</v>
      </c>
      <c r="C11421" s="603" t="s">
        <v>6336</v>
      </c>
      <c r="D11421" s="587" t="s">
        <v>3076</v>
      </c>
      <c r="E11421" s="523" t="s">
        <v>1679</v>
      </c>
    </row>
    <row r="11422" spans="2:5">
      <c r="B11422" s="602" t="s">
        <v>14126</v>
      </c>
      <c r="C11422" s="603" t="s">
        <v>6336</v>
      </c>
      <c r="D11422" s="587" t="s">
        <v>3076</v>
      </c>
      <c r="E11422" s="523" t="s">
        <v>1679</v>
      </c>
    </row>
    <row r="11423" spans="2:5">
      <c r="B11423" s="602" t="s">
        <v>14127</v>
      </c>
      <c r="C11423" s="603" t="s">
        <v>6336</v>
      </c>
      <c r="D11423" s="587" t="s">
        <v>3076</v>
      </c>
      <c r="E11423" s="523" t="s">
        <v>1679</v>
      </c>
    </row>
    <row r="11424" spans="2:5">
      <c r="B11424" s="602" t="s">
        <v>14128</v>
      </c>
      <c r="C11424" s="603" t="s">
        <v>6336</v>
      </c>
      <c r="D11424" s="587" t="s">
        <v>3076</v>
      </c>
      <c r="E11424" s="523" t="s">
        <v>1679</v>
      </c>
    </row>
    <row r="11425" spans="2:5">
      <c r="B11425" s="602" t="s">
        <v>14129</v>
      </c>
      <c r="C11425" s="603" t="s">
        <v>6336</v>
      </c>
      <c r="D11425" s="587" t="s">
        <v>3076</v>
      </c>
      <c r="E11425" s="523" t="s">
        <v>1679</v>
      </c>
    </row>
    <row r="11426" spans="2:5">
      <c r="B11426" s="602" t="s">
        <v>14130</v>
      </c>
      <c r="C11426" s="603" t="s">
        <v>6336</v>
      </c>
      <c r="D11426" s="587" t="s">
        <v>3076</v>
      </c>
      <c r="E11426" s="523" t="s">
        <v>1679</v>
      </c>
    </row>
    <row r="11427" spans="2:5">
      <c r="B11427" s="602" t="s">
        <v>14131</v>
      </c>
      <c r="C11427" s="603" t="s">
        <v>6336</v>
      </c>
      <c r="D11427" s="587" t="s">
        <v>3076</v>
      </c>
      <c r="E11427" s="523" t="s">
        <v>1679</v>
      </c>
    </row>
    <row r="11428" spans="2:5">
      <c r="B11428" s="602" t="s">
        <v>14132</v>
      </c>
      <c r="C11428" s="603" t="s">
        <v>6336</v>
      </c>
      <c r="D11428" s="587" t="s">
        <v>3076</v>
      </c>
      <c r="E11428" s="523" t="s">
        <v>1679</v>
      </c>
    </row>
    <row r="11429" spans="2:5">
      <c r="B11429" s="602" t="s">
        <v>14133</v>
      </c>
      <c r="C11429" s="603" t="s">
        <v>6336</v>
      </c>
      <c r="D11429" s="587" t="s">
        <v>3076</v>
      </c>
      <c r="E11429" s="523" t="s">
        <v>1679</v>
      </c>
    </row>
    <row r="11430" spans="2:5">
      <c r="B11430" s="602" t="s">
        <v>14134</v>
      </c>
      <c r="C11430" s="603" t="s">
        <v>6336</v>
      </c>
      <c r="D11430" s="587" t="s">
        <v>3076</v>
      </c>
      <c r="E11430" s="523" t="s">
        <v>1679</v>
      </c>
    </row>
    <row r="11431" spans="2:5">
      <c r="B11431" s="602" t="s">
        <v>14135</v>
      </c>
      <c r="C11431" s="603" t="s">
        <v>6336</v>
      </c>
      <c r="D11431" s="587" t="s">
        <v>3076</v>
      </c>
      <c r="E11431" s="523" t="s">
        <v>1679</v>
      </c>
    </row>
    <row r="11432" spans="2:5">
      <c r="B11432" s="602" t="s">
        <v>14136</v>
      </c>
      <c r="C11432" s="603" t="s">
        <v>6336</v>
      </c>
      <c r="D11432" s="587" t="s">
        <v>3076</v>
      </c>
      <c r="E11432" s="523" t="s">
        <v>1679</v>
      </c>
    </row>
    <row r="11433" spans="2:5">
      <c r="B11433" s="602" t="s">
        <v>14137</v>
      </c>
      <c r="C11433" s="603" t="s">
        <v>6336</v>
      </c>
      <c r="D11433" s="587" t="s">
        <v>3076</v>
      </c>
      <c r="E11433" s="523" t="s">
        <v>1679</v>
      </c>
    </row>
    <row r="11434" spans="2:5">
      <c r="B11434" s="602" t="s">
        <v>14138</v>
      </c>
      <c r="C11434" s="603" t="s">
        <v>6336</v>
      </c>
      <c r="D11434" s="587" t="s">
        <v>3076</v>
      </c>
      <c r="E11434" s="523" t="s">
        <v>1679</v>
      </c>
    </row>
    <row r="11435" spans="2:5">
      <c r="B11435" s="602" t="s">
        <v>14139</v>
      </c>
      <c r="C11435" s="603" t="s">
        <v>6336</v>
      </c>
      <c r="D11435" s="587" t="s">
        <v>3076</v>
      </c>
      <c r="E11435" s="523" t="s">
        <v>1679</v>
      </c>
    </row>
    <row r="11436" spans="2:5">
      <c r="B11436" s="602" t="s">
        <v>14140</v>
      </c>
      <c r="C11436" s="603" t="s">
        <v>6336</v>
      </c>
      <c r="D11436" s="587" t="s">
        <v>3076</v>
      </c>
      <c r="E11436" s="523" t="s">
        <v>1679</v>
      </c>
    </row>
    <row r="11437" spans="2:5">
      <c r="B11437" s="602" t="s">
        <v>14141</v>
      </c>
      <c r="C11437" s="603" t="s">
        <v>6336</v>
      </c>
      <c r="D11437" s="587" t="s">
        <v>3076</v>
      </c>
      <c r="E11437" s="523" t="s">
        <v>1679</v>
      </c>
    </row>
    <row r="11438" spans="2:5">
      <c r="B11438" s="602" t="s">
        <v>14142</v>
      </c>
      <c r="C11438" s="603" t="s">
        <v>6336</v>
      </c>
      <c r="D11438" s="587" t="s">
        <v>3076</v>
      </c>
      <c r="E11438" s="523" t="s">
        <v>1679</v>
      </c>
    </row>
    <row r="11439" spans="2:5">
      <c r="B11439" s="602" t="s">
        <v>14143</v>
      </c>
      <c r="C11439" s="603" t="s">
        <v>6336</v>
      </c>
      <c r="D11439" s="587" t="s">
        <v>3076</v>
      </c>
      <c r="E11439" s="523" t="s">
        <v>1679</v>
      </c>
    </row>
    <row r="11440" spans="2:5">
      <c r="B11440" s="602" t="s">
        <v>14144</v>
      </c>
      <c r="C11440" s="603" t="s">
        <v>6336</v>
      </c>
      <c r="D11440" s="587" t="s">
        <v>3076</v>
      </c>
      <c r="E11440" s="523" t="s">
        <v>1679</v>
      </c>
    </row>
    <row r="11441" spans="2:5">
      <c r="B11441" s="602" t="s">
        <v>14145</v>
      </c>
      <c r="C11441" s="603" t="s">
        <v>6336</v>
      </c>
      <c r="D11441" s="587" t="s">
        <v>3076</v>
      </c>
      <c r="E11441" s="523" t="s">
        <v>1679</v>
      </c>
    </row>
    <row r="11442" spans="2:5">
      <c r="B11442" s="602" t="s">
        <v>14146</v>
      </c>
      <c r="C11442" s="603" t="s">
        <v>6336</v>
      </c>
      <c r="D11442" s="587" t="s">
        <v>3076</v>
      </c>
      <c r="E11442" s="523" t="s">
        <v>1679</v>
      </c>
    </row>
    <row r="11443" spans="2:5">
      <c r="B11443" s="602" t="s">
        <v>14147</v>
      </c>
      <c r="C11443" s="603" t="s">
        <v>6336</v>
      </c>
      <c r="D11443" s="587" t="s">
        <v>3076</v>
      </c>
      <c r="E11443" s="523" t="s">
        <v>1679</v>
      </c>
    </row>
    <row r="11444" spans="2:5">
      <c r="B11444" s="602" t="s">
        <v>14148</v>
      </c>
      <c r="C11444" s="603" t="s">
        <v>6336</v>
      </c>
      <c r="D11444" s="587" t="s">
        <v>3076</v>
      </c>
      <c r="E11444" s="523" t="s">
        <v>1679</v>
      </c>
    </row>
    <row r="11445" spans="2:5">
      <c r="B11445" s="602" t="s">
        <v>14149</v>
      </c>
      <c r="C11445" s="603" t="s">
        <v>6336</v>
      </c>
      <c r="D11445" s="587" t="s">
        <v>3076</v>
      </c>
      <c r="E11445" s="523" t="s">
        <v>1679</v>
      </c>
    </row>
    <row r="11446" spans="2:5">
      <c r="B11446" s="602" t="s">
        <v>14150</v>
      </c>
      <c r="C11446" s="603" t="s">
        <v>6336</v>
      </c>
      <c r="D11446" s="587" t="s">
        <v>3076</v>
      </c>
      <c r="E11446" s="523" t="s">
        <v>1679</v>
      </c>
    </row>
    <row r="11447" spans="2:5">
      <c r="B11447" s="602" t="s">
        <v>14151</v>
      </c>
      <c r="C11447" s="603" t="s">
        <v>6336</v>
      </c>
      <c r="D11447" s="587" t="s">
        <v>3076</v>
      </c>
      <c r="E11447" s="523" t="s">
        <v>1679</v>
      </c>
    </row>
    <row r="11448" spans="2:5">
      <c r="B11448" s="602" t="s">
        <v>14152</v>
      </c>
      <c r="C11448" s="603" t="s">
        <v>6336</v>
      </c>
      <c r="D11448" s="587" t="s">
        <v>3076</v>
      </c>
      <c r="E11448" s="523" t="s">
        <v>1679</v>
      </c>
    </row>
    <row r="11449" spans="2:5">
      <c r="B11449" s="602" t="s">
        <v>14153</v>
      </c>
      <c r="C11449" s="603" t="s">
        <v>6336</v>
      </c>
      <c r="D11449" s="587" t="s">
        <v>3076</v>
      </c>
      <c r="E11449" s="523" t="s">
        <v>1679</v>
      </c>
    </row>
    <row r="11450" spans="2:5">
      <c r="B11450" s="602" t="s">
        <v>14154</v>
      </c>
      <c r="C11450" s="603" t="s">
        <v>6336</v>
      </c>
      <c r="D11450" s="587" t="s">
        <v>3076</v>
      </c>
      <c r="E11450" s="523" t="s">
        <v>1679</v>
      </c>
    </row>
    <row r="11451" spans="2:5">
      <c r="B11451" s="602" t="s">
        <v>14155</v>
      </c>
      <c r="C11451" s="603" t="s">
        <v>6336</v>
      </c>
      <c r="D11451" s="587" t="s">
        <v>3076</v>
      </c>
      <c r="E11451" s="523" t="s">
        <v>1679</v>
      </c>
    </row>
    <row r="11452" spans="2:5">
      <c r="B11452" s="602" t="s">
        <v>14156</v>
      </c>
      <c r="C11452" s="603" t="s">
        <v>6336</v>
      </c>
      <c r="D11452" s="587" t="s">
        <v>3076</v>
      </c>
      <c r="E11452" s="523" t="s">
        <v>1679</v>
      </c>
    </row>
    <row r="11453" spans="2:5">
      <c r="B11453" s="602" t="s">
        <v>14157</v>
      </c>
      <c r="C11453" s="603" t="s">
        <v>6336</v>
      </c>
      <c r="D11453" s="587" t="s">
        <v>3076</v>
      </c>
      <c r="E11453" s="523" t="s">
        <v>1679</v>
      </c>
    </row>
    <row r="11454" spans="2:5">
      <c r="B11454" s="602" t="s">
        <v>14158</v>
      </c>
      <c r="C11454" s="603" t="s">
        <v>6336</v>
      </c>
      <c r="D11454" s="587" t="s">
        <v>3076</v>
      </c>
      <c r="E11454" s="523" t="s">
        <v>1679</v>
      </c>
    </row>
    <row r="11455" spans="2:5">
      <c r="B11455" s="602" t="s">
        <v>14159</v>
      </c>
      <c r="C11455" s="603" t="s">
        <v>6336</v>
      </c>
      <c r="D11455" s="587" t="s">
        <v>3076</v>
      </c>
      <c r="E11455" s="523" t="s">
        <v>1679</v>
      </c>
    </row>
    <row r="11456" spans="2:5">
      <c r="B11456" s="602" t="s">
        <v>14160</v>
      </c>
      <c r="C11456" s="603" t="s">
        <v>6336</v>
      </c>
      <c r="D11456" s="587" t="s">
        <v>3076</v>
      </c>
      <c r="E11456" s="523" t="s">
        <v>1679</v>
      </c>
    </row>
    <row r="11457" spans="2:5">
      <c r="B11457" s="602" t="s">
        <v>14161</v>
      </c>
      <c r="C11457" s="603" t="s">
        <v>6336</v>
      </c>
      <c r="D11457" s="587" t="s">
        <v>3076</v>
      </c>
      <c r="E11457" s="523" t="s">
        <v>1679</v>
      </c>
    </row>
    <row r="11458" spans="2:5">
      <c r="B11458" s="602" t="s">
        <v>14162</v>
      </c>
      <c r="C11458" s="603" t="s">
        <v>6336</v>
      </c>
      <c r="D11458" s="587" t="s">
        <v>3076</v>
      </c>
      <c r="E11458" s="523" t="s">
        <v>1679</v>
      </c>
    </row>
    <row r="11459" spans="2:5">
      <c r="B11459" s="602" t="s">
        <v>14163</v>
      </c>
      <c r="C11459" s="603" t="s">
        <v>6336</v>
      </c>
      <c r="D11459" s="587" t="s">
        <v>3076</v>
      </c>
      <c r="E11459" s="523" t="s">
        <v>1679</v>
      </c>
    </row>
    <row r="11460" spans="2:5">
      <c r="B11460" s="602" t="s">
        <v>14164</v>
      </c>
      <c r="C11460" s="603" t="s">
        <v>6336</v>
      </c>
      <c r="D11460" s="587" t="s">
        <v>3076</v>
      </c>
      <c r="E11460" s="523" t="s">
        <v>1679</v>
      </c>
    </row>
    <row r="11461" spans="2:5">
      <c r="B11461" s="602" t="s">
        <v>14165</v>
      </c>
      <c r="C11461" s="603" t="s">
        <v>6336</v>
      </c>
      <c r="D11461" s="587" t="s">
        <v>3076</v>
      </c>
      <c r="E11461" s="523" t="s">
        <v>1679</v>
      </c>
    </row>
    <row r="11462" spans="2:5">
      <c r="B11462" s="602" t="s">
        <v>14166</v>
      </c>
      <c r="C11462" s="603" t="s">
        <v>6336</v>
      </c>
      <c r="D11462" s="587" t="s">
        <v>3076</v>
      </c>
      <c r="E11462" s="523" t="s">
        <v>1679</v>
      </c>
    </row>
    <row r="11463" spans="2:5">
      <c r="B11463" s="602" t="s">
        <v>14167</v>
      </c>
      <c r="C11463" s="603" t="s">
        <v>6336</v>
      </c>
      <c r="D11463" s="587" t="s">
        <v>3076</v>
      </c>
      <c r="E11463" s="523" t="s">
        <v>1679</v>
      </c>
    </row>
    <row r="11464" spans="2:5">
      <c r="B11464" s="602" t="s">
        <v>14168</v>
      </c>
      <c r="C11464" s="603" t="s">
        <v>6336</v>
      </c>
      <c r="D11464" s="587" t="s">
        <v>3076</v>
      </c>
      <c r="E11464" s="523" t="s">
        <v>1679</v>
      </c>
    </row>
    <row r="11465" spans="2:5">
      <c r="B11465" s="602" t="s">
        <v>14169</v>
      </c>
      <c r="C11465" s="603" t="s">
        <v>6336</v>
      </c>
      <c r="D11465" s="587" t="s">
        <v>3076</v>
      </c>
      <c r="E11465" s="523" t="s">
        <v>1679</v>
      </c>
    </row>
    <row r="11466" spans="2:5">
      <c r="B11466" s="602" t="s">
        <v>14170</v>
      </c>
      <c r="C11466" s="603" t="s">
        <v>6336</v>
      </c>
      <c r="D11466" s="587" t="s">
        <v>3076</v>
      </c>
      <c r="E11466" s="523" t="s">
        <v>1679</v>
      </c>
    </row>
    <row r="11467" spans="2:5">
      <c r="B11467" s="602" t="s">
        <v>14171</v>
      </c>
      <c r="C11467" s="603" t="s">
        <v>6336</v>
      </c>
      <c r="D11467" s="587" t="s">
        <v>3076</v>
      </c>
      <c r="E11467" s="523" t="s">
        <v>1679</v>
      </c>
    </row>
    <row r="11468" spans="2:5">
      <c r="B11468" s="602" t="s">
        <v>14172</v>
      </c>
      <c r="C11468" s="603" t="s">
        <v>6336</v>
      </c>
      <c r="D11468" s="587" t="s">
        <v>3076</v>
      </c>
      <c r="E11468" s="523" t="s">
        <v>1679</v>
      </c>
    </row>
    <row r="11469" spans="2:5">
      <c r="B11469" s="602" t="s">
        <v>14173</v>
      </c>
      <c r="C11469" s="603" t="s">
        <v>6336</v>
      </c>
      <c r="D11469" s="587" t="s">
        <v>3076</v>
      </c>
      <c r="E11469" s="523" t="s">
        <v>1679</v>
      </c>
    </row>
    <row r="11470" spans="2:5">
      <c r="B11470" s="602" t="s">
        <v>14174</v>
      </c>
      <c r="C11470" s="603" t="s">
        <v>6336</v>
      </c>
      <c r="D11470" s="587" t="s">
        <v>3076</v>
      </c>
      <c r="E11470" s="523" t="s">
        <v>1679</v>
      </c>
    </row>
    <row r="11471" spans="2:5">
      <c r="B11471" s="602" t="s">
        <v>14175</v>
      </c>
      <c r="C11471" s="603" t="s">
        <v>6336</v>
      </c>
      <c r="D11471" s="587" t="s">
        <v>3076</v>
      </c>
      <c r="E11471" s="523" t="s">
        <v>1679</v>
      </c>
    </row>
    <row r="11472" spans="2:5">
      <c r="B11472" s="602" t="s">
        <v>14176</v>
      </c>
      <c r="C11472" s="603" t="s">
        <v>6336</v>
      </c>
      <c r="D11472" s="587" t="s">
        <v>3076</v>
      </c>
      <c r="E11472" s="523" t="s">
        <v>1679</v>
      </c>
    </row>
    <row r="11473" spans="2:5">
      <c r="B11473" s="602" t="s">
        <v>14177</v>
      </c>
      <c r="C11473" s="603" t="s">
        <v>6336</v>
      </c>
      <c r="D11473" s="587" t="s">
        <v>3076</v>
      </c>
      <c r="E11473" s="523" t="s">
        <v>1679</v>
      </c>
    </row>
    <row r="11474" spans="2:5">
      <c r="B11474" s="602" t="s">
        <v>14178</v>
      </c>
      <c r="C11474" s="603" t="s">
        <v>6336</v>
      </c>
      <c r="D11474" s="587" t="s">
        <v>3076</v>
      </c>
      <c r="E11474" s="523" t="s">
        <v>1679</v>
      </c>
    </row>
    <row r="11475" spans="2:5">
      <c r="B11475" s="602" t="s">
        <v>14179</v>
      </c>
      <c r="C11475" s="603" t="s">
        <v>6336</v>
      </c>
      <c r="D11475" s="587" t="s">
        <v>3076</v>
      </c>
      <c r="E11475" s="523" t="s">
        <v>1679</v>
      </c>
    </row>
    <row r="11476" spans="2:5">
      <c r="B11476" s="602" t="s">
        <v>14180</v>
      </c>
      <c r="C11476" s="603" t="s">
        <v>6336</v>
      </c>
      <c r="D11476" s="587" t="s">
        <v>3076</v>
      </c>
      <c r="E11476" s="523" t="s">
        <v>1679</v>
      </c>
    </row>
    <row r="11477" spans="2:5">
      <c r="B11477" s="602" t="s">
        <v>14181</v>
      </c>
      <c r="C11477" s="603" t="s">
        <v>6336</v>
      </c>
      <c r="D11477" s="587" t="s">
        <v>3076</v>
      </c>
      <c r="E11477" s="523" t="s">
        <v>1679</v>
      </c>
    </row>
    <row r="11478" spans="2:5">
      <c r="B11478" s="602" t="s">
        <v>14182</v>
      </c>
      <c r="C11478" s="603" t="s">
        <v>6336</v>
      </c>
      <c r="D11478" s="587" t="s">
        <v>3076</v>
      </c>
      <c r="E11478" s="523" t="s">
        <v>1679</v>
      </c>
    </row>
    <row r="11479" spans="2:5">
      <c r="B11479" s="602" t="s">
        <v>14183</v>
      </c>
      <c r="C11479" s="603" t="s">
        <v>6336</v>
      </c>
      <c r="D11479" s="587" t="s">
        <v>3076</v>
      </c>
      <c r="E11479" s="523" t="s">
        <v>1679</v>
      </c>
    </row>
    <row r="11480" spans="2:5">
      <c r="B11480" s="602" t="s">
        <v>14184</v>
      </c>
      <c r="C11480" s="603" t="s">
        <v>6336</v>
      </c>
      <c r="D11480" s="587" t="s">
        <v>3076</v>
      </c>
      <c r="E11480" s="523" t="s">
        <v>1679</v>
      </c>
    </row>
    <row r="11481" spans="2:5">
      <c r="B11481" s="602" t="s">
        <v>14185</v>
      </c>
      <c r="C11481" s="603" t="s">
        <v>6336</v>
      </c>
      <c r="D11481" s="587" t="s">
        <v>3076</v>
      </c>
      <c r="E11481" s="523" t="s">
        <v>1679</v>
      </c>
    </row>
    <row r="11482" spans="2:5">
      <c r="B11482" s="602" t="s">
        <v>14186</v>
      </c>
      <c r="C11482" s="603" t="s">
        <v>6336</v>
      </c>
      <c r="D11482" s="587" t="s">
        <v>3076</v>
      </c>
      <c r="E11482" s="523" t="s">
        <v>1679</v>
      </c>
    </row>
    <row r="11483" spans="2:5">
      <c r="B11483" s="602" t="s">
        <v>14187</v>
      </c>
      <c r="C11483" s="603" t="s">
        <v>6336</v>
      </c>
      <c r="D11483" s="587" t="s">
        <v>3076</v>
      </c>
      <c r="E11483" s="523" t="s">
        <v>1679</v>
      </c>
    </row>
    <row r="11484" spans="2:5">
      <c r="B11484" s="602" t="s">
        <v>14188</v>
      </c>
      <c r="C11484" s="603" t="s">
        <v>6336</v>
      </c>
      <c r="D11484" s="587" t="s">
        <v>3076</v>
      </c>
      <c r="E11484" s="523" t="s">
        <v>1679</v>
      </c>
    </row>
    <row r="11485" spans="2:5">
      <c r="B11485" s="602" t="s">
        <v>14189</v>
      </c>
      <c r="C11485" s="603" t="s">
        <v>6336</v>
      </c>
      <c r="D11485" s="587" t="s">
        <v>3076</v>
      </c>
      <c r="E11485" s="523" t="s">
        <v>1679</v>
      </c>
    </row>
    <row r="11486" spans="2:5">
      <c r="B11486" s="602" t="s">
        <v>14190</v>
      </c>
      <c r="C11486" s="603" t="s">
        <v>6336</v>
      </c>
      <c r="D11486" s="587" t="s">
        <v>3076</v>
      </c>
      <c r="E11486" s="523" t="s">
        <v>1679</v>
      </c>
    </row>
    <row r="11487" spans="2:5">
      <c r="B11487" s="602" t="s">
        <v>14191</v>
      </c>
      <c r="C11487" s="603" t="s">
        <v>6336</v>
      </c>
      <c r="D11487" s="587" t="s">
        <v>3076</v>
      </c>
      <c r="E11487" s="523" t="s">
        <v>1679</v>
      </c>
    </row>
    <row r="11488" spans="2:5">
      <c r="B11488" s="602" t="s">
        <v>14192</v>
      </c>
      <c r="C11488" s="603" t="s">
        <v>6336</v>
      </c>
      <c r="D11488" s="587" t="s">
        <v>3076</v>
      </c>
      <c r="E11488" s="523" t="s">
        <v>1679</v>
      </c>
    </row>
    <row r="11489" spans="2:5">
      <c r="B11489" s="602" t="s">
        <v>14193</v>
      </c>
      <c r="C11489" s="603" t="s">
        <v>6336</v>
      </c>
      <c r="D11489" s="587" t="s">
        <v>3076</v>
      </c>
      <c r="E11489" s="523" t="s">
        <v>1679</v>
      </c>
    </row>
    <row r="11490" spans="2:5">
      <c r="B11490" s="602" t="s">
        <v>14194</v>
      </c>
      <c r="C11490" s="603" t="s">
        <v>6336</v>
      </c>
      <c r="D11490" s="587" t="s">
        <v>3076</v>
      </c>
      <c r="E11490" s="523" t="s">
        <v>1679</v>
      </c>
    </row>
    <row r="11491" spans="2:5">
      <c r="B11491" s="602" t="s">
        <v>14195</v>
      </c>
      <c r="C11491" s="603" t="s">
        <v>6336</v>
      </c>
      <c r="D11491" s="587" t="s">
        <v>3076</v>
      </c>
      <c r="E11491" s="523" t="s">
        <v>1679</v>
      </c>
    </row>
    <row r="11492" spans="2:5">
      <c r="B11492" s="602" t="s">
        <v>14196</v>
      </c>
      <c r="C11492" s="603" t="s">
        <v>6336</v>
      </c>
      <c r="D11492" s="587" t="s">
        <v>3076</v>
      </c>
      <c r="E11492" s="523" t="s">
        <v>1679</v>
      </c>
    </row>
    <row r="11493" spans="2:5">
      <c r="B11493" s="602" t="s">
        <v>14197</v>
      </c>
      <c r="C11493" s="603" t="s">
        <v>6336</v>
      </c>
      <c r="D11493" s="587" t="s">
        <v>3076</v>
      </c>
      <c r="E11493" s="523" t="s">
        <v>1679</v>
      </c>
    </row>
    <row r="11494" spans="2:5">
      <c r="B11494" s="602" t="s">
        <v>14198</v>
      </c>
      <c r="C11494" s="603" t="s">
        <v>6336</v>
      </c>
      <c r="D11494" s="587" t="s">
        <v>3076</v>
      </c>
      <c r="E11494" s="523" t="s">
        <v>1679</v>
      </c>
    </row>
    <row r="11495" spans="2:5">
      <c r="B11495" s="602" t="s">
        <v>14199</v>
      </c>
      <c r="C11495" s="603" t="s">
        <v>6336</v>
      </c>
      <c r="D11495" s="587" t="s">
        <v>3076</v>
      </c>
      <c r="E11495" s="523" t="s">
        <v>1679</v>
      </c>
    </row>
    <row r="11496" spans="2:5">
      <c r="B11496" s="602" t="s">
        <v>14200</v>
      </c>
      <c r="C11496" s="603" t="s">
        <v>6336</v>
      </c>
      <c r="D11496" s="587" t="s">
        <v>3076</v>
      </c>
      <c r="E11496" s="523" t="s">
        <v>1679</v>
      </c>
    </row>
    <row r="11497" spans="2:5">
      <c r="B11497" s="602" t="s">
        <v>14201</v>
      </c>
      <c r="C11497" s="603" t="s">
        <v>6336</v>
      </c>
      <c r="D11497" s="587" t="s">
        <v>3076</v>
      </c>
      <c r="E11497" s="523" t="s">
        <v>1679</v>
      </c>
    </row>
    <row r="11498" spans="2:5">
      <c r="B11498" s="602" t="s">
        <v>14202</v>
      </c>
      <c r="C11498" s="603" t="s">
        <v>6336</v>
      </c>
      <c r="D11498" s="587" t="s">
        <v>3076</v>
      </c>
      <c r="E11498" s="523" t="s">
        <v>1679</v>
      </c>
    </row>
    <row r="11499" spans="2:5">
      <c r="B11499" s="602" t="s">
        <v>14203</v>
      </c>
      <c r="C11499" s="603" t="s">
        <v>6336</v>
      </c>
      <c r="D11499" s="587" t="s">
        <v>3076</v>
      </c>
      <c r="E11499" s="523" t="s">
        <v>1679</v>
      </c>
    </row>
    <row r="11500" spans="2:5">
      <c r="B11500" s="602" t="s">
        <v>14204</v>
      </c>
      <c r="C11500" s="603" t="s">
        <v>6336</v>
      </c>
      <c r="D11500" s="587" t="s">
        <v>3076</v>
      </c>
      <c r="E11500" s="523" t="s">
        <v>1679</v>
      </c>
    </row>
    <row r="11501" spans="2:5">
      <c r="B11501" s="602" t="s">
        <v>14205</v>
      </c>
      <c r="C11501" s="603" t="s">
        <v>6336</v>
      </c>
      <c r="D11501" s="587" t="s">
        <v>3076</v>
      </c>
      <c r="E11501" s="523" t="s">
        <v>1679</v>
      </c>
    </row>
    <row r="11502" spans="2:5">
      <c r="B11502" s="602" t="s">
        <v>14206</v>
      </c>
      <c r="C11502" s="603" t="s">
        <v>6336</v>
      </c>
      <c r="D11502" s="587" t="s">
        <v>3076</v>
      </c>
      <c r="E11502" s="523" t="s">
        <v>1679</v>
      </c>
    </row>
    <row r="11503" spans="2:5">
      <c r="B11503" s="602" t="s">
        <v>14207</v>
      </c>
      <c r="C11503" s="603" t="s">
        <v>6336</v>
      </c>
      <c r="D11503" s="587" t="s">
        <v>3076</v>
      </c>
      <c r="E11503" s="523" t="s">
        <v>1679</v>
      </c>
    </row>
    <row r="11504" spans="2:5">
      <c r="B11504" s="602" t="s">
        <v>14208</v>
      </c>
      <c r="C11504" s="603" t="s">
        <v>6336</v>
      </c>
      <c r="D11504" s="587" t="s">
        <v>3076</v>
      </c>
      <c r="E11504" s="523" t="s">
        <v>1679</v>
      </c>
    </row>
    <row r="11505" spans="2:5">
      <c r="B11505" s="602" t="s">
        <v>14209</v>
      </c>
      <c r="C11505" s="603" t="s">
        <v>6336</v>
      </c>
      <c r="D11505" s="587" t="s">
        <v>3076</v>
      </c>
      <c r="E11505" s="523" t="s">
        <v>1679</v>
      </c>
    </row>
    <row r="11506" spans="2:5">
      <c r="B11506" s="602" t="s">
        <v>14210</v>
      </c>
      <c r="C11506" s="603" t="s">
        <v>6336</v>
      </c>
      <c r="D11506" s="587" t="s">
        <v>3076</v>
      </c>
      <c r="E11506" s="523" t="s">
        <v>1679</v>
      </c>
    </row>
    <row r="11507" spans="2:5">
      <c r="B11507" s="602" t="s">
        <v>14211</v>
      </c>
      <c r="C11507" s="603" t="s">
        <v>6336</v>
      </c>
      <c r="D11507" s="587" t="s">
        <v>3076</v>
      </c>
      <c r="E11507" s="523" t="s">
        <v>1679</v>
      </c>
    </row>
    <row r="11508" spans="2:5">
      <c r="B11508" s="602" t="s">
        <v>14212</v>
      </c>
      <c r="C11508" s="603" t="s">
        <v>6336</v>
      </c>
      <c r="D11508" s="587" t="s">
        <v>3076</v>
      </c>
      <c r="E11508" s="523" t="s">
        <v>1679</v>
      </c>
    </row>
    <row r="11509" spans="2:5">
      <c r="B11509" s="602" t="s">
        <v>14213</v>
      </c>
      <c r="C11509" s="603" t="s">
        <v>6336</v>
      </c>
      <c r="D11509" s="587" t="s">
        <v>3076</v>
      </c>
      <c r="E11509" s="523" t="s">
        <v>1679</v>
      </c>
    </row>
    <row r="11510" spans="2:5">
      <c r="B11510" s="602" t="s">
        <v>14214</v>
      </c>
      <c r="C11510" s="603" t="s">
        <v>6336</v>
      </c>
      <c r="D11510" s="587" t="s">
        <v>3076</v>
      </c>
      <c r="E11510" s="523" t="s">
        <v>1679</v>
      </c>
    </row>
    <row r="11511" spans="2:5">
      <c r="B11511" s="602" t="s">
        <v>14215</v>
      </c>
      <c r="C11511" s="603" t="s">
        <v>6336</v>
      </c>
      <c r="D11511" s="587" t="s">
        <v>3076</v>
      </c>
      <c r="E11511" s="523" t="s">
        <v>1679</v>
      </c>
    </row>
    <row r="11512" spans="2:5">
      <c r="B11512" s="602" t="s">
        <v>14216</v>
      </c>
      <c r="C11512" s="603" t="s">
        <v>6336</v>
      </c>
      <c r="D11512" s="587" t="s">
        <v>3076</v>
      </c>
      <c r="E11512" s="523" t="s">
        <v>1679</v>
      </c>
    </row>
    <row r="11513" spans="2:5">
      <c r="B11513" s="602" t="s">
        <v>14217</v>
      </c>
      <c r="C11513" s="603" t="s">
        <v>6336</v>
      </c>
      <c r="D11513" s="587" t="s">
        <v>3076</v>
      </c>
      <c r="E11513" s="523" t="s">
        <v>1679</v>
      </c>
    </row>
    <row r="11514" spans="2:5">
      <c r="B11514" s="602" t="s">
        <v>14218</v>
      </c>
      <c r="C11514" s="603" t="s">
        <v>6336</v>
      </c>
      <c r="D11514" s="587" t="s">
        <v>3076</v>
      </c>
      <c r="E11514" s="523" t="s">
        <v>1679</v>
      </c>
    </row>
    <row r="11515" spans="2:5">
      <c r="B11515" s="602" t="s">
        <v>14219</v>
      </c>
      <c r="C11515" s="603" t="s">
        <v>6336</v>
      </c>
      <c r="D11515" s="587" t="s">
        <v>3076</v>
      </c>
      <c r="E11515" s="523" t="s">
        <v>1679</v>
      </c>
    </row>
    <row r="11516" spans="2:5">
      <c r="B11516" s="602" t="s">
        <v>14220</v>
      </c>
      <c r="C11516" s="603" t="s">
        <v>6336</v>
      </c>
      <c r="D11516" s="587" t="s">
        <v>3076</v>
      </c>
      <c r="E11516" s="523" t="s">
        <v>1679</v>
      </c>
    </row>
    <row r="11517" spans="2:5">
      <c r="B11517" s="602" t="s">
        <v>14221</v>
      </c>
      <c r="C11517" s="603" t="s">
        <v>6336</v>
      </c>
      <c r="D11517" s="587" t="s">
        <v>3076</v>
      </c>
      <c r="E11517" s="523" t="s">
        <v>1679</v>
      </c>
    </row>
    <row r="11518" spans="2:5">
      <c r="B11518" s="602" t="s">
        <v>14222</v>
      </c>
      <c r="C11518" s="603" t="s">
        <v>6336</v>
      </c>
      <c r="D11518" s="587" t="s">
        <v>3076</v>
      </c>
      <c r="E11518" s="523" t="s">
        <v>1679</v>
      </c>
    </row>
    <row r="11519" spans="2:5">
      <c r="B11519" s="602" t="s">
        <v>14223</v>
      </c>
      <c r="C11519" s="603" t="s">
        <v>6336</v>
      </c>
      <c r="D11519" s="587" t="s">
        <v>3076</v>
      </c>
      <c r="E11519" s="523" t="s">
        <v>1679</v>
      </c>
    </row>
    <row r="11520" spans="2:5">
      <c r="B11520" s="602" t="s">
        <v>14224</v>
      </c>
      <c r="C11520" s="603" t="s">
        <v>6336</v>
      </c>
      <c r="D11520" s="587" t="s">
        <v>3076</v>
      </c>
      <c r="E11520" s="523" t="s">
        <v>1679</v>
      </c>
    </row>
    <row r="11521" spans="2:5">
      <c r="B11521" s="602" t="s">
        <v>14225</v>
      </c>
      <c r="C11521" s="603" t="s">
        <v>6336</v>
      </c>
      <c r="D11521" s="587" t="s">
        <v>3076</v>
      </c>
      <c r="E11521" s="523" t="s">
        <v>1679</v>
      </c>
    </row>
    <row r="11522" spans="2:5">
      <c r="B11522" s="602" t="s">
        <v>14226</v>
      </c>
      <c r="C11522" s="603" t="s">
        <v>6336</v>
      </c>
      <c r="D11522" s="587" t="s">
        <v>3076</v>
      </c>
      <c r="E11522" s="523" t="s">
        <v>1679</v>
      </c>
    </row>
    <row r="11523" spans="2:5">
      <c r="B11523" s="602" t="s">
        <v>14227</v>
      </c>
      <c r="C11523" s="603" t="s">
        <v>6336</v>
      </c>
      <c r="D11523" s="587" t="s">
        <v>3076</v>
      </c>
      <c r="E11523" s="523" t="s">
        <v>1679</v>
      </c>
    </row>
    <row r="11524" spans="2:5">
      <c r="B11524" s="602" t="s">
        <v>14228</v>
      </c>
      <c r="C11524" s="603" t="s">
        <v>6336</v>
      </c>
      <c r="D11524" s="587" t="s">
        <v>3076</v>
      </c>
      <c r="E11524" s="523" t="s">
        <v>1679</v>
      </c>
    </row>
    <row r="11525" spans="2:5">
      <c r="B11525" s="602" t="s">
        <v>14229</v>
      </c>
      <c r="C11525" s="603" t="s">
        <v>6336</v>
      </c>
      <c r="D11525" s="587" t="s">
        <v>3076</v>
      </c>
      <c r="E11525" s="523" t="s">
        <v>1679</v>
      </c>
    </row>
    <row r="11526" spans="2:5">
      <c r="B11526" s="602" t="s">
        <v>14230</v>
      </c>
      <c r="C11526" s="603" t="s">
        <v>6336</v>
      </c>
      <c r="D11526" s="587" t="s">
        <v>3076</v>
      </c>
      <c r="E11526" s="523" t="s">
        <v>1679</v>
      </c>
    </row>
    <row r="11527" spans="2:5">
      <c r="B11527" s="602" t="s">
        <v>14231</v>
      </c>
      <c r="C11527" s="603" t="s">
        <v>6336</v>
      </c>
      <c r="D11527" s="587" t="s">
        <v>3076</v>
      </c>
      <c r="E11527" s="523" t="s">
        <v>1679</v>
      </c>
    </row>
    <row r="11528" spans="2:5">
      <c r="B11528" s="602" t="s">
        <v>14232</v>
      </c>
      <c r="C11528" s="603" t="s">
        <v>6336</v>
      </c>
      <c r="D11528" s="587" t="s">
        <v>3076</v>
      </c>
      <c r="E11528" s="523" t="s">
        <v>1679</v>
      </c>
    </row>
    <row r="11529" spans="2:5">
      <c r="B11529" s="602" t="s">
        <v>14233</v>
      </c>
      <c r="C11529" s="603" t="s">
        <v>6336</v>
      </c>
      <c r="D11529" s="587" t="s">
        <v>3076</v>
      </c>
      <c r="E11529" s="523" t="s">
        <v>1679</v>
      </c>
    </row>
    <row r="11530" spans="2:5">
      <c r="B11530" s="602" t="s">
        <v>14234</v>
      </c>
      <c r="C11530" s="603" t="s">
        <v>6336</v>
      </c>
      <c r="D11530" s="587" t="s">
        <v>3076</v>
      </c>
      <c r="E11530" s="523" t="s">
        <v>1679</v>
      </c>
    </row>
    <row r="11531" spans="2:5">
      <c r="B11531" s="602" t="s">
        <v>14235</v>
      </c>
      <c r="C11531" s="603" t="s">
        <v>6336</v>
      </c>
      <c r="D11531" s="587" t="s">
        <v>3076</v>
      </c>
      <c r="E11531" s="523" t="s">
        <v>1679</v>
      </c>
    </row>
    <row r="11532" spans="2:5">
      <c r="B11532" s="602" t="s">
        <v>14236</v>
      </c>
      <c r="C11532" s="603" t="s">
        <v>6336</v>
      </c>
      <c r="D11532" s="587" t="s">
        <v>3076</v>
      </c>
      <c r="E11532" s="523" t="s">
        <v>1679</v>
      </c>
    </row>
    <row r="11533" spans="2:5">
      <c r="B11533" s="602" t="s">
        <v>14237</v>
      </c>
      <c r="C11533" s="603" t="s">
        <v>6336</v>
      </c>
      <c r="D11533" s="587" t="s">
        <v>3076</v>
      </c>
      <c r="E11533" s="523" t="s">
        <v>1679</v>
      </c>
    </row>
    <row r="11534" spans="2:5">
      <c r="B11534" s="602" t="s">
        <v>14238</v>
      </c>
      <c r="C11534" s="603" t="s">
        <v>6336</v>
      </c>
      <c r="D11534" s="587" t="s">
        <v>3076</v>
      </c>
      <c r="E11534" s="523" t="s">
        <v>1679</v>
      </c>
    </row>
    <row r="11535" spans="2:5">
      <c r="B11535" s="602" t="s">
        <v>14239</v>
      </c>
      <c r="C11535" s="603" t="s">
        <v>6336</v>
      </c>
      <c r="D11535" s="587" t="s">
        <v>3076</v>
      </c>
      <c r="E11535" s="523" t="s">
        <v>1679</v>
      </c>
    </row>
    <row r="11536" spans="2:5">
      <c r="B11536" s="602" t="s">
        <v>14240</v>
      </c>
      <c r="C11536" s="603" t="s">
        <v>6336</v>
      </c>
      <c r="D11536" s="587" t="s">
        <v>3076</v>
      </c>
      <c r="E11536" s="523" t="s">
        <v>1679</v>
      </c>
    </row>
    <row r="11537" spans="2:5">
      <c r="B11537" s="602" t="s">
        <v>14241</v>
      </c>
      <c r="C11537" s="603" t="s">
        <v>6336</v>
      </c>
      <c r="D11537" s="587" t="s">
        <v>3076</v>
      </c>
      <c r="E11537" s="523" t="s">
        <v>1679</v>
      </c>
    </row>
    <row r="11538" spans="2:5">
      <c r="B11538" s="602" t="s">
        <v>14242</v>
      </c>
      <c r="C11538" s="603" t="s">
        <v>6336</v>
      </c>
      <c r="D11538" s="587" t="s">
        <v>3076</v>
      </c>
      <c r="E11538" s="523" t="s">
        <v>1679</v>
      </c>
    </row>
    <row r="11539" spans="2:5">
      <c r="B11539" s="602" t="s">
        <v>14243</v>
      </c>
      <c r="C11539" s="603" t="s">
        <v>6336</v>
      </c>
      <c r="D11539" s="587" t="s">
        <v>3076</v>
      </c>
      <c r="E11539" s="523" t="s">
        <v>1679</v>
      </c>
    </row>
    <row r="11540" spans="2:5">
      <c r="B11540" s="602" t="s">
        <v>14244</v>
      </c>
      <c r="C11540" s="603" t="s">
        <v>6336</v>
      </c>
      <c r="D11540" s="587" t="s">
        <v>3076</v>
      </c>
      <c r="E11540" s="523" t="s">
        <v>1679</v>
      </c>
    </row>
    <row r="11541" spans="2:5">
      <c r="B11541" s="602" t="s">
        <v>14245</v>
      </c>
      <c r="C11541" s="603" t="s">
        <v>6336</v>
      </c>
      <c r="D11541" s="587" t="s">
        <v>3076</v>
      </c>
      <c r="E11541" s="523" t="s">
        <v>1679</v>
      </c>
    </row>
    <row r="11542" spans="2:5">
      <c r="B11542" s="602" t="s">
        <v>14246</v>
      </c>
      <c r="C11542" s="603" t="s">
        <v>6336</v>
      </c>
      <c r="D11542" s="587" t="s">
        <v>3076</v>
      </c>
      <c r="E11542" s="523" t="s">
        <v>1679</v>
      </c>
    </row>
    <row r="11543" spans="2:5">
      <c r="B11543" s="602" t="s">
        <v>14247</v>
      </c>
      <c r="C11543" s="603" t="s">
        <v>6336</v>
      </c>
      <c r="D11543" s="587" t="s">
        <v>3076</v>
      </c>
      <c r="E11543" s="523" t="s">
        <v>1679</v>
      </c>
    </row>
    <row r="11544" spans="2:5">
      <c r="B11544" s="602" t="s">
        <v>14248</v>
      </c>
      <c r="C11544" s="603" t="s">
        <v>6336</v>
      </c>
      <c r="D11544" s="587" t="s">
        <v>3076</v>
      </c>
      <c r="E11544" s="523" t="s">
        <v>1679</v>
      </c>
    </row>
    <row r="11545" spans="2:5">
      <c r="B11545" s="602" t="s">
        <v>14249</v>
      </c>
      <c r="C11545" s="603" t="s">
        <v>6336</v>
      </c>
      <c r="D11545" s="587" t="s">
        <v>3076</v>
      </c>
      <c r="E11545" s="523" t="s">
        <v>1679</v>
      </c>
    </row>
    <row r="11546" spans="2:5">
      <c r="B11546" s="602" t="s">
        <v>14250</v>
      </c>
      <c r="C11546" s="603" t="s">
        <v>6336</v>
      </c>
      <c r="D11546" s="587" t="s">
        <v>3076</v>
      </c>
      <c r="E11546" s="523" t="s">
        <v>1679</v>
      </c>
    </row>
    <row r="11547" spans="2:5">
      <c r="B11547" s="602" t="s">
        <v>14251</v>
      </c>
      <c r="C11547" s="603" t="s">
        <v>6336</v>
      </c>
      <c r="D11547" s="587" t="s">
        <v>3076</v>
      </c>
      <c r="E11547" s="523" t="s">
        <v>1679</v>
      </c>
    </row>
    <row r="11548" spans="2:5">
      <c r="B11548" s="602" t="s">
        <v>14252</v>
      </c>
      <c r="C11548" s="603" t="s">
        <v>6336</v>
      </c>
      <c r="D11548" s="587" t="s">
        <v>3076</v>
      </c>
      <c r="E11548" s="523" t="s">
        <v>1679</v>
      </c>
    </row>
    <row r="11549" spans="2:5">
      <c r="B11549" s="602" t="s">
        <v>14253</v>
      </c>
      <c r="C11549" s="603" t="s">
        <v>6336</v>
      </c>
      <c r="D11549" s="587" t="s">
        <v>3076</v>
      </c>
      <c r="E11549" s="523" t="s">
        <v>1679</v>
      </c>
    </row>
    <row r="11550" spans="2:5">
      <c r="B11550" s="602" t="s">
        <v>14254</v>
      </c>
      <c r="C11550" s="603" t="s">
        <v>6336</v>
      </c>
      <c r="D11550" s="587" t="s">
        <v>3076</v>
      </c>
      <c r="E11550" s="523" t="s">
        <v>1679</v>
      </c>
    </row>
    <row r="11551" spans="2:5">
      <c r="B11551" s="602" t="s">
        <v>14255</v>
      </c>
      <c r="C11551" s="603" t="s">
        <v>6336</v>
      </c>
      <c r="D11551" s="587" t="s">
        <v>3076</v>
      </c>
      <c r="E11551" s="523" t="s">
        <v>1679</v>
      </c>
    </row>
    <row r="11552" spans="2:5">
      <c r="B11552" s="602" t="s">
        <v>14256</v>
      </c>
      <c r="C11552" s="603" t="s">
        <v>6336</v>
      </c>
      <c r="D11552" s="587" t="s">
        <v>3076</v>
      </c>
      <c r="E11552" s="523" t="s">
        <v>1679</v>
      </c>
    </row>
    <row r="11553" spans="2:5">
      <c r="B11553" s="602" t="s">
        <v>14257</v>
      </c>
      <c r="C11553" s="603" t="s">
        <v>6336</v>
      </c>
      <c r="D11553" s="587" t="s">
        <v>3076</v>
      </c>
      <c r="E11553" s="523" t="s">
        <v>1679</v>
      </c>
    </row>
    <row r="11554" spans="2:5">
      <c r="B11554" s="602" t="s">
        <v>14258</v>
      </c>
      <c r="C11554" s="603" t="s">
        <v>6336</v>
      </c>
      <c r="D11554" s="587" t="s">
        <v>3076</v>
      </c>
      <c r="E11554" s="523" t="s">
        <v>1679</v>
      </c>
    </row>
    <row r="11555" spans="2:5">
      <c r="B11555" s="602" t="s">
        <v>14259</v>
      </c>
      <c r="C11555" s="603" t="s">
        <v>6336</v>
      </c>
      <c r="D11555" s="587" t="s">
        <v>3076</v>
      </c>
      <c r="E11555" s="523" t="s">
        <v>1679</v>
      </c>
    </row>
    <row r="11556" spans="2:5">
      <c r="B11556" s="602" t="s">
        <v>14260</v>
      </c>
      <c r="C11556" s="603" t="s">
        <v>6336</v>
      </c>
      <c r="D11556" s="587" t="s">
        <v>3076</v>
      </c>
      <c r="E11556" s="523" t="s">
        <v>1679</v>
      </c>
    </row>
    <row r="11557" spans="2:5">
      <c r="B11557" s="602" t="s">
        <v>14261</v>
      </c>
      <c r="C11557" s="603" t="s">
        <v>6336</v>
      </c>
      <c r="D11557" s="587" t="s">
        <v>3076</v>
      </c>
      <c r="E11557" s="523" t="s">
        <v>1679</v>
      </c>
    </row>
    <row r="11558" spans="2:5">
      <c r="B11558" s="602" t="s">
        <v>14262</v>
      </c>
      <c r="C11558" s="603" t="s">
        <v>6336</v>
      </c>
      <c r="D11558" s="587" t="s">
        <v>3076</v>
      </c>
      <c r="E11558" s="523" t="s">
        <v>1679</v>
      </c>
    </row>
    <row r="11559" spans="2:5">
      <c r="B11559" s="602" t="s">
        <v>14263</v>
      </c>
      <c r="C11559" s="603" t="s">
        <v>6336</v>
      </c>
      <c r="D11559" s="587" t="s">
        <v>3076</v>
      </c>
      <c r="E11559" s="523" t="s">
        <v>1679</v>
      </c>
    </row>
    <row r="11560" spans="2:5">
      <c r="B11560" s="602" t="s">
        <v>14264</v>
      </c>
      <c r="C11560" s="603" t="s">
        <v>6336</v>
      </c>
      <c r="D11560" s="587" t="s">
        <v>3076</v>
      </c>
      <c r="E11560" s="523" t="s">
        <v>1679</v>
      </c>
    </row>
    <row r="11561" spans="2:5">
      <c r="B11561" s="602" t="s">
        <v>14265</v>
      </c>
      <c r="C11561" s="603" t="s">
        <v>6336</v>
      </c>
      <c r="D11561" s="587" t="s">
        <v>3076</v>
      </c>
      <c r="E11561" s="523" t="s">
        <v>1679</v>
      </c>
    </row>
    <row r="11562" spans="2:5">
      <c r="B11562" s="602" t="s">
        <v>14266</v>
      </c>
      <c r="C11562" s="603" t="s">
        <v>6336</v>
      </c>
      <c r="D11562" s="587" t="s">
        <v>3076</v>
      </c>
      <c r="E11562" s="523" t="s">
        <v>1679</v>
      </c>
    </row>
    <row r="11563" spans="2:5">
      <c r="B11563" s="602" t="s">
        <v>14267</v>
      </c>
      <c r="C11563" s="603" t="s">
        <v>6336</v>
      </c>
      <c r="D11563" s="587" t="s">
        <v>3076</v>
      </c>
      <c r="E11563" s="523" t="s">
        <v>1679</v>
      </c>
    </row>
    <row r="11564" spans="2:5">
      <c r="B11564" s="602" t="s">
        <v>14268</v>
      </c>
      <c r="C11564" s="603" t="s">
        <v>6336</v>
      </c>
      <c r="D11564" s="587" t="s">
        <v>3076</v>
      </c>
      <c r="E11564" s="523" t="s">
        <v>1679</v>
      </c>
    </row>
    <row r="11565" spans="2:5">
      <c r="B11565" s="602" t="s">
        <v>14269</v>
      </c>
      <c r="C11565" s="603" t="s">
        <v>6336</v>
      </c>
      <c r="D11565" s="587" t="s">
        <v>3076</v>
      </c>
      <c r="E11565" s="523" t="s">
        <v>1679</v>
      </c>
    </row>
    <row r="11566" spans="2:5">
      <c r="B11566" s="602" t="s">
        <v>14270</v>
      </c>
      <c r="C11566" s="603" t="s">
        <v>6336</v>
      </c>
      <c r="D11566" s="587" t="s">
        <v>3076</v>
      </c>
      <c r="E11566" s="523" t="s">
        <v>1679</v>
      </c>
    </row>
    <row r="11567" spans="2:5">
      <c r="B11567" s="602" t="s">
        <v>14271</v>
      </c>
      <c r="C11567" s="603" t="s">
        <v>6336</v>
      </c>
      <c r="D11567" s="587" t="s">
        <v>3076</v>
      </c>
      <c r="E11567" s="523" t="s">
        <v>1679</v>
      </c>
    </row>
    <row r="11568" spans="2:5">
      <c r="B11568" s="602" t="s">
        <v>14272</v>
      </c>
      <c r="C11568" s="603" t="s">
        <v>6336</v>
      </c>
      <c r="D11568" s="587" t="s">
        <v>3076</v>
      </c>
      <c r="E11568" s="523" t="s">
        <v>1679</v>
      </c>
    </row>
    <row r="11569" spans="2:5">
      <c r="B11569" s="602" t="s">
        <v>14273</v>
      </c>
      <c r="C11569" s="603" t="s">
        <v>6336</v>
      </c>
      <c r="D11569" s="587" t="s">
        <v>3076</v>
      </c>
      <c r="E11569" s="523" t="s">
        <v>1679</v>
      </c>
    </row>
    <row r="11570" spans="2:5">
      <c r="B11570" s="602" t="s">
        <v>14274</v>
      </c>
      <c r="C11570" s="603" t="s">
        <v>6336</v>
      </c>
      <c r="D11570" s="587" t="s">
        <v>3076</v>
      </c>
      <c r="E11570" s="523" t="s">
        <v>1679</v>
      </c>
    </row>
    <row r="11571" spans="2:5">
      <c r="B11571" s="602" t="s">
        <v>14275</v>
      </c>
      <c r="C11571" s="603" t="s">
        <v>6336</v>
      </c>
      <c r="D11571" s="587" t="s">
        <v>3076</v>
      </c>
      <c r="E11571" s="523" t="s">
        <v>1679</v>
      </c>
    </row>
    <row r="11572" spans="2:5">
      <c r="B11572" s="602" t="s">
        <v>14276</v>
      </c>
      <c r="C11572" s="603" t="s">
        <v>6336</v>
      </c>
      <c r="D11572" s="587" t="s">
        <v>3076</v>
      </c>
      <c r="E11572" s="523" t="s">
        <v>1679</v>
      </c>
    </row>
    <row r="11573" spans="2:5">
      <c r="B11573" s="602" t="s">
        <v>14277</v>
      </c>
      <c r="C11573" s="603" t="s">
        <v>6336</v>
      </c>
      <c r="D11573" s="587" t="s">
        <v>3076</v>
      </c>
      <c r="E11573" s="523" t="s">
        <v>1679</v>
      </c>
    </row>
    <row r="11574" spans="2:5">
      <c r="B11574" s="602" t="s">
        <v>14278</v>
      </c>
      <c r="C11574" s="603" t="s">
        <v>6336</v>
      </c>
      <c r="D11574" s="587" t="s">
        <v>3076</v>
      </c>
      <c r="E11574" s="523" t="s">
        <v>1679</v>
      </c>
    </row>
    <row r="11575" spans="2:5">
      <c r="B11575" s="602" t="s">
        <v>14279</v>
      </c>
      <c r="C11575" s="603" t="s">
        <v>6336</v>
      </c>
      <c r="D11575" s="587" t="s">
        <v>3076</v>
      </c>
      <c r="E11575" s="523" t="s">
        <v>1679</v>
      </c>
    </row>
    <row r="11576" spans="2:5">
      <c r="B11576" s="602" t="s">
        <v>14280</v>
      </c>
      <c r="C11576" s="603" t="s">
        <v>6336</v>
      </c>
      <c r="D11576" s="587" t="s">
        <v>3076</v>
      </c>
      <c r="E11576" s="523" t="s">
        <v>1679</v>
      </c>
    </row>
    <row r="11577" spans="2:5">
      <c r="B11577" s="602" t="s">
        <v>14281</v>
      </c>
      <c r="C11577" s="603" t="s">
        <v>6336</v>
      </c>
      <c r="D11577" s="587" t="s">
        <v>3076</v>
      </c>
      <c r="E11577" s="523" t="s">
        <v>1679</v>
      </c>
    </row>
    <row r="11578" spans="2:5">
      <c r="B11578" s="602" t="s">
        <v>14282</v>
      </c>
      <c r="C11578" s="603" t="s">
        <v>6336</v>
      </c>
      <c r="D11578" s="587" t="s">
        <v>3076</v>
      </c>
      <c r="E11578" s="523" t="s">
        <v>1679</v>
      </c>
    </row>
    <row r="11579" spans="2:5">
      <c r="B11579" s="602" t="s">
        <v>14283</v>
      </c>
      <c r="C11579" s="603" t="s">
        <v>6336</v>
      </c>
      <c r="D11579" s="587" t="s">
        <v>3076</v>
      </c>
      <c r="E11579" s="523" t="s">
        <v>1679</v>
      </c>
    </row>
    <row r="11580" spans="2:5">
      <c r="B11580" s="602" t="s">
        <v>14284</v>
      </c>
      <c r="C11580" s="603" t="s">
        <v>6336</v>
      </c>
      <c r="D11580" s="587" t="s">
        <v>3076</v>
      </c>
      <c r="E11580" s="523" t="s">
        <v>1679</v>
      </c>
    </row>
    <row r="11581" spans="2:5">
      <c r="B11581" s="602" t="s">
        <v>14285</v>
      </c>
      <c r="C11581" s="603" t="s">
        <v>6336</v>
      </c>
      <c r="D11581" s="587" t="s">
        <v>3076</v>
      </c>
      <c r="E11581" s="523" t="s">
        <v>1679</v>
      </c>
    </row>
    <row r="11582" spans="2:5">
      <c r="B11582" s="602" t="s">
        <v>14286</v>
      </c>
      <c r="C11582" s="603" t="s">
        <v>6336</v>
      </c>
      <c r="D11582" s="587" t="s">
        <v>3076</v>
      </c>
      <c r="E11582" s="523" t="s">
        <v>1679</v>
      </c>
    </row>
    <row r="11583" spans="2:5">
      <c r="B11583" s="602" t="s">
        <v>14287</v>
      </c>
      <c r="C11583" s="603" t="s">
        <v>6336</v>
      </c>
      <c r="D11583" s="587" t="s">
        <v>3076</v>
      </c>
      <c r="E11583" s="523" t="s">
        <v>1679</v>
      </c>
    </row>
    <row r="11584" spans="2:5">
      <c r="B11584" s="602" t="s">
        <v>14288</v>
      </c>
      <c r="C11584" s="603" t="s">
        <v>6336</v>
      </c>
      <c r="D11584" s="587" t="s">
        <v>3076</v>
      </c>
      <c r="E11584" s="523" t="s">
        <v>1679</v>
      </c>
    </row>
    <row r="11585" spans="2:5">
      <c r="B11585" s="602" t="s">
        <v>14289</v>
      </c>
      <c r="C11585" s="603" t="s">
        <v>6336</v>
      </c>
      <c r="D11585" s="587" t="s">
        <v>3076</v>
      </c>
      <c r="E11585" s="523" t="s">
        <v>1679</v>
      </c>
    </row>
    <row r="11586" spans="2:5">
      <c r="B11586" s="602" t="s">
        <v>14290</v>
      </c>
      <c r="C11586" s="603" t="s">
        <v>6336</v>
      </c>
      <c r="D11586" s="587" t="s">
        <v>3076</v>
      </c>
      <c r="E11586" s="523" t="s">
        <v>1679</v>
      </c>
    </row>
    <row r="11587" spans="2:5">
      <c r="B11587" s="602" t="s">
        <v>14291</v>
      </c>
      <c r="C11587" s="603" t="s">
        <v>6336</v>
      </c>
      <c r="D11587" s="587" t="s">
        <v>3076</v>
      </c>
      <c r="E11587" s="523" t="s">
        <v>1679</v>
      </c>
    </row>
    <row r="11588" spans="2:5">
      <c r="B11588" s="602" t="s">
        <v>14292</v>
      </c>
      <c r="C11588" s="603" t="s">
        <v>6336</v>
      </c>
      <c r="D11588" s="587" t="s">
        <v>3076</v>
      </c>
      <c r="E11588" s="523" t="s">
        <v>1679</v>
      </c>
    </row>
    <row r="11589" spans="2:5">
      <c r="B11589" s="602" t="s">
        <v>14293</v>
      </c>
      <c r="C11589" s="603" t="s">
        <v>6336</v>
      </c>
      <c r="D11589" s="587" t="s">
        <v>3076</v>
      </c>
      <c r="E11589" s="523" t="s">
        <v>1679</v>
      </c>
    </row>
    <row r="11590" spans="2:5">
      <c r="B11590" s="602" t="s">
        <v>14294</v>
      </c>
      <c r="C11590" s="603" t="s">
        <v>6336</v>
      </c>
      <c r="D11590" s="587" t="s">
        <v>3076</v>
      </c>
      <c r="E11590" s="523" t="s">
        <v>1679</v>
      </c>
    </row>
    <row r="11591" spans="2:5">
      <c r="B11591" s="602" t="s">
        <v>14295</v>
      </c>
      <c r="C11591" s="603" t="s">
        <v>6336</v>
      </c>
      <c r="D11591" s="587" t="s">
        <v>3076</v>
      </c>
      <c r="E11591" s="523" t="s">
        <v>1679</v>
      </c>
    </row>
    <row r="11592" spans="2:5">
      <c r="B11592" s="602" t="s">
        <v>14296</v>
      </c>
      <c r="C11592" s="603" t="s">
        <v>6336</v>
      </c>
      <c r="D11592" s="587" t="s">
        <v>3076</v>
      </c>
      <c r="E11592" s="523" t="s">
        <v>1679</v>
      </c>
    </row>
    <row r="11593" spans="2:5">
      <c r="B11593" s="602" t="s">
        <v>14297</v>
      </c>
      <c r="C11593" s="603" t="s">
        <v>6336</v>
      </c>
      <c r="D11593" s="587" t="s">
        <v>3076</v>
      </c>
      <c r="E11593" s="523" t="s">
        <v>1679</v>
      </c>
    </row>
    <row r="11594" spans="2:5">
      <c r="B11594" s="602" t="s">
        <v>14298</v>
      </c>
      <c r="C11594" s="603" t="s">
        <v>6336</v>
      </c>
      <c r="D11594" s="587" t="s">
        <v>3076</v>
      </c>
      <c r="E11594" s="523" t="s">
        <v>1679</v>
      </c>
    </row>
    <row r="11595" spans="2:5">
      <c r="B11595" s="602" t="s">
        <v>14299</v>
      </c>
      <c r="C11595" s="603" t="s">
        <v>6336</v>
      </c>
      <c r="D11595" s="587" t="s">
        <v>3076</v>
      </c>
      <c r="E11595" s="523" t="s">
        <v>1679</v>
      </c>
    </row>
    <row r="11596" spans="2:5">
      <c r="B11596" s="602" t="s">
        <v>14300</v>
      </c>
      <c r="C11596" s="603" t="s">
        <v>6336</v>
      </c>
      <c r="D11596" s="587" t="s">
        <v>3076</v>
      </c>
      <c r="E11596" s="523" t="s">
        <v>1679</v>
      </c>
    </row>
    <row r="11597" spans="2:5">
      <c r="B11597" s="602" t="s">
        <v>14301</v>
      </c>
      <c r="C11597" s="603" t="s">
        <v>6336</v>
      </c>
      <c r="D11597" s="587" t="s">
        <v>3076</v>
      </c>
      <c r="E11597" s="523" t="s">
        <v>1679</v>
      </c>
    </row>
    <row r="11598" spans="2:5">
      <c r="B11598" s="602" t="s">
        <v>14302</v>
      </c>
      <c r="C11598" s="603" t="s">
        <v>6336</v>
      </c>
      <c r="D11598" s="587" t="s">
        <v>3076</v>
      </c>
      <c r="E11598" s="523" t="s">
        <v>1679</v>
      </c>
    </row>
    <row r="11599" spans="2:5">
      <c r="B11599" s="602" t="s">
        <v>14303</v>
      </c>
      <c r="C11599" s="603" t="s">
        <v>6336</v>
      </c>
      <c r="D11599" s="587" t="s">
        <v>3076</v>
      </c>
      <c r="E11599" s="523" t="s">
        <v>1679</v>
      </c>
    </row>
    <row r="11600" spans="2:5">
      <c r="B11600" s="602" t="s">
        <v>14304</v>
      </c>
      <c r="C11600" s="603" t="s">
        <v>6336</v>
      </c>
      <c r="D11600" s="587" t="s">
        <v>3076</v>
      </c>
      <c r="E11600" s="523" t="s">
        <v>1679</v>
      </c>
    </row>
    <row r="11601" spans="2:5">
      <c r="B11601" s="602" t="s">
        <v>14305</v>
      </c>
      <c r="C11601" s="603" t="s">
        <v>6336</v>
      </c>
      <c r="D11601" s="587" t="s">
        <v>3076</v>
      </c>
      <c r="E11601" s="523" t="s">
        <v>1679</v>
      </c>
    </row>
    <row r="11602" spans="2:5">
      <c r="B11602" s="602" t="s">
        <v>14306</v>
      </c>
      <c r="C11602" s="603" t="s">
        <v>6336</v>
      </c>
      <c r="D11602" s="587" t="s">
        <v>3076</v>
      </c>
      <c r="E11602" s="523" t="s">
        <v>1679</v>
      </c>
    </row>
    <row r="11603" spans="2:5">
      <c r="B11603" s="602" t="s">
        <v>14307</v>
      </c>
      <c r="C11603" s="603" t="s">
        <v>6336</v>
      </c>
      <c r="D11603" s="587" t="s">
        <v>3076</v>
      </c>
      <c r="E11603" s="523" t="s">
        <v>1679</v>
      </c>
    </row>
    <row r="11604" spans="2:5">
      <c r="B11604" s="602" t="s">
        <v>14308</v>
      </c>
      <c r="C11604" s="603" t="s">
        <v>6336</v>
      </c>
      <c r="D11604" s="587" t="s">
        <v>3076</v>
      </c>
      <c r="E11604" s="523" t="s">
        <v>1679</v>
      </c>
    </row>
    <row r="11605" spans="2:5">
      <c r="B11605" s="602" t="s">
        <v>14309</v>
      </c>
      <c r="C11605" s="603" t="s">
        <v>6336</v>
      </c>
      <c r="D11605" s="587" t="s">
        <v>3076</v>
      </c>
      <c r="E11605" s="523" t="s">
        <v>1679</v>
      </c>
    </row>
    <row r="11606" spans="2:5">
      <c r="B11606" s="602" t="s">
        <v>14310</v>
      </c>
      <c r="C11606" s="603" t="s">
        <v>6336</v>
      </c>
      <c r="D11606" s="587" t="s">
        <v>3076</v>
      </c>
      <c r="E11606" s="523" t="s">
        <v>1679</v>
      </c>
    </row>
    <row r="11607" spans="2:5">
      <c r="B11607" s="602" t="s">
        <v>14311</v>
      </c>
      <c r="C11607" s="603" t="s">
        <v>6336</v>
      </c>
      <c r="D11607" s="587" t="s">
        <v>3076</v>
      </c>
      <c r="E11607" s="523" t="s">
        <v>1679</v>
      </c>
    </row>
    <row r="11608" spans="2:5">
      <c r="B11608" s="602" t="s">
        <v>14312</v>
      </c>
      <c r="C11608" s="603" t="s">
        <v>6336</v>
      </c>
      <c r="D11608" s="587" t="s">
        <v>3076</v>
      </c>
      <c r="E11608" s="523" t="s">
        <v>1679</v>
      </c>
    </row>
    <row r="11609" spans="2:5">
      <c r="B11609" s="602" t="s">
        <v>14313</v>
      </c>
      <c r="C11609" s="603" t="s">
        <v>6336</v>
      </c>
      <c r="D11609" s="587" t="s">
        <v>3076</v>
      </c>
      <c r="E11609" s="523" t="s">
        <v>1679</v>
      </c>
    </row>
    <row r="11610" spans="2:5">
      <c r="B11610" s="602" t="s">
        <v>14314</v>
      </c>
      <c r="C11610" s="603" t="s">
        <v>6336</v>
      </c>
      <c r="D11610" s="587" t="s">
        <v>3076</v>
      </c>
      <c r="E11610" s="523" t="s">
        <v>1679</v>
      </c>
    </row>
    <row r="11611" spans="2:5">
      <c r="B11611" s="602" t="s">
        <v>14315</v>
      </c>
      <c r="C11611" s="603" t="s">
        <v>6336</v>
      </c>
      <c r="D11611" s="587" t="s">
        <v>3076</v>
      </c>
      <c r="E11611" s="523" t="s">
        <v>1679</v>
      </c>
    </row>
    <row r="11612" spans="2:5">
      <c r="B11612" s="602" t="s">
        <v>14316</v>
      </c>
      <c r="C11612" s="603" t="s">
        <v>6336</v>
      </c>
      <c r="D11612" s="587" t="s">
        <v>3076</v>
      </c>
      <c r="E11612" s="523" t="s">
        <v>1679</v>
      </c>
    </row>
    <row r="11613" spans="2:5">
      <c r="B11613" s="602" t="s">
        <v>14317</v>
      </c>
      <c r="C11613" s="603" t="s">
        <v>6336</v>
      </c>
      <c r="D11613" s="587" t="s">
        <v>3076</v>
      </c>
      <c r="E11613" s="523" t="s">
        <v>1679</v>
      </c>
    </row>
    <row r="11614" spans="2:5">
      <c r="B11614" s="602" t="s">
        <v>14318</v>
      </c>
      <c r="C11614" s="603" t="s">
        <v>6336</v>
      </c>
      <c r="D11614" s="587" t="s">
        <v>3076</v>
      </c>
      <c r="E11614" s="523" t="s">
        <v>1679</v>
      </c>
    </row>
    <row r="11615" spans="2:5">
      <c r="B11615" s="602" t="s">
        <v>14319</v>
      </c>
      <c r="C11615" s="603" t="s">
        <v>6336</v>
      </c>
      <c r="D11615" s="587" t="s">
        <v>3076</v>
      </c>
      <c r="E11615" s="523" t="s">
        <v>1679</v>
      </c>
    </row>
    <row r="11616" spans="2:5">
      <c r="B11616" s="602" t="s">
        <v>14320</v>
      </c>
      <c r="C11616" s="603" t="s">
        <v>6336</v>
      </c>
      <c r="D11616" s="587" t="s">
        <v>3076</v>
      </c>
      <c r="E11616" s="523" t="s">
        <v>1679</v>
      </c>
    </row>
    <row r="11617" spans="2:5">
      <c r="B11617" s="602" t="s">
        <v>14321</v>
      </c>
      <c r="C11617" s="603" t="s">
        <v>6336</v>
      </c>
      <c r="D11617" s="587" t="s">
        <v>3076</v>
      </c>
      <c r="E11617" s="523" t="s">
        <v>1679</v>
      </c>
    </row>
    <row r="11618" spans="2:5">
      <c r="B11618" s="602" t="s">
        <v>14322</v>
      </c>
      <c r="C11618" s="603" t="s">
        <v>6336</v>
      </c>
      <c r="D11618" s="587" t="s">
        <v>3076</v>
      </c>
      <c r="E11618" s="523" t="s">
        <v>1679</v>
      </c>
    </row>
    <row r="11619" spans="2:5">
      <c r="B11619" s="602" t="s">
        <v>14323</v>
      </c>
      <c r="C11619" s="603" t="s">
        <v>6336</v>
      </c>
      <c r="D11619" s="587" t="s">
        <v>3076</v>
      </c>
      <c r="E11619" s="523" t="s">
        <v>1679</v>
      </c>
    </row>
    <row r="11620" spans="2:5">
      <c r="B11620" s="602" t="s">
        <v>14324</v>
      </c>
      <c r="C11620" s="603" t="s">
        <v>6336</v>
      </c>
      <c r="D11620" s="587" t="s">
        <v>3076</v>
      </c>
      <c r="E11620" s="523" t="s">
        <v>1679</v>
      </c>
    </row>
    <row r="11621" spans="2:5">
      <c r="B11621" s="602" t="s">
        <v>14325</v>
      </c>
      <c r="C11621" s="603" t="s">
        <v>6336</v>
      </c>
      <c r="D11621" s="587" t="s">
        <v>3076</v>
      </c>
      <c r="E11621" s="523" t="s">
        <v>1679</v>
      </c>
    </row>
    <row r="11622" spans="2:5">
      <c r="B11622" s="602" t="s">
        <v>14326</v>
      </c>
      <c r="C11622" s="603" t="s">
        <v>6336</v>
      </c>
      <c r="D11622" s="587" t="s">
        <v>3076</v>
      </c>
      <c r="E11622" s="523" t="s">
        <v>1679</v>
      </c>
    </row>
    <row r="11623" spans="2:5">
      <c r="B11623" s="602" t="s">
        <v>14327</v>
      </c>
      <c r="C11623" s="603" t="s">
        <v>6336</v>
      </c>
      <c r="D11623" s="587" t="s">
        <v>3076</v>
      </c>
      <c r="E11623" s="523" t="s">
        <v>1679</v>
      </c>
    </row>
    <row r="11624" spans="2:5">
      <c r="B11624" s="602" t="s">
        <v>14328</v>
      </c>
      <c r="C11624" s="603" t="s">
        <v>6336</v>
      </c>
      <c r="D11624" s="587" t="s">
        <v>3076</v>
      </c>
      <c r="E11624" s="523" t="s">
        <v>1679</v>
      </c>
    </row>
    <row r="11625" spans="2:5">
      <c r="B11625" s="602" t="s">
        <v>14329</v>
      </c>
      <c r="C11625" s="603" t="s">
        <v>6336</v>
      </c>
      <c r="D11625" s="587" t="s">
        <v>3076</v>
      </c>
      <c r="E11625" s="523" t="s">
        <v>1679</v>
      </c>
    </row>
    <row r="11626" spans="2:5">
      <c r="B11626" s="602" t="s">
        <v>14330</v>
      </c>
      <c r="C11626" s="603" t="s">
        <v>6336</v>
      </c>
      <c r="D11626" s="587" t="s">
        <v>3076</v>
      </c>
      <c r="E11626" s="523" t="s">
        <v>1679</v>
      </c>
    </row>
    <row r="11627" spans="2:5">
      <c r="B11627" s="602" t="s">
        <v>14331</v>
      </c>
      <c r="C11627" s="603" t="s">
        <v>6336</v>
      </c>
      <c r="D11627" s="587" t="s">
        <v>3076</v>
      </c>
      <c r="E11627" s="523" t="s">
        <v>1679</v>
      </c>
    </row>
    <row r="11628" spans="2:5">
      <c r="B11628" s="602" t="s">
        <v>14332</v>
      </c>
      <c r="C11628" s="603" t="s">
        <v>6336</v>
      </c>
      <c r="D11628" s="587" t="s">
        <v>3076</v>
      </c>
      <c r="E11628" s="523" t="s">
        <v>1679</v>
      </c>
    </row>
    <row r="11629" spans="2:5">
      <c r="B11629" s="602" t="s">
        <v>14333</v>
      </c>
      <c r="C11629" s="603" t="s">
        <v>6336</v>
      </c>
      <c r="D11629" s="587" t="s">
        <v>3076</v>
      </c>
      <c r="E11629" s="523" t="s">
        <v>1679</v>
      </c>
    </row>
    <row r="11630" spans="2:5">
      <c r="B11630" s="602" t="s">
        <v>14334</v>
      </c>
      <c r="C11630" s="603" t="s">
        <v>6336</v>
      </c>
      <c r="D11630" s="587" t="s">
        <v>3076</v>
      </c>
      <c r="E11630" s="523" t="s">
        <v>1679</v>
      </c>
    </row>
    <row r="11631" spans="2:5">
      <c r="B11631" s="602" t="s">
        <v>14335</v>
      </c>
      <c r="C11631" s="603" t="s">
        <v>6336</v>
      </c>
      <c r="D11631" s="587" t="s">
        <v>3076</v>
      </c>
      <c r="E11631" s="523" t="s">
        <v>1679</v>
      </c>
    </row>
    <row r="11632" spans="2:5">
      <c r="B11632" s="602" t="s">
        <v>14336</v>
      </c>
      <c r="C11632" s="603" t="s">
        <v>6336</v>
      </c>
      <c r="D11632" s="587" t="s">
        <v>3076</v>
      </c>
      <c r="E11632" s="523" t="s">
        <v>1679</v>
      </c>
    </row>
    <row r="11633" spans="2:5">
      <c r="B11633" s="602" t="s">
        <v>14337</v>
      </c>
      <c r="C11633" s="603" t="s">
        <v>6336</v>
      </c>
      <c r="D11633" s="587" t="s">
        <v>3076</v>
      </c>
      <c r="E11633" s="523" t="s">
        <v>1679</v>
      </c>
    </row>
    <row r="11634" spans="2:5">
      <c r="B11634" s="602" t="s">
        <v>14338</v>
      </c>
      <c r="C11634" s="603" t="s">
        <v>6336</v>
      </c>
      <c r="D11634" s="587" t="s">
        <v>3076</v>
      </c>
      <c r="E11634" s="523" t="s">
        <v>1679</v>
      </c>
    </row>
    <row r="11635" spans="2:5">
      <c r="B11635" s="602" t="s">
        <v>14339</v>
      </c>
      <c r="C11635" s="603" t="s">
        <v>6336</v>
      </c>
      <c r="D11635" s="587" t="s">
        <v>3076</v>
      </c>
      <c r="E11635" s="523" t="s">
        <v>1679</v>
      </c>
    </row>
    <row r="11636" spans="2:5">
      <c r="B11636" s="602" t="s">
        <v>14340</v>
      </c>
      <c r="C11636" s="603" t="s">
        <v>6336</v>
      </c>
      <c r="D11636" s="587" t="s">
        <v>3076</v>
      </c>
      <c r="E11636" s="523" t="s">
        <v>1679</v>
      </c>
    </row>
    <row r="11637" spans="2:5">
      <c r="B11637" s="602" t="s">
        <v>14341</v>
      </c>
      <c r="C11637" s="603" t="s">
        <v>6336</v>
      </c>
      <c r="D11637" s="587" t="s">
        <v>3076</v>
      </c>
      <c r="E11637" s="523" t="s">
        <v>1679</v>
      </c>
    </row>
    <row r="11638" spans="2:5">
      <c r="B11638" s="602" t="s">
        <v>14342</v>
      </c>
      <c r="C11638" s="603" t="s">
        <v>6336</v>
      </c>
      <c r="D11638" s="587" t="s">
        <v>3076</v>
      </c>
      <c r="E11638" s="523" t="s">
        <v>1679</v>
      </c>
    </row>
    <row r="11639" spans="2:5">
      <c r="B11639" s="602" t="s">
        <v>14343</v>
      </c>
      <c r="C11639" s="603" t="s">
        <v>6336</v>
      </c>
      <c r="D11639" s="587" t="s">
        <v>3076</v>
      </c>
      <c r="E11639" s="523" t="s">
        <v>1679</v>
      </c>
    </row>
    <row r="11640" spans="2:5">
      <c r="B11640" s="602" t="s">
        <v>14344</v>
      </c>
      <c r="C11640" s="603" t="s">
        <v>6336</v>
      </c>
      <c r="D11640" s="587" t="s">
        <v>3076</v>
      </c>
      <c r="E11640" s="523" t="s">
        <v>1679</v>
      </c>
    </row>
    <row r="11641" spans="2:5">
      <c r="B11641" s="602" t="s">
        <v>14345</v>
      </c>
      <c r="C11641" s="603" t="s">
        <v>6336</v>
      </c>
      <c r="D11641" s="587" t="s">
        <v>3076</v>
      </c>
      <c r="E11641" s="523" t="s">
        <v>1679</v>
      </c>
    </row>
    <row r="11642" spans="2:5">
      <c r="B11642" s="602" t="s">
        <v>14346</v>
      </c>
      <c r="C11642" s="603" t="s">
        <v>6336</v>
      </c>
      <c r="D11642" s="587" t="s">
        <v>3076</v>
      </c>
      <c r="E11642" s="523" t="s">
        <v>1679</v>
      </c>
    </row>
    <row r="11643" spans="2:5">
      <c r="B11643" s="602" t="s">
        <v>14347</v>
      </c>
      <c r="C11643" s="603" t="s">
        <v>6336</v>
      </c>
      <c r="D11643" s="587" t="s">
        <v>3076</v>
      </c>
      <c r="E11643" s="523" t="s">
        <v>1679</v>
      </c>
    </row>
    <row r="11644" spans="2:5">
      <c r="B11644" s="602" t="s">
        <v>14348</v>
      </c>
      <c r="C11644" s="603" t="s">
        <v>6336</v>
      </c>
      <c r="D11644" s="587" t="s">
        <v>3076</v>
      </c>
      <c r="E11644" s="523" t="s">
        <v>1679</v>
      </c>
    </row>
    <row r="11645" spans="2:5">
      <c r="B11645" s="602" t="s">
        <v>14349</v>
      </c>
      <c r="C11645" s="603" t="s">
        <v>6336</v>
      </c>
      <c r="D11645" s="587" t="s">
        <v>3076</v>
      </c>
      <c r="E11645" s="523" t="s">
        <v>1679</v>
      </c>
    </row>
    <row r="11646" spans="2:5">
      <c r="B11646" s="602" t="s">
        <v>14350</v>
      </c>
      <c r="C11646" s="603" t="s">
        <v>6336</v>
      </c>
      <c r="D11646" s="587" t="s">
        <v>3076</v>
      </c>
      <c r="E11646" s="523" t="s">
        <v>1679</v>
      </c>
    </row>
    <row r="11647" spans="2:5">
      <c r="B11647" s="602" t="s">
        <v>14351</v>
      </c>
      <c r="C11647" s="603" t="s">
        <v>6336</v>
      </c>
      <c r="D11647" s="587" t="s">
        <v>3076</v>
      </c>
      <c r="E11647" s="523" t="s">
        <v>1679</v>
      </c>
    </row>
    <row r="11648" spans="2:5">
      <c r="B11648" s="602" t="s">
        <v>14352</v>
      </c>
      <c r="C11648" s="603" t="s">
        <v>6336</v>
      </c>
      <c r="D11648" s="587" t="s">
        <v>3076</v>
      </c>
      <c r="E11648" s="523" t="s">
        <v>1679</v>
      </c>
    </row>
    <row r="11649" spans="2:5">
      <c r="B11649" s="602" t="s">
        <v>14353</v>
      </c>
      <c r="C11649" s="603" t="s">
        <v>6336</v>
      </c>
      <c r="D11649" s="587" t="s">
        <v>3076</v>
      </c>
      <c r="E11649" s="523" t="s">
        <v>1679</v>
      </c>
    </row>
    <row r="11650" spans="2:5">
      <c r="B11650" s="602" t="s">
        <v>14354</v>
      </c>
      <c r="C11650" s="603" t="s">
        <v>6336</v>
      </c>
      <c r="D11650" s="587" t="s">
        <v>3076</v>
      </c>
      <c r="E11650" s="523" t="s">
        <v>1679</v>
      </c>
    </row>
    <row r="11651" spans="2:5">
      <c r="B11651" s="602" t="s">
        <v>14355</v>
      </c>
      <c r="C11651" s="603" t="s">
        <v>6336</v>
      </c>
      <c r="D11651" s="587" t="s">
        <v>3076</v>
      </c>
      <c r="E11651" s="523" t="s">
        <v>1679</v>
      </c>
    </row>
    <row r="11652" spans="2:5">
      <c r="B11652" s="602" t="s">
        <v>14356</v>
      </c>
      <c r="C11652" s="603" t="s">
        <v>6336</v>
      </c>
      <c r="D11652" s="587" t="s">
        <v>3076</v>
      </c>
      <c r="E11652" s="523" t="s">
        <v>1679</v>
      </c>
    </row>
    <row r="11653" spans="2:5">
      <c r="B11653" s="602" t="s">
        <v>14357</v>
      </c>
      <c r="C11653" s="603" t="s">
        <v>6336</v>
      </c>
      <c r="D11653" s="587" t="s">
        <v>3076</v>
      </c>
      <c r="E11653" s="523" t="s">
        <v>1679</v>
      </c>
    </row>
    <row r="11654" spans="2:5">
      <c r="B11654" s="602" t="s">
        <v>14358</v>
      </c>
      <c r="C11654" s="603" t="s">
        <v>6336</v>
      </c>
      <c r="D11654" s="587" t="s">
        <v>3076</v>
      </c>
      <c r="E11654" s="523" t="s">
        <v>1679</v>
      </c>
    </row>
    <row r="11655" spans="2:5">
      <c r="B11655" s="602" t="s">
        <v>14359</v>
      </c>
      <c r="C11655" s="603" t="s">
        <v>6336</v>
      </c>
      <c r="D11655" s="587" t="s">
        <v>3076</v>
      </c>
      <c r="E11655" s="523" t="s">
        <v>1679</v>
      </c>
    </row>
    <row r="11656" spans="2:5">
      <c r="B11656" s="602" t="s">
        <v>14360</v>
      </c>
      <c r="C11656" s="603" t="s">
        <v>6336</v>
      </c>
      <c r="D11656" s="587" t="s">
        <v>3076</v>
      </c>
      <c r="E11656" s="523" t="s">
        <v>1679</v>
      </c>
    </row>
    <row r="11657" spans="2:5">
      <c r="B11657" s="602" t="s">
        <v>14361</v>
      </c>
      <c r="C11657" s="603" t="s">
        <v>6336</v>
      </c>
      <c r="D11657" s="587" t="s">
        <v>3076</v>
      </c>
      <c r="E11657" s="523" t="s">
        <v>1679</v>
      </c>
    </row>
    <row r="11658" spans="2:5">
      <c r="B11658" s="602" t="s">
        <v>14362</v>
      </c>
      <c r="C11658" s="603" t="s">
        <v>6336</v>
      </c>
      <c r="D11658" s="587" t="s">
        <v>3076</v>
      </c>
      <c r="E11658" s="523" t="s">
        <v>1679</v>
      </c>
    </row>
    <row r="11659" spans="2:5">
      <c r="B11659" s="602" t="s">
        <v>14363</v>
      </c>
      <c r="C11659" s="603" t="s">
        <v>6336</v>
      </c>
      <c r="D11659" s="587" t="s">
        <v>3076</v>
      </c>
      <c r="E11659" s="523" t="s">
        <v>1679</v>
      </c>
    </row>
    <row r="11660" spans="2:5">
      <c r="B11660" s="602" t="s">
        <v>14364</v>
      </c>
      <c r="C11660" s="603" t="s">
        <v>6336</v>
      </c>
      <c r="D11660" s="587" t="s">
        <v>3076</v>
      </c>
      <c r="E11660" s="523" t="s">
        <v>1679</v>
      </c>
    </row>
    <row r="11661" spans="2:5">
      <c r="B11661" s="602" t="s">
        <v>14365</v>
      </c>
      <c r="C11661" s="603" t="s">
        <v>6336</v>
      </c>
      <c r="D11661" s="587" t="s">
        <v>3076</v>
      </c>
      <c r="E11661" s="523" t="s">
        <v>1679</v>
      </c>
    </row>
    <row r="11662" spans="2:5">
      <c r="B11662" s="602" t="s">
        <v>14366</v>
      </c>
      <c r="C11662" s="603" t="s">
        <v>6336</v>
      </c>
      <c r="D11662" s="587" t="s">
        <v>3076</v>
      </c>
      <c r="E11662" s="523" t="s">
        <v>1679</v>
      </c>
    </row>
    <row r="11663" spans="2:5">
      <c r="B11663" s="602" t="s">
        <v>14367</v>
      </c>
      <c r="C11663" s="603" t="s">
        <v>6336</v>
      </c>
      <c r="D11663" s="587" t="s">
        <v>3076</v>
      </c>
      <c r="E11663" s="523" t="s">
        <v>1679</v>
      </c>
    </row>
    <row r="11664" spans="2:5">
      <c r="B11664" s="602" t="s">
        <v>14368</v>
      </c>
      <c r="C11664" s="603" t="s">
        <v>6336</v>
      </c>
      <c r="D11664" s="587" t="s">
        <v>3076</v>
      </c>
      <c r="E11664" s="523" t="s">
        <v>1679</v>
      </c>
    </row>
    <row r="11665" spans="2:5">
      <c r="B11665" s="602" t="s">
        <v>14369</v>
      </c>
      <c r="C11665" s="603" t="s">
        <v>6336</v>
      </c>
      <c r="D11665" s="587" t="s">
        <v>3076</v>
      </c>
      <c r="E11665" s="523" t="s">
        <v>1679</v>
      </c>
    </row>
    <row r="11666" spans="2:5">
      <c r="B11666" s="602" t="s">
        <v>14370</v>
      </c>
      <c r="C11666" s="603" t="s">
        <v>6336</v>
      </c>
      <c r="D11666" s="587" t="s">
        <v>3076</v>
      </c>
      <c r="E11666" s="523" t="s">
        <v>1679</v>
      </c>
    </row>
    <row r="11667" spans="2:5">
      <c r="B11667" s="602" t="s">
        <v>14371</v>
      </c>
      <c r="C11667" s="603" t="s">
        <v>6336</v>
      </c>
      <c r="D11667" s="587" t="s">
        <v>3076</v>
      </c>
      <c r="E11667" s="523" t="s">
        <v>1679</v>
      </c>
    </row>
    <row r="11668" spans="2:5">
      <c r="B11668" s="602" t="s">
        <v>14372</v>
      </c>
      <c r="C11668" s="603" t="s">
        <v>6336</v>
      </c>
      <c r="D11668" s="587" t="s">
        <v>3076</v>
      </c>
      <c r="E11668" s="523" t="s">
        <v>1679</v>
      </c>
    </row>
    <row r="11669" spans="2:5">
      <c r="B11669" s="602" t="s">
        <v>14373</v>
      </c>
      <c r="C11669" s="603" t="s">
        <v>6336</v>
      </c>
      <c r="D11669" s="587" t="s">
        <v>3076</v>
      </c>
      <c r="E11669" s="523" t="s">
        <v>1679</v>
      </c>
    </row>
    <row r="11670" spans="2:5">
      <c r="B11670" s="602" t="s">
        <v>14374</v>
      </c>
      <c r="C11670" s="603" t="s">
        <v>6336</v>
      </c>
      <c r="D11670" s="587" t="s">
        <v>3076</v>
      </c>
      <c r="E11670" s="523" t="s">
        <v>1679</v>
      </c>
    </row>
    <row r="11671" spans="2:5">
      <c r="B11671" s="602" t="s">
        <v>14375</v>
      </c>
      <c r="C11671" s="603" t="s">
        <v>6336</v>
      </c>
      <c r="D11671" s="587" t="s">
        <v>3076</v>
      </c>
      <c r="E11671" s="523" t="s">
        <v>1679</v>
      </c>
    </row>
    <row r="11672" spans="2:5">
      <c r="B11672" s="602" t="s">
        <v>14376</v>
      </c>
      <c r="C11672" s="603" t="s">
        <v>6336</v>
      </c>
      <c r="D11672" s="587" t="s">
        <v>3076</v>
      </c>
      <c r="E11672" s="523" t="s">
        <v>1679</v>
      </c>
    </row>
    <row r="11673" spans="2:5">
      <c r="B11673" s="602" t="s">
        <v>14377</v>
      </c>
      <c r="C11673" s="603" t="s">
        <v>6336</v>
      </c>
      <c r="D11673" s="587" t="s">
        <v>3076</v>
      </c>
      <c r="E11673" s="523" t="s">
        <v>1679</v>
      </c>
    </row>
    <row r="11674" spans="2:5">
      <c r="B11674" s="602" t="s">
        <v>14378</v>
      </c>
      <c r="C11674" s="603" t="s">
        <v>6336</v>
      </c>
      <c r="D11674" s="587" t="s">
        <v>3076</v>
      </c>
      <c r="E11674" s="523" t="s">
        <v>1679</v>
      </c>
    </row>
    <row r="11675" spans="2:5">
      <c r="B11675" s="602" t="s">
        <v>14379</v>
      </c>
      <c r="C11675" s="603" t="s">
        <v>6336</v>
      </c>
      <c r="D11675" s="587" t="s">
        <v>3076</v>
      </c>
      <c r="E11675" s="523" t="s">
        <v>1679</v>
      </c>
    </row>
    <row r="11676" spans="2:5">
      <c r="B11676" s="602" t="s">
        <v>14380</v>
      </c>
      <c r="C11676" s="603" t="s">
        <v>6336</v>
      </c>
      <c r="D11676" s="587" t="s">
        <v>3076</v>
      </c>
      <c r="E11676" s="523" t="s">
        <v>1679</v>
      </c>
    </row>
    <row r="11677" spans="2:5">
      <c r="B11677" s="602" t="s">
        <v>14381</v>
      </c>
      <c r="C11677" s="603" t="s">
        <v>6336</v>
      </c>
      <c r="D11677" s="587" t="s">
        <v>3076</v>
      </c>
      <c r="E11677" s="523" t="s">
        <v>1679</v>
      </c>
    </row>
    <row r="11678" spans="2:5">
      <c r="B11678" s="602" t="s">
        <v>14382</v>
      </c>
      <c r="C11678" s="603" t="s">
        <v>6336</v>
      </c>
      <c r="D11678" s="587" t="s">
        <v>3076</v>
      </c>
      <c r="E11678" s="523" t="s">
        <v>1679</v>
      </c>
    </row>
    <row r="11679" spans="2:5">
      <c r="B11679" s="602" t="s">
        <v>14383</v>
      </c>
      <c r="C11679" s="603" t="s">
        <v>6336</v>
      </c>
      <c r="D11679" s="587" t="s">
        <v>3076</v>
      </c>
      <c r="E11679" s="523" t="s">
        <v>1679</v>
      </c>
    </row>
    <row r="11680" spans="2:5">
      <c r="B11680" s="602" t="s">
        <v>14384</v>
      </c>
      <c r="C11680" s="603" t="s">
        <v>6336</v>
      </c>
      <c r="D11680" s="587" t="s">
        <v>3076</v>
      </c>
      <c r="E11680" s="523" t="s">
        <v>1679</v>
      </c>
    </row>
    <row r="11681" spans="2:5">
      <c r="B11681" s="602" t="s">
        <v>14385</v>
      </c>
      <c r="C11681" s="603" t="s">
        <v>6336</v>
      </c>
      <c r="D11681" s="587" t="s">
        <v>3076</v>
      </c>
      <c r="E11681" s="523" t="s">
        <v>1679</v>
      </c>
    </row>
    <row r="11682" spans="2:5">
      <c r="B11682" s="602" t="s">
        <v>14386</v>
      </c>
      <c r="C11682" s="603" t="s">
        <v>6336</v>
      </c>
      <c r="D11682" s="587" t="s">
        <v>3076</v>
      </c>
      <c r="E11682" s="523" t="s">
        <v>1679</v>
      </c>
    </row>
    <row r="11683" spans="2:5">
      <c r="B11683" s="602" t="s">
        <v>14387</v>
      </c>
      <c r="C11683" s="603" t="s">
        <v>6336</v>
      </c>
      <c r="D11683" s="587" t="s">
        <v>3076</v>
      </c>
      <c r="E11683" s="523" t="s">
        <v>1679</v>
      </c>
    </row>
    <row r="11684" spans="2:5">
      <c r="B11684" s="602" t="s">
        <v>14388</v>
      </c>
      <c r="C11684" s="603" t="s">
        <v>6336</v>
      </c>
      <c r="D11684" s="587" t="s">
        <v>3076</v>
      </c>
      <c r="E11684" s="523" t="s">
        <v>1679</v>
      </c>
    </row>
    <row r="11685" spans="2:5">
      <c r="B11685" s="602" t="s">
        <v>14389</v>
      </c>
      <c r="C11685" s="603" t="s">
        <v>6336</v>
      </c>
      <c r="D11685" s="587" t="s">
        <v>3076</v>
      </c>
      <c r="E11685" s="523" t="s">
        <v>1679</v>
      </c>
    </row>
    <row r="11686" spans="2:5">
      <c r="B11686" s="602" t="s">
        <v>14390</v>
      </c>
      <c r="C11686" s="603" t="s">
        <v>6336</v>
      </c>
      <c r="D11686" s="587" t="s">
        <v>3076</v>
      </c>
      <c r="E11686" s="523" t="s">
        <v>1679</v>
      </c>
    </row>
    <row r="11687" spans="2:5">
      <c r="B11687" s="602" t="s">
        <v>14391</v>
      </c>
      <c r="C11687" s="603" t="s">
        <v>6336</v>
      </c>
      <c r="D11687" s="587" t="s">
        <v>3076</v>
      </c>
      <c r="E11687" s="523" t="s">
        <v>1679</v>
      </c>
    </row>
    <row r="11688" spans="2:5">
      <c r="B11688" s="602" t="s">
        <v>14392</v>
      </c>
      <c r="C11688" s="603" t="s">
        <v>6336</v>
      </c>
      <c r="D11688" s="587" t="s">
        <v>3076</v>
      </c>
      <c r="E11688" s="523" t="s">
        <v>1679</v>
      </c>
    </row>
    <row r="11689" spans="2:5">
      <c r="B11689" s="602" t="s">
        <v>14393</v>
      </c>
      <c r="C11689" s="603" t="s">
        <v>6336</v>
      </c>
      <c r="D11689" s="587" t="s">
        <v>3076</v>
      </c>
      <c r="E11689" s="523" t="s">
        <v>1679</v>
      </c>
    </row>
    <row r="11690" spans="2:5">
      <c r="B11690" s="602" t="s">
        <v>14394</v>
      </c>
      <c r="C11690" s="603" t="s">
        <v>6336</v>
      </c>
      <c r="D11690" s="587" t="s">
        <v>3076</v>
      </c>
      <c r="E11690" s="523" t="s">
        <v>1679</v>
      </c>
    </row>
    <row r="11691" spans="2:5">
      <c r="B11691" s="602" t="s">
        <v>14395</v>
      </c>
      <c r="C11691" s="603" t="s">
        <v>6336</v>
      </c>
      <c r="D11691" s="587" t="s">
        <v>3076</v>
      </c>
      <c r="E11691" s="523" t="s">
        <v>1679</v>
      </c>
    </row>
    <row r="11692" spans="2:5">
      <c r="B11692" s="602" t="s">
        <v>14396</v>
      </c>
      <c r="C11692" s="603" t="s">
        <v>6336</v>
      </c>
      <c r="D11692" s="587" t="s">
        <v>3076</v>
      </c>
      <c r="E11692" s="523" t="s">
        <v>1679</v>
      </c>
    </row>
    <row r="11693" spans="2:5">
      <c r="B11693" s="602" t="s">
        <v>14397</v>
      </c>
      <c r="C11693" s="603" t="s">
        <v>6336</v>
      </c>
      <c r="D11693" s="587" t="s">
        <v>3076</v>
      </c>
      <c r="E11693" s="523" t="s">
        <v>1679</v>
      </c>
    </row>
    <row r="11694" spans="2:5">
      <c r="B11694" s="602" t="s">
        <v>14398</v>
      </c>
      <c r="C11694" s="603" t="s">
        <v>6336</v>
      </c>
      <c r="D11694" s="587" t="s">
        <v>3076</v>
      </c>
      <c r="E11694" s="523" t="s">
        <v>1679</v>
      </c>
    </row>
    <row r="11695" spans="2:5">
      <c r="B11695" s="602" t="s">
        <v>14399</v>
      </c>
      <c r="C11695" s="603" t="s">
        <v>6336</v>
      </c>
      <c r="D11695" s="587" t="s">
        <v>3076</v>
      </c>
      <c r="E11695" s="523" t="s">
        <v>1679</v>
      </c>
    </row>
    <row r="11696" spans="2:5">
      <c r="B11696" s="602" t="s">
        <v>14400</v>
      </c>
      <c r="C11696" s="603" t="s">
        <v>6336</v>
      </c>
      <c r="D11696" s="587" t="s">
        <v>3076</v>
      </c>
      <c r="E11696" s="523" t="s">
        <v>1679</v>
      </c>
    </row>
    <row r="11697" spans="2:5">
      <c r="B11697" s="602" t="s">
        <v>14401</v>
      </c>
      <c r="C11697" s="603" t="s">
        <v>6336</v>
      </c>
      <c r="D11697" s="587" t="s">
        <v>3076</v>
      </c>
      <c r="E11697" s="523" t="s">
        <v>1679</v>
      </c>
    </row>
    <row r="11698" spans="2:5">
      <c r="B11698" s="602" t="s">
        <v>14402</v>
      </c>
      <c r="C11698" s="603" t="s">
        <v>6336</v>
      </c>
      <c r="D11698" s="587" t="s">
        <v>3076</v>
      </c>
      <c r="E11698" s="523" t="s">
        <v>1679</v>
      </c>
    </row>
    <row r="11699" spans="2:5">
      <c r="B11699" s="602" t="s">
        <v>14403</v>
      </c>
      <c r="C11699" s="603" t="s">
        <v>6336</v>
      </c>
      <c r="D11699" s="587" t="s">
        <v>3076</v>
      </c>
      <c r="E11699" s="523" t="s">
        <v>1679</v>
      </c>
    </row>
    <row r="11700" spans="2:5">
      <c r="B11700" s="602" t="s">
        <v>14404</v>
      </c>
      <c r="C11700" s="603" t="s">
        <v>6336</v>
      </c>
      <c r="D11700" s="587" t="s">
        <v>3076</v>
      </c>
      <c r="E11700" s="523" t="s">
        <v>1679</v>
      </c>
    </row>
    <row r="11701" spans="2:5">
      <c r="B11701" s="602" t="s">
        <v>14405</v>
      </c>
      <c r="C11701" s="603" t="s">
        <v>6336</v>
      </c>
      <c r="D11701" s="587" t="s">
        <v>3076</v>
      </c>
      <c r="E11701" s="523" t="s">
        <v>1679</v>
      </c>
    </row>
    <row r="11702" spans="2:5">
      <c r="B11702" s="602" t="s">
        <v>14406</v>
      </c>
      <c r="C11702" s="603" t="s">
        <v>6336</v>
      </c>
      <c r="D11702" s="587" t="s">
        <v>3076</v>
      </c>
      <c r="E11702" s="523" t="s">
        <v>1679</v>
      </c>
    </row>
    <row r="11703" spans="2:5">
      <c r="B11703" s="602" t="s">
        <v>14407</v>
      </c>
      <c r="C11703" s="603" t="s">
        <v>6336</v>
      </c>
      <c r="D11703" s="587" t="s">
        <v>3076</v>
      </c>
      <c r="E11703" s="523" t="s">
        <v>1679</v>
      </c>
    </row>
    <row r="11704" spans="2:5">
      <c r="B11704" s="602" t="s">
        <v>14408</v>
      </c>
      <c r="C11704" s="603" t="s">
        <v>6336</v>
      </c>
      <c r="D11704" s="587" t="s">
        <v>3076</v>
      </c>
      <c r="E11704" s="523" t="s">
        <v>1679</v>
      </c>
    </row>
    <row r="11705" spans="2:5">
      <c r="B11705" s="602" t="s">
        <v>14409</v>
      </c>
      <c r="C11705" s="603" t="s">
        <v>6336</v>
      </c>
      <c r="D11705" s="587" t="s">
        <v>3076</v>
      </c>
      <c r="E11705" s="523" t="s">
        <v>1679</v>
      </c>
    </row>
    <row r="11706" spans="2:5">
      <c r="B11706" s="602" t="s">
        <v>14410</v>
      </c>
      <c r="C11706" s="603" t="s">
        <v>6336</v>
      </c>
      <c r="D11706" s="587" t="s">
        <v>3076</v>
      </c>
      <c r="E11706" s="523" t="s">
        <v>1679</v>
      </c>
    </row>
    <row r="11707" spans="2:5">
      <c r="B11707" s="602" t="s">
        <v>14411</v>
      </c>
      <c r="C11707" s="603" t="s">
        <v>6336</v>
      </c>
      <c r="D11707" s="587" t="s">
        <v>3076</v>
      </c>
      <c r="E11707" s="523" t="s">
        <v>1679</v>
      </c>
    </row>
    <row r="11708" spans="2:5">
      <c r="B11708" s="602" t="s">
        <v>14412</v>
      </c>
      <c r="C11708" s="603" t="s">
        <v>6336</v>
      </c>
      <c r="D11708" s="587" t="s">
        <v>3076</v>
      </c>
      <c r="E11708" s="523" t="s">
        <v>1679</v>
      </c>
    </row>
    <row r="11709" spans="2:5">
      <c r="B11709" s="602" t="s">
        <v>14413</v>
      </c>
      <c r="C11709" s="603" t="s">
        <v>6336</v>
      </c>
      <c r="D11709" s="587" t="s">
        <v>3076</v>
      </c>
      <c r="E11709" s="523" t="s">
        <v>1679</v>
      </c>
    </row>
    <row r="11710" spans="2:5">
      <c r="B11710" s="602" t="s">
        <v>14414</v>
      </c>
      <c r="C11710" s="603" t="s">
        <v>6336</v>
      </c>
      <c r="D11710" s="587" t="s">
        <v>3076</v>
      </c>
      <c r="E11710" s="523" t="s">
        <v>1679</v>
      </c>
    </row>
    <row r="11711" spans="2:5">
      <c r="B11711" s="602" t="s">
        <v>14415</v>
      </c>
      <c r="C11711" s="603" t="s">
        <v>6336</v>
      </c>
      <c r="D11711" s="587" t="s">
        <v>3076</v>
      </c>
      <c r="E11711" s="523" t="s">
        <v>1679</v>
      </c>
    </row>
    <row r="11712" spans="2:5">
      <c r="B11712" s="602" t="s">
        <v>14416</v>
      </c>
      <c r="C11712" s="603" t="s">
        <v>6336</v>
      </c>
      <c r="D11712" s="587" t="s">
        <v>3076</v>
      </c>
      <c r="E11712" s="523" t="s">
        <v>1679</v>
      </c>
    </row>
    <row r="11713" spans="2:5">
      <c r="B11713" s="602" t="s">
        <v>14417</v>
      </c>
      <c r="C11713" s="603" t="s">
        <v>6336</v>
      </c>
      <c r="D11713" s="587" t="s">
        <v>3076</v>
      </c>
      <c r="E11713" s="523" t="s">
        <v>1679</v>
      </c>
    </row>
    <row r="11714" spans="2:5">
      <c r="B11714" s="602" t="s">
        <v>14418</v>
      </c>
      <c r="C11714" s="603" t="s">
        <v>6336</v>
      </c>
      <c r="D11714" s="587" t="s">
        <v>3076</v>
      </c>
      <c r="E11714" s="523" t="s">
        <v>1679</v>
      </c>
    </row>
    <row r="11715" spans="2:5">
      <c r="B11715" s="602" t="s">
        <v>14419</v>
      </c>
      <c r="C11715" s="603" t="s">
        <v>6336</v>
      </c>
      <c r="D11715" s="587" t="s">
        <v>3076</v>
      </c>
      <c r="E11715" s="523" t="s">
        <v>1679</v>
      </c>
    </row>
    <row r="11716" spans="2:5">
      <c r="B11716" s="602" t="s">
        <v>14420</v>
      </c>
      <c r="C11716" s="603" t="s">
        <v>6336</v>
      </c>
      <c r="D11716" s="587" t="s">
        <v>3076</v>
      </c>
      <c r="E11716" s="523" t="s">
        <v>1679</v>
      </c>
    </row>
    <row r="11717" spans="2:5">
      <c r="B11717" s="602" t="s">
        <v>14421</v>
      </c>
      <c r="C11717" s="603" t="s">
        <v>6336</v>
      </c>
      <c r="D11717" s="587" t="s">
        <v>3076</v>
      </c>
      <c r="E11717" s="523" t="s">
        <v>1679</v>
      </c>
    </row>
    <row r="11718" spans="2:5">
      <c r="B11718" s="602" t="s">
        <v>14422</v>
      </c>
      <c r="C11718" s="603" t="s">
        <v>6336</v>
      </c>
      <c r="D11718" s="587" t="s">
        <v>3076</v>
      </c>
      <c r="E11718" s="523" t="s">
        <v>1679</v>
      </c>
    </row>
    <row r="11719" spans="2:5">
      <c r="B11719" s="602" t="s">
        <v>14423</v>
      </c>
      <c r="C11719" s="603" t="s">
        <v>6336</v>
      </c>
      <c r="D11719" s="587" t="s">
        <v>3076</v>
      </c>
      <c r="E11719" s="523" t="s">
        <v>1679</v>
      </c>
    </row>
    <row r="11720" spans="2:5">
      <c r="B11720" s="602" t="s">
        <v>14424</v>
      </c>
      <c r="C11720" s="603" t="s">
        <v>6336</v>
      </c>
      <c r="D11720" s="587" t="s">
        <v>3076</v>
      </c>
      <c r="E11720" s="523" t="s">
        <v>1679</v>
      </c>
    </row>
    <row r="11721" spans="2:5">
      <c r="B11721" s="602" t="s">
        <v>14425</v>
      </c>
      <c r="C11721" s="603" t="s">
        <v>6336</v>
      </c>
      <c r="D11721" s="587" t="s">
        <v>3076</v>
      </c>
      <c r="E11721" s="523" t="s">
        <v>1679</v>
      </c>
    </row>
    <row r="11722" spans="2:5">
      <c r="B11722" s="602" t="s">
        <v>14426</v>
      </c>
      <c r="C11722" s="603" t="s">
        <v>6336</v>
      </c>
      <c r="D11722" s="587" t="s">
        <v>3076</v>
      </c>
      <c r="E11722" s="523" t="s">
        <v>1679</v>
      </c>
    </row>
    <row r="11723" spans="2:5">
      <c r="B11723" s="602" t="s">
        <v>14427</v>
      </c>
      <c r="C11723" s="603" t="s">
        <v>6336</v>
      </c>
      <c r="D11723" s="587" t="s">
        <v>3076</v>
      </c>
      <c r="E11723" s="523" t="s">
        <v>1679</v>
      </c>
    </row>
    <row r="11724" spans="2:5">
      <c r="B11724" s="602" t="s">
        <v>14428</v>
      </c>
      <c r="C11724" s="603" t="s">
        <v>6336</v>
      </c>
      <c r="D11724" s="587" t="s">
        <v>3076</v>
      </c>
      <c r="E11724" s="523" t="s">
        <v>1679</v>
      </c>
    </row>
    <row r="11725" spans="2:5">
      <c r="B11725" s="602" t="s">
        <v>14429</v>
      </c>
      <c r="C11725" s="603" t="s">
        <v>6336</v>
      </c>
      <c r="D11725" s="587" t="s">
        <v>3076</v>
      </c>
      <c r="E11725" s="523" t="s">
        <v>1679</v>
      </c>
    </row>
    <row r="11726" spans="2:5">
      <c r="B11726" s="602" t="s">
        <v>14430</v>
      </c>
      <c r="C11726" s="603" t="s">
        <v>6336</v>
      </c>
      <c r="D11726" s="587" t="s">
        <v>3076</v>
      </c>
      <c r="E11726" s="523" t="s">
        <v>1679</v>
      </c>
    </row>
    <row r="11727" spans="2:5">
      <c r="B11727" s="602" t="s">
        <v>14431</v>
      </c>
      <c r="C11727" s="603" t="s">
        <v>6336</v>
      </c>
      <c r="D11727" s="587" t="s">
        <v>3076</v>
      </c>
      <c r="E11727" s="523" t="s">
        <v>1679</v>
      </c>
    </row>
    <row r="11728" spans="2:5">
      <c r="B11728" s="602" t="s">
        <v>14432</v>
      </c>
      <c r="C11728" s="603" t="s">
        <v>6336</v>
      </c>
      <c r="D11728" s="587" t="s">
        <v>3076</v>
      </c>
      <c r="E11728" s="523" t="s">
        <v>1679</v>
      </c>
    </row>
    <row r="11729" spans="2:5">
      <c r="B11729" s="602" t="s">
        <v>14433</v>
      </c>
      <c r="C11729" s="603" t="s">
        <v>6336</v>
      </c>
      <c r="D11729" s="587" t="s">
        <v>3076</v>
      </c>
      <c r="E11729" s="523" t="s">
        <v>1679</v>
      </c>
    </row>
    <row r="11730" spans="2:5">
      <c r="B11730" s="602" t="s">
        <v>14434</v>
      </c>
      <c r="C11730" s="603" t="s">
        <v>6336</v>
      </c>
      <c r="D11730" s="587" t="s">
        <v>3076</v>
      </c>
      <c r="E11730" s="523" t="s">
        <v>1679</v>
      </c>
    </row>
    <row r="11731" spans="2:5">
      <c r="B11731" s="602" t="s">
        <v>14435</v>
      </c>
      <c r="C11731" s="603" t="s">
        <v>6336</v>
      </c>
      <c r="D11731" s="587" t="s">
        <v>3076</v>
      </c>
      <c r="E11731" s="523" t="s">
        <v>1679</v>
      </c>
    </row>
    <row r="11732" spans="2:5">
      <c r="B11732" s="602" t="s">
        <v>14436</v>
      </c>
      <c r="C11732" s="603" t="s">
        <v>6336</v>
      </c>
      <c r="D11732" s="587" t="s">
        <v>3076</v>
      </c>
      <c r="E11732" s="523" t="s">
        <v>1679</v>
      </c>
    </row>
    <row r="11733" spans="2:5">
      <c r="B11733" s="602" t="s">
        <v>14437</v>
      </c>
      <c r="C11733" s="603" t="s">
        <v>6336</v>
      </c>
      <c r="D11733" s="587" t="s">
        <v>3076</v>
      </c>
      <c r="E11733" s="523" t="s">
        <v>1679</v>
      </c>
    </row>
    <row r="11734" spans="2:5">
      <c r="B11734" s="602" t="s">
        <v>14438</v>
      </c>
      <c r="C11734" s="603" t="s">
        <v>6336</v>
      </c>
      <c r="D11734" s="587" t="s">
        <v>3076</v>
      </c>
      <c r="E11734" s="523" t="s">
        <v>1679</v>
      </c>
    </row>
    <row r="11735" spans="2:5">
      <c r="B11735" s="602" t="s">
        <v>14439</v>
      </c>
      <c r="C11735" s="603" t="s">
        <v>6336</v>
      </c>
      <c r="D11735" s="587" t="s">
        <v>3076</v>
      </c>
      <c r="E11735" s="523" t="s">
        <v>1679</v>
      </c>
    </row>
    <row r="11736" spans="2:5">
      <c r="B11736" s="602" t="s">
        <v>14440</v>
      </c>
      <c r="C11736" s="603" t="s">
        <v>6336</v>
      </c>
      <c r="D11736" s="587" t="s">
        <v>3076</v>
      </c>
      <c r="E11736" s="523" t="s">
        <v>1679</v>
      </c>
    </row>
    <row r="11737" spans="2:5">
      <c r="B11737" s="602" t="s">
        <v>14441</v>
      </c>
      <c r="C11737" s="603" t="s">
        <v>6336</v>
      </c>
      <c r="D11737" s="587" t="s">
        <v>3076</v>
      </c>
      <c r="E11737" s="523" t="s">
        <v>1679</v>
      </c>
    </row>
    <row r="11738" spans="2:5">
      <c r="B11738" s="602" t="s">
        <v>14442</v>
      </c>
      <c r="C11738" s="603" t="s">
        <v>6336</v>
      </c>
      <c r="D11738" s="587" t="s">
        <v>3076</v>
      </c>
      <c r="E11738" s="523" t="s">
        <v>1679</v>
      </c>
    </row>
    <row r="11739" spans="2:5">
      <c r="B11739" s="602" t="s">
        <v>14443</v>
      </c>
      <c r="C11739" s="603" t="s">
        <v>6336</v>
      </c>
      <c r="D11739" s="587" t="s">
        <v>3076</v>
      </c>
      <c r="E11739" s="523" t="s">
        <v>1679</v>
      </c>
    </row>
    <row r="11740" spans="2:5">
      <c r="B11740" s="602" t="s">
        <v>14444</v>
      </c>
      <c r="C11740" s="603" t="s">
        <v>6336</v>
      </c>
      <c r="D11740" s="587" t="s">
        <v>3076</v>
      </c>
      <c r="E11740" s="523" t="s">
        <v>1679</v>
      </c>
    </row>
    <row r="11741" spans="2:5">
      <c r="B11741" s="602" t="s">
        <v>14445</v>
      </c>
      <c r="C11741" s="603" t="s">
        <v>6336</v>
      </c>
      <c r="D11741" s="587" t="s">
        <v>3076</v>
      </c>
      <c r="E11741" s="523" t="s">
        <v>1679</v>
      </c>
    </row>
    <row r="11742" spans="2:5">
      <c r="B11742" s="602" t="s">
        <v>14446</v>
      </c>
      <c r="C11742" s="603" t="s">
        <v>6336</v>
      </c>
      <c r="D11742" s="587" t="s">
        <v>3076</v>
      </c>
      <c r="E11742" s="523" t="s">
        <v>1679</v>
      </c>
    </row>
    <row r="11743" spans="2:5">
      <c r="B11743" s="602" t="s">
        <v>14447</v>
      </c>
      <c r="C11743" s="603" t="s">
        <v>6336</v>
      </c>
      <c r="D11743" s="587" t="s">
        <v>3076</v>
      </c>
      <c r="E11743" s="523" t="s">
        <v>1679</v>
      </c>
    </row>
    <row r="11744" spans="2:5">
      <c r="B11744" s="602" t="s">
        <v>14448</v>
      </c>
      <c r="C11744" s="603" t="s">
        <v>6336</v>
      </c>
      <c r="D11744" s="587" t="s">
        <v>3076</v>
      </c>
      <c r="E11744" s="523" t="s">
        <v>1679</v>
      </c>
    </row>
    <row r="11745" spans="2:5">
      <c r="B11745" s="602" t="s">
        <v>14449</v>
      </c>
      <c r="C11745" s="603" t="s">
        <v>6336</v>
      </c>
      <c r="D11745" s="587" t="s">
        <v>3076</v>
      </c>
      <c r="E11745" s="523" t="s">
        <v>1679</v>
      </c>
    </row>
    <row r="11746" spans="2:5">
      <c r="B11746" s="602" t="s">
        <v>14450</v>
      </c>
      <c r="C11746" s="603" t="s">
        <v>6336</v>
      </c>
      <c r="D11746" s="587" t="s">
        <v>3076</v>
      </c>
      <c r="E11746" s="523" t="s">
        <v>1679</v>
      </c>
    </row>
    <row r="11747" spans="2:5">
      <c r="B11747" s="602" t="s">
        <v>14451</v>
      </c>
      <c r="C11747" s="603" t="s">
        <v>6336</v>
      </c>
      <c r="D11747" s="587" t="s">
        <v>3076</v>
      </c>
      <c r="E11747" s="523" t="s">
        <v>1679</v>
      </c>
    </row>
    <row r="11748" spans="2:5">
      <c r="B11748" s="602" t="s">
        <v>14452</v>
      </c>
      <c r="C11748" s="603" t="s">
        <v>6336</v>
      </c>
      <c r="D11748" s="587" t="s">
        <v>3076</v>
      </c>
      <c r="E11748" s="523" t="s">
        <v>1679</v>
      </c>
    </row>
    <row r="11749" spans="2:5">
      <c r="B11749" s="602" t="s">
        <v>14453</v>
      </c>
      <c r="C11749" s="603" t="s">
        <v>6336</v>
      </c>
      <c r="D11749" s="587" t="s">
        <v>3076</v>
      </c>
      <c r="E11749" s="523" t="s">
        <v>1679</v>
      </c>
    </row>
    <row r="11750" spans="2:5">
      <c r="B11750" s="602" t="s">
        <v>14454</v>
      </c>
      <c r="C11750" s="603" t="s">
        <v>6336</v>
      </c>
      <c r="D11750" s="587" t="s">
        <v>3076</v>
      </c>
      <c r="E11750" s="523" t="s">
        <v>1679</v>
      </c>
    </row>
    <row r="11751" spans="2:5">
      <c r="B11751" s="602" t="s">
        <v>14455</v>
      </c>
      <c r="C11751" s="603" t="s">
        <v>6336</v>
      </c>
      <c r="D11751" s="587" t="s">
        <v>3076</v>
      </c>
      <c r="E11751" s="523" t="s">
        <v>1679</v>
      </c>
    </row>
    <row r="11752" spans="2:5">
      <c r="B11752" s="602" t="s">
        <v>14456</v>
      </c>
      <c r="C11752" s="603" t="s">
        <v>6336</v>
      </c>
      <c r="D11752" s="587" t="s">
        <v>3076</v>
      </c>
      <c r="E11752" s="523" t="s">
        <v>1679</v>
      </c>
    </row>
    <row r="11753" spans="2:5">
      <c r="B11753" s="602" t="s">
        <v>14457</v>
      </c>
      <c r="C11753" s="603" t="s">
        <v>6336</v>
      </c>
      <c r="D11753" s="587" t="s">
        <v>3076</v>
      </c>
      <c r="E11753" s="523" t="s">
        <v>1679</v>
      </c>
    </row>
    <row r="11754" spans="2:5">
      <c r="B11754" s="602" t="s">
        <v>14458</v>
      </c>
      <c r="C11754" s="603" t="s">
        <v>6336</v>
      </c>
      <c r="D11754" s="587" t="s">
        <v>3076</v>
      </c>
      <c r="E11754" s="523" t="s">
        <v>1679</v>
      </c>
    </row>
    <row r="11755" spans="2:5">
      <c r="B11755" s="602" t="s">
        <v>14459</v>
      </c>
      <c r="C11755" s="603" t="s">
        <v>6336</v>
      </c>
      <c r="D11755" s="587" t="s">
        <v>3076</v>
      </c>
      <c r="E11755" s="523" t="s">
        <v>1679</v>
      </c>
    </row>
    <row r="11756" spans="2:5">
      <c r="B11756" s="602" t="s">
        <v>14460</v>
      </c>
      <c r="C11756" s="603" t="s">
        <v>6336</v>
      </c>
      <c r="D11756" s="587" t="s">
        <v>3076</v>
      </c>
      <c r="E11756" s="523" t="s">
        <v>1679</v>
      </c>
    </row>
    <row r="11757" spans="2:5">
      <c r="B11757" s="602" t="s">
        <v>14461</v>
      </c>
      <c r="C11757" s="603" t="s">
        <v>6336</v>
      </c>
      <c r="D11757" s="587" t="s">
        <v>3076</v>
      </c>
      <c r="E11757" s="523" t="s">
        <v>1679</v>
      </c>
    </row>
    <row r="11758" spans="2:5">
      <c r="B11758" s="602" t="s">
        <v>14462</v>
      </c>
      <c r="C11758" s="603" t="s">
        <v>6336</v>
      </c>
      <c r="D11758" s="587" t="s">
        <v>3076</v>
      </c>
      <c r="E11758" s="523" t="s">
        <v>1679</v>
      </c>
    </row>
    <row r="11759" spans="2:5">
      <c r="B11759" s="602" t="s">
        <v>14463</v>
      </c>
      <c r="C11759" s="603" t="s">
        <v>6336</v>
      </c>
      <c r="D11759" s="587" t="s">
        <v>3076</v>
      </c>
      <c r="E11759" s="523" t="s">
        <v>1679</v>
      </c>
    </row>
    <row r="11760" spans="2:5">
      <c r="B11760" s="602" t="s">
        <v>14464</v>
      </c>
      <c r="C11760" s="603" t="s">
        <v>6336</v>
      </c>
      <c r="D11760" s="587" t="s">
        <v>3076</v>
      </c>
      <c r="E11760" s="523" t="s">
        <v>1679</v>
      </c>
    </row>
    <row r="11761" spans="2:5">
      <c r="B11761" s="602" t="s">
        <v>14465</v>
      </c>
      <c r="C11761" s="603" t="s">
        <v>6336</v>
      </c>
      <c r="D11761" s="587" t="s">
        <v>3076</v>
      </c>
      <c r="E11761" s="523" t="s">
        <v>1679</v>
      </c>
    </row>
    <row r="11762" spans="2:5">
      <c r="B11762" s="602" t="s">
        <v>14466</v>
      </c>
      <c r="C11762" s="603" t="s">
        <v>6336</v>
      </c>
      <c r="D11762" s="587" t="s">
        <v>3076</v>
      </c>
      <c r="E11762" s="523" t="s">
        <v>1679</v>
      </c>
    </row>
    <row r="11763" spans="2:5">
      <c r="B11763" s="602" t="s">
        <v>14467</v>
      </c>
      <c r="C11763" s="603" t="s">
        <v>6336</v>
      </c>
      <c r="D11763" s="587" t="s">
        <v>3076</v>
      </c>
      <c r="E11763" s="523" t="s">
        <v>1679</v>
      </c>
    </row>
    <row r="11764" spans="2:5">
      <c r="B11764" s="602" t="s">
        <v>14468</v>
      </c>
      <c r="C11764" s="603" t="s">
        <v>6336</v>
      </c>
      <c r="D11764" s="587" t="s">
        <v>3076</v>
      </c>
      <c r="E11764" s="523" t="s">
        <v>1679</v>
      </c>
    </row>
    <row r="11765" spans="2:5">
      <c r="B11765" s="602" t="s">
        <v>14469</v>
      </c>
      <c r="C11765" s="603" t="s">
        <v>6336</v>
      </c>
      <c r="D11765" s="587" t="s">
        <v>3076</v>
      </c>
      <c r="E11765" s="523" t="s">
        <v>1679</v>
      </c>
    </row>
    <row r="11766" spans="2:5">
      <c r="B11766" s="602" t="s">
        <v>14470</v>
      </c>
      <c r="C11766" s="603" t="s">
        <v>6336</v>
      </c>
      <c r="D11766" s="587" t="s">
        <v>3076</v>
      </c>
      <c r="E11766" s="523" t="s">
        <v>1679</v>
      </c>
    </row>
    <row r="11767" spans="2:5">
      <c r="B11767" s="602" t="s">
        <v>14471</v>
      </c>
      <c r="C11767" s="603" t="s">
        <v>6336</v>
      </c>
      <c r="D11767" s="587" t="s">
        <v>3076</v>
      </c>
      <c r="E11767" s="523" t="s">
        <v>1679</v>
      </c>
    </row>
    <row r="11768" spans="2:5">
      <c r="B11768" s="602" t="s">
        <v>14472</v>
      </c>
      <c r="C11768" s="603" t="s">
        <v>6336</v>
      </c>
      <c r="D11768" s="587" t="s">
        <v>3076</v>
      </c>
      <c r="E11768" s="523" t="s">
        <v>1679</v>
      </c>
    </row>
    <row r="11769" spans="2:5">
      <c r="B11769" s="602" t="s">
        <v>14473</v>
      </c>
      <c r="C11769" s="603" t="s">
        <v>6336</v>
      </c>
      <c r="D11769" s="587" t="s">
        <v>3076</v>
      </c>
      <c r="E11769" s="523" t="s">
        <v>1679</v>
      </c>
    </row>
    <row r="11770" spans="2:5">
      <c r="B11770" s="602" t="s">
        <v>14474</v>
      </c>
      <c r="C11770" s="603" t="s">
        <v>6336</v>
      </c>
      <c r="D11770" s="587" t="s">
        <v>3076</v>
      </c>
      <c r="E11770" s="523" t="s">
        <v>1679</v>
      </c>
    </row>
    <row r="11771" spans="2:5">
      <c r="B11771" s="602" t="s">
        <v>14475</v>
      </c>
      <c r="C11771" s="603" t="s">
        <v>6336</v>
      </c>
      <c r="D11771" s="587" t="s">
        <v>3076</v>
      </c>
      <c r="E11771" s="523" t="s">
        <v>1679</v>
      </c>
    </row>
    <row r="11772" spans="2:5">
      <c r="B11772" s="602" t="s">
        <v>14476</v>
      </c>
      <c r="C11772" s="603" t="s">
        <v>6336</v>
      </c>
      <c r="D11772" s="587" t="s">
        <v>3076</v>
      </c>
      <c r="E11772" s="523" t="s">
        <v>1679</v>
      </c>
    </row>
    <row r="11773" spans="2:5">
      <c r="B11773" s="602" t="s">
        <v>14477</v>
      </c>
      <c r="C11773" s="603" t="s">
        <v>6336</v>
      </c>
      <c r="D11773" s="587" t="s">
        <v>3076</v>
      </c>
      <c r="E11773" s="523" t="s">
        <v>1679</v>
      </c>
    </row>
    <row r="11774" spans="2:5">
      <c r="B11774" s="602" t="s">
        <v>14478</v>
      </c>
      <c r="C11774" s="603" t="s">
        <v>6336</v>
      </c>
      <c r="D11774" s="587" t="s">
        <v>3076</v>
      </c>
      <c r="E11774" s="523" t="s">
        <v>1679</v>
      </c>
    </row>
    <row r="11775" spans="2:5">
      <c r="B11775" s="602" t="s">
        <v>14479</v>
      </c>
      <c r="C11775" s="603" t="s">
        <v>6336</v>
      </c>
      <c r="D11775" s="587" t="s">
        <v>3076</v>
      </c>
      <c r="E11775" s="523" t="s">
        <v>1679</v>
      </c>
    </row>
    <row r="11776" spans="2:5">
      <c r="B11776" s="602" t="s">
        <v>14480</v>
      </c>
      <c r="C11776" s="603" t="s">
        <v>6336</v>
      </c>
      <c r="D11776" s="587" t="s">
        <v>3076</v>
      </c>
      <c r="E11776" s="523" t="s">
        <v>1679</v>
      </c>
    </row>
    <row r="11777" spans="2:5">
      <c r="B11777" s="602" t="s">
        <v>14481</v>
      </c>
      <c r="C11777" s="603" t="s">
        <v>6336</v>
      </c>
      <c r="D11777" s="587" t="s">
        <v>3076</v>
      </c>
      <c r="E11777" s="523" t="s">
        <v>1679</v>
      </c>
    </row>
    <row r="11778" spans="2:5">
      <c r="B11778" s="602" t="s">
        <v>14482</v>
      </c>
      <c r="C11778" s="603" t="s">
        <v>6336</v>
      </c>
      <c r="D11778" s="587" t="s">
        <v>3076</v>
      </c>
      <c r="E11778" s="523" t="s">
        <v>1679</v>
      </c>
    </row>
    <row r="11779" spans="2:5">
      <c r="B11779" s="602" t="s">
        <v>14483</v>
      </c>
      <c r="C11779" s="603" t="s">
        <v>6336</v>
      </c>
      <c r="D11779" s="587" t="s">
        <v>3076</v>
      </c>
      <c r="E11779" s="523" t="s">
        <v>1679</v>
      </c>
    </row>
    <row r="11780" spans="2:5">
      <c r="B11780" s="602" t="s">
        <v>14484</v>
      </c>
      <c r="C11780" s="603" t="s">
        <v>6336</v>
      </c>
      <c r="D11780" s="587" t="s">
        <v>3076</v>
      </c>
      <c r="E11780" s="523" t="s">
        <v>1679</v>
      </c>
    </row>
    <row r="11781" spans="2:5">
      <c r="B11781" s="602" t="s">
        <v>14485</v>
      </c>
      <c r="C11781" s="603" t="s">
        <v>6336</v>
      </c>
      <c r="D11781" s="587" t="s">
        <v>3076</v>
      </c>
      <c r="E11781" s="523" t="s">
        <v>1679</v>
      </c>
    </row>
    <row r="11782" spans="2:5">
      <c r="B11782" s="602" t="s">
        <v>14486</v>
      </c>
      <c r="C11782" s="603" t="s">
        <v>6336</v>
      </c>
      <c r="D11782" s="587" t="s">
        <v>3076</v>
      </c>
      <c r="E11782" s="523" t="s">
        <v>1679</v>
      </c>
    </row>
    <row r="11783" spans="2:5">
      <c r="B11783" s="602" t="s">
        <v>14487</v>
      </c>
      <c r="C11783" s="603" t="s">
        <v>6336</v>
      </c>
      <c r="D11783" s="587" t="s">
        <v>3076</v>
      </c>
      <c r="E11783" s="523" t="s">
        <v>1679</v>
      </c>
    </row>
    <row r="11784" spans="2:5">
      <c r="B11784" s="602" t="s">
        <v>14488</v>
      </c>
      <c r="C11784" s="603" t="s">
        <v>6336</v>
      </c>
      <c r="D11784" s="587" t="s">
        <v>3076</v>
      </c>
      <c r="E11784" s="523" t="s">
        <v>1679</v>
      </c>
    </row>
    <row r="11785" spans="2:5">
      <c r="B11785" s="602" t="s">
        <v>14489</v>
      </c>
      <c r="C11785" s="603" t="s">
        <v>6336</v>
      </c>
      <c r="D11785" s="587" t="s">
        <v>3076</v>
      </c>
      <c r="E11785" s="523" t="s">
        <v>1679</v>
      </c>
    </row>
    <row r="11786" spans="2:5">
      <c r="B11786" s="602" t="s">
        <v>14490</v>
      </c>
      <c r="C11786" s="603" t="s">
        <v>6336</v>
      </c>
      <c r="D11786" s="587" t="s">
        <v>3076</v>
      </c>
      <c r="E11786" s="523" t="s">
        <v>1679</v>
      </c>
    </row>
    <row r="11787" spans="2:5">
      <c r="B11787" s="602" t="s">
        <v>14491</v>
      </c>
      <c r="C11787" s="603" t="s">
        <v>6336</v>
      </c>
      <c r="D11787" s="587" t="s">
        <v>3076</v>
      </c>
      <c r="E11787" s="523" t="s">
        <v>1679</v>
      </c>
    </row>
    <row r="11788" spans="2:5">
      <c r="B11788" s="602" t="s">
        <v>14492</v>
      </c>
      <c r="C11788" s="603" t="s">
        <v>6336</v>
      </c>
      <c r="D11788" s="587" t="s">
        <v>3076</v>
      </c>
      <c r="E11788" s="523" t="s">
        <v>1679</v>
      </c>
    </row>
    <row r="11789" spans="2:5">
      <c r="B11789" s="602" t="s">
        <v>14493</v>
      </c>
      <c r="C11789" s="603" t="s">
        <v>6336</v>
      </c>
      <c r="D11789" s="587" t="s">
        <v>3076</v>
      </c>
      <c r="E11789" s="523" t="s">
        <v>1679</v>
      </c>
    </row>
    <row r="11790" spans="2:5">
      <c r="B11790" s="602" t="s">
        <v>14494</v>
      </c>
      <c r="C11790" s="603" t="s">
        <v>6336</v>
      </c>
      <c r="D11790" s="587" t="s">
        <v>3076</v>
      </c>
      <c r="E11790" s="523" t="s">
        <v>1679</v>
      </c>
    </row>
    <row r="11791" spans="2:5">
      <c r="B11791" s="602" t="s">
        <v>14495</v>
      </c>
      <c r="C11791" s="603" t="s">
        <v>6336</v>
      </c>
      <c r="D11791" s="587" t="s">
        <v>3076</v>
      </c>
      <c r="E11791" s="523" t="s">
        <v>1679</v>
      </c>
    </row>
    <row r="11792" spans="2:5">
      <c r="B11792" s="602" t="s">
        <v>14496</v>
      </c>
      <c r="C11792" s="603" t="s">
        <v>6336</v>
      </c>
      <c r="D11792" s="587" t="s">
        <v>3076</v>
      </c>
      <c r="E11792" s="523" t="s">
        <v>1679</v>
      </c>
    </row>
    <row r="11793" spans="2:5">
      <c r="B11793" s="602" t="s">
        <v>14497</v>
      </c>
      <c r="C11793" s="603" t="s">
        <v>6336</v>
      </c>
      <c r="D11793" s="587" t="s">
        <v>3076</v>
      </c>
      <c r="E11793" s="523" t="s">
        <v>1679</v>
      </c>
    </row>
    <row r="11794" spans="2:5">
      <c r="B11794" s="602" t="s">
        <v>14498</v>
      </c>
      <c r="C11794" s="603" t="s">
        <v>6336</v>
      </c>
      <c r="D11794" s="587" t="s">
        <v>3076</v>
      </c>
      <c r="E11794" s="523" t="s">
        <v>1679</v>
      </c>
    </row>
    <row r="11795" spans="2:5">
      <c r="B11795" s="602" t="s">
        <v>14499</v>
      </c>
      <c r="C11795" s="603" t="s">
        <v>6336</v>
      </c>
      <c r="D11795" s="587" t="s">
        <v>3076</v>
      </c>
      <c r="E11795" s="523" t="s">
        <v>1679</v>
      </c>
    </row>
    <row r="11796" spans="2:5">
      <c r="B11796" s="602" t="s">
        <v>14500</v>
      </c>
      <c r="C11796" s="603" t="s">
        <v>6336</v>
      </c>
      <c r="D11796" s="587" t="s">
        <v>3076</v>
      </c>
      <c r="E11796" s="523" t="s">
        <v>1679</v>
      </c>
    </row>
    <row r="11797" spans="2:5">
      <c r="B11797" s="602" t="s">
        <v>14501</v>
      </c>
      <c r="C11797" s="603" t="s">
        <v>14502</v>
      </c>
      <c r="D11797" s="587" t="s">
        <v>3076</v>
      </c>
      <c r="E11797" s="523" t="s">
        <v>1679</v>
      </c>
    </row>
    <row r="11798" spans="2:5">
      <c r="B11798" s="602" t="s">
        <v>14503</v>
      </c>
      <c r="C11798" s="603" t="s">
        <v>14502</v>
      </c>
      <c r="D11798" s="587" t="s">
        <v>3076</v>
      </c>
      <c r="E11798" s="523" t="s">
        <v>1679</v>
      </c>
    </row>
    <row r="11799" spans="2:5">
      <c r="B11799" s="602" t="s">
        <v>14504</v>
      </c>
      <c r="C11799" s="603" t="s">
        <v>14502</v>
      </c>
      <c r="D11799" s="587" t="s">
        <v>3076</v>
      </c>
      <c r="E11799" s="523" t="s">
        <v>1679</v>
      </c>
    </row>
    <row r="11800" spans="2:5">
      <c r="B11800" s="602" t="s">
        <v>14505</v>
      </c>
      <c r="C11800" s="603" t="s">
        <v>14502</v>
      </c>
      <c r="D11800" s="587" t="s">
        <v>3076</v>
      </c>
      <c r="E11800" s="523" t="s">
        <v>1679</v>
      </c>
    </row>
    <row r="11801" spans="2:5">
      <c r="B11801" s="602" t="s">
        <v>14506</v>
      </c>
      <c r="C11801" s="603" t="s">
        <v>14502</v>
      </c>
      <c r="D11801" s="587" t="s">
        <v>3076</v>
      </c>
      <c r="E11801" s="523" t="s">
        <v>1679</v>
      </c>
    </row>
    <row r="11802" spans="2:5">
      <c r="B11802" s="602" t="s">
        <v>14507</v>
      </c>
      <c r="C11802" s="603" t="s">
        <v>14502</v>
      </c>
      <c r="D11802" s="587" t="s">
        <v>3076</v>
      </c>
      <c r="E11802" s="523" t="s">
        <v>1679</v>
      </c>
    </row>
    <row r="11803" spans="2:5">
      <c r="B11803" s="602" t="s">
        <v>14508</v>
      </c>
      <c r="C11803" s="603" t="s">
        <v>14502</v>
      </c>
      <c r="D11803" s="587" t="s">
        <v>3076</v>
      </c>
      <c r="E11803" s="523" t="s">
        <v>1679</v>
      </c>
    </row>
    <row r="11804" spans="2:5">
      <c r="B11804" s="602" t="s">
        <v>14509</v>
      </c>
      <c r="C11804" s="603" t="s">
        <v>14502</v>
      </c>
      <c r="D11804" s="587" t="s">
        <v>3076</v>
      </c>
      <c r="E11804" s="523" t="s">
        <v>1679</v>
      </c>
    </row>
    <row r="11805" spans="2:5">
      <c r="B11805" s="602" t="s">
        <v>14510</v>
      </c>
      <c r="C11805" s="603" t="s">
        <v>14502</v>
      </c>
      <c r="D11805" s="587" t="s">
        <v>3076</v>
      </c>
      <c r="E11805" s="523" t="s">
        <v>1679</v>
      </c>
    </row>
    <row r="11806" spans="2:5">
      <c r="B11806" s="602" t="s">
        <v>14511</v>
      </c>
      <c r="C11806" s="603" t="s">
        <v>14502</v>
      </c>
      <c r="D11806" s="587" t="s">
        <v>3076</v>
      </c>
      <c r="E11806" s="523" t="s">
        <v>1679</v>
      </c>
    </row>
    <row r="11807" spans="2:5">
      <c r="B11807" s="602" t="s">
        <v>14512</v>
      </c>
      <c r="C11807" s="603" t="s">
        <v>14502</v>
      </c>
      <c r="D11807" s="587" t="s">
        <v>3076</v>
      </c>
      <c r="E11807" s="523" t="s">
        <v>1679</v>
      </c>
    </row>
    <row r="11808" spans="2:5">
      <c r="B11808" s="602" t="s">
        <v>14513</v>
      </c>
      <c r="C11808" s="603" t="s">
        <v>14502</v>
      </c>
      <c r="D11808" s="587" t="s">
        <v>3076</v>
      </c>
      <c r="E11808" s="523" t="s">
        <v>1679</v>
      </c>
    </row>
    <row r="11809" spans="2:5">
      <c r="B11809" s="602" t="s">
        <v>14514</v>
      </c>
      <c r="C11809" s="603" t="s">
        <v>14502</v>
      </c>
      <c r="D11809" s="587" t="s">
        <v>3076</v>
      </c>
      <c r="E11809" s="523" t="s">
        <v>1679</v>
      </c>
    </row>
    <row r="11810" spans="2:5">
      <c r="B11810" s="602" t="s">
        <v>14515</v>
      </c>
      <c r="C11810" s="603" t="s">
        <v>14502</v>
      </c>
      <c r="D11810" s="587" t="s">
        <v>3076</v>
      </c>
      <c r="E11810" s="523" t="s">
        <v>1679</v>
      </c>
    </row>
    <row r="11811" spans="2:5">
      <c r="B11811" s="602" t="s">
        <v>14516</v>
      </c>
      <c r="C11811" s="603" t="s">
        <v>14502</v>
      </c>
      <c r="D11811" s="587" t="s">
        <v>3076</v>
      </c>
      <c r="E11811" s="523" t="s">
        <v>1679</v>
      </c>
    </row>
    <row r="11812" spans="2:5">
      <c r="B11812" s="602" t="s">
        <v>14517</v>
      </c>
      <c r="C11812" s="603" t="s">
        <v>14502</v>
      </c>
      <c r="D11812" s="587" t="s">
        <v>3076</v>
      </c>
      <c r="E11812" s="523" t="s">
        <v>1679</v>
      </c>
    </row>
    <row r="11813" spans="2:5">
      <c r="B11813" s="602" t="s">
        <v>14518</v>
      </c>
      <c r="C11813" s="603" t="s">
        <v>14502</v>
      </c>
      <c r="D11813" s="587" t="s">
        <v>3076</v>
      </c>
      <c r="E11813" s="523" t="s">
        <v>1679</v>
      </c>
    </row>
    <row r="11814" spans="2:5">
      <c r="B11814" s="602" t="s">
        <v>14519</v>
      </c>
      <c r="C11814" s="603" t="s">
        <v>14502</v>
      </c>
      <c r="D11814" s="587" t="s">
        <v>3076</v>
      </c>
      <c r="E11814" s="523" t="s">
        <v>1679</v>
      </c>
    </row>
    <row r="11815" spans="2:5">
      <c r="B11815" s="602" t="s">
        <v>14520</v>
      </c>
      <c r="C11815" s="603" t="s">
        <v>14502</v>
      </c>
      <c r="D11815" s="587" t="s">
        <v>3076</v>
      </c>
      <c r="E11815" s="523" t="s">
        <v>1679</v>
      </c>
    </row>
    <row r="11816" spans="2:5">
      <c r="B11816" s="602" t="s">
        <v>14521</v>
      </c>
      <c r="C11816" s="603" t="s">
        <v>14502</v>
      </c>
      <c r="D11816" s="587" t="s">
        <v>3076</v>
      </c>
      <c r="E11816" s="523" t="s">
        <v>1679</v>
      </c>
    </row>
    <row r="11817" spans="2:5">
      <c r="B11817" s="602" t="s">
        <v>14522</v>
      </c>
      <c r="C11817" s="603" t="s">
        <v>14502</v>
      </c>
      <c r="D11817" s="587" t="s">
        <v>3076</v>
      </c>
      <c r="E11817" s="523" t="s">
        <v>1679</v>
      </c>
    </row>
    <row r="11818" spans="2:5">
      <c r="B11818" s="602" t="s">
        <v>14523</v>
      </c>
      <c r="C11818" s="603" t="s">
        <v>14502</v>
      </c>
      <c r="D11818" s="587" t="s">
        <v>3076</v>
      </c>
      <c r="E11818" s="523" t="s">
        <v>1679</v>
      </c>
    </row>
    <row r="11819" spans="2:5">
      <c r="B11819" s="602" t="s">
        <v>14524</v>
      </c>
      <c r="C11819" s="603" t="s">
        <v>14502</v>
      </c>
      <c r="D11819" s="587" t="s">
        <v>3076</v>
      </c>
      <c r="E11819" s="523" t="s">
        <v>1679</v>
      </c>
    </row>
    <row r="11820" spans="2:5">
      <c r="B11820" s="602" t="s">
        <v>14525</v>
      </c>
      <c r="C11820" s="603" t="s">
        <v>14502</v>
      </c>
      <c r="D11820" s="587" t="s">
        <v>3076</v>
      </c>
      <c r="E11820" s="523" t="s">
        <v>1679</v>
      </c>
    </row>
    <row r="11821" spans="2:5">
      <c r="B11821" s="602" t="s">
        <v>14526</v>
      </c>
      <c r="C11821" s="603" t="s">
        <v>14502</v>
      </c>
      <c r="D11821" s="587" t="s">
        <v>3076</v>
      </c>
      <c r="E11821" s="523" t="s">
        <v>1679</v>
      </c>
    </row>
    <row r="11822" spans="2:5">
      <c r="B11822" s="602" t="s">
        <v>14527</v>
      </c>
      <c r="C11822" s="603" t="s">
        <v>14502</v>
      </c>
      <c r="D11822" s="587" t="s">
        <v>3076</v>
      </c>
      <c r="E11822" s="523" t="s">
        <v>1679</v>
      </c>
    </row>
    <row r="11823" spans="2:5">
      <c r="B11823" s="602" t="s">
        <v>14528</v>
      </c>
      <c r="C11823" s="603" t="s">
        <v>14502</v>
      </c>
      <c r="D11823" s="587" t="s">
        <v>3076</v>
      </c>
      <c r="E11823" s="523" t="s">
        <v>1679</v>
      </c>
    </row>
    <row r="11824" spans="2:5">
      <c r="B11824" s="602" t="s">
        <v>14529</v>
      </c>
      <c r="C11824" s="603" t="s">
        <v>14502</v>
      </c>
      <c r="D11824" s="587" t="s">
        <v>3076</v>
      </c>
      <c r="E11824" s="523" t="s">
        <v>1679</v>
      </c>
    </row>
    <row r="11825" spans="2:5">
      <c r="B11825" s="602" t="s">
        <v>14530</v>
      </c>
      <c r="C11825" s="603" t="s">
        <v>14502</v>
      </c>
      <c r="D11825" s="587" t="s">
        <v>3076</v>
      </c>
      <c r="E11825" s="523" t="s">
        <v>1679</v>
      </c>
    </row>
    <row r="11826" spans="2:5">
      <c r="B11826" s="602" t="s">
        <v>14531</v>
      </c>
      <c r="C11826" s="603" t="s">
        <v>14502</v>
      </c>
      <c r="D11826" s="587" t="s">
        <v>3076</v>
      </c>
      <c r="E11826" s="523" t="s">
        <v>1679</v>
      </c>
    </row>
    <row r="11827" spans="2:5">
      <c r="B11827" s="602" t="s">
        <v>14532</v>
      </c>
      <c r="C11827" s="603" t="s">
        <v>14502</v>
      </c>
      <c r="D11827" s="587" t="s">
        <v>3076</v>
      </c>
      <c r="E11827" s="523" t="s">
        <v>1679</v>
      </c>
    </row>
    <row r="11828" spans="2:5">
      <c r="B11828" s="602" t="s">
        <v>14533</v>
      </c>
      <c r="C11828" s="603" t="s">
        <v>14502</v>
      </c>
      <c r="D11828" s="587" t="s">
        <v>3076</v>
      </c>
      <c r="E11828" s="523" t="s">
        <v>1679</v>
      </c>
    </row>
    <row r="11829" spans="2:5">
      <c r="B11829" s="602" t="s">
        <v>14534</v>
      </c>
      <c r="C11829" s="603" t="s">
        <v>14502</v>
      </c>
      <c r="D11829" s="587" t="s">
        <v>3076</v>
      </c>
      <c r="E11829" s="523" t="s">
        <v>1679</v>
      </c>
    </row>
    <row r="11830" spans="2:5">
      <c r="B11830" s="602" t="s">
        <v>14535</v>
      </c>
      <c r="C11830" s="603" t="s">
        <v>14502</v>
      </c>
      <c r="D11830" s="587" t="s">
        <v>3076</v>
      </c>
      <c r="E11830" s="523" t="s">
        <v>1679</v>
      </c>
    </row>
    <row r="11831" spans="2:5">
      <c r="B11831" s="602" t="s">
        <v>14536</v>
      </c>
      <c r="C11831" s="603" t="s">
        <v>14502</v>
      </c>
      <c r="D11831" s="587" t="s">
        <v>3076</v>
      </c>
      <c r="E11831" s="523" t="s">
        <v>1679</v>
      </c>
    </row>
    <row r="11832" spans="2:5">
      <c r="B11832" s="602" t="s">
        <v>14537</v>
      </c>
      <c r="C11832" s="603" t="s">
        <v>14502</v>
      </c>
      <c r="D11832" s="587" t="s">
        <v>3076</v>
      </c>
      <c r="E11832" s="523" t="s">
        <v>1679</v>
      </c>
    </row>
    <row r="11833" spans="2:5">
      <c r="B11833" s="602" t="s">
        <v>14538</v>
      </c>
      <c r="C11833" s="603" t="s">
        <v>14502</v>
      </c>
      <c r="D11833" s="587" t="s">
        <v>3076</v>
      </c>
      <c r="E11833" s="523" t="s">
        <v>1679</v>
      </c>
    </row>
    <row r="11834" spans="2:5">
      <c r="B11834" s="602" t="s">
        <v>14539</v>
      </c>
      <c r="C11834" s="603" t="s">
        <v>14502</v>
      </c>
      <c r="D11834" s="587" t="s">
        <v>3076</v>
      </c>
      <c r="E11834" s="523" t="s">
        <v>1679</v>
      </c>
    </row>
    <row r="11835" spans="2:5">
      <c r="B11835" s="602" t="s">
        <v>14540</v>
      </c>
      <c r="C11835" s="603" t="s">
        <v>14502</v>
      </c>
      <c r="D11835" s="587" t="s">
        <v>3076</v>
      </c>
      <c r="E11835" s="523" t="s">
        <v>1679</v>
      </c>
    </row>
    <row r="11836" spans="2:5">
      <c r="B11836" s="602" t="s">
        <v>14541</v>
      </c>
      <c r="C11836" s="603" t="s">
        <v>14502</v>
      </c>
      <c r="D11836" s="587" t="s">
        <v>3076</v>
      </c>
      <c r="E11836" s="523" t="s">
        <v>1679</v>
      </c>
    </row>
    <row r="11837" spans="2:5">
      <c r="B11837" s="602" t="s">
        <v>14542</v>
      </c>
      <c r="C11837" s="603" t="s">
        <v>14502</v>
      </c>
      <c r="D11837" s="587" t="s">
        <v>3076</v>
      </c>
      <c r="E11837" s="523" t="s">
        <v>1679</v>
      </c>
    </row>
    <row r="11838" spans="2:5">
      <c r="B11838" s="602" t="s">
        <v>14543</v>
      </c>
      <c r="C11838" s="603" t="s">
        <v>14502</v>
      </c>
      <c r="D11838" s="587" t="s">
        <v>3076</v>
      </c>
      <c r="E11838" s="523" t="s">
        <v>1679</v>
      </c>
    </row>
    <row r="11839" spans="2:5">
      <c r="B11839" s="602" t="s">
        <v>14544</v>
      </c>
      <c r="C11839" s="603" t="s">
        <v>14502</v>
      </c>
      <c r="D11839" s="587" t="s">
        <v>3076</v>
      </c>
      <c r="E11839" s="523" t="s">
        <v>1679</v>
      </c>
    </row>
    <row r="11840" spans="2:5">
      <c r="B11840" s="602" t="s">
        <v>14545</v>
      </c>
      <c r="C11840" s="603" t="s">
        <v>14502</v>
      </c>
      <c r="D11840" s="587" t="s">
        <v>3076</v>
      </c>
      <c r="E11840" s="523" t="s">
        <v>1679</v>
      </c>
    </row>
    <row r="11841" spans="2:5">
      <c r="B11841" s="602" t="s">
        <v>14546</v>
      </c>
      <c r="C11841" s="603" t="s">
        <v>14502</v>
      </c>
      <c r="D11841" s="587" t="s">
        <v>3076</v>
      </c>
      <c r="E11841" s="523" t="s">
        <v>1679</v>
      </c>
    </row>
    <row r="11842" spans="2:5">
      <c r="B11842" s="602" t="s">
        <v>14547</v>
      </c>
      <c r="C11842" s="603" t="s">
        <v>14502</v>
      </c>
      <c r="D11842" s="587" t="s">
        <v>3076</v>
      </c>
      <c r="E11842" s="523" t="s">
        <v>1679</v>
      </c>
    </row>
    <row r="11843" spans="2:5">
      <c r="B11843" s="602" t="s">
        <v>14548</v>
      </c>
      <c r="C11843" s="603" t="s">
        <v>14502</v>
      </c>
      <c r="D11843" s="587" t="s">
        <v>3076</v>
      </c>
      <c r="E11843" s="523" t="s">
        <v>1679</v>
      </c>
    </row>
    <row r="11844" spans="2:5">
      <c r="B11844" s="602" t="s">
        <v>14549</v>
      </c>
      <c r="C11844" s="603" t="s">
        <v>14502</v>
      </c>
      <c r="D11844" s="587" t="s">
        <v>3076</v>
      </c>
      <c r="E11844" s="523" t="s">
        <v>1679</v>
      </c>
    </row>
    <row r="11845" spans="2:5">
      <c r="B11845" s="602" t="s">
        <v>14550</v>
      </c>
      <c r="C11845" s="603" t="s">
        <v>14502</v>
      </c>
      <c r="D11845" s="587" t="s">
        <v>3076</v>
      </c>
      <c r="E11845" s="523" t="s">
        <v>1679</v>
      </c>
    </row>
    <row r="11846" spans="2:5">
      <c r="B11846" s="602" t="s">
        <v>14551</v>
      </c>
      <c r="C11846" s="603" t="s">
        <v>14502</v>
      </c>
      <c r="D11846" s="587" t="s">
        <v>3076</v>
      </c>
      <c r="E11846" s="523" t="s">
        <v>1679</v>
      </c>
    </row>
    <row r="11847" spans="2:5">
      <c r="B11847" s="602" t="s">
        <v>14552</v>
      </c>
      <c r="C11847" s="603" t="s">
        <v>14502</v>
      </c>
      <c r="D11847" s="587" t="s">
        <v>3076</v>
      </c>
      <c r="E11847" s="523" t="s">
        <v>1679</v>
      </c>
    </row>
    <row r="11848" spans="2:5">
      <c r="B11848" s="602" t="s">
        <v>14553</v>
      </c>
      <c r="C11848" s="603" t="s">
        <v>14502</v>
      </c>
      <c r="D11848" s="587" t="s">
        <v>3076</v>
      </c>
      <c r="E11848" s="523" t="s">
        <v>1679</v>
      </c>
    </row>
    <row r="11849" spans="2:5">
      <c r="B11849" s="602" t="s">
        <v>14554</v>
      </c>
      <c r="C11849" s="603" t="s">
        <v>14502</v>
      </c>
      <c r="D11849" s="587" t="s">
        <v>3076</v>
      </c>
      <c r="E11849" s="523" t="s">
        <v>1679</v>
      </c>
    </row>
    <row r="11850" spans="2:5">
      <c r="B11850" s="602" t="s">
        <v>14555</v>
      </c>
      <c r="C11850" s="603" t="s">
        <v>14502</v>
      </c>
      <c r="D11850" s="587" t="s">
        <v>3076</v>
      </c>
      <c r="E11850" s="523" t="s">
        <v>1679</v>
      </c>
    </row>
    <row r="11851" spans="2:5">
      <c r="B11851" s="602" t="s">
        <v>14556</v>
      </c>
      <c r="C11851" s="603" t="s">
        <v>14502</v>
      </c>
      <c r="D11851" s="587" t="s">
        <v>3076</v>
      </c>
      <c r="E11851" s="523" t="s">
        <v>1679</v>
      </c>
    </row>
    <row r="11852" spans="2:5">
      <c r="B11852" s="602" t="s">
        <v>14557</v>
      </c>
      <c r="C11852" s="603" t="s">
        <v>14502</v>
      </c>
      <c r="D11852" s="587" t="s">
        <v>3076</v>
      </c>
      <c r="E11852" s="523" t="s">
        <v>1679</v>
      </c>
    </row>
    <row r="11853" spans="2:5">
      <c r="B11853" s="602" t="s">
        <v>14558</v>
      </c>
      <c r="C11853" s="603" t="s">
        <v>14502</v>
      </c>
      <c r="D11853" s="587" t="s">
        <v>3076</v>
      </c>
      <c r="E11853" s="523" t="s">
        <v>1679</v>
      </c>
    </row>
    <row r="11854" spans="2:5">
      <c r="B11854" s="602" t="s">
        <v>14559</v>
      </c>
      <c r="C11854" s="603" t="s">
        <v>14502</v>
      </c>
      <c r="D11854" s="587" t="s">
        <v>3076</v>
      </c>
      <c r="E11854" s="523" t="s">
        <v>1679</v>
      </c>
    </row>
    <row r="11855" spans="2:5">
      <c r="B11855" s="602" t="s">
        <v>14560</v>
      </c>
      <c r="C11855" s="603" t="s">
        <v>14502</v>
      </c>
      <c r="D11855" s="587" t="s">
        <v>3076</v>
      </c>
      <c r="E11855" s="523" t="s">
        <v>1679</v>
      </c>
    </row>
    <row r="11856" spans="2:5">
      <c r="B11856" s="602" t="s">
        <v>14561</v>
      </c>
      <c r="C11856" s="603" t="s">
        <v>14502</v>
      </c>
      <c r="D11856" s="587" t="s">
        <v>3076</v>
      </c>
      <c r="E11856" s="523" t="s">
        <v>1679</v>
      </c>
    </row>
    <row r="11857" spans="2:5">
      <c r="B11857" s="602" t="s">
        <v>14562</v>
      </c>
      <c r="C11857" s="603" t="s">
        <v>14502</v>
      </c>
      <c r="D11857" s="587" t="s">
        <v>3076</v>
      </c>
      <c r="E11857" s="523" t="s">
        <v>1679</v>
      </c>
    </row>
    <row r="11858" spans="2:5">
      <c r="B11858" s="602" t="s">
        <v>14563</v>
      </c>
      <c r="C11858" s="603" t="s">
        <v>14502</v>
      </c>
      <c r="D11858" s="587" t="s">
        <v>3076</v>
      </c>
      <c r="E11858" s="523" t="s">
        <v>1679</v>
      </c>
    </row>
    <row r="11859" spans="2:5">
      <c r="B11859" s="602" t="s">
        <v>14564</v>
      </c>
      <c r="C11859" s="603" t="s">
        <v>14502</v>
      </c>
      <c r="D11859" s="587" t="s">
        <v>3076</v>
      </c>
      <c r="E11859" s="523" t="s">
        <v>1679</v>
      </c>
    </row>
    <row r="11860" spans="2:5">
      <c r="B11860" s="602" t="s">
        <v>14565</v>
      </c>
      <c r="C11860" s="603" t="s">
        <v>14502</v>
      </c>
      <c r="D11860" s="587" t="s">
        <v>3076</v>
      </c>
      <c r="E11860" s="523" t="s">
        <v>1679</v>
      </c>
    </row>
    <row r="11861" spans="2:5">
      <c r="B11861" s="602" t="s">
        <v>14566</v>
      </c>
      <c r="C11861" s="603" t="s">
        <v>14502</v>
      </c>
      <c r="D11861" s="587" t="s">
        <v>3076</v>
      </c>
      <c r="E11861" s="523" t="s">
        <v>1679</v>
      </c>
    </row>
    <row r="11862" spans="2:5">
      <c r="B11862" s="602" t="s">
        <v>14567</v>
      </c>
      <c r="C11862" s="603" t="s">
        <v>14502</v>
      </c>
      <c r="D11862" s="587" t="s">
        <v>3076</v>
      </c>
      <c r="E11862" s="523" t="s">
        <v>1679</v>
      </c>
    </row>
    <row r="11863" spans="2:5">
      <c r="B11863" s="602" t="s">
        <v>14568</v>
      </c>
      <c r="C11863" s="603" t="s">
        <v>14502</v>
      </c>
      <c r="D11863" s="587" t="s">
        <v>3076</v>
      </c>
      <c r="E11863" s="523" t="s">
        <v>1679</v>
      </c>
    </row>
    <row r="11864" spans="2:5">
      <c r="B11864" s="602" t="s">
        <v>14569</v>
      </c>
      <c r="C11864" s="603" t="s">
        <v>14502</v>
      </c>
      <c r="D11864" s="587" t="s">
        <v>3076</v>
      </c>
      <c r="E11864" s="523" t="s">
        <v>1679</v>
      </c>
    </row>
    <row r="11865" spans="2:5">
      <c r="B11865" s="602" t="s">
        <v>14570</v>
      </c>
      <c r="C11865" s="603" t="s">
        <v>14502</v>
      </c>
      <c r="D11865" s="587" t="s">
        <v>3076</v>
      </c>
      <c r="E11865" s="523" t="s">
        <v>1679</v>
      </c>
    </row>
    <row r="11866" spans="2:5">
      <c r="B11866" s="602" t="s">
        <v>14571</v>
      </c>
      <c r="C11866" s="603" t="s">
        <v>14502</v>
      </c>
      <c r="D11866" s="587" t="s">
        <v>3076</v>
      </c>
      <c r="E11866" s="523" t="s">
        <v>1679</v>
      </c>
    </row>
    <row r="11867" spans="2:5">
      <c r="B11867" s="602" t="s">
        <v>14572</v>
      </c>
      <c r="C11867" s="603" t="s">
        <v>14502</v>
      </c>
      <c r="D11867" s="587" t="s">
        <v>3076</v>
      </c>
      <c r="E11867" s="523" t="s">
        <v>1679</v>
      </c>
    </row>
    <row r="11868" spans="2:5">
      <c r="B11868" s="602" t="s">
        <v>14573</v>
      </c>
      <c r="C11868" s="603" t="s">
        <v>14502</v>
      </c>
      <c r="D11868" s="587" t="s">
        <v>3076</v>
      </c>
      <c r="E11868" s="523" t="s">
        <v>1679</v>
      </c>
    </row>
    <row r="11869" spans="2:5">
      <c r="B11869" s="602" t="s">
        <v>14574</v>
      </c>
      <c r="C11869" s="603" t="s">
        <v>14502</v>
      </c>
      <c r="D11869" s="587" t="s">
        <v>3076</v>
      </c>
      <c r="E11869" s="523" t="s">
        <v>1679</v>
      </c>
    </row>
    <row r="11870" spans="2:5">
      <c r="B11870" s="602" t="s">
        <v>14575</v>
      </c>
      <c r="C11870" s="603" t="s">
        <v>14502</v>
      </c>
      <c r="D11870" s="587" t="s">
        <v>3076</v>
      </c>
      <c r="E11870" s="523" t="s">
        <v>1679</v>
      </c>
    </row>
    <row r="11871" spans="2:5">
      <c r="B11871" s="602" t="s">
        <v>14576</v>
      </c>
      <c r="C11871" s="603" t="s">
        <v>14502</v>
      </c>
      <c r="D11871" s="587" t="s">
        <v>3076</v>
      </c>
      <c r="E11871" s="523" t="s">
        <v>1679</v>
      </c>
    </row>
    <row r="11872" spans="2:5">
      <c r="B11872" s="602" t="s">
        <v>14577</v>
      </c>
      <c r="C11872" s="603" t="s">
        <v>14502</v>
      </c>
      <c r="D11872" s="587" t="s">
        <v>3076</v>
      </c>
      <c r="E11872" s="523" t="s">
        <v>1679</v>
      </c>
    </row>
    <row r="11873" spans="2:5">
      <c r="B11873" s="602" t="s">
        <v>14578</v>
      </c>
      <c r="C11873" s="603" t="s">
        <v>14502</v>
      </c>
      <c r="D11873" s="587" t="s">
        <v>3076</v>
      </c>
      <c r="E11873" s="523" t="s">
        <v>1679</v>
      </c>
    </row>
    <row r="11874" spans="2:5">
      <c r="B11874" s="602" t="s">
        <v>14579</v>
      </c>
      <c r="C11874" s="603" t="s">
        <v>14502</v>
      </c>
      <c r="D11874" s="587" t="s">
        <v>3076</v>
      </c>
      <c r="E11874" s="523" t="s">
        <v>1679</v>
      </c>
    </row>
    <row r="11875" spans="2:5">
      <c r="B11875" s="602" t="s">
        <v>14580</v>
      </c>
      <c r="C11875" s="603" t="s">
        <v>14502</v>
      </c>
      <c r="D11875" s="587" t="s">
        <v>3076</v>
      </c>
      <c r="E11875" s="523" t="s">
        <v>1679</v>
      </c>
    </row>
    <row r="11876" spans="2:5">
      <c r="B11876" s="602" t="s">
        <v>14581</v>
      </c>
      <c r="C11876" s="603" t="s">
        <v>14502</v>
      </c>
      <c r="D11876" s="587" t="s">
        <v>3076</v>
      </c>
      <c r="E11876" s="523" t="s">
        <v>1679</v>
      </c>
    </row>
    <row r="11877" spans="2:5">
      <c r="B11877" s="602" t="s">
        <v>14582</v>
      </c>
      <c r="C11877" s="603" t="s">
        <v>14502</v>
      </c>
      <c r="D11877" s="587" t="s">
        <v>3076</v>
      </c>
      <c r="E11877" s="523" t="s">
        <v>1679</v>
      </c>
    </row>
    <row r="11878" spans="2:5">
      <c r="B11878" s="602" t="s">
        <v>14583</v>
      </c>
      <c r="C11878" s="603" t="s">
        <v>14502</v>
      </c>
      <c r="D11878" s="587" t="s">
        <v>3076</v>
      </c>
      <c r="E11878" s="523" t="s">
        <v>1679</v>
      </c>
    </row>
    <row r="11879" spans="2:5">
      <c r="B11879" s="602" t="s">
        <v>14584</v>
      </c>
      <c r="C11879" s="603" t="s">
        <v>14502</v>
      </c>
      <c r="D11879" s="587" t="s">
        <v>3076</v>
      </c>
      <c r="E11879" s="523" t="s">
        <v>1679</v>
      </c>
    </row>
    <row r="11880" spans="2:5">
      <c r="B11880" s="602" t="s">
        <v>14585</v>
      </c>
      <c r="C11880" s="603" t="s">
        <v>14502</v>
      </c>
      <c r="D11880" s="587" t="s">
        <v>3076</v>
      </c>
      <c r="E11880" s="523" t="s">
        <v>1679</v>
      </c>
    </row>
    <row r="11881" spans="2:5">
      <c r="B11881" s="602" t="s">
        <v>14586</v>
      </c>
      <c r="C11881" s="603" t="s">
        <v>14502</v>
      </c>
      <c r="D11881" s="587" t="s">
        <v>3076</v>
      </c>
      <c r="E11881" s="523" t="s">
        <v>1679</v>
      </c>
    </row>
    <row r="11882" spans="2:5">
      <c r="B11882" s="602" t="s">
        <v>14587</v>
      </c>
      <c r="C11882" s="603" t="s">
        <v>14502</v>
      </c>
      <c r="D11882" s="587" t="s">
        <v>3076</v>
      </c>
      <c r="E11882" s="523" t="s">
        <v>1679</v>
      </c>
    </row>
    <row r="11883" spans="2:5">
      <c r="B11883" s="602" t="s">
        <v>14588</v>
      </c>
      <c r="C11883" s="603" t="s">
        <v>14502</v>
      </c>
      <c r="D11883" s="587" t="s">
        <v>3076</v>
      </c>
      <c r="E11883" s="523" t="s">
        <v>1679</v>
      </c>
    </row>
    <row r="11884" spans="2:5">
      <c r="B11884" s="602" t="s">
        <v>14589</v>
      </c>
      <c r="C11884" s="603" t="s">
        <v>14502</v>
      </c>
      <c r="D11884" s="587" t="s">
        <v>3076</v>
      </c>
      <c r="E11884" s="523" t="s">
        <v>1679</v>
      </c>
    </row>
    <row r="11885" spans="2:5">
      <c r="B11885" s="602" t="s">
        <v>14590</v>
      </c>
      <c r="C11885" s="603" t="s">
        <v>14502</v>
      </c>
      <c r="D11885" s="587" t="s">
        <v>3076</v>
      </c>
      <c r="E11885" s="523" t="s">
        <v>1679</v>
      </c>
    </row>
    <row r="11886" spans="2:5">
      <c r="B11886" s="602" t="s">
        <v>14591</v>
      </c>
      <c r="C11886" s="603" t="s">
        <v>14502</v>
      </c>
      <c r="D11886" s="587" t="s">
        <v>3076</v>
      </c>
      <c r="E11886" s="523" t="s">
        <v>1679</v>
      </c>
    </row>
    <row r="11887" spans="2:5">
      <c r="B11887" s="602" t="s">
        <v>14592</v>
      </c>
      <c r="C11887" s="603" t="s">
        <v>14502</v>
      </c>
      <c r="D11887" s="587" t="s">
        <v>3076</v>
      </c>
      <c r="E11887" s="523" t="s">
        <v>1679</v>
      </c>
    </row>
    <row r="11888" spans="2:5">
      <c r="B11888" s="602" t="s">
        <v>14593</v>
      </c>
      <c r="C11888" s="603" t="s">
        <v>14502</v>
      </c>
      <c r="D11888" s="587" t="s">
        <v>3076</v>
      </c>
      <c r="E11888" s="523" t="s">
        <v>1679</v>
      </c>
    </row>
    <row r="11889" spans="2:5">
      <c r="B11889" s="602" t="s">
        <v>14594</v>
      </c>
      <c r="C11889" s="603" t="s">
        <v>14502</v>
      </c>
      <c r="D11889" s="587" t="s">
        <v>3076</v>
      </c>
      <c r="E11889" s="523" t="s">
        <v>1679</v>
      </c>
    </row>
    <row r="11890" spans="2:5">
      <c r="B11890" s="602" t="s">
        <v>14595</v>
      </c>
      <c r="C11890" s="603" t="s">
        <v>14502</v>
      </c>
      <c r="D11890" s="587" t="s">
        <v>3076</v>
      </c>
      <c r="E11890" s="523" t="s">
        <v>1679</v>
      </c>
    </row>
    <row r="11891" spans="2:5">
      <c r="B11891" s="602" t="s">
        <v>14596</v>
      </c>
      <c r="C11891" s="603" t="s">
        <v>14502</v>
      </c>
      <c r="D11891" s="587" t="s">
        <v>3076</v>
      </c>
      <c r="E11891" s="523" t="s">
        <v>1679</v>
      </c>
    </row>
    <row r="11892" spans="2:5">
      <c r="B11892" s="602" t="s">
        <v>14597</v>
      </c>
      <c r="C11892" s="603" t="s">
        <v>14502</v>
      </c>
      <c r="D11892" s="587" t="s">
        <v>3076</v>
      </c>
      <c r="E11892" s="523" t="s">
        <v>1679</v>
      </c>
    </row>
    <row r="11893" spans="2:5">
      <c r="B11893" s="602" t="s">
        <v>14598</v>
      </c>
      <c r="C11893" s="603" t="s">
        <v>14502</v>
      </c>
      <c r="D11893" s="587" t="s">
        <v>3076</v>
      </c>
      <c r="E11893" s="523" t="s">
        <v>1679</v>
      </c>
    </row>
    <row r="11894" spans="2:5">
      <c r="B11894" s="602" t="s">
        <v>14599</v>
      </c>
      <c r="C11894" s="603" t="s">
        <v>14502</v>
      </c>
      <c r="D11894" s="587" t="s">
        <v>3076</v>
      </c>
      <c r="E11894" s="523" t="s">
        <v>1679</v>
      </c>
    </row>
    <row r="11895" spans="2:5">
      <c r="B11895" s="602" t="s">
        <v>14600</v>
      </c>
      <c r="C11895" s="603" t="s">
        <v>14502</v>
      </c>
      <c r="D11895" s="587" t="s">
        <v>3076</v>
      </c>
      <c r="E11895" s="523" t="s">
        <v>1679</v>
      </c>
    </row>
    <row r="11896" spans="2:5">
      <c r="B11896" s="602" t="s">
        <v>14601</v>
      </c>
      <c r="C11896" s="603" t="s">
        <v>14502</v>
      </c>
      <c r="D11896" s="587" t="s">
        <v>3076</v>
      </c>
      <c r="E11896" s="523" t="s">
        <v>1679</v>
      </c>
    </row>
    <row r="11897" spans="2:5">
      <c r="B11897" s="602" t="s">
        <v>14602</v>
      </c>
      <c r="C11897" s="603" t="s">
        <v>14502</v>
      </c>
      <c r="D11897" s="587" t="s">
        <v>3076</v>
      </c>
      <c r="E11897" s="523" t="s">
        <v>1679</v>
      </c>
    </row>
    <row r="11898" spans="2:5">
      <c r="B11898" s="602" t="s">
        <v>14603</v>
      </c>
      <c r="C11898" s="603" t="s">
        <v>14502</v>
      </c>
      <c r="D11898" s="587" t="s">
        <v>3076</v>
      </c>
      <c r="E11898" s="523" t="s">
        <v>1679</v>
      </c>
    </row>
    <row r="11899" spans="2:5">
      <c r="B11899" s="602" t="s">
        <v>14604</v>
      </c>
      <c r="C11899" s="603" t="s">
        <v>14502</v>
      </c>
      <c r="D11899" s="587" t="s">
        <v>3076</v>
      </c>
      <c r="E11899" s="523" t="s">
        <v>1679</v>
      </c>
    </row>
    <row r="11900" spans="2:5">
      <c r="B11900" s="602" t="s">
        <v>14605</v>
      </c>
      <c r="C11900" s="603" t="s">
        <v>14502</v>
      </c>
      <c r="D11900" s="587" t="s">
        <v>3076</v>
      </c>
      <c r="E11900" s="523" t="s">
        <v>1679</v>
      </c>
    </row>
    <row r="11901" spans="2:5">
      <c r="B11901" s="602" t="s">
        <v>14606</v>
      </c>
      <c r="C11901" s="603" t="s">
        <v>14502</v>
      </c>
      <c r="D11901" s="587" t="s">
        <v>3076</v>
      </c>
      <c r="E11901" s="523" t="s">
        <v>1679</v>
      </c>
    </row>
    <row r="11902" spans="2:5">
      <c r="B11902" s="602" t="s">
        <v>14607</v>
      </c>
      <c r="C11902" s="603" t="s">
        <v>14502</v>
      </c>
      <c r="D11902" s="587" t="s">
        <v>3076</v>
      </c>
      <c r="E11902" s="523" t="s">
        <v>1679</v>
      </c>
    </row>
    <row r="11903" spans="2:5">
      <c r="B11903" s="602" t="s">
        <v>14608</v>
      </c>
      <c r="C11903" s="603" t="s">
        <v>14502</v>
      </c>
      <c r="D11903" s="587" t="s">
        <v>3076</v>
      </c>
      <c r="E11903" s="523" t="s">
        <v>1679</v>
      </c>
    </row>
    <row r="11904" spans="2:5">
      <c r="B11904" s="602" t="s">
        <v>14609</v>
      </c>
      <c r="C11904" s="603" t="s">
        <v>14502</v>
      </c>
      <c r="D11904" s="587" t="s">
        <v>3076</v>
      </c>
      <c r="E11904" s="523" t="s">
        <v>1679</v>
      </c>
    </row>
    <row r="11905" spans="2:5">
      <c r="B11905" s="602" t="s">
        <v>14610</v>
      </c>
      <c r="C11905" s="603" t="s">
        <v>14502</v>
      </c>
      <c r="D11905" s="587" t="s">
        <v>3076</v>
      </c>
      <c r="E11905" s="523" t="s">
        <v>1679</v>
      </c>
    </row>
    <row r="11906" spans="2:5">
      <c r="B11906" s="602" t="s">
        <v>14611</v>
      </c>
      <c r="C11906" s="603" t="s">
        <v>14502</v>
      </c>
      <c r="D11906" s="587" t="s">
        <v>3076</v>
      </c>
      <c r="E11906" s="523" t="s">
        <v>1679</v>
      </c>
    </row>
    <row r="11907" spans="2:5">
      <c r="B11907" s="602" t="s">
        <v>14612</v>
      </c>
      <c r="C11907" s="603" t="s">
        <v>14502</v>
      </c>
      <c r="D11907" s="587" t="s">
        <v>3076</v>
      </c>
      <c r="E11907" s="523" t="s">
        <v>1679</v>
      </c>
    </row>
    <row r="11908" spans="2:5">
      <c r="B11908" s="602" t="s">
        <v>14613</v>
      </c>
      <c r="C11908" s="603" t="s">
        <v>14502</v>
      </c>
      <c r="D11908" s="587" t="s">
        <v>3076</v>
      </c>
      <c r="E11908" s="523" t="s">
        <v>1679</v>
      </c>
    </row>
    <row r="11909" spans="2:5">
      <c r="B11909" s="602" t="s">
        <v>14614</v>
      </c>
      <c r="C11909" s="603" t="s">
        <v>14502</v>
      </c>
      <c r="D11909" s="587" t="s">
        <v>3076</v>
      </c>
      <c r="E11909" s="523" t="s">
        <v>1679</v>
      </c>
    </row>
    <row r="11910" spans="2:5">
      <c r="B11910" s="602" t="s">
        <v>14615</v>
      </c>
      <c r="C11910" s="603" t="s">
        <v>14502</v>
      </c>
      <c r="D11910" s="587" t="s">
        <v>3076</v>
      </c>
      <c r="E11910" s="523" t="s">
        <v>1679</v>
      </c>
    </row>
    <row r="11911" spans="2:5">
      <c r="B11911" s="602" t="s">
        <v>14616</v>
      </c>
      <c r="C11911" s="603" t="s">
        <v>14502</v>
      </c>
      <c r="D11911" s="587" t="s">
        <v>3076</v>
      </c>
      <c r="E11911" s="523" t="s">
        <v>1679</v>
      </c>
    </row>
    <row r="11912" spans="2:5">
      <c r="B11912" s="602" t="s">
        <v>14617</v>
      </c>
      <c r="C11912" s="603" t="s">
        <v>14502</v>
      </c>
      <c r="D11912" s="587" t="s">
        <v>3076</v>
      </c>
      <c r="E11912" s="523" t="s">
        <v>1679</v>
      </c>
    </row>
    <row r="11913" spans="2:5">
      <c r="B11913" s="602" t="s">
        <v>14618</v>
      </c>
      <c r="C11913" s="603" t="s">
        <v>14502</v>
      </c>
      <c r="D11913" s="587" t="s">
        <v>3076</v>
      </c>
      <c r="E11913" s="523" t="s">
        <v>1679</v>
      </c>
    </row>
    <row r="11914" spans="2:5">
      <c r="B11914" s="602" t="s">
        <v>14619</v>
      </c>
      <c r="C11914" s="603" t="s">
        <v>14502</v>
      </c>
      <c r="D11914" s="587" t="s">
        <v>3076</v>
      </c>
      <c r="E11914" s="523" t="s">
        <v>1679</v>
      </c>
    </row>
    <row r="11915" spans="2:5">
      <c r="B11915" s="602" t="s">
        <v>14620</v>
      </c>
      <c r="C11915" s="603" t="s">
        <v>14502</v>
      </c>
      <c r="D11915" s="587" t="s">
        <v>3076</v>
      </c>
      <c r="E11915" s="523" t="s">
        <v>1679</v>
      </c>
    </row>
    <row r="11916" spans="2:5">
      <c r="B11916" s="602" t="s">
        <v>14621</v>
      </c>
      <c r="C11916" s="603" t="s">
        <v>14502</v>
      </c>
      <c r="D11916" s="587" t="s">
        <v>3076</v>
      </c>
      <c r="E11916" s="523" t="s">
        <v>1679</v>
      </c>
    </row>
    <row r="11917" spans="2:5">
      <c r="B11917" s="602" t="s">
        <v>14622</v>
      </c>
      <c r="C11917" s="603" t="s">
        <v>14502</v>
      </c>
      <c r="D11917" s="587" t="s">
        <v>3076</v>
      </c>
      <c r="E11917" s="523" t="s">
        <v>1679</v>
      </c>
    </row>
    <row r="11918" spans="2:5">
      <c r="B11918" s="602" t="s">
        <v>14623</v>
      </c>
      <c r="C11918" s="603" t="s">
        <v>14502</v>
      </c>
      <c r="D11918" s="587" t="s">
        <v>3076</v>
      </c>
      <c r="E11918" s="523" t="s">
        <v>1679</v>
      </c>
    </row>
    <row r="11919" spans="2:5">
      <c r="B11919" s="602" t="s">
        <v>14624</v>
      </c>
      <c r="C11919" s="603" t="s">
        <v>14502</v>
      </c>
      <c r="D11919" s="587" t="s">
        <v>3076</v>
      </c>
      <c r="E11919" s="523" t="s">
        <v>1679</v>
      </c>
    </row>
    <row r="11920" spans="2:5">
      <c r="B11920" s="602" t="s">
        <v>14625</v>
      </c>
      <c r="C11920" s="603" t="s">
        <v>14502</v>
      </c>
      <c r="D11920" s="587" t="s">
        <v>3076</v>
      </c>
      <c r="E11920" s="523" t="s">
        <v>1679</v>
      </c>
    </row>
    <row r="11921" spans="2:5">
      <c r="B11921" s="602" t="s">
        <v>14626</v>
      </c>
      <c r="C11921" s="603" t="s">
        <v>14502</v>
      </c>
      <c r="D11921" s="587" t="s">
        <v>3076</v>
      </c>
      <c r="E11921" s="523" t="s">
        <v>1679</v>
      </c>
    </row>
    <row r="11922" spans="2:5">
      <c r="B11922" s="602" t="s">
        <v>14627</v>
      </c>
      <c r="C11922" s="603" t="s">
        <v>14502</v>
      </c>
      <c r="D11922" s="587" t="s">
        <v>3076</v>
      </c>
      <c r="E11922" s="523" t="s">
        <v>1679</v>
      </c>
    </row>
    <row r="11923" spans="2:5">
      <c r="B11923" s="602" t="s">
        <v>14628</v>
      </c>
      <c r="C11923" s="603" t="s">
        <v>14502</v>
      </c>
      <c r="D11923" s="587" t="s">
        <v>3076</v>
      </c>
      <c r="E11923" s="523" t="s">
        <v>1679</v>
      </c>
    </row>
    <row r="11924" spans="2:5">
      <c r="B11924" s="602" t="s">
        <v>14629</v>
      </c>
      <c r="C11924" s="603" t="s">
        <v>14502</v>
      </c>
      <c r="D11924" s="587" t="s">
        <v>3076</v>
      </c>
      <c r="E11924" s="523" t="s">
        <v>1679</v>
      </c>
    </row>
    <row r="11925" spans="2:5">
      <c r="B11925" s="602" t="s">
        <v>14630</v>
      </c>
      <c r="C11925" s="603" t="s">
        <v>14502</v>
      </c>
      <c r="D11925" s="587" t="s">
        <v>3076</v>
      </c>
      <c r="E11925" s="523" t="s">
        <v>1679</v>
      </c>
    </row>
    <row r="11926" spans="2:5">
      <c r="B11926" s="602" t="s">
        <v>14631</v>
      </c>
      <c r="C11926" s="603" t="s">
        <v>14502</v>
      </c>
      <c r="D11926" s="587" t="s">
        <v>3076</v>
      </c>
      <c r="E11926" s="523" t="s">
        <v>1679</v>
      </c>
    </row>
    <row r="11927" spans="2:5">
      <c r="B11927" s="602" t="s">
        <v>14632</v>
      </c>
      <c r="C11927" s="603" t="s">
        <v>14502</v>
      </c>
      <c r="D11927" s="587" t="s">
        <v>3076</v>
      </c>
      <c r="E11927" s="523" t="s">
        <v>1679</v>
      </c>
    </row>
    <row r="11928" spans="2:5">
      <c r="B11928" s="602" t="s">
        <v>14633</v>
      </c>
      <c r="C11928" s="603" t="s">
        <v>14502</v>
      </c>
      <c r="D11928" s="587" t="s">
        <v>3076</v>
      </c>
      <c r="E11928" s="523" t="s">
        <v>1679</v>
      </c>
    </row>
    <row r="11929" spans="2:5">
      <c r="B11929" s="602" t="s">
        <v>14634</v>
      </c>
      <c r="C11929" s="603" t="s">
        <v>14502</v>
      </c>
      <c r="D11929" s="587" t="s">
        <v>3076</v>
      </c>
      <c r="E11929" s="523" t="s">
        <v>1679</v>
      </c>
    </row>
    <row r="11930" spans="2:5">
      <c r="B11930" s="602" t="s">
        <v>14635</v>
      </c>
      <c r="C11930" s="603" t="s">
        <v>14502</v>
      </c>
      <c r="D11930" s="587" t="s">
        <v>3076</v>
      </c>
      <c r="E11930" s="523" t="s">
        <v>1679</v>
      </c>
    </row>
    <row r="11931" spans="2:5">
      <c r="B11931" s="602" t="s">
        <v>14636</v>
      </c>
      <c r="C11931" s="603" t="s">
        <v>14502</v>
      </c>
      <c r="D11931" s="587" t="s">
        <v>3076</v>
      </c>
      <c r="E11931" s="523" t="s">
        <v>1679</v>
      </c>
    </row>
    <row r="11932" spans="2:5">
      <c r="B11932" s="602" t="s">
        <v>14637</v>
      </c>
      <c r="C11932" s="603" t="s">
        <v>14502</v>
      </c>
      <c r="D11932" s="587" t="s">
        <v>3076</v>
      </c>
      <c r="E11932" s="523" t="s">
        <v>1679</v>
      </c>
    </row>
    <row r="11933" spans="2:5">
      <c r="B11933" s="602" t="s">
        <v>14638</v>
      </c>
      <c r="C11933" s="603" t="s">
        <v>14502</v>
      </c>
      <c r="D11933" s="587" t="s">
        <v>3076</v>
      </c>
      <c r="E11933" s="523" t="s">
        <v>1679</v>
      </c>
    </row>
    <row r="11934" spans="2:5">
      <c r="B11934" s="602" t="s">
        <v>14639</v>
      </c>
      <c r="C11934" s="603" t="s">
        <v>14502</v>
      </c>
      <c r="D11934" s="587" t="s">
        <v>3076</v>
      </c>
      <c r="E11934" s="523" t="s">
        <v>1679</v>
      </c>
    </row>
    <row r="11935" spans="2:5">
      <c r="B11935" s="602" t="s">
        <v>14640</v>
      </c>
      <c r="C11935" s="603" t="s">
        <v>14502</v>
      </c>
      <c r="D11935" s="587" t="s">
        <v>3076</v>
      </c>
      <c r="E11935" s="523" t="s">
        <v>1679</v>
      </c>
    </row>
    <row r="11936" spans="2:5">
      <c r="B11936" s="602" t="s">
        <v>14641</v>
      </c>
      <c r="C11936" s="603" t="s">
        <v>14502</v>
      </c>
      <c r="D11936" s="587" t="s">
        <v>3076</v>
      </c>
      <c r="E11936" s="523" t="s">
        <v>1679</v>
      </c>
    </row>
    <row r="11937" spans="2:5">
      <c r="B11937" s="602" t="s">
        <v>14642</v>
      </c>
      <c r="C11937" s="603" t="s">
        <v>14502</v>
      </c>
      <c r="D11937" s="587" t="s">
        <v>3076</v>
      </c>
      <c r="E11937" s="523" t="s">
        <v>1679</v>
      </c>
    </row>
    <row r="11938" spans="2:5">
      <c r="B11938" s="602" t="s">
        <v>14643</v>
      </c>
      <c r="C11938" s="603" t="s">
        <v>14644</v>
      </c>
      <c r="D11938" s="587" t="s">
        <v>3076</v>
      </c>
      <c r="E11938" s="523" t="s">
        <v>1679</v>
      </c>
    </row>
    <row r="11939" spans="2:5">
      <c r="B11939" s="602" t="s">
        <v>14645</v>
      </c>
      <c r="C11939" s="603" t="s">
        <v>14644</v>
      </c>
      <c r="D11939" s="587" t="s">
        <v>3076</v>
      </c>
      <c r="E11939" s="523" t="s">
        <v>1679</v>
      </c>
    </row>
    <row r="11940" spans="2:5">
      <c r="B11940" s="602" t="s">
        <v>14646</v>
      </c>
      <c r="C11940" s="603" t="s">
        <v>14644</v>
      </c>
      <c r="D11940" s="587" t="s">
        <v>3076</v>
      </c>
      <c r="E11940" s="523" t="s">
        <v>1679</v>
      </c>
    </row>
    <row r="11941" spans="2:5">
      <c r="B11941" s="602" t="s">
        <v>14647</v>
      </c>
      <c r="C11941" s="603" t="s">
        <v>14644</v>
      </c>
      <c r="D11941" s="587" t="s">
        <v>3076</v>
      </c>
      <c r="E11941" s="523" t="s">
        <v>1679</v>
      </c>
    </row>
    <row r="11942" spans="2:5">
      <c r="B11942" s="602" t="s">
        <v>14648</v>
      </c>
      <c r="C11942" s="603" t="s">
        <v>14644</v>
      </c>
      <c r="D11942" s="587" t="s">
        <v>3076</v>
      </c>
      <c r="E11942" s="523" t="s">
        <v>1679</v>
      </c>
    </row>
    <row r="11943" spans="2:5">
      <c r="B11943" s="602" t="s">
        <v>14649</v>
      </c>
      <c r="C11943" s="603" t="s">
        <v>14644</v>
      </c>
      <c r="D11943" s="587" t="s">
        <v>3076</v>
      </c>
      <c r="E11943" s="523" t="s">
        <v>1679</v>
      </c>
    </row>
    <row r="11944" spans="2:5">
      <c r="B11944" s="602" t="s">
        <v>14650</v>
      </c>
      <c r="C11944" s="603" t="s">
        <v>14644</v>
      </c>
      <c r="D11944" s="587" t="s">
        <v>3076</v>
      </c>
      <c r="E11944" s="523" t="s">
        <v>1679</v>
      </c>
    </row>
    <row r="11945" spans="2:5">
      <c r="B11945" s="602" t="s">
        <v>14651</v>
      </c>
      <c r="C11945" s="603" t="s">
        <v>14644</v>
      </c>
      <c r="D11945" s="587" t="s">
        <v>3076</v>
      </c>
      <c r="E11945" s="523" t="s">
        <v>1679</v>
      </c>
    </row>
    <row r="11946" spans="2:5">
      <c r="B11946" s="602" t="s">
        <v>14652</v>
      </c>
      <c r="C11946" s="603" t="s">
        <v>14644</v>
      </c>
      <c r="D11946" s="587" t="s">
        <v>3076</v>
      </c>
      <c r="E11946" s="523" t="s">
        <v>1679</v>
      </c>
    </row>
    <row r="11947" spans="2:5">
      <c r="B11947" s="602" t="s">
        <v>14653</v>
      </c>
      <c r="C11947" s="603" t="s">
        <v>14644</v>
      </c>
      <c r="D11947" s="587" t="s">
        <v>3076</v>
      </c>
      <c r="E11947" s="523" t="s">
        <v>1679</v>
      </c>
    </row>
    <row r="11948" spans="2:5">
      <c r="B11948" s="602" t="s">
        <v>14654</v>
      </c>
      <c r="C11948" s="603" t="s">
        <v>14644</v>
      </c>
      <c r="D11948" s="587" t="s">
        <v>3076</v>
      </c>
      <c r="E11948" s="523" t="s">
        <v>1679</v>
      </c>
    </row>
    <row r="11949" spans="2:5">
      <c r="B11949" s="602" t="s">
        <v>14655</v>
      </c>
      <c r="C11949" s="603" t="s">
        <v>14644</v>
      </c>
      <c r="D11949" s="587" t="s">
        <v>3076</v>
      </c>
      <c r="E11949" s="523" t="s">
        <v>1679</v>
      </c>
    </row>
    <row r="11950" spans="2:5">
      <c r="B11950" s="602" t="s">
        <v>14656</v>
      </c>
      <c r="C11950" s="603" t="s">
        <v>14644</v>
      </c>
      <c r="D11950" s="587" t="s">
        <v>3076</v>
      </c>
      <c r="E11950" s="523" t="s">
        <v>1679</v>
      </c>
    </row>
    <row r="11951" spans="2:5">
      <c r="B11951" s="602" t="s">
        <v>14657</v>
      </c>
      <c r="C11951" s="603" t="s">
        <v>14644</v>
      </c>
      <c r="D11951" s="587" t="s">
        <v>3076</v>
      </c>
      <c r="E11951" s="523" t="s">
        <v>1679</v>
      </c>
    </row>
    <row r="11952" spans="2:5">
      <c r="B11952" s="602" t="s">
        <v>14658</v>
      </c>
      <c r="C11952" s="603" t="s">
        <v>14644</v>
      </c>
      <c r="D11952" s="587" t="s">
        <v>3076</v>
      </c>
      <c r="E11952" s="523" t="s">
        <v>1679</v>
      </c>
    </row>
    <row r="11953" spans="2:5">
      <c r="B11953" s="602" t="s">
        <v>14659</v>
      </c>
      <c r="C11953" s="603" t="s">
        <v>14644</v>
      </c>
      <c r="D11953" s="587" t="s">
        <v>3076</v>
      </c>
      <c r="E11953" s="523" t="s">
        <v>1679</v>
      </c>
    </row>
    <row r="11954" spans="2:5">
      <c r="B11954" s="602" t="s">
        <v>14660</v>
      </c>
      <c r="C11954" s="603" t="s">
        <v>14644</v>
      </c>
      <c r="D11954" s="587" t="s">
        <v>3076</v>
      </c>
      <c r="E11954" s="523" t="s">
        <v>1679</v>
      </c>
    </row>
    <row r="11955" spans="2:5">
      <c r="B11955" s="602" t="s">
        <v>14661</v>
      </c>
      <c r="C11955" s="603" t="s">
        <v>14644</v>
      </c>
      <c r="D11955" s="587" t="s">
        <v>3076</v>
      </c>
      <c r="E11955" s="523" t="s">
        <v>1679</v>
      </c>
    </row>
    <row r="11956" spans="2:5">
      <c r="B11956" s="602" t="s">
        <v>14662</v>
      </c>
      <c r="C11956" s="603" t="s">
        <v>14644</v>
      </c>
      <c r="D11956" s="587" t="s">
        <v>3076</v>
      </c>
      <c r="E11956" s="523" t="s">
        <v>1679</v>
      </c>
    </row>
    <row r="11957" spans="2:5">
      <c r="B11957" s="602" t="s">
        <v>14663</v>
      </c>
      <c r="C11957" s="603" t="s">
        <v>14644</v>
      </c>
      <c r="D11957" s="587" t="s">
        <v>3076</v>
      </c>
      <c r="E11957" s="523" t="s">
        <v>1679</v>
      </c>
    </row>
    <row r="11958" spans="2:5">
      <c r="B11958" s="602" t="s">
        <v>14664</v>
      </c>
      <c r="C11958" s="603" t="s">
        <v>14644</v>
      </c>
      <c r="D11958" s="587" t="s">
        <v>3076</v>
      </c>
      <c r="E11958" s="523" t="s">
        <v>1679</v>
      </c>
    </row>
    <row r="11959" spans="2:5">
      <c r="B11959" s="602" t="s">
        <v>14665</v>
      </c>
      <c r="C11959" s="603" t="s">
        <v>14644</v>
      </c>
      <c r="D11959" s="587" t="s">
        <v>3076</v>
      </c>
      <c r="E11959" s="523" t="s">
        <v>1679</v>
      </c>
    </row>
    <row r="11960" spans="2:5">
      <c r="B11960" s="602" t="s">
        <v>14666</v>
      </c>
      <c r="C11960" s="603" t="s">
        <v>14644</v>
      </c>
      <c r="D11960" s="587" t="s">
        <v>3076</v>
      </c>
      <c r="E11960" s="523" t="s">
        <v>1679</v>
      </c>
    </row>
    <row r="11961" spans="2:5">
      <c r="B11961" s="602" t="s">
        <v>14667</v>
      </c>
      <c r="C11961" s="603" t="s">
        <v>14644</v>
      </c>
      <c r="D11961" s="587" t="s">
        <v>3076</v>
      </c>
      <c r="E11961" s="523" t="s">
        <v>1679</v>
      </c>
    </row>
    <row r="11962" spans="2:5">
      <c r="B11962" s="602" t="s">
        <v>14668</v>
      </c>
      <c r="C11962" s="603" t="s">
        <v>14644</v>
      </c>
      <c r="D11962" s="587" t="s">
        <v>3076</v>
      </c>
      <c r="E11962" s="523" t="s">
        <v>1679</v>
      </c>
    </row>
    <row r="11963" spans="2:5">
      <c r="B11963" s="602" t="s">
        <v>14669</v>
      </c>
      <c r="C11963" s="603" t="s">
        <v>14644</v>
      </c>
      <c r="D11963" s="587" t="s">
        <v>3076</v>
      </c>
      <c r="E11963" s="523" t="s">
        <v>1679</v>
      </c>
    </row>
    <row r="11964" spans="2:5">
      <c r="B11964" s="602" t="s">
        <v>14670</v>
      </c>
      <c r="C11964" s="603" t="s">
        <v>14644</v>
      </c>
      <c r="D11964" s="587" t="s">
        <v>3076</v>
      </c>
      <c r="E11964" s="523" t="s">
        <v>1679</v>
      </c>
    </row>
    <row r="11965" spans="2:5">
      <c r="B11965" s="602" t="s">
        <v>14671</v>
      </c>
      <c r="C11965" s="603" t="s">
        <v>14644</v>
      </c>
      <c r="D11965" s="587" t="s">
        <v>3076</v>
      </c>
      <c r="E11965" s="523" t="s">
        <v>1679</v>
      </c>
    </row>
    <row r="11966" spans="2:5">
      <c r="B11966" s="602" t="s">
        <v>14672</v>
      </c>
      <c r="C11966" s="603" t="s">
        <v>14644</v>
      </c>
      <c r="D11966" s="587" t="s">
        <v>3076</v>
      </c>
      <c r="E11966" s="523" t="s">
        <v>1679</v>
      </c>
    </row>
    <row r="11967" spans="2:5">
      <c r="B11967" s="602" t="s">
        <v>14673</v>
      </c>
      <c r="C11967" s="603" t="s">
        <v>14644</v>
      </c>
      <c r="D11967" s="587" t="s">
        <v>3076</v>
      </c>
      <c r="E11967" s="523" t="s">
        <v>1679</v>
      </c>
    </row>
    <row r="11968" spans="2:5">
      <c r="B11968" s="602" t="s">
        <v>14674</v>
      </c>
      <c r="C11968" s="603" t="s">
        <v>14644</v>
      </c>
      <c r="D11968" s="587" t="s">
        <v>3076</v>
      </c>
      <c r="E11968" s="523" t="s">
        <v>1679</v>
      </c>
    </row>
    <row r="11969" spans="2:5">
      <c r="B11969" s="602" t="s">
        <v>14675</v>
      </c>
      <c r="C11969" s="603" t="s">
        <v>14644</v>
      </c>
      <c r="D11969" s="587" t="s">
        <v>3076</v>
      </c>
      <c r="E11969" s="523" t="s">
        <v>1679</v>
      </c>
    </row>
    <row r="11970" spans="2:5">
      <c r="B11970" s="602" t="s">
        <v>14676</v>
      </c>
      <c r="C11970" s="603" t="s">
        <v>14644</v>
      </c>
      <c r="D11970" s="587" t="s">
        <v>3076</v>
      </c>
      <c r="E11970" s="523" t="s">
        <v>1679</v>
      </c>
    </row>
    <row r="11971" spans="2:5">
      <c r="B11971" s="602" t="s">
        <v>14677</v>
      </c>
      <c r="C11971" s="603" t="s">
        <v>14644</v>
      </c>
      <c r="D11971" s="587" t="s">
        <v>3076</v>
      </c>
      <c r="E11971" s="523" t="s">
        <v>1679</v>
      </c>
    </row>
    <row r="11972" spans="2:5">
      <c r="B11972" s="602" t="s">
        <v>14678</v>
      </c>
      <c r="C11972" s="603" t="s">
        <v>14644</v>
      </c>
      <c r="D11972" s="587" t="s">
        <v>3076</v>
      </c>
      <c r="E11972" s="523" t="s">
        <v>1679</v>
      </c>
    </row>
    <row r="11973" spans="2:5">
      <c r="B11973" s="602" t="s">
        <v>14679</v>
      </c>
      <c r="C11973" s="603" t="s">
        <v>14644</v>
      </c>
      <c r="D11973" s="587" t="s">
        <v>3076</v>
      </c>
      <c r="E11973" s="523" t="s">
        <v>1679</v>
      </c>
    </row>
    <row r="11974" spans="2:5">
      <c r="B11974" s="602" t="s">
        <v>14680</v>
      </c>
      <c r="C11974" s="603" t="s">
        <v>14644</v>
      </c>
      <c r="D11974" s="587" t="s">
        <v>3076</v>
      </c>
      <c r="E11974" s="523" t="s">
        <v>1679</v>
      </c>
    </row>
    <row r="11975" spans="2:5">
      <c r="B11975" s="602" t="s">
        <v>14681</v>
      </c>
      <c r="C11975" s="603" t="s">
        <v>14644</v>
      </c>
      <c r="D11975" s="587" t="s">
        <v>3076</v>
      </c>
      <c r="E11975" s="523" t="s">
        <v>1679</v>
      </c>
    </row>
    <row r="11976" spans="2:5">
      <c r="B11976" s="602" t="s">
        <v>14682</v>
      </c>
      <c r="C11976" s="603" t="s">
        <v>14644</v>
      </c>
      <c r="D11976" s="587" t="s">
        <v>3076</v>
      </c>
      <c r="E11976" s="523" t="s">
        <v>1679</v>
      </c>
    </row>
    <row r="11977" spans="2:5">
      <c r="B11977" s="602" t="s">
        <v>14683</v>
      </c>
      <c r="C11977" s="603" t="s">
        <v>14644</v>
      </c>
      <c r="D11977" s="587" t="s">
        <v>3076</v>
      </c>
      <c r="E11977" s="523" t="s">
        <v>1679</v>
      </c>
    </row>
    <row r="11978" spans="2:5">
      <c r="B11978" s="602" t="s">
        <v>14684</v>
      </c>
      <c r="C11978" s="603" t="s">
        <v>14644</v>
      </c>
      <c r="D11978" s="587" t="s">
        <v>3076</v>
      </c>
      <c r="E11978" s="523" t="s">
        <v>1679</v>
      </c>
    </row>
    <row r="11979" spans="2:5">
      <c r="B11979" s="602" t="s">
        <v>14685</v>
      </c>
      <c r="C11979" s="603" t="s">
        <v>14644</v>
      </c>
      <c r="D11979" s="587" t="s">
        <v>3076</v>
      </c>
      <c r="E11979" s="523" t="s">
        <v>1679</v>
      </c>
    </row>
    <row r="11980" spans="2:5">
      <c r="B11980" s="602" t="s">
        <v>14686</v>
      </c>
      <c r="C11980" s="603" t="s">
        <v>14644</v>
      </c>
      <c r="D11980" s="587" t="s">
        <v>3076</v>
      </c>
      <c r="E11980" s="523" t="s">
        <v>1679</v>
      </c>
    </row>
    <row r="11981" spans="2:5">
      <c r="B11981" s="602" t="s">
        <v>14687</v>
      </c>
      <c r="C11981" s="603" t="s">
        <v>14644</v>
      </c>
      <c r="D11981" s="587" t="s">
        <v>3076</v>
      </c>
      <c r="E11981" s="523" t="s">
        <v>1679</v>
      </c>
    </row>
    <row r="11982" spans="2:5">
      <c r="B11982" s="602" t="s">
        <v>14688</v>
      </c>
      <c r="C11982" s="603" t="s">
        <v>14644</v>
      </c>
      <c r="D11982" s="587" t="s">
        <v>3076</v>
      </c>
      <c r="E11982" s="523" t="s">
        <v>1679</v>
      </c>
    </row>
    <row r="11983" spans="2:5">
      <c r="B11983" s="602" t="s">
        <v>14689</v>
      </c>
      <c r="C11983" s="603" t="s">
        <v>14644</v>
      </c>
      <c r="D11983" s="587" t="s">
        <v>3076</v>
      </c>
      <c r="E11983" s="523" t="s">
        <v>1679</v>
      </c>
    </row>
    <row r="11984" spans="2:5">
      <c r="B11984" s="602" t="s">
        <v>14690</v>
      </c>
      <c r="C11984" s="603" t="s">
        <v>14644</v>
      </c>
      <c r="D11984" s="587" t="s">
        <v>3076</v>
      </c>
      <c r="E11984" s="523" t="s">
        <v>1679</v>
      </c>
    </row>
    <row r="11985" spans="2:5">
      <c r="B11985" s="602" t="s">
        <v>14691</v>
      </c>
      <c r="C11985" s="603" t="s">
        <v>14644</v>
      </c>
      <c r="D11985" s="587" t="s">
        <v>3076</v>
      </c>
      <c r="E11985" s="523" t="s">
        <v>1679</v>
      </c>
    </row>
    <row r="11986" spans="2:5">
      <c r="B11986" s="602" t="s">
        <v>14692</v>
      </c>
      <c r="C11986" s="603" t="s">
        <v>14644</v>
      </c>
      <c r="D11986" s="587" t="s">
        <v>3076</v>
      </c>
      <c r="E11986" s="523" t="s">
        <v>1679</v>
      </c>
    </row>
    <row r="11987" spans="2:5">
      <c r="B11987" s="602" t="s">
        <v>14693</v>
      </c>
      <c r="C11987" s="603" t="s">
        <v>14644</v>
      </c>
      <c r="D11987" s="587" t="s">
        <v>3076</v>
      </c>
      <c r="E11987" s="523" t="s">
        <v>1679</v>
      </c>
    </row>
    <row r="11988" spans="2:5">
      <c r="B11988" s="602" t="s">
        <v>14694</v>
      </c>
      <c r="C11988" s="603" t="s">
        <v>14644</v>
      </c>
      <c r="D11988" s="587" t="s">
        <v>3076</v>
      </c>
      <c r="E11988" s="523" t="s">
        <v>1679</v>
      </c>
    </row>
    <row r="11989" spans="2:5">
      <c r="B11989" s="602" t="s">
        <v>14695</v>
      </c>
      <c r="C11989" s="603" t="s">
        <v>14644</v>
      </c>
      <c r="D11989" s="587" t="s">
        <v>3076</v>
      </c>
      <c r="E11989" s="523" t="s">
        <v>1679</v>
      </c>
    </row>
    <row r="11990" spans="2:5">
      <c r="B11990" s="602" t="s">
        <v>14696</v>
      </c>
      <c r="C11990" s="603" t="s">
        <v>14644</v>
      </c>
      <c r="D11990" s="587" t="s">
        <v>3076</v>
      </c>
      <c r="E11990" s="523" t="s">
        <v>1679</v>
      </c>
    </row>
    <row r="11991" spans="2:5">
      <c r="B11991" s="602" t="s">
        <v>14697</v>
      </c>
      <c r="C11991" s="603" t="s">
        <v>14644</v>
      </c>
      <c r="D11991" s="587" t="s">
        <v>3076</v>
      </c>
      <c r="E11991" s="523" t="s">
        <v>1679</v>
      </c>
    </row>
    <row r="11992" spans="2:5">
      <c r="B11992" s="602" t="s">
        <v>14698</v>
      </c>
      <c r="C11992" s="603" t="s">
        <v>14644</v>
      </c>
      <c r="D11992" s="587" t="s">
        <v>3076</v>
      </c>
      <c r="E11992" s="523" t="s">
        <v>1679</v>
      </c>
    </row>
    <row r="11993" spans="2:5">
      <c r="B11993" s="602" t="s">
        <v>14699</v>
      </c>
      <c r="C11993" s="603" t="s">
        <v>14644</v>
      </c>
      <c r="D11993" s="587" t="s">
        <v>3076</v>
      </c>
      <c r="E11993" s="523" t="s">
        <v>1679</v>
      </c>
    </row>
    <row r="11994" spans="2:5">
      <c r="B11994" s="602" t="s">
        <v>14700</v>
      </c>
      <c r="C11994" s="603" t="s">
        <v>14644</v>
      </c>
      <c r="D11994" s="587" t="s">
        <v>3076</v>
      </c>
      <c r="E11994" s="523" t="s">
        <v>1679</v>
      </c>
    </row>
    <row r="11995" spans="2:5">
      <c r="B11995" s="602" t="s">
        <v>14701</v>
      </c>
      <c r="C11995" s="603" t="s">
        <v>14644</v>
      </c>
      <c r="D11995" s="587" t="s">
        <v>3076</v>
      </c>
      <c r="E11995" s="523" t="s">
        <v>1679</v>
      </c>
    </row>
    <row r="11996" spans="2:5">
      <c r="B11996" s="602" t="s">
        <v>14702</v>
      </c>
      <c r="C11996" s="603" t="s">
        <v>14644</v>
      </c>
      <c r="D11996" s="587" t="s">
        <v>3076</v>
      </c>
      <c r="E11996" s="523" t="s">
        <v>1679</v>
      </c>
    </row>
    <row r="11997" spans="2:5">
      <c r="B11997" s="602" t="s">
        <v>14703</v>
      </c>
      <c r="C11997" s="603" t="s">
        <v>14644</v>
      </c>
      <c r="D11997" s="587" t="s">
        <v>3076</v>
      </c>
      <c r="E11997" s="523" t="s">
        <v>1679</v>
      </c>
    </row>
    <row r="11998" spans="2:5">
      <c r="B11998" s="602" t="s">
        <v>14704</v>
      </c>
      <c r="C11998" s="603" t="s">
        <v>14644</v>
      </c>
      <c r="D11998" s="587" t="s">
        <v>3076</v>
      </c>
      <c r="E11998" s="523" t="s">
        <v>1679</v>
      </c>
    </row>
    <row r="11999" spans="2:5">
      <c r="B11999" s="602" t="s">
        <v>14705</v>
      </c>
      <c r="C11999" s="603" t="s">
        <v>14644</v>
      </c>
      <c r="D11999" s="587" t="s">
        <v>3076</v>
      </c>
      <c r="E11999" s="523" t="s">
        <v>1679</v>
      </c>
    </row>
    <row r="12000" spans="2:5">
      <c r="B12000" s="602" t="s">
        <v>14706</v>
      </c>
      <c r="C12000" s="603" t="s">
        <v>14644</v>
      </c>
      <c r="D12000" s="587" t="s">
        <v>3076</v>
      </c>
      <c r="E12000" s="523" t="s">
        <v>1679</v>
      </c>
    </row>
    <row r="12001" spans="2:5">
      <c r="B12001" s="602" t="s">
        <v>14707</v>
      </c>
      <c r="C12001" s="603" t="s">
        <v>14644</v>
      </c>
      <c r="D12001" s="587" t="s">
        <v>3076</v>
      </c>
      <c r="E12001" s="523" t="s">
        <v>1679</v>
      </c>
    </row>
    <row r="12002" spans="2:5">
      <c r="B12002" s="602" t="s">
        <v>14708</v>
      </c>
      <c r="C12002" s="603" t="s">
        <v>14644</v>
      </c>
      <c r="D12002" s="587" t="s">
        <v>3076</v>
      </c>
      <c r="E12002" s="523" t="s">
        <v>1679</v>
      </c>
    </row>
    <row r="12003" spans="2:5">
      <c r="B12003" s="602" t="s">
        <v>14709</v>
      </c>
      <c r="C12003" s="603" t="s">
        <v>14644</v>
      </c>
      <c r="D12003" s="587" t="s">
        <v>3076</v>
      </c>
      <c r="E12003" s="523" t="s">
        <v>1679</v>
      </c>
    </row>
    <row r="12004" spans="2:5">
      <c r="B12004" s="602" t="s">
        <v>14710</v>
      </c>
      <c r="C12004" s="603" t="s">
        <v>14644</v>
      </c>
      <c r="D12004" s="587" t="s">
        <v>3076</v>
      </c>
      <c r="E12004" s="523" t="s">
        <v>1679</v>
      </c>
    </row>
    <row r="12005" spans="2:5">
      <c r="B12005" s="602" t="s">
        <v>14711</v>
      </c>
      <c r="C12005" s="603" t="s">
        <v>14644</v>
      </c>
      <c r="D12005" s="587" t="s">
        <v>3076</v>
      </c>
      <c r="E12005" s="523" t="s">
        <v>1679</v>
      </c>
    </row>
    <row r="12006" spans="2:5">
      <c r="B12006" s="602" t="s">
        <v>14712</v>
      </c>
      <c r="C12006" s="603" t="s">
        <v>14644</v>
      </c>
      <c r="D12006" s="587" t="s">
        <v>3076</v>
      </c>
      <c r="E12006" s="523" t="s">
        <v>1679</v>
      </c>
    </row>
    <row r="12007" spans="2:5">
      <c r="B12007" s="602" t="s">
        <v>14713</v>
      </c>
      <c r="C12007" s="603" t="s">
        <v>14644</v>
      </c>
      <c r="D12007" s="587" t="s">
        <v>3076</v>
      </c>
      <c r="E12007" s="523" t="s">
        <v>1679</v>
      </c>
    </row>
    <row r="12008" spans="2:5">
      <c r="B12008" s="602" t="s">
        <v>14714</v>
      </c>
      <c r="C12008" s="603" t="s">
        <v>14644</v>
      </c>
      <c r="D12008" s="587" t="s">
        <v>3076</v>
      </c>
      <c r="E12008" s="523" t="s">
        <v>1679</v>
      </c>
    </row>
    <row r="12009" spans="2:5">
      <c r="B12009" s="602" t="s">
        <v>14715</v>
      </c>
      <c r="C12009" s="603" t="s">
        <v>14644</v>
      </c>
      <c r="D12009" s="587" t="s">
        <v>3076</v>
      </c>
      <c r="E12009" s="523" t="s">
        <v>1679</v>
      </c>
    </row>
    <row r="12010" spans="2:5">
      <c r="B12010" s="602" t="s">
        <v>14716</v>
      </c>
      <c r="C12010" s="603" t="s">
        <v>14644</v>
      </c>
      <c r="D12010" s="587" t="s">
        <v>3076</v>
      </c>
      <c r="E12010" s="523" t="s">
        <v>1679</v>
      </c>
    </row>
    <row r="12011" spans="2:5">
      <c r="B12011" s="602" t="s">
        <v>14717</v>
      </c>
      <c r="C12011" s="603" t="s">
        <v>14644</v>
      </c>
      <c r="D12011" s="587" t="s">
        <v>3076</v>
      </c>
      <c r="E12011" s="523" t="s">
        <v>1679</v>
      </c>
    </row>
    <row r="12012" spans="2:5">
      <c r="B12012" s="602" t="s">
        <v>14718</v>
      </c>
      <c r="C12012" s="603" t="s">
        <v>14644</v>
      </c>
      <c r="D12012" s="587" t="s">
        <v>3076</v>
      </c>
      <c r="E12012" s="523" t="s">
        <v>1679</v>
      </c>
    </row>
    <row r="12013" spans="2:5">
      <c r="B12013" s="602" t="s">
        <v>14719</v>
      </c>
      <c r="C12013" s="603" t="s">
        <v>14644</v>
      </c>
      <c r="D12013" s="587" t="s">
        <v>3076</v>
      </c>
      <c r="E12013" s="523" t="s">
        <v>1679</v>
      </c>
    </row>
    <row r="12014" spans="2:5">
      <c r="B12014" s="602" t="s">
        <v>14720</v>
      </c>
      <c r="C12014" s="603" t="s">
        <v>14644</v>
      </c>
      <c r="D12014" s="587" t="s">
        <v>3076</v>
      </c>
      <c r="E12014" s="523" t="s">
        <v>1679</v>
      </c>
    </row>
    <row r="12015" spans="2:5">
      <c r="B12015" s="602" t="s">
        <v>14721</v>
      </c>
      <c r="C12015" s="603" t="s">
        <v>14644</v>
      </c>
      <c r="D12015" s="587" t="s">
        <v>3076</v>
      </c>
      <c r="E12015" s="523" t="s">
        <v>1679</v>
      </c>
    </row>
    <row r="12016" spans="2:5">
      <c r="B12016" s="602" t="s">
        <v>14722</v>
      </c>
      <c r="C12016" s="603" t="s">
        <v>14644</v>
      </c>
      <c r="D12016" s="587" t="s">
        <v>3076</v>
      </c>
      <c r="E12016" s="523" t="s">
        <v>1679</v>
      </c>
    </row>
    <row r="12017" spans="2:5">
      <c r="B12017" s="602" t="s">
        <v>14723</v>
      </c>
      <c r="C12017" s="603" t="s">
        <v>14644</v>
      </c>
      <c r="D12017" s="587" t="s">
        <v>3076</v>
      </c>
      <c r="E12017" s="523" t="s">
        <v>1679</v>
      </c>
    </row>
    <row r="12018" spans="2:5">
      <c r="B12018" s="602" t="s">
        <v>14724</v>
      </c>
      <c r="C12018" s="603" t="s">
        <v>14644</v>
      </c>
      <c r="D12018" s="587" t="s">
        <v>3076</v>
      </c>
      <c r="E12018" s="523" t="s">
        <v>1679</v>
      </c>
    </row>
    <row r="12019" spans="2:5">
      <c r="B12019" s="602" t="s">
        <v>14725</v>
      </c>
      <c r="C12019" s="603" t="s">
        <v>14644</v>
      </c>
      <c r="D12019" s="587" t="s">
        <v>3076</v>
      </c>
      <c r="E12019" s="523" t="s">
        <v>1679</v>
      </c>
    </row>
    <row r="12020" spans="2:5">
      <c r="B12020" s="602" t="s">
        <v>14726</v>
      </c>
      <c r="C12020" s="603" t="s">
        <v>14644</v>
      </c>
      <c r="D12020" s="587" t="s">
        <v>3076</v>
      </c>
      <c r="E12020" s="523" t="s">
        <v>1679</v>
      </c>
    </row>
    <row r="12021" spans="2:5">
      <c r="B12021" s="602" t="s">
        <v>14727</v>
      </c>
      <c r="C12021" s="603" t="s">
        <v>14644</v>
      </c>
      <c r="D12021" s="587" t="s">
        <v>3076</v>
      </c>
      <c r="E12021" s="523" t="s">
        <v>1679</v>
      </c>
    </row>
    <row r="12022" spans="2:5">
      <c r="B12022" s="602" t="s">
        <v>14728</v>
      </c>
      <c r="C12022" s="603" t="s">
        <v>14644</v>
      </c>
      <c r="D12022" s="587" t="s">
        <v>3076</v>
      </c>
      <c r="E12022" s="523" t="s">
        <v>1679</v>
      </c>
    </row>
    <row r="12023" spans="2:5">
      <c r="B12023" s="602" t="s">
        <v>14729</v>
      </c>
      <c r="C12023" s="603" t="s">
        <v>14644</v>
      </c>
      <c r="D12023" s="587" t="s">
        <v>3076</v>
      </c>
      <c r="E12023" s="523" t="s">
        <v>1679</v>
      </c>
    </row>
    <row r="12024" spans="2:5">
      <c r="B12024" s="602" t="s">
        <v>14730</v>
      </c>
      <c r="C12024" s="603" t="s">
        <v>14644</v>
      </c>
      <c r="D12024" s="587" t="s">
        <v>3076</v>
      </c>
      <c r="E12024" s="523" t="s">
        <v>1679</v>
      </c>
    </row>
    <row r="12025" spans="2:5">
      <c r="B12025" s="602" t="s">
        <v>14731</v>
      </c>
      <c r="C12025" s="603" t="s">
        <v>14644</v>
      </c>
      <c r="D12025" s="587" t="s">
        <v>3076</v>
      </c>
      <c r="E12025" s="523" t="s">
        <v>1679</v>
      </c>
    </row>
    <row r="12026" spans="2:5">
      <c r="B12026" s="602" t="s">
        <v>14732</v>
      </c>
      <c r="C12026" s="603" t="s">
        <v>14644</v>
      </c>
      <c r="D12026" s="587" t="s">
        <v>3076</v>
      </c>
      <c r="E12026" s="523" t="s">
        <v>1679</v>
      </c>
    </row>
    <row r="12027" spans="2:5">
      <c r="B12027" s="602" t="s">
        <v>14733</v>
      </c>
      <c r="C12027" s="603" t="s">
        <v>14644</v>
      </c>
      <c r="D12027" s="587" t="s">
        <v>3076</v>
      </c>
      <c r="E12027" s="523" t="s">
        <v>1679</v>
      </c>
    </row>
    <row r="12028" spans="2:5">
      <c r="B12028" s="602" t="s">
        <v>14734</v>
      </c>
      <c r="C12028" s="603" t="s">
        <v>14644</v>
      </c>
      <c r="D12028" s="587" t="s">
        <v>3076</v>
      </c>
      <c r="E12028" s="523" t="s">
        <v>1679</v>
      </c>
    </row>
    <row r="12029" spans="2:5">
      <c r="B12029" s="602" t="s">
        <v>14735</v>
      </c>
      <c r="C12029" s="603" t="s">
        <v>14644</v>
      </c>
      <c r="D12029" s="587" t="s">
        <v>3076</v>
      </c>
      <c r="E12029" s="523" t="s">
        <v>1679</v>
      </c>
    </row>
    <row r="12030" spans="2:5">
      <c r="B12030" s="602" t="s">
        <v>14736</v>
      </c>
      <c r="C12030" s="603" t="s">
        <v>14644</v>
      </c>
      <c r="D12030" s="587" t="s">
        <v>3076</v>
      </c>
      <c r="E12030" s="523" t="s">
        <v>1679</v>
      </c>
    </row>
    <row r="12031" spans="2:5">
      <c r="B12031" s="602" t="s">
        <v>14737</v>
      </c>
      <c r="C12031" s="603" t="s">
        <v>14644</v>
      </c>
      <c r="D12031" s="587" t="s">
        <v>3076</v>
      </c>
      <c r="E12031" s="523" t="s">
        <v>1679</v>
      </c>
    </row>
    <row r="12032" spans="2:5">
      <c r="B12032" s="602" t="s">
        <v>14738</v>
      </c>
      <c r="C12032" s="603" t="s">
        <v>14644</v>
      </c>
      <c r="D12032" s="587" t="s">
        <v>3076</v>
      </c>
      <c r="E12032" s="523" t="s">
        <v>1679</v>
      </c>
    </row>
    <row r="12033" spans="2:5">
      <c r="B12033" s="602" t="s">
        <v>14739</v>
      </c>
      <c r="C12033" s="603" t="s">
        <v>14644</v>
      </c>
      <c r="D12033" s="587" t="s">
        <v>3076</v>
      </c>
      <c r="E12033" s="523" t="s">
        <v>1679</v>
      </c>
    </row>
    <row r="12034" spans="2:5">
      <c r="B12034" s="602" t="s">
        <v>14740</v>
      </c>
      <c r="C12034" s="603" t="s">
        <v>14644</v>
      </c>
      <c r="D12034" s="587" t="s">
        <v>3076</v>
      </c>
      <c r="E12034" s="523" t="s">
        <v>1679</v>
      </c>
    </row>
    <row r="12035" spans="2:5">
      <c r="B12035" s="602" t="s">
        <v>14741</v>
      </c>
      <c r="C12035" s="603" t="s">
        <v>14644</v>
      </c>
      <c r="D12035" s="587" t="s">
        <v>3076</v>
      </c>
      <c r="E12035" s="523" t="s">
        <v>1679</v>
      </c>
    </row>
    <row r="12036" spans="2:5">
      <c r="B12036" s="602" t="s">
        <v>14742</v>
      </c>
      <c r="C12036" s="603" t="s">
        <v>14644</v>
      </c>
      <c r="D12036" s="587" t="s">
        <v>3076</v>
      </c>
      <c r="E12036" s="523" t="s">
        <v>1679</v>
      </c>
    </row>
    <row r="12037" spans="2:5">
      <c r="B12037" s="602" t="s">
        <v>14743</v>
      </c>
      <c r="C12037" s="603" t="s">
        <v>14644</v>
      </c>
      <c r="D12037" s="587" t="s">
        <v>3076</v>
      </c>
      <c r="E12037" s="523" t="s">
        <v>1679</v>
      </c>
    </row>
    <row r="12038" spans="2:5">
      <c r="B12038" s="602" t="s">
        <v>14744</v>
      </c>
      <c r="C12038" s="603" t="s">
        <v>14644</v>
      </c>
      <c r="D12038" s="587" t="s">
        <v>3076</v>
      </c>
      <c r="E12038" s="523" t="s">
        <v>1679</v>
      </c>
    </row>
    <row r="12039" spans="2:5">
      <c r="B12039" s="602" t="s">
        <v>14745</v>
      </c>
      <c r="C12039" s="603" t="s">
        <v>14644</v>
      </c>
      <c r="D12039" s="587" t="s">
        <v>3076</v>
      </c>
      <c r="E12039" s="523" t="s">
        <v>1679</v>
      </c>
    </row>
    <row r="12040" spans="2:5">
      <c r="B12040" s="602" t="s">
        <v>14746</v>
      </c>
      <c r="C12040" s="603" t="s">
        <v>14644</v>
      </c>
      <c r="D12040" s="587" t="s">
        <v>3076</v>
      </c>
      <c r="E12040" s="523" t="s">
        <v>1679</v>
      </c>
    </row>
    <row r="12041" spans="2:5">
      <c r="B12041" s="602" t="s">
        <v>14747</v>
      </c>
      <c r="C12041" s="603" t="s">
        <v>14644</v>
      </c>
      <c r="D12041" s="587" t="s">
        <v>3076</v>
      </c>
      <c r="E12041" s="523" t="s">
        <v>1679</v>
      </c>
    </row>
    <row r="12042" spans="2:5">
      <c r="B12042" s="602" t="s">
        <v>14748</v>
      </c>
      <c r="C12042" s="603" t="s">
        <v>14644</v>
      </c>
      <c r="D12042" s="587" t="s">
        <v>3076</v>
      </c>
      <c r="E12042" s="523" t="s">
        <v>1679</v>
      </c>
    </row>
    <row r="12043" spans="2:5">
      <c r="B12043" s="602" t="s">
        <v>14749</v>
      </c>
      <c r="C12043" s="603" t="s">
        <v>14644</v>
      </c>
      <c r="D12043" s="587" t="s">
        <v>3076</v>
      </c>
      <c r="E12043" s="523" t="s">
        <v>1679</v>
      </c>
    </row>
    <row r="12044" spans="2:5">
      <c r="B12044" s="602" t="s">
        <v>14750</v>
      </c>
      <c r="C12044" s="603" t="s">
        <v>14644</v>
      </c>
      <c r="D12044" s="587" t="s">
        <v>3076</v>
      </c>
      <c r="E12044" s="523" t="s">
        <v>1679</v>
      </c>
    </row>
    <row r="12045" spans="2:5">
      <c r="B12045" s="602" t="s">
        <v>14751</v>
      </c>
      <c r="C12045" s="603" t="s">
        <v>14644</v>
      </c>
      <c r="D12045" s="587" t="s">
        <v>3076</v>
      </c>
      <c r="E12045" s="523" t="s">
        <v>1679</v>
      </c>
    </row>
    <row r="12046" spans="2:5">
      <c r="B12046" s="602" t="s">
        <v>14752</v>
      </c>
      <c r="C12046" s="603" t="s">
        <v>14644</v>
      </c>
      <c r="D12046" s="587" t="s">
        <v>3076</v>
      </c>
      <c r="E12046" s="523" t="s">
        <v>1679</v>
      </c>
    </row>
    <row r="12047" spans="2:5">
      <c r="B12047" s="602" t="s">
        <v>14753</v>
      </c>
      <c r="C12047" s="603" t="s">
        <v>14644</v>
      </c>
      <c r="D12047" s="587" t="s">
        <v>3076</v>
      </c>
      <c r="E12047" s="523" t="s">
        <v>1679</v>
      </c>
    </row>
    <row r="12048" spans="2:5">
      <c r="B12048" s="602" t="s">
        <v>14754</v>
      </c>
      <c r="C12048" s="603" t="s">
        <v>14644</v>
      </c>
      <c r="D12048" s="587" t="s">
        <v>3076</v>
      </c>
      <c r="E12048" s="523" t="s">
        <v>1679</v>
      </c>
    </row>
    <row r="12049" spans="2:5">
      <c r="B12049" s="602" t="s">
        <v>14755</v>
      </c>
      <c r="C12049" s="603" t="s">
        <v>14644</v>
      </c>
      <c r="D12049" s="587" t="s">
        <v>3076</v>
      </c>
      <c r="E12049" s="523" t="s">
        <v>1679</v>
      </c>
    </row>
    <row r="12050" spans="2:5">
      <c r="B12050" s="602" t="s">
        <v>14756</v>
      </c>
      <c r="C12050" s="603" t="s">
        <v>14644</v>
      </c>
      <c r="D12050" s="587" t="s">
        <v>3076</v>
      </c>
      <c r="E12050" s="523" t="s">
        <v>1679</v>
      </c>
    </row>
    <row r="12051" spans="2:5">
      <c r="B12051" s="602" t="s">
        <v>14757</v>
      </c>
      <c r="C12051" s="603" t="s">
        <v>14644</v>
      </c>
      <c r="D12051" s="587" t="s">
        <v>3076</v>
      </c>
      <c r="E12051" s="523" t="s">
        <v>1679</v>
      </c>
    </row>
    <row r="12052" spans="2:5">
      <c r="B12052" s="602" t="s">
        <v>14758</v>
      </c>
      <c r="C12052" s="603" t="s">
        <v>14644</v>
      </c>
      <c r="D12052" s="587" t="s">
        <v>3076</v>
      </c>
      <c r="E12052" s="523" t="s">
        <v>1679</v>
      </c>
    </row>
    <row r="12053" spans="2:5">
      <c r="B12053" s="602" t="s">
        <v>14759</v>
      </c>
      <c r="C12053" s="603" t="s">
        <v>14644</v>
      </c>
      <c r="D12053" s="587" t="s">
        <v>3076</v>
      </c>
      <c r="E12053" s="523" t="s">
        <v>1679</v>
      </c>
    </row>
    <row r="12054" spans="2:5">
      <c r="B12054" s="602" t="s">
        <v>14760</v>
      </c>
      <c r="C12054" s="603" t="s">
        <v>14644</v>
      </c>
      <c r="D12054" s="587" t="s">
        <v>3076</v>
      </c>
      <c r="E12054" s="523" t="s">
        <v>1679</v>
      </c>
    </row>
    <row r="12055" spans="2:5">
      <c r="B12055" s="602" t="s">
        <v>14761</v>
      </c>
      <c r="C12055" s="603" t="s">
        <v>14644</v>
      </c>
      <c r="D12055" s="587" t="s">
        <v>3076</v>
      </c>
      <c r="E12055" s="523" t="s">
        <v>1679</v>
      </c>
    </row>
    <row r="12056" spans="2:5">
      <c r="B12056" s="602" t="s">
        <v>14762</v>
      </c>
      <c r="C12056" s="603" t="s">
        <v>14644</v>
      </c>
      <c r="D12056" s="587" t="s">
        <v>3076</v>
      </c>
      <c r="E12056" s="523" t="s">
        <v>1679</v>
      </c>
    </row>
    <row r="12057" spans="2:5">
      <c r="B12057" s="602" t="s">
        <v>14763</v>
      </c>
      <c r="C12057" s="603" t="s">
        <v>14644</v>
      </c>
      <c r="D12057" s="587" t="s">
        <v>3076</v>
      </c>
      <c r="E12057" s="523" t="s">
        <v>1679</v>
      </c>
    </row>
    <row r="12058" spans="2:5">
      <c r="B12058" s="602" t="s">
        <v>14764</v>
      </c>
      <c r="C12058" s="603" t="s">
        <v>14644</v>
      </c>
      <c r="D12058" s="587" t="s">
        <v>3076</v>
      </c>
      <c r="E12058" s="523" t="s">
        <v>1679</v>
      </c>
    </row>
    <row r="12059" spans="2:5">
      <c r="B12059" s="602" t="s">
        <v>14765</v>
      </c>
      <c r="C12059" s="603" t="s">
        <v>14644</v>
      </c>
      <c r="D12059" s="587" t="s">
        <v>3076</v>
      </c>
      <c r="E12059" s="523" t="s">
        <v>1679</v>
      </c>
    </row>
    <row r="12060" spans="2:5">
      <c r="B12060" s="602" t="s">
        <v>14766</v>
      </c>
      <c r="C12060" s="603" t="s">
        <v>14644</v>
      </c>
      <c r="D12060" s="587" t="s">
        <v>3076</v>
      </c>
      <c r="E12060" s="523" t="s">
        <v>1679</v>
      </c>
    </row>
    <row r="12061" spans="2:5">
      <c r="B12061" s="602" t="s">
        <v>14767</v>
      </c>
      <c r="C12061" s="603" t="s">
        <v>14644</v>
      </c>
      <c r="D12061" s="587" t="s">
        <v>3076</v>
      </c>
      <c r="E12061" s="523" t="s">
        <v>1679</v>
      </c>
    </row>
    <row r="12062" spans="2:5">
      <c r="B12062" s="602" t="s">
        <v>14768</v>
      </c>
      <c r="C12062" s="603" t="s">
        <v>14644</v>
      </c>
      <c r="D12062" s="587" t="s">
        <v>3076</v>
      </c>
      <c r="E12062" s="523" t="s">
        <v>1679</v>
      </c>
    </row>
    <row r="12063" spans="2:5">
      <c r="B12063" s="602" t="s">
        <v>14769</v>
      </c>
      <c r="C12063" s="603" t="s">
        <v>14644</v>
      </c>
      <c r="D12063" s="587" t="s">
        <v>3076</v>
      </c>
      <c r="E12063" s="523" t="s">
        <v>1679</v>
      </c>
    </row>
    <row r="12064" spans="2:5">
      <c r="B12064" s="602" t="s">
        <v>14770</v>
      </c>
      <c r="C12064" s="603" t="s">
        <v>14644</v>
      </c>
      <c r="D12064" s="587" t="s">
        <v>3076</v>
      </c>
      <c r="E12064" s="523" t="s">
        <v>1679</v>
      </c>
    </row>
    <row r="12065" spans="2:5">
      <c r="B12065" s="602" t="s">
        <v>14771</v>
      </c>
      <c r="C12065" s="603" t="s">
        <v>14644</v>
      </c>
      <c r="D12065" s="587" t="s">
        <v>3076</v>
      </c>
      <c r="E12065" s="523" t="s">
        <v>1679</v>
      </c>
    </row>
    <row r="12066" spans="2:5">
      <c r="B12066" s="602" t="s">
        <v>14772</v>
      </c>
      <c r="C12066" s="603" t="s">
        <v>14644</v>
      </c>
      <c r="D12066" s="587" t="s">
        <v>3076</v>
      </c>
      <c r="E12066" s="523" t="s">
        <v>1679</v>
      </c>
    </row>
    <row r="12067" spans="2:5">
      <c r="B12067" s="602" t="s">
        <v>14773</v>
      </c>
      <c r="C12067" s="603" t="s">
        <v>14644</v>
      </c>
      <c r="D12067" s="587" t="s">
        <v>3076</v>
      </c>
      <c r="E12067" s="523" t="s">
        <v>1679</v>
      </c>
    </row>
    <row r="12068" spans="2:5">
      <c r="B12068" s="602" t="s">
        <v>14774</v>
      </c>
      <c r="C12068" s="603" t="s">
        <v>14644</v>
      </c>
      <c r="D12068" s="587" t="s">
        <v>3076</v>
      </c>
      <c r="E12068" s="523" t="s">
        <v>1679</v>
      </c>
    </row>
    <row r="12069" spans="2:5">
      <c r="B12069" s="602" t="s">
        <v>14775</v>
      </c>
      <c r="C12069" s="603" t="s">
        <v>14644</v>
      </c>
      <c r="D12069" s="587" t="s">
        <v>3076</v>
      </c>
      <c r="E12069" s="523" t="s">
        <v>1679</v>
      </c>
    </row>
    <row r="12070" spans="2:5">
      <c r="B12070" s="602" t="s">
        <v>14776</v>
      </c>
      <c r="C12070" s="603" t="s">
        <v>14644</v>
      </c>
      <c r="D12070" s="587" t="s">
        <v>3076</v>
      </c>
      <c r="E12070" s="523" t="s">
        <v>1679</v>
      </c>
    </row>
    <row r="12071" spans="2:5">
      <c r="B12071" s="602" t="s">
        <v>14777</v>
      </c>
      <c r="C12071" s="603" t="s">
        <v>14644</v>
      </c>
      <c r="D12071" s="587" t="s">
        <v>3076</v>
      </c>
      <c r="E12071" s="523" t="s">
        <v>1679</v>
      </c>
    </row>
    <row r="12072" spans="2:5">
      <c r="B12072" s="602" t="s">
        <v>14778</v>
      </c>
      <c r="C12072" s="603" t="s">
        <v>14644</v>
      </c>
      <c r="D12072" s="587" t="s">
        <v>3076</v>
      </c>
      <c r="E12072" s="523" t="s">
        <v>1679</v>
      </c>
    </row>
    <row r="12073" spans="2:5">
      <c r="B12073" s="602" t="s">
        <v>14779</v>
      </c>
      <c r="C12073" s="603" t="s">
        <v>14644</v>
      </c>
      <c r="D12073" s="587" t="s">
        <v>3076</v>
      </c>
      <c r="E12073" s="523" t="s">
        <v>1679</v>
      </c>
    </row>
    <row r="12074" spans="2:5">
      <c r="B12074" s="602" t="s">
        <v>14780</v>
      </c>
      <c r="C12074" s="603" t="s">
        <v>14644</v>
      </c>
      <c r="D12074" s="587" t="s">
        <v>3076</v>
      </c>
      <c r="E12074" s="523" t="s">
        <v>1679</v>
      </c>
    </row>
    <row r="12075" spans="2:5">
      <c r="B12075" s="602" t="s">
        <v>14781</v>
      </c>
      <c r="C12075" s="603" t="s">
        <v>14644</v>
      </c>
      <c r="D12075" s="587" t="s">
        <v>3076</v>
      </c>
      <c r="E12075" s="523" t="s">
        <v>1679</v>
      </c>
    </row>
    <row r="12076" spans="2:5">
      <c r="B12076" s="602" t="s">
        <v>14782</v>
      </c>
      <c r="C12076" s="603" t="s">
        <v>14644</v>
      </c>
      <c r="D12076" s="587" t="s">
        <v>3076</v>
      </c>
      <c r="E12076" s="523" t="s">
        <v>1679</v>
      </c>
    </row>
    <row r="12077" spans="2:5">
      <c r="B12077" s="602" t="s">
        <v>14783</v>
      </c>
      <c r="C12077" s="603" t="s">
        <v>14644</v>
      </c>
      <c r="D12077" s="587" t="s">
        <v>3076</v>
      </c>
      <c r="E12077" s="523" t="s">
        <v>1679</v>
      </c>
    </row>
    <row r="12078" spans="2:5">
      <c r="B12078" s="602" t="s">
        <v>14784</v>
      </c>
      <c r="C12078" s="603" t="s">
        <v>14644</v>
      </c>
      <c r="D12078" s="587" t="s">
        <v>3076</v>
      </c>
      <c r="E12078" s="523" t="s">
        <v>1679</v>
      </c>
    </row>
    <row r="12079" spans="2:5">
      <c r="B12079" s="602" t="s">
        <v>14785</v>
      </c>
      <c r="C12079" s="603" t="s">
        <v>14644</v>
      </c>
      <c r="D12079" s="587" t="s">
        <v>3076</v>
      </c>
      <c r="E12079" s="523" t="s">
        <v>1679</v>
      </c>
    </row>
    <row r="12080" spans="2:5">
      <c r="B12080" s="602" t="s">
        <v>14786</v>
      </c>
      <c r="C12080" s="603" t="s">
        <v>14644</v>
      </c>
      <c r="D12080" s="587" t="s">
        <v>3076</v>
      </c>
      <c r="E12080" s="523" t="s">
        <v>1679</v>
      </c>
    </row>
    <row r="12081" spans="2:5">
      <c r="B12081" s="602" t="s">
        <v>14787</v>
      </c>
      <c r="C12081" s="603" t="s">
        <v>14644</v>
      </c>
      <c r="D12081" s="587" t="s">
        <v>3076</v>
      </c>
      <c r="E12081" s="523" t="s">
        <v>1679</v>
      </c>
    </row>
    <row r="12082" spans="2:5">
      <c r="B12082" s="602" t="s">
        <v>14788</v>
      </c>
      <c r="C12082" s="603" t="s">
        <v>14644</v>
      </c>
      <c r="D12082" s="587" t="s">
        <v>3076</v>
      </c>
      <c r="E12082" s="523" t="s">
        <v>1679</v>
      </c>
    </row>
    <row r="12083" spans="2:5">
      <c r="B12083" s="602" t="s">
        <v>14789</v>
      </c>
      <c r="C12083" s="603" t="s">
        <v>14644</v>
      </c>
      <c r="D12083" s="587" t="s">
        <v>3076</v>
      </c>
      <c r="E12083" s="523" t="s">
        <v>1679</v>
      </c>
    </row>
    <row r="12084" spans="2:5">
      <c r="B12084" s="602" t="s">
        <v>14790</v>
      </c>
      <c r="C12084" s="603" t="s">
        <v>14644</v>
      </c>
      <c r="D12084" s="587" t="s">
        <v>3076</v>
      </c>
      <c r="E12084" s="523" t="s">
        <v>1679</v>
      </c>
    </row>
    <row r="12085" spans="2:5">
      <c r="B12085" s="602" t="s">
        <v>14791</v>
      </c>
      <c r="C12085" s="603" t="s">
        <v>14644</v>
      </c>
      <c r="D12085" s="587" t="s">
        <v>3076</v>
      </c>
      <c r="E12085" s="523" t="s">
        <v>1679</v>
      </c>
    </row>
    <row r="12086" spans="2:5">
      <c r="B12086" s="602" t="s">
        <v>14792</v>
      </c>
      <c r="C12086" s="603" t="s">
        <v>14644</v>
      </c>
      <c r="D12086" s="587" t="s">
        <v>3076</v>
      </c>
      <c r="E12086" s="523" t="s">
        <v>1679</v>
      </c>
    </row>
    <row r="12087" spans="2:5">
      <c r="B12087" s="602" t="s">
        <v>14793</v>
      </c>
      <c r="C12087" s="603" t="s">
        <v>14644</v>
      </c>
      <c r="D12087" s="587" t="s">
        <v>3076</v>
      </c>
      <c r="E12087" s="523" t="s">
        <v>1679</v>
      </c>
    </row>
    <row r="12088" spans="2:5">
      <c r="B12088" s="602" t="s">
        <v>14794</v>
      </c>
      <c r="C12088" s="603" t="s">
        <v>14644</v>
      </c>
      <c r="D12088" s="587" t="s">
        <v>3076</v>
      </c>
      <c r="E12088" s="523" t="s">
        <v>1679</v>
      </c>
    </row>
    <row r="12089" spans="2:5">
      <c r="B12089" s="602" t="s">
        <v>14795</v>
      </c>
      <c r="C12089" s="603" t="s">
        <v>14644</v>
      </c>
      <c r="D12089" s="587" t="s">
        <v>3076</v>
      </c>
      <c r="E12089" s="523" t="s">
        <v>1679</v>
      </c>
    </row>
    <row r="12090" spans="2:5">
      <c r="B12090" s="602" t="s">
        <v>14796</v>
      </c>
      <c r="C12090" s="603" t="s">
        <v>14644</v>
      </c>
      <c r="D12090" s="587" t="s">
        <v>3076</v>
      </c>
      <c r="E12090" s="523" t="s">
        <v>1679</v>
      </c>
    </row>
    <row r="12091" spans="2:5">
      <c r="B12091" s="602" t="s">
        <v>14797</v>
      </c>
      <c r="C12091" s="603" t="s">
        <v>14644</v>
      </c>
      <c r="D12091" s="587" t="s">
        <v>3076</v>
      </c>
      <c r="E12091" s="523" t="s">
        <v>1679</v>
      </c>
    </row>
    <row r="12092" spans="2:5">
      <c r="B12092" s="602" t="s">
        <v>14798</v>
      </c>
      <c r="C12092" s="603" t="s">
        <v>14644</v>
      </c>
      <c r="D12092" s="587" t="s">
        <v>3076</v>
      </c>
      <c r="E12092" s="523" t="s">
        <v>1679</v>
      </c>
    </row>
    <row r="12093" spans="2:5">
      <c r="B12093" s="602" t="s">
        <v>14799</v>
      </c>
      <c r="C12093" s="603" t="s">
        <v>14644</v>
      </c>
      <c r="D12093" s="587" t="s">
        <v>3076</v>
      </c>
      <c r="E12093" s="523" t="s">
        <v>1679</v>
      </c>
    </row>
    <row r="12094" spans="2:5">
      <c r="B12094" s="602" t="s">
        <v>14800</v>
      </c>
      <c r="C12094" s="603" t="s">
        <v>14644</v>
      </c>
      <c r="D12094" s="587" t="s">
        <v>3076</v>
      </c>
      <c r="E12094" s="523" t="s">
        <v>1679</v>
      </c>
    </row>
    <row r="12095" spans="2:5">
      <c r="B12095" s="602" t="s">
        <v>14801</v>
      </c>
      <c r="C12095" s="603" t="s">
        <v>14644</v>
      </c>
      <c r="D12095" s="587" t="s">
        <v>3076</v>
      </c>
      <c r="E12095" s="523" t="s">
        <v>1679</v>
      </c>
    </row>
    <row r="12096" spans="2:5">
      <c r="B12096" s="602" t="s">
        <v>14802</v>
      </c>
      <c r="C12096" s="603" t="s">
        <v>14644</v>
      </c>
      <c r="D12096" s="587" t="s">
        <v>3076</v>
      </c>
      <c r="E12096" s="523" t="s">
        <v>1679</v>
      </c>
    </row>
    <row r="12097" spans="2:5">
      <c r="B12097" s="602" t="s">
        <v>14803</v>
      </c>
      <c r="C12097" s="603" t="s">
        <v>14644</v>
      </c>
      <c r="D12097" s="587" t="s">
        <v>3076</v>
      </c>
      <c r="E12097" s="523" t="s">
        <v>1679</v>
      </c>
    </row>
    <row r="12098" spans="2:5">
      <c r="B12098" s="602" t="s">
        <v>14804</v>
      </c>
      <c r="C12098" s="603" t="s">
        <v>14644</v>
      </c>
      <c r="D12098" s="587" t="s">
        <v>3076</v>
      </c>
      <c r="E12098" s="523" t="s">
        <v>1679</v>
      </c>
    </row>
    <row r="12099" spans="2:5">
      <c r="B12099" s="602" t="s">
        <v>14805</v>
      </c>
      <c r="C12099" s="603" t="s">
        <v>14644</v>
      </c>
      <c r="D12099" s="587" t="s">
        <v>3076</v>
      </c>
      <c r="E12099" s="523" t="s">
        <v>1679</v>
      </c>
    </row>
    <row r="12100" spans="2:5">
      <c r="B12100" s="602" t="s">
        <v>14806</v>
      </c>
      <c r="C12100" s="603" t="s">
        <v>14644</v>
      </c>
      <c r="D12100" s="587" t="s">
        <v>3076</v>
      </c>
      <c r="E12100" s="523" t="s">
        <v>1679</v>
      </c>
    </row>
    <row r="12101" spans="2:5">
      <c r="B12101" s="602" t="s">
        <v>14807</v>
      </c>
      <c r="C12101" s="603" t="s">
        <v>14644</v>
      </c>
      <c r="D12101" s="587" t="s">
        <v>3076</v>
      </c>
      <c r="E12101" s="523" t="s">
        <v>1679</v>
      </c>
    </row>
    <row r="12102" spans="2:5">
      <c r="B12102" s="602" t="s">
        <v>14808</v>
      </c>
      <c r="C12102" s="603" t="s">
        <v>14644</v>
      </c>
      <c r="D12102" s="587" t="s">
        <v>3076</v>
      </c>
      <c r="E12102" s="523" t="s">
        <v>1679</v>
      </c>
    </row>
    <row r="12103" spans="2:5">
      <c r="B12103" s="602" t="s">
        <v>14809</v>
      </c>
      <c r="C12103" s="603" t="s">
        <v>14644</v>
      </c>
      <c r="D12103" s="587" t="s">
        <v>3076</v>
      </c>
      <c r="E12103" s="523" t="s">
        <v>1679</v>
      </c>
    </row>
    <row r="12104" spans="2:5">
      <c r="B12104" s="602" t="s">
        <v>14810</v>
      </c>
      <c r="C12104" s="603" t="s">
        <v>14644</v>
      </c>
      <c r="D12104" s="587" t="s">
        <v>3076</v>
      </c>
      <c r="E12104" s="523" t="s">
        <v>1679</v>
      </c>
    </row>
    <row r="12105" spans="2:5">
      <c r="B12105" s="602" t="s">
        <v>14811</v>
      </c>
      <c r="C12105" s="603" t="s">
        <v>14644</v>
      </c>
      <c r="D12105" s="587" t="s">
        <v>3076</v>
      </c>
      <c r="E12105" s="523" t="s">
        <v>1679</v>
      </c>
    </row>
    <row r="12106" spans="2:5">
      <c r="B12106" s="602" t="s">
        <v>14812</v>
      </c>
      <c r="C12106" s="603" t="s">
        <v>14644</v>
      </c>
      <c r="D12106" s="587" t="s">
        <v>3076</v>
      </c>
      <c r="E12106" s="523" t="s">
        <v>1679</v>
      </c>
    </row>
    <row r="12107" spans="2:5">
      <c r="B12107" s="602" t="s">
        <v>14813</v>
      </c>
      <c r="C12107" s="603" t="s">
        <v>14644</v>
      </c>
      <c r="D12107" s="587" t="s">
        <v>3076</v>
      </c>
      <c r="E12107" s="523" t="s">
        <v>1679</v>
      </c>
    </row>
    <row r="12108" spans="2:5">
      <c r="B12108" s="602" t="s">
        <v>14814</v>
      </c>
      <c r="C12108" s="603" t="s">
        <v>14644</v>
      </c>
      <c r="D12108" s="587" t="s">
        <v>3076</v>
      </c>
      <c r="E12108" s="523" t="s">
        <v>1679</v>
      </c>
    </row>
    <row r="12109" spans="2:5">
      <c r="B12109" s="602" t="s">
        <v>14815</v>
      </c>
      <c r="C12109" s="603" t="s">
        <v>14644</v>
      </c>
      <c r="D12109" s="587" t="s">
        <v>3076</v>
      </c>
      <c r="E12109" s="523" t="s">
        <v>1679</v>
      </c>
    </row>
    <row r="12110" spans="2:5">
      <c r="B12110" s="602" t="s">
        <v>14816</v>
      </c>
      <c r="C12110" s="603" t="s">
        <v>14644</v>
      </c>
      <c r="D12110" s="587" t="s">
        <v>3076</v>
      </c>
      <c r="E12110" s="523" t="s">
        <v>1679</v>
      </c>
    </row>
    <row r="12111" spans="2:5">
      <c r="B12111" s="602" t="s">
        <v>14817</v>
      </c>
      <c r="C12111" s="603" t="s">
        <v>14644</v>
      </c>
      <c r="D12111" s="587" t="s">
        <v>3076</v>
      </c>
      <c r="E12111" s="523" t="s">
        <v>1679</v>
      </c>
    </row>
    <row r="12112" spans="2:5">
      <c r="B12112" s="602" t="s">
        <v>14818</v>
      </c>
      <c r="C12112" s="603" t="s">
        <v>14644</v>
      </c>
      <c r="D12112" s="587" t="s">
        <v>3076</v>
      </c>
      <c r="E12112" s="523" t="s">
        <v>1679</v>
      </c>
    </row>
    <row r="12113" spans="2:5">
      <c r="B12113" s="602" t="s">
        <v>14819</v>
      </c>
      <c r="C12113" s="603" t="s">
        <v>14644</v>
      </c>
      <c r="D12113" s="587" t="s">
        <v>3076</v>
      </c>
      <c r="E12113" s="523" t="s">
        <v>1679</v>
      </c>
    </row>
    <row r="12114" spans="2:5">
      <c r="B12114" s="602" t="s">
        <v>14820</v>
      </c>
      <c r="C12114" s="603" t="s">
        <v>14644</v>
      </c>
      <c r="D12114" s="587" t="s">
        <v>3076</v>
      </c>
      <c r="E12114" s="523" t="s">
        <v>1679</v>
      </c>
    </row>
    <row r="12115" spans="2:5">
      <c r="B12115" s="602" t="s">
        <v>14821</v>
      </c>
      <c r="C12115" s="603" t="s">
        <v>14644</v>
      </c>
      <c r="D12115" s="587" t="s">
        <v>3076</v>
      </c>
      <c r="E12115" s="523" t="s">
        <v>1679</v>
      </c>
    </row>
    <row r="12116" spans="2:5">
      <c r="B12116" s="602" t="s">
        <v>14822</v>
      </c>
      <c r="C12116" s="603" t="s">
        <v>14644</v>
      </c>
      <c r="D12116" s="587" t="s">
        <v>3076</v>
      </c>
      <c r="E12116" s="523" t="s">
        <v>1679</v>
      </c>
    </row>
    <row r="12117" spans="2:5">
      <c r="B12117" s="602" t="s">
        <v>14823</v>
      </c>
      <c r="C12117" s="603" t="s">
        <v>14644</v>
      </c>
      <c r="D12117" s="587" t="s">
        <v>3076</v>
      </c>
      <c r="E12117" s="523" t="s">
        <v>1679</v>
      </c>
    </row>
    <row r="12118" spans="2:5">
      <c r="B12118" s="602" t="s">
        <v>14824</v>
      </c>
      <c r="C12118" s="603" t="s">
        <v>14644</v>
      </c>
      <c r="D12118" s="587" t="s">
        <v>3076</v>
      </c>
      <c r="E12118" s="523" t="s">
        <v>1679</v>
      </c>
    </row>
    <row r="12119" spans="2:5">
      <c r="B12119" s="602" t="s">
        <v>14825</v>
      </c>
      <c r="C12119" s="603" t="s">
        <v>14644</v>
      </c>
      <c r="D12119" s="587" t="s">
        <v>3076</v>
      </c>
      <c r="E12119" s="523" t="s">
        <v>1679</v>
      </c>
    </row>
    <row r="12120" spans="2:5">
      <c r="B12120" s="602" t="s">
        <v>14826</v>
      </c>
      <c r="C12120" s="603" t="s">
        <v>2310</v>
      </c>
      <c r="D12120" s="587" t="s">
        <v>3076</v>
      </c>
      <c r="E12120" s="523" t="s">
        <v>1679</v>
      </c>
    </row>
    <row r="12121" spans="2:5">
      <c r="B12121" s="602" t="s">
        <v>14827</v>
      </c>
      <c r="C12121" s="603" t="s">
        <v>2310</v>
      </c>
      <c r="D12121" s="587" t="s">
        <v>3076</v>
      </c>
      <c r="E12121" s="523" t="s">
        <v>1679</v>
      </c>
    </row>
    <row r="12122" spans="2:5">
      <c r="B12122" s="602" t="s">
        <v>14828</v>
      </c>
      <c r="C12122" s="603" t="s">
        <v>2310</v>
      </c>
      <c r="D12122" s="587" t="s">
        <v>3076</v>
      </c>
      <c r="E12122" s="523" t="s">
        <v>1679</v>
      </c>
    </row>
    <row r="12123" spans="2:5">
      <c r="B12123" s="602" t="s">
        <v>14829</v>
      </c>
      <c r="C12123" s="603" t="s">
        <v>2310</v>
      </c>
      <c r="D12123" s="587" t="s">
        <v>3076</v>
      </c>
      <c r="E12123" s="523" t="s">
        <v>1679</v>
      </c>
    </row>
    <row r="12124" spans="2:5">
      <c r="B12124" s="602" t="s">
        <v>14830</v>
      </c>
      <c r="C12124" s="603" t="s">
        <v>2310</v>
      </c>
      <c r="D12124" s="587" t="s">
        <v>3076</v>
      </c>
      <c r="E12124" s="523" t="s">
        <v>1679</v>
      </c>
    </row>
    <row r="12125" spans="2:5">
      <c r="B12125" s="602" t="s">
        <v>14831</v>
      </c>
      <c r="C12125" s="603" t="s">
        <v>2310</v>
      </c>
      <c r="D12125" s="587" t="s">
        <v>3076</v>
      </c>
      <c r="E12125" s="523" t="s">
        <v>1679</v>
      </c>
    </row>
    <row r="12126" spans="2:5">
      <c r="B12126" s="602" t="s">
        <v>14832</v>
      </c>
      <c r="C12126" s="603" t="s">
        <v>2310</v>
      </c>
      <c r="D12126" s="587" t="s">
        <v>3076</v>
      </c>
      <c r="E12126" s="523" t="s">
        <v>1679</v>
      </c>
    </row>
    <row r="12127" spans="2:5">
      <c r="B12127" s="602" t="s">
        <v>14833</v>
      </c>
      <c r="C12127" s="603" t="s">
        <v>2310</v>
      </c>
      <c r="D12127" s="587" t="s">
        <v>3076</v>
      </c>
      <c r="E12127" s="523" t="s">
        <v>1679</v>
      </c>
    </row>
    <row r="12128" spans="2:5">
      <c r="B12128" s="602" t="s">
        <v>14834</v>
      </c>
      <c r="C12128" s="603" t="s">
        <v>2310</v>
      </c>
      <c r="D12128" s="587" t="s">
        <v>3076</v>
      </c>
      <c r="E12128" s="523" t="s">
        <v>1679</v>
      </c>
    </row>
    <row r="12129" spans="2:5">
      <c r="B12129" s="602" t="s">
        <v>14835</v>
      </c>
      <c r="C12129" s="603" t="s">
        <v>2310</v>
      </c>
      <c r="D12129" s="587" t="s">
        <v>3076</v>
      </c>
      <c r="E12129" s="523" t="s">
        <v>1679</v>
      </c>
    </row>
    <row r="12130" spans="2:5">
      <c r="B12130" s="602" t="s">
        <v>14836</v>
      </c>
      <c r="C12130" s="603" t="s">
        <v>2310</v>
      </c>
      <c r="D12130" s="587" t="s">
        <v>3076</v>
      </c>
      <c r="E12130" s="523" t="s">
        <v>1679</v>
      </c>
    </row>
    <row r="12131" spans="2:5">
      <c r="B12131" s="602" t="s">
        <v>14837</v>
      </c>
      <c r="C12131" s="603" t="s">
        <v>2310</v>
      </c>
      <c r="D12131" s="587" t="s">
        <v>3076</v>
      </c>
      <c r="E12131" s="523" t="s">
        <v>1679</v>
      </c>
    </row>
    <row r="12132" spans="2:5">
      <c r="B12132" s="602" t="s">
        <v>14838</v>
      </c>
      <c r="C12132" s="603" t="s">
        <v>9126</v>
      </c>
      <c r="D12132" s="587" t="s">
        <v>3076</v>
      </c>
      <c r="E12132" s="523" t="s">
        <v>1679</v>
      </c>
    </row>
    <row r="12133" spans="2:5">
      <c r="B12133" s="602" t="s">
        <v>14839</v>
      </c>
      <c r="C12133" s="603" t="s">
        <v>9126</v>
      </c>
      <c r="D12133" s="587" t="s">
        <v>3076</v>
      </c>
      <c r="E12133" s="523" t="s">
        <v>1679</v>
      </c>
    </row>
    <row r="12134" spans="2:5">
      <c r="B12134" s="602" t="s">
        <v>14840</v>
      </c>
      <c r="C12134" s="603" t="s">
        <v>9126</v>
      </c>
      <c r="D12134" s="587" t="s">
        <v>3076</v>
      </c>
      <c r="E12134" s="523" t="s">
        <v>1679</v>
      </c>
    </row>
    <row r="12135" spans="2:5">
      <c r="B12135" s="602" t="s">
        <v>14841</v>
      </c>
      <c r="C12135" s="603" t="s">
        <v>9126</v>
      </c>
      <c r="D12135" s="587" t="s">
        <v>3076</v>
      </c>
      <c r="E12135" s="523" t="s">
        <v>1679</v>
      </c>
    </row>
    <row r="12136" spans="2:5">
      <c r="B12136" s="602" t="s">
        <v>14842</v>
      </c>
      <c r="C12136" s="603" t="s">
        <v>9126</v>
      </c>
      <c r="D12136" s="587" t="s">
        <v>3076</v>
      </c>
      <c r="E12136" s="523" t="s">
        <v>1679</v>
      </c>
    </row>
    <row r="12137" spans="2:5">
      <c r="B12137" s="602" t="s">
        <v>14843</v>
      </c>
      <c r="C12137" s="603" t="s">
        <v>9126</v>
      </c>
      <c r="D12137" s="587" t="s">
        <v>3076</v>
      </c>
      <c r="E12137" s="523" t="s">
        <v>1679</v>
      </c>
    </row>
    <row r="12138" spans="2:5">
      <c r="B12138" s="602" t="s">
        <v>14844</v>
      </c>
      <c r="C12138" s="603" t="s">
        <v>9126</v>
      </c>
      <c r="D12138" s="587" t="s">
        <v>3076</v>
      </c>
      <c r="E12138" s="523" t="s">
        <v>1679</v>
      </c>
    </row>
    <row r="12139" spans="2:5">
      <c r="B12139" s="602" t="s">
        <v>14845</v>
      </c>
      <c r="C12139" s="603" t="s">
        <v>9126</v>
      </c>
      <c r="D12139" s="587" t="s">
        <v>3076</v>
      </c>
      <c r="E12139" s="523" t="s">
        <v>1679</v>
      </c>
    </row>
    <row r="12140" spans="2:5">
      <c r="B12140" s="602" t="s">
        <v>14846</v>
      </c>
      <c r="C12140" s="603" t="s">
        <v>9126</v>
      </c>
      <c r="D12140" s="587" t="s">
        <v>3076</v>
      </c>
      <c r="E12140" s="523" t="s">
        <v>1679</v>
      </c>
    </row>
    <row r="12141" spans="2:5">
      <c r="B12141" s="602" t="s">
        <v>14847</v>
      </c>
      <c r="C12141" s="603" t="s">
        <v>9126</v>
      </c>
      <c r="D12141" s="587" t="s">
        <v>3076</v>
      </c>
      <c r="E12141" s="523" t="s">
        <v>1679</v>
      </c>
    </row>
    <row r="12142" spans="2:5">
      <c r="B12142" s="602" t="s">
        <v>14848</v>
      </c>
      <c r="C12142" s="603" t="s">
        <v>9126</v>
      </c>
      <c r="D12142" s="587" t="s">
        <v>3076</v>
      </c>
      <c r="E12142" s="523" t="s">
        <v>1679</v>
      </c>
    </row>
    <row r="12143" spans="2:5">
      <c r="B12143" s="602" t="s">
        <v>14849</v>
      </c>
      <c r="C12143" s="603" t="s">
        <v>9126</v>
      </c>
      <c r="D12143" s="587" t="s">
        <v>3076</v>
      </c>
      <c r="E12143" s="523" t="s">
        <v>1679</v>
      </c>
    </row>
    <row r="12144" spans="2:5">
      <c r="B12144" s="602" t="s">
        <v>14850</v>
      </c>
      <c r="C12144" s="603" t="s">
        <v>9126</v>
      </c>
      <c r="D12144" s="587" t="s">
        <v>3076</v>
      </c>
      <c r="E12144" s="523" t="s">
        <v>1679</v>
      </c>
    </row>
    <row r="12145" spans="2:5">
      <c r="B12145" s="602" t="s">
        <v>14851</v>
      </c>
      <c r="C12145" s="603" t="s">
        <v>9126</v>
      </c>
      <c r="D12145" s="587" t="s">
        <v>3076</v>
      </c>
      <c r="E12145" s="523" t="s">
        <v>1679</v>
      </c>
    </row>
    <row r="12146" spans="2:5">
      <c r="B12146" s="602" t="s">
        <v>14852</v>
      </c>
      <c r="C12146" s="603" t="s">
        <v>9126</v>
      </c>
      <c r="D12146" s="587" t="s">
        <v>3076</v>
      </c>
      <c r="E12146" s="523" t="s">
        <v>1679</v>
      </c>
    </row>
    <row r="12147" spans="2:5">
      <c r="B12147" s="602" t="s">
        <v>14853</v>
      </c>
      <c r="C12147" s="603" t="s">
        <v>9126</v>
      </c>
      <c r="D12147" s="587" t="s">
        <v>3076</v>
      </c>
      <c r="E12147" s="523" t="s">
        <v>1679</v>
      </c>
    </row>
    <row r="12148" spans="2:5">
      <c r="B12148" s="602" t="s">
        <v>14854</v>
      </c>
      <c r="C12148" s="603" t="s">
        <v>9126</v>
      </c>
      <c r="D12148" s="587" t="s">
        <v>3076</v>
      </c>
      <c r="E12148" s="523" t="s">
        <v>1679</v>
      </c>
    </row>
    <row r="12149" spans="2:5">
      <c r="B12149" s="602" t="s">
        <v>14855</v>
      </c>
      <c r="C12149" s="603" t="s">
        <v>9126</v>
      </c>
      <c r="D12149" s="587" t="s">
        <v>3076</v>
      </c>
      <c r="E12149" s="523" t="s">
        <v>1679</v>
      </c>
    </row>
    <row r="12150" spans="2:5">
      <c r="B12150" s="602" t="s">
        <v>14856</v>
      </c>
      <c r="C12150" s="603" t="s">
        <v>9126</v>
      </c>
      <c r="D12150" s="587" t="s">
        <v>3076</v>
      </c>
      <c r="E12150" s="523" t="s">
        <v>1679</v>
      </c>
    </row>
    <row r="12151" spans="2:5">
      <c r="B12151" s="602" t="s">
        <v>14857</v>
      </c>
      <c r="C12151" s="603" t="s">
        <v>9126</v>
      </c>
      <c r="D12151" s="587" t="s">
        <v>3076</v>
      </c>
      <c r="E12151" s="523" t="s">
        <v>1679</v>
      </c>
    </row>
    <row r="12152" spans="2:5">
      <c r="B12152" s="602" t="s">
        <v>14858</v>
      </c>
      <c r="C12152" s="603" t="s">
        <v>9126</v>
      </c>
      <c r="D12152" s="587" t="s">
        <v>3076</v>
      </c>
      <c r="E12152" s="523" t="s">
        <v>1679</v>
      </c>
    </row>
    <row r="12153" spans="2:5">
      <c r="B12153" s="602" t="s">
        <v>14859</v>
      </c>
      <c r="C12153" s="603" t="s">
        <v>9126</v>
      </c>
      <c r="D12153" s="587" t="s">
        <v>3076</v>
      </c>
      <c r="E12153" s="523" t="s">
        <v>1679</v>
      </c>
    </row>
    <row r="12154" spans="2:5">
      <c r="B12154" s="602" t="s">
        <v>14860</v>
      </c>
      <c r="C12154" s="603" t="s">
        <v>9126</v>
      </c>
      <c r="D12154" s="587" t="s">
        <v>3076</v>
      </c>
      <c r="E12154" s="523" t="s">
        <v>1679</v>
      </c>
    </row>
    <row r="12155" spans="2:5">
      <c r="B12155" s="602" t="s">
        <v>14861</v>
      </c>
      <c r="C12155" s="603" t="s">
        <v>9126</v>
      </c>
      <c r="D12155" s="587" t="s">
        <v>3076</v>
      </c>
      <c r="E12155" s="523" t="s">
        <v>1679</v>
      </c>
    </row>
    <row r="12156" spans="2:5">
      <c r="B12156" s="602" t="s">
        <v>14862</v>
      </c>
      <c r="C12156" s="603" t="s">
        <v>9126</v>
      </c>
      <c r="D12156" s="587" t="s">
        <v>3076</v>
      </c>
      <c r="E12156" s="523" t="s">
        <v>1679</v>
      </c>
    </row>
    <row r="12157" spans="2:5">
      <c r="B12157" s="602" t="s">
        <v>14863</v>
      </c>
      <c r="C12157" s="603" t="s">
        <v>9126</v>
      </c>
      <c r="D12157" s="587" t="s">
        <v>3076</v>
      </c>
      <c r="E12157" s="523" t="s">
        <v>1679</v>
      </c>
    </row>
    <row r="12158" spans="2:5">
      <c r="B12158" s="602" t="s">
        <v>14864</v>
      </c>
      <c r="C12158" s="603" t="s">
        <v>9126</v>
      </c>
      <c r="D12158" s="587" t="s">
        <v>3076</v>
      </c>
      <c r="E12158" s="523" t="s">
        <v>1679</v>
      </c>
    </row>
    <row r="12159" spans="2:5">
      <c r="B12159" s="602" t="s">
        <v>14865</v>
      </c>
      <c r="C12159" s="603" t="s">
        <v>9126</v>
      </c>
      <c r="D12159" s="587" t="s">
        <v>3076</v>
      </c>
      <c r="E12159" s="523" t="s">
        <v>1679</v>
      </c>
    </row>
    <row r="12160" spans="2:5">
      <c r="B12160" s="602" t="s">
        <v>14866</v>
      </c>
      <c r="C12160" s="603" t="s">
        <v>9126</v>
      </c>
      <c r="D12160" s="587" t="s">
        <v>3076</v>
      </c>
      <c r="E12160" s="523" t="s">
        <v>1679</v>
      </c>
    </row>
    <row r="12161" spans="2:5">
      <c r="B12161" s="602" t="s">
        <v>14867</v>
      </c>
      <c r="C12161" s="603" t="s">
        <v>9126</v>
      </c>
      <c r="D12161" s="587" t="s">
        <v>3076</v>
      </c>
      <c r="E12161" s="523" t="s">
        <v>1679</v>
      </c>
    </row>
    <row r="12162" spans="2:5">
      <c r="B12162" s="602" t="s">
        <v>14868</v>
      </c>
      <c r="C12162" s="603" t="s">
        <v>9126</v>
      </c>
      <c r="D12162" s="587" t="s">
        <v>3076</v>
      </c>
      <c r="E12162" s="523" t="s">
        <v>1679</v>
      </c>
    </row>
    <row r="12163" spans="2:5">
      <c r="B12163" s="602" t="s">
        <v>14869</v>
      </c>
      <c r="C12163" s="603" t="s">
        <v>9126</v>
      </c>
      <c r="D12163" s="587" t="s">
        <v>3076</v>
      </c>
      <c r="E12163" s="523" t="s">
        <v>1679</v>
      </c>
    </row>
    <row r="12164" spans="2:5">
      <c r="B12164" s="602" t="s">
        <v>14870</v>
      </c>
      <c r="C12164" s="603" t="s">
        <v>9126</v>
      </c>
      <c r="D12164" s="587" t="s">
        <v>3076</v>
      </c>
      <c r="E12164" s="523" t="s">
        <v>1679</v>
      </c>
    </row>
    <row r="12165" spans="2:5">
      <c r="B12165" s="602" t="s">
        <v>14871</v>
      </c>
      <c r="C12165" s="603" t="s">
        <v>9126</v>
      </c>
      <c r="D12165" s="587" t="s">
        <v>3076</v>
      </c>
      <c r="E12165" s="523" t="s">
        <v>1679</v>
      </c>
    </row>
    <row r="12166" spans="2:5">
      <c r="B12166" s="602" t="s">
        <v>14872</v>
      </c>
      <c r="C12166" s="603" t="s">
        <v>9126</v>
      </c>
      <c r="D12166" s="587" t="s">
        <v>3076</v>
      </c>
      <c r="E12166" s="523" t="s">
        <v>1679</v>
      </c>
    </row>
    <row r="12167" spans="2:5">
      <c r="B12167" s="602" t="s">
        <v>14873</v>
      </c>
      <c r="C12167" s="603" t="s">
        <v>9126</v>
      </c>
      <c r="D12167" s="587" t="s">
        <v>3076</v>
      </c>
      <c r="E12167" s="523" t="s">
        <v>1679</v>
      </c>
    </row>
    <row r="12168" spans="2:5">
      <c r="B12168" s="602" t="s">
        <v>14874</v>
      </c>
      <c r="C12168" s="603" t="s">
        <v>9126</v>
      </c>
      <c r="D12168" s="587" t="s">
        <v>3076</v>
      </c>
      <c r="E12168" s="523" t="s">
        <v>1679</v>
      </c>
    </row>
    <row r="12169" spans="2:5">
      <c r="B12169" s="602" t="s">
        <v>14875</v>
      </c>
      <c r="C12169" s="603" t="s">
        <v>9126</v>
      </c>
      <c r="D12169" s="587" t="s">
        <v>3076</v>
      </c>
      <c r="E12169" s="523" t="s">
        <v>1679</v>
      </c>
    </row>
    <row r="12170" spans="2:5">
      <c r="B12170" s="602" t="s">
        <v>14876</v>
      </c>
      <c r="C12170" s="603" t="s">
        <v>9126</v>
      </c>
      <c r="D12170" s="587" t="s">
        <v>3076</v>
      </c>
      <c r="E12170" s="523" t="s">
        <v>1679</v>
      </c>
    </row>
    <row r="12171" spans="2:5">
      <c r="B12171" s="602" t="s">
        <v>14877</v>
      </c>
      <c r="C12171" s="603" t="s">
        <v>9126</v>
      </c>
      <c r="D12171" s="587" t="s">
        <v>3076</v>
      </c>
      <c r="E12171" s="523" t="s">
        <v>1679</v>
      </c>
    </row>
    <row r="12172" spans="2:5">
      <c r="B12172" s="602" t="s">
        <v>14878</v>
      </c>
      <c r="C12172" s="603" t="s">
        <v>9126</v>
      </c>
      <c r="D12172" s="587" t="s">
        <v>3076</v>
      </c>
      <c r="E12172" s="523" t="s">
        <v>1679</v>
      </c>
    </row>
    <row r="12173" spans="2:5">
      <c r="B12173" s="602" t="s">
        <v>14879</v>
      </c>
      <c r="C12173" s="603" t="s">
        <v>9126</v>
      </c>
      <c r="D12173" s="587" t="s">
        <v>3076</v>
      </c>
      <c r="E12173" s="523" t="s">
        <v>1679</v>
      </c>
    </row>
    <row r="12174" spans="2:5">
      <c r="B12174" s="602" t="s">
        <v>14880</v>
      </c>
      <c r="C12174" s="603" t="s">
        <v>9126</v>
      </c>
      <c r="D12174" s="587" t="s">
        <v>3076</v>
      </c>
      <c r="E12174" s="523" t="s">
        <v>1679</v>
      </c>
    </row>
    <row r="12175" spans="2:5">
      <c r="B12175" s="602" t="s">
        <v>14881</v>
      </c>
      <c r="C12175" s="603" t="s">
        <v>9126</v>
      </c>
      <c r="D12175" s="587" t="s">
        <v>3076</v>
      </c>
      <c r="E12175" s="523" t="s">
        <v>1679</v>
      </c>
    </row>
    <row r="12176" spans="2:5">
      <c r="B12176" s="602" t="s">
        <v>14882</v>
      </c>
      <c r="C12176" s="603" t="s">
        <v>9126</v>
      </c>
      <c r="D12176" s="587" t="s">
        <v>3076</v>
      </c>
      <c r="E12176" s="523" t="s">
        <v>1679</v>
      </c>
    </row>
    <row r="12177" spans="2:5">
      <c r="B12177" s="602" t="s">
        <v>14883</v>
      </c>
      <c r="C12177" s="603" t="s">
        <v>9126</v>
      </c>
      <c r="D12177" s="587" t="s">
        <v>3076</v>
      </c>
      <c r="E12177" s="523" t="s">
        <v>1679</v>
      </c>
    </row>
    <row r="12178" spans="2:5">
      <c r="B12178" s="602" t="s">
        <v>14884</v>
      </c>
      <c r="C12178" s="603" t="s">
        <v>9126</v>
      </c>
      <c r="D12178" s="587" t="s">
        <v>3076</v>
      </c>
      <c r="E12178" s="523" t="s">
        <v>1679</v>
      </c>
    </row>
    <row r="12179" spans="2:5">
      <c r="B12179" s="602" t="s">
        <v>14885</v>
      </c>
      <c r="C12179" s="603" t="s">
        <v>9126</v>
      </c>
      <c r="D12179" s="587" t="s">
        <v>3076</v>
      </c>
      <c r="E12179" s="523" t="s">
        <v>1679</v>
      </c>
    </row>
    <row r="12180" spans="2:5">
      <c r="B12180" s="602" t="s">
        <v>14886</v>
      </c>
      <c r="C12180" s="603" t="s">
        <v>9126</v>
      </c>
      <c r="D12180" s="587" t="s">
        <v>3076</v>
      </c>
      <c r="E12180" s="523" t="s">
        <v>1679</v>
      </c>
    </row>
    <row r="12181" spans="2:5">
      <c r="B12181" s="602" t="s">
        <v>14887</v>
      </c>
      <c r="C12181" s="603" t="s">
        <v>9126</v>
      </c>
      <c r="D12181" s="587" t="s">
        <v>3076</v>
      </c>
      <c r="E12181" s="523" t="s">
        <v>1679</v>
      </c>
    </row>
    <row r="12182" spans="2:5">
      <c r="B12182" s="602" t="s">
        <v>14888</v>
      </c>
      <c r="C12182" s="603" t="s">
        <v>9126</v>
      </c>
      <c r="D12182" s="587" t="s">
        <v>3076</v>
      </c>
      <c r="E12182" s="523" t="s">
        <v>1679</v>
      </c>
    </row>
    <row r="12183" spans="2:5">
      <c r="B12183" s="602" t="s">
        <v>14889</v>
      </c>
      <c r="C12183" s="603" t="s">
        <v>9126</v>
      </c>
      <c r="D12183" s="587" t="s">
        <v>3076</v>
      </c>
      <c r="E12183" s="523" t="s">
        <v>1679</v>
      </c>
    </row>
    <row r="12184" spans="2:5">
      <c r="B12184" s="602" t="s">
        <v>14890</v>
      </c>
      <c r="C12184" s="603" t="s">
        <v>9126</v>
      </c>
      <c r="D12184" s="587" t="s">
        <v>3076</v>
      </c>
      <c r="E12184" s="523" t="s">
        <v>1679</v>
      </c>
    </row>
    <row r="12185" spans="2:5">
      <c r="B12185" s="602" t="s">
        <v>14891</v>
      </c>
      <c r="C12185" s="603" t="s">
        <v>9126</v>
      </c>
      <c r="D12185" s="587" t="s">
        <v>3076</v>
      </c>
      <c r="E12185" s="523" t="s">
        <v>1679</v>
      </c>
    </row>
    <row r="12186" spans="2:5">
      <c r="B12186" s="602" t="s">
        <v>14892</v>
      </c>
      <c r="C12186" s="603" t="s">
        <v>9126</v>
      </c>
      <c r="D12186" s="587" t="s">
        <v>3076</v>
      </c>
      <c r="E12186" s="523" t="s">
        <v>1679</v>
      </c>
    </row>
    <row r="12187" spans="2:5">
      <c r="B12187" s="602" t="s">
        <v>14893</v>
      </c>
      <c r="C12187" s="603" t="s">
        <v>9126</v>
      </c>
      <c r="D12187" s="587" t="s">
        <v>3076</v>
      </c>
      <c r="E12187" s="523" t="s">
        <v>1679</v>
      </c>
    </row>
    <row r="12188" spans="2:5">
      <c r="B12188" s="602" t="s">
        <v>14894</v>
      </c>
      <c r="C12188" s="603" t="s">
        <v>9126</v>
      </c>
      <c r="D12188" s="587" t="s">
        <v>3076</v>
      </c>
      <c r="E12188" s="523" t="s">
        <v>1679</v>
      </c>
    </row>
    <row r="12189" spans="2:5">
      <c r="B12189" s="602" t="s">
        <v>14895</v>
      </c>
      <c r="C12189" s="603" t="s">
        <v>9126</v>
      </c>
      <c r="D12189" s="587" t="s">
        <v>3076</v>
      </c>
      <c r="E12189" s="523" t="s">
        <v>1679</v>
      </c>
    </row>
    <row r="12190" spans="2:5">
      <c r="B12190" s="602" t="s">
        <v>14896</v>
      </c>
      <c r="C12190" s="603" t="s">
        <v>9126</v>
      </c>
      <c r="D12190" s="587" t="s">
        <v>3076</v>
      </c>
      <c r="E12190" s="523" t="s">
        <v>1679</v>
      </c>
    </row>
    <row r="12191" spans="2:5">
      <c r="B12191" s="602" t="s">
        <v>14897</v>
      </c>
      <c r="C12191" s="603" t="s">
        <v>9126</v>
      </c>
      <c r="D12191" s="587" t="s">
        <v>3076</v>
      </c>
      <c r="E12191" s="523" t="s">
        <v>1679</v>
      </c>
    </row>
    <row r="12192" spans="2:5">
      <c r="B12192" s="602" t="s">
        <v>14898</v>
      </c>
      <c r="C12192" s="603" t="s">
        <v>9126</v>
      </c>
      <c r="D12192" s="587" t="s">
        <v>3076</v>
      </c>
      <c r="E12192" s="523" t="s">
        <v>1679</v>
      </c>
    </row>
    <row r="12193" spans="2:5">
      <c r="B12193" s="602" t="s">
        <v>14899</v>
      </c>
      <c r="C12193" s="603" t="s">
        <v>9126</v>
      </c>
      <c r="D12193" s="587" t="s">
        <v>3076</v>
      </c>
      <c r="E12193" s="523" t="s">
        <v>1679</v>
      </c>
    </row>
    <row r="12194" spans="2:5">
      <c r="B12194" s="602" t="s">
        <v>14900</v>
      </c>
      <c r="C12194" s="603" t="s">
        <v>9126</v>
      </c>
      <c r="D12194" s="587" t="s">
        <v>3076</v>
      </c>
      <c r="E12194" s="523" t="s">
        <v>1679</v>
      </c>
    </row>
    <row r="12195" spans="2:5">
      <c r="B12195" s="602" t="s">
        <v>14901</v>
      </c>
      <c r="C12195" s="603" t="s">
        <v>9126</v>
      </c>
      <c r="D12195" s="587" t="s">
        <v>3076</v>
      </c>
      <c r="E12195" s="523" t="s">
        <v>1679</v>
      </c>
    </row>
    <row r="12196" spans="2:5">
      <c r="B12196" s="602" t="s">
        <v>14902</v>
      </c>
      <c r="C12196" s="603" t="s">
        <v>9126</v>
      </c>
      <c r="D12196" s="587" t="s">
        <v>3076</v>
      </c>
      <c r="E12196" s="523" t="s">
        <v>1679</v>
      </c>
    </row>
    <row r="12197" spans="2:5">
      <c r="B12197" s="602" t="s">
        <v>14903</v>
      </c>
      <c r="C12197" s="603" t="s">
        <v>9126</v>
      </c>
      <c r="D12197" s="587" t="s">
        <v>3076</v>
      </c>
      <c r="E12197" s="523" t="s">
        <v>1679</v>
      </c>
    </row>
    <row r="12198" spans="2:5">
      <c r="B12198" s="602" t="s">
        <v>14904</v>
      </c>
      <c r="C12198" s="603" t="s">
        <v>9126</v>
      </c>
      <c r="D12198" s="587" t="s">
        <v>3076</v>
      </c>
      <c r="E12198" s="523" t="s">
        <v>1679</v>
      </c>
    </row>
    <row r="12199" spans="2:5">
      <c r="B12199" s="602" t="s">
        <v>14905</v>
      </c>
      <c r="C12199" s="603" t="s">
        <v>9126</v>
      </c>
      <c r="D12199" s="587" t="s">
        <v>3076</v>
      </c>
      <c r="E12199" s="523" t="s">
        <v>1679</v>
      </c>
    </row>
    <row r="12200" spans="2:5">
      <c r="B12200" s="602" t="s">
        <v>14906</v>
      </c>
      <c r="C12200" s="603" t="s">
        <v>9126</v>
      </c>
      <c r="D12200" s="587" t="s">
        <v>3076</v>
      </c>
      <c r="E12200" s="523" t="s">
        <v>1679</v>
      </c>
    </row>
    <row r="12201" spans="2:5">
      <c r="B12201" s="602" t="s">
        <v>14907</v>
      </c>
      <c r="C12201" s="603" t="s">
        <v>9126</v>
      </c>
      <c r="D12201" s="587" t="s">
        <v>3076</v>
      </c>
      <c r="E12201" s="523" t="s">
        <v>1679</v>
      </c>
    </row>
    <row r="12202" spans="2:5">
      <c r="B12202" s="602" t="s">
        <v>14908</v>
      </c>
      <c r="C12202" s="603" t="s">
        <v>9126</v>
      </c>
      <c r="D12202" s="587" t="s">
        <v>3076</v>
      </c>
      <c r="E12202" s="523" t="s">
        <v>1679</v>
      </c>
    </row>
    <row r="12203" spans="2:5">
      <c r="B12203" s="602" t="s">
        <v>14909</v>
      </c>
      <c r="C12203" s="603" t="s">
        <v>9126</v>
      </c>
      <c r="D12203" s="587" t="s">
        <v>3076</v>
      </c>
      <c r="E12203" s="523" t="s">
        <v>1679</v>
      </c>
    </row>
    <row r="12204" spans="2:5">
      <c r="B12204" s="602" t="s">
        <v>14910</v>
      </c>
      <c r="C12204" s="603" t="s">
        <v>9126</v>
      </c>
      <c r="D12204" s="587" t="s">
        <v>3076</v>
      </c>
      <c r="E12204" s="523" t="s">
        <v>1679</v>
      </c>
    </row>
    <row r="12205" spans="2:5">
      <c r="B12205" s="602" t="s">
        <v>14911</v>
      </c>
      <c r="C12205" s="603" t="s">
        <v>9126</v>
      </c>
      <c r="D12205" s="587" t="s">
        <v>3076</v>
      </c>
      <c r="E12205" s="523" t="s">
        <v>1679</v>
      </c>
    </row>
    <row r="12206" spans="2:5">
      <c r="B12206" s="602" t="s">
        <v>14912</v>
      </c>
      <c r="C12206" s="603" t="s">
        <v>9126</v>
      </c>
      <c r="D12206" s="587" t="s">
        <v>3076</v>
      </c>
      <c r="E12206" s="523" t="s">
        <v>1679</v>
      </c>
    </row>
    <row r="12207" spans="2:5">
      <c r="B12207" s="602" t="s">
        <v>14913</v>
      </c>
      <c r="C12207" s="603" t="s">
        <v>9126</v>
      </c>
      <c r="D12207" s="587" t="s">
        <v>3076</v>
      </c>
      <c r="E12207" s="523" t="s">
        <v>1679</v>
      </c>
    </row>
    <row r="12208" spans="2:5">
      <c r="B12208" s="602" t="s">
        <v>14914</v>
      </c>
      <c r="C12208" s="603" t="s">
        <v>9126</v>
      </c>
      <c r="D12208" s="587" t="s">
        <v>3076</v>
      </c>
      <c r="E12208" s="523" t="s">
        <v>1679</v>
      </c>
    </row>
    <row r="12209" spans="2:5">
      <c r="B12209" s="602" t="s">
        <v>14915</v>
      </c>
      <c r="C12209" s="603" t="s">
        <v>9126</v>
      </c>
      <c r="D12209" s="587" t="s">
        <v>3076</v>
      </c>
      <c r="E12209" s="523" t="s">
        <v>1679</v>
      </c>
    </row>
    <row r="12210" spans="2:5">
      <c r="B12210" s="602" t="s">
        <v>14916</v>
      </c>
      <c r="C12210" s="603" t="s">
        <v>9126</v>
      </c>
      <c r="D12210" s="587" t="s">
        <v>3076</v>
      </c>
      <c r="E12210" s="523" t="s">
        <v>1679</v>
      </c>
    </row>
    <row r="12211" spans="2:5">
      <c r="B12211" s="602" t="s">
        <v>14917</v>
      </c>
      <c r="C12211" s="603" t="s">
        <v>9126</v>
      </c>
      <c r="D12211" s="587" t="s">
        <v>3076</v>
      </c>
      <c r="E12211" s="523" t="s">
        <v>1679</v>
      </c>
    </row>
    <row r="12212" spans="2:5">
      <c r="B12212" s="602" t="s">
        <v>14918</v>
      </c>
      <c r="C12212" s="603" t="s">
        <v>9126</v>
      </c>
      <c r="D12212" s="587" t="s">
        <v>3076</v>
      </c>
      <c r="E12212" s="523" t="s">
        <v>1679</v>
      </c>
    </row>
    <row r="12213" spans="2:5">
      <c r="B12213" s="602" t="s">
        <v>14919</v>
      </c>
      <c r="C12213" s="603" t="s">
        <v>9126</v>
      </c>
      <c r="D12213" s="587" t="s">
        <v>3076</v>
      </c>
      <c r="E12213" s="523" t="s">
        <v>1679</v>
      </c>
    </row>
    <row r="12214" spans="2:5">
      <c r="B12214" s="602" t="s">
        <v>14920</v>
      </c>
      <c r="C12214" s="603" t="s">
        <v>9126</v>
      </c>
      <c r="D12214" s="587" t="s">
        <v>3076</v>
      </c>
      <c r="E12214" s="523" t="s">
        <v>1679</v>
      </c>
    </row>
    <row r="12215" spans="2:5">
      <c r="B12215" s="602" t="s">
        <v>14921</v>
      </c>
      <c r="C12215" s="603" t="s">
        <v>9126</v>
      </c>
      <c r="D12215" s="587" t="s">
        <v>3076</v>
      </c>
      <c r="E12215" s="523" t="s">
        <v>1679</v>
      </c>
    </row>
    <row r="12216" spans="2:5">
      <c r="B12216" s="602" t="s">
        <v>14922</v>
      </c>
      <c r="C12216" s="603" t="s">
        <v>9126</v>
      </c>
      <c r="D12216" s="587" t="s">
        <v>3076</v>
      </c>
      <c r="E12216" s="523" t="s">
        <v>1679</v>
      </c>
    </row>
    <row r="12217" spans="2:5">
      <c r="B12217" s="602" t="s">
        <v>14923</v>
      </c>
      <c r="C12217" s="603" t="s">
        <v>9126</v>
      </c>
      <c r="D12217" s="587" t="s">
        <v>3076</v>
      </c>
      <c r="E12217" s="523" t="s">
        <v>1679</v>
      </c>
    </row>
    <row r="12218" spans="2:5">
      <c r="B12218" s="602" t="s">
        <v>14924</v>
      </c>
      <c r="C12218" s="603" t="s">
        <v>9126</v>
      </c>
      <c r="D12218" s="587" t="s">
        <v>3076</v>
      </c>
      <c r="E12218" s="523" t="s">
        <v>1679</v>
      </c>
    </row>
    <row r="12219" spans="2:5">
      <c r="B12219" s="602" t="s">
        <v>14925</v>
      </c>
      <c r="C12219" s="603" t="s">
        <v>9126</v>
      </c>
      <c r="D12219" s="587" t="s">
        <v>3076</v>
      </c>
      <c r="E12219" s="523" t="s">
        <v>1679</v>
      </c>
    </row>
    <row r="12220" spans="2:5">
      <c r="B12220" s="602" t="s">
        <v>14926</v>
      </c>
      <c r="C12220" s="603" t="s">
        <v>9126</v>
      </c>
      <c r="D12220" s="587" t="s">
        <v>3076</v>
      </c>
      <c r="E12220" s="523" t="s">
        <v>1679</v>
      </c>
    </row>
    <row r="12221" spans="2:5">
      <c r="B12221" s="602" t="s">
        <v>14927</v>
      </c>
      <c r="C12221" s="603" t="s">
        <v>9126</v>
      </c>
      <c r="D12221" s="587" t="s">
        <v>3076</v>
      </c>
      <c r="E12221" s="523" t="s">
        <v>1679</v>
      </c>
    </row>
    <row r="12222" spans="2:5">
      <c r="B12222" s="602" t="s">
        <v>14928</v>
      </c>
      <c r="C12222" s="603" t="s">
        <v>9126</v>
      </c>
      <c r="D12222" s="587" t="s">
        <v>3076</v>
      </c>
      <c r="E12222" s="523" t="s">
        <v>1679</v>
      </c>
    </row>
    <row r="12223" spans="2:5">
      <c r="B12223" s="602" t="s">
        <v>14929</v>
      </c>
      <c r="C12223" s="603" t="s">
        <v>9126</v>
      </c>
      <c r="D12223" s="587" t="s">
        <v>3076</v>
      </c>
      <c r="E12223" s="523" t="s">
        <v>1679</v>
      </c>
    </row>
    <row r="12224" spans="2:5">
      <c r="B12224" s="602" t="s">
        <v>14930</v>
      </c>
      <c r="C12224" s="603" t="s">
        <v>9126</v>
      </c>
      <c r="D12224" s="587" t="s">
        <v>3076</v>
      </c>
      <c r="E12224" s="523" t="s">
        <v>1679</v>
      </c>
    </row>
    <row r="12225" spans="2:5">
      <c r="B12225" s="602" t="s">
        <v>14931</v>
      </c>
      <c r="C12225" s="603" t="s">
        <v>9126</v>
      </c>
      <c r="D12225" s="587" t="s">
        <v>3076</v>
      </c>
      <c r="E12225" s="523" t="s">
        <v>1679</v>
      </c>
    </row>
    <row r="12226" spans="2:5">
      <c r="B12226" s="602" t="s">
        <v>14932</v>
      </c>
      <c r="C12226" s="603" t="s">
        <v>9126</v>
      </c>
      <c r="D12226" s="587" t="s">
        <v>3076</v>
      </c>
      <c r="E12226" s="523" t="s">
        <v>1679</v>
      </c>
    </row>
    <row r="12227" spans="2:5">
      <c r="B12227" s="602" t="s">
        <v>14933</v>
      </c>
      <c r="C12227" s="603" t="s">
        <v>9126</v>
      </c>
      <c r="D12227" s="587" t="s">
        <v>3076</v>
      </c>
      <c r="E12227" s="523" t="s">
        <v>1679</v>
      </c>
    </row>
    <row r="12228" spans="2:5">
      <c r="B12228" s="602" t="s">
        <v>14934</v>
      </c>
      <c r="C12228" s="603" t="s">
        <v>9126</v>
      </c>
      <c r="D12228" s="587" t="s">
        <v>3076</v>
      </c>
      <c r="E12228" s="523" t="s">
        <v>1679</v>
      </c>
    </row>
    <row r="12229" spans="2:5">
      <c r="B12229" s="602" t="s">
        <v>14935</v>
      </c>
      <c r="C12229" s="603" t="s">
        <v>9126</v>
      </c>
      <c r="D12229" s="587" t="s">
        <v>3076</v>
      </c>
      <c r="E12229" s="523" t="s">
        <v>1679</v>
      </c>
    </row>
    <row r="12230" spans="2:5">
      <c r="B12230" s="602" t="s">
        <v>14936</v>
      </c>
      <c r="C12230" s="603" t="s">
        <v>9126</v>
      </c>
      <c r="D12230" s="587" t="s">
        <v>3076</v>
      </c>
      <c r="E12230" s="523" t="s">
        <v>1679</v>
      </c>
    </row>
    <row r="12231" spans="2:5">
      <c r="B12231" s="602" t="s">
        <v>14937</v>
      </c>
      <c r="C12231" s="603" t="s">
        <v>9126</v>
      </c>
      <c r="D12231" s="587" t="s">
        <v>3076</v>
      </c>
      <c r="E12231" s="523" t="s">
        <v>1679</v>
      </c>
    </row>
    <row r="12232" spans="2:5">
      <c r="B12232" s="602" t="s">
        <v>14938</v>
      </c>
      <c r="C12232" s="603" t="s">
        <v>9126</v>
      </c>
      <c r="D12232" s="587" t="s">
        <v>3076</v>
      </c>
      <c r="E12232" s="523" t="s">
        <v>1679</v>
      </c>
    </row>
    <row r="12233" spans="2:5">
      <c r="B12233" s="602" t="s">
        <v>14939</v>
      </c>
      <c r="C12233" s="603" t="s">
        <v>9126</v>
      </c>
      <c r="D12233" s="587" t="s">
        <v>3076</v>
      </c>
      <c r="E12233" s="523" t="s">
        <v>1679</v>
      </c>
    </row>
    <row r="12234" spans="2:5">
      <c r="B12234" s="602" t="s">
        <v>14940</v>
      </c>
      <c r="C12234" s="603" t="s">
        <v>9126</v>
      </c>
      <c r="D12234" s="587" t="s">
        <v>3076</v>
      </c>
      <c r="E12234" s="523" t="s">
        <v>1679</v>
      </c>
    </row>
    <row r="12235" spans="2:5">
      <c r="B12235" s="602" t="s">
        <v>14941</v>
      </c>
      <c r="C12235" s="603" t="s">
        <v>9126</v>
      </c>
      <c r="D12235" s="587" t="s">
        <v>3076</v>
      </c>
      <c r="E12235" s="523" t="s">
        <v>1679</v>
      </c>
    </row>
    <row r="12236" spans="2:5">
      <c r="B12236" s="602" t="s">
        <v>14942</v>
      </c>
      <c r="C12236" s="603" t="s">
        <v>9126</v>
      </c>
      <c r="D12236" s="587" t="s">
        <v>3076</v>
      </c>
      <c r="E12236" s="523" t="s">
        <v>1679</v>
      </c>
    </row>
    <row r="12237" spans="2:5">
      <c r="B12237" s="602" t="s">
        <v>14943</v>
      </c>
      <c r="C12237" s="603" t="s">
        <v>9126</v>
      </c>
      <c r="D12237" s="587" t="s">
        <v>3076</v>
      </c>
      <c r="E12237" s="523" t="s">
        <v>1679</v>
      </c>
    </row>
    <row r="12238" spans="2:5">
      <c r="B12238" s="602" t="s">
        <v>14944</v>
      </c>
      <c r="C12238" s="603" t="s">
        <v>9126</v>
      </c>
      <c r="D12238" s="587" t="s">
        <v>3076</v>
      </c>
      <c r="E12238" s="523" t="s">
        <v>1679</v>
      </c>
    </row>
    <row r="12239" spans="2:5">
      <c r="B12239" s="602" t="s">
        <v>14945</v>
      </c>
      <c r="C12239" s="603" t="s">
        <v>9126</v>
      </c>
      <c r="D12239" s="587" t="s">
        <v>3076</v>
      </c>
      <c r="E12239" s="523" t="s">
        <v>1679</v>
      </c>
    </row>
    <row r="12240" spans="2:5">
      <c r="B12240" s="602" t="s">
        <v>14946</v>
      </c>
      <c r="C12240" s="603" t="s">
        <v>9126</v>
      </c>
      <c r="D12240" s="587" t="s">
        <v>3076</v>
      </c>
      <c r="E12240" s="523" t="s">
        <v>1679</v>
      </c>
    </row>
    <row r="12241" spans="2:5">
      <c r="B12241" s="602" t="s">
        <v>14947</v>
      </c>
      <c r="C12241" s="603" t="s">
        <v>9126</v>
      </c>
      <c r="D12241" s="587" t="s">
        <v>3076</v>
      </c>
      <c r="E12241" s="523" t="s">
        <v>1679</v>
      </c>
    </row>
    <row r="12242" spans="2:5">
      <c r="B12242" s="602" t="s">
        <v>14948</v>
      </c>
      <c r="C12242" s="603" t="s">
        <v>14949</v>
      </c>
      <c r="D12242" s="587" t="s">
        <v>3076</v>
      </c>
      <c r="E12242" s="523" t="s">
        <v>1679</v>
      </c>
    </row>
    <row r="12243" spans="2:5">
      <c r="B12243" s="602" t="s">
        <v>14950</v>
      </c>
      <c r="C12243" s="603" t="s">
        <v>14949</v>
      </c>
      <c r="D12243" s="587" t="s">
        <v>3076</v>
      </c>
      <c r="E12243" s="523" t="s">
        <v>1679</v>
      </c>
    </row>
    <row r="12244" spans="2:5">
      <c r="B12244" s="602" t="s">
        <v>14951</v>
      </c>
      <c r="C12244" s="603" t="s">
        <v>14949</v>
      </c>
      <c r="D12244" s="587" t="s">
        <v>3076</v>
      </c>
      <c r="E12244" s="523" t="s">
        <v>1679</v>
      </c>
    </row>
    <row r="12245" spans="2:5">
      <c r="B12245" s="602" t="s">
        <v>14952</v>
      </c>
      <c r="C12245" s="603" t="s">
        <v>14949</v>
      </c>
      <c r="D12245" s="587" t="s">
        <v>3076</v>
      </c>
      <c r="E12245" s="523" t="s">
        <v>1679</v>
      </c>
    </row>
    <row r="12246" spans="2:5">
      <c r="B12246" s="602" t="s">
        <v>14953</v>
      </c>
      <c r="C12246" s="603" t="s">
        <v>14949</v>
      </c>
      <c r="D12246" s="587" t="s">
        <v>3076</v>
      </c>
      <c r="E12246" s="523" t="s">
        <v>1679</v>
      </c>
    </row>
    <row r="12247" spans="2:5">
      <c r="B12247" s="602" t="s">
        <v>14954</v>
      </c>
      <c r="C12247" s="603" t="s">
        <v>14949</v>
      </c>
      <c r="D12247" s="587" t="s">
        <v>3076</v>
      </c>
      <c r="E12247" s="523" t="s">
        <v>1679</v>
      </c>
    </row>
    <row r="12248" spans="2:5">
      <c r="B12248" s="602" t="s">
        <v>14955</v>
      </c>
      <c r="C12248" s="603" t="s">
        <v>14949</v>
      </c>
      <c r="D12248" s="587" t="s">
        <v>3076</v>
      </c>
      <c r="E12248" s="523" t="s">
        <v>1679</v>
      </c>
    </row>
    <row r="12249" spans="2:5">
      <c r="B12249" s="602" t="s">
        <v>14956</v>
      </c>
      <c r="C12249" s="603" t="s">
        <v>14949</v>
      </c>
      <c r="D12249" s="587" t="s">
        <v>3076</v>
      </c>
      <c r="E12249" s="523" t="s">
        <v>1679</v>
      </c>
    </row>
    <row r="12250" spans="2:5">
      <c r="B12250" s="602" t="s">
        <v>14957</v>
      </c>
      <c r="C12250" s="603" t="s">
        <v>14949</v>
      </c>
      <c r="D12250" s="587" t="s">
        <v>3076</v>
      </c>
      <c r="E12250" s="523" t="s">
        <v>1679</v>
      </c>
    </row>
    <row r="12251" spans="2:5">
      <c r="B12251" s="602" t="s">
        <v>14958</v>
      </c>
      <c r="C12251" s="603" t="s">
        <v>14949</v>
      </c>
      <c r="D12251" s="587" t="s">
        <v>3076</v>
      </c>
      <c r="E12251" s="523" t="s">
        <v>1679</v>
      </c>
    </row>
    <row r="12252" spans="2:5">
      <c r="B12252" s="602" t="s">
        <v>14959</v>
      </c>
      <c r="C12252" s="603" t="s">
        <v>14949</v>
      </c>
      <c r="D12252" s="587" t="s">
        <v>3076</v>
      </c>
      <c r="E12252" s="523" t="s">
        <v>1679</v>
      </c>
    </row>
    <row r="12253" spans="2:5">
      <c r="B12253" s="602" t="s">
        <v>14960</v>
      </c>
      <c r="C12253" s="603" t="s">
        <v>14949</v>
      </c>
      <c r="D12253" s="587" t="s">
        <v>3076</v>
      </c>
      <c r="E12253" s="523" t="s">
        <v>1679</v>
      </c>
    </row>
    <row r="12254" spans="2:5">
      <c r="B12254" s="602" t="s">
        <v>14961</v>
      </c>
      <c r="C12254" s="603" t="s">
        <v>14949</v>
      </c>
      <c r="D12254" s="587" t="s">
        <v>3076</v>
      </c>
      <c r="E12254" s="523" t="s">
        <v>1679</v>
      </c>
    </row>
    <row r="12255" spans="2:5">
      <c r="B12255" s="602" t="s">
        <v>14962</v>
      </c>
      <c r="C12255" s="603" t="s">
        <v>14949</v>
      </c>
      <c r="D12255" s="587" t="s">
        <v>3076</v>
      </c>
      <c r="E12255" s="523" t="s">
        <v>1679</v>
      </c>
    </row>
    <row r="12256" spans="2:5">
      <c r="B12256" s="602" t="s">
        <v>14963</v>
      </c>
      <c r="C12256" s="603" t="s">
        <v>14949</v>
      </c>
      <c r="D12256" s="587" t="s">
        <v>3076</v>
      </c>
      <c r="E12256" s="523" t="s">
        <v>1679</v>
      </c>
    </row>
    <row r="12257" spans="2:5">
      <c r="B12257" s="602" t="s">
        <v>14964</v>
      </c>
      <c r="C12257" s="603" t="s">
        <v>14949</v>
      </c>
      <c r="D12257" s="587" t="s">
        <v>3076</v>
      </c>
      <c r="E12257" s="523" t="s">
        <v>1679</v>
      </c>
    </row>
    <row r="12258" spans="2:5">
      <c r="B12258" s="602" t="s">
        <v>14965</v>
      </c>
      <c r="C12258" s="603" t="s">
        <v>14949</v>
      </c>
      <c r="D12258" s="587" t="s">
        <v>3076</v>
      </c>
      <c r="E12258" s="523" t="s">
        <v>1679</v>
      </c>
    </row>
    <row r="12259" spans="2:5">
      <c r="B12259" s="602" t="s">
        <v>14966</v>
      </c>
      <c r="C12259" s="603" t="s">
        <v>14949</v>
      </c>
      <c r="D12259" s="587" t="s">
        <v>3076</v>
      </c>
      <c r="E12259" s="523" t="s">
        <v>1679</v>
      </c>
    </row>
    <row r="12260" spans="2:5">
      <c r="B12260" s="602" t="s">
        <v>14967</v>
      </c>
      <c r="C12260" s="603" t="s">
        <v>14949</v>
      </c>
      <c r="D12260" s="587" t="s">
        <v>3076</v>
      </c>
      <c r="E12260" s="523" t="s">
        <v>1679</v>
      </c>
    </row>
    <row r="12261" spans="2:5">
      <c r="B12261" s="602" t="s">
        <v>14968</v>
      </c>
      <c r="C12261" s="603" t="s">
        <v>14949</v>
      </c>
      <c r="D12261" s="587" t="s">
        <v>3076</v>
      </c>
      <c r="E12261" s="523" t="s">
        <v>1679</v>
      </c>
    </row>
    <row r="12262" spans="2:5">
      <c r="B12262" s="602" t="s">
        <v>14969</v>
      </c>
      <c r="C12262" s="603" t="s">
        <v>14949</v>
      </c>
      <c r="D12262" s="587" t="s">
        <v>3076</v>
      </c>
      <c r="E12262" s="523" t="s">
        <v>1679</v>
      </c>
    </row>
    <row r="12263" spans="2:5">
      <c r="B12263" s="602" t="s">
        <v>14970</v>
      </c>
      <c r="C12263" s="603" t="s">
        <v>14949</v>
      </c>
      <c r="D12263" s="587" t="s">
        <v>3076</v>
      </c>
      <c r="E12263" s="523" t="s">
        <v>1679</v>
      </c>
    </row>
    <row r="12264" spans="2:5">
      <c r="B12264" s="602" t="s">
        <v>14971</v>
      </c>
      <c r="C12264" s="603" t="s">
        <v>14949</v>
      </c>
      <c r="D12264" s="587" t="s">
        <v>3076</v>
      </c>
      <c r="E12264" s="523" t="s">
        <v>1679</v>
      </c>
    </row>
    <row r="12265" spans="2:5">
      <c r="B12265" s="602" t="s">
        <v>14972</v>
      </c>
      <c r="C12265" s="603" t="s">
        <v>14949</v>
      </c>
      <c r="D12265" s="587" t="s">
        <v>3076</v>
      </c>
      <c r="E12265" s="523" t="s">
        <v>1679</v>
      </c>
    </row>
    <row r="12266" spans="2:5">
      <c r="B12266" s="602" t="s">
        <v>14973</v>
      </c>
      <c r="C12266" s="603" t="s">
        <v>14949</v>
      </c>
      <c r="D12266" s="587" t="s">
        <v>3076</v>
      </c>
      <c r="E12266" s="523" t="s">
        <v>1679</v>
      </c>
    </row>
    <row r="12267" spans="2:5">
      <c r="B12267" s="602" t="s">
        <v>14974</v>
      </c>
      <c r="C12267" s="603" t="s">
        <v>14949</v>
      </c>
      <c r="D12267" s="587" t="s">
        <v>3076</v>
      </c>
      <c r="E12267" s="523" t="s">
        <v>1679</v>
      </c>
    </row>
    <row r="12268" spans="2:5">
      <c r="B12268" s="602" t="s">
        <v>14975</v>
      </c>
      <c r="C12268" s="603" t="s">
        <v>14949</v>
      </c>
      <c r="D12268" s="587" t="s">
        <v>3076</v>
      </c>
      <c r="E12268" s="523" t="s">
        <v>1679</v>
      </c>
    </row>
    <row r="12269" spans="2:5">
      <c r="B12269" s="602" t="s">
        <v>14976</v>
      </c>
      <c r="C12269" s="603" t="s">
        <v>14949</v>
      </c>
      <c r="D12269" s="587" t="s">
        <v>3076</v>
      </c>
      <c r="E12269" s="523" t="s">
        <v>1679</v>
      </c>
    </row>
    <row r="12270" spans="2:5">
      <c r="B12270" s="602" t="s">
        <v>14977</v>
      </c>
      <c r="C12270" s="603" t="s">
        <v>14978</v>
      </c>
      <c r="D12270" s="587" t="s">
        <v>3076</v>
      </c>
      <c r="E12270" s="523" t="s">
        <v>1679</v>
      </c>
    </row>
    <row r="12271" spans="2:5">
      <c r="B12271" s="602" t="s">
        <v>14979</v>
      </c>
      <c r="C12271" s="603" t="s">
        <v>4124</v>
      </c>
      <c r="D12271" s="587" t="s">
        <v>3076</v>
      </c>
      <c r="E12271" s="523" t="s">
        <v>1679</v>
      </c>
    </row>
    <row r="12272" spans="2:5">
      <c r="B12272" s="602" t="s">
        <v>14980</v>
      </c>
      <c r="C12272" s="603" t="s">
        <v>4124</v>
      </c>
      <c r="D12272" s="587" t="s">
        <v>3076</v>
      </c>
      <c r="E12272" s="523" t="s">
        <v>1679</v>
      </c>
    </row>
    <row r="12273" spans="2:5">
      <c r="B12273" s="602" t="s">
        <v>14981</v>
      </c>
      <c r="C12273" s="603" t="s">
        <v>4124</v>
      </c>
      <c r="D12273" s="587" t="s">
        <v>3076</v>
      </c>
      <c r="E12273" s="523" t="s">
        <v>1679</v>
      </c>
    </row>
    <row r="12274" spans="2:5">
      <c r="B12274" s="602" t="s">
        <v>14982</v>
      </c>
      <c r="C12274" s="603" t="s">
        <v>4124</v>
      </c>
      <c r="D12274" s="587" t="s">
        <v>3076</v>
      </c>
      <c r="E12274" s="523" t="s">
        <v>1679</v>
      </c>
    </row>
    <row r="12275" spans="2:5">
      <c r="B12275" s="602" t="s">
        <v>14983</v>
      </c>
      <c r="C12275" s="603" t="s">
        <v>4124</v>
      </c>
      <c r="D12275" s="587" t="s">
        <v>3076</v>
      </c>
      <c r="E12275" s="523" t="s">
        <v>1679</v>
      </c>
    </row>
    <row r="12276" spans="2:5">
      <c r="B12276" s="602" t="s">
        <v>14984</v>
      </c>
      <c r="C12276" s="603" t="s">
        <v>4124</v>
      </c>
      <c r="D12276" s="587" t="s">
        <v>3076</v>
      </c>
      <c r="E12276" s="523" t="s">
        <v>1679</v>
      </c>
    </row>
    <row r="12277" spans="2:5">
      <c r="B12277" s="602" t="s">
        <v>14985</v>
      </c>
      <c r="C12277" s="603" t="s">
        <v>4124</v>
      </c>
      <c r="D12277" s="587" t="s">
        <v>3076</v>
      </c>
      <c r="E12277" s="523" t="s">
        <v>1679</v>
      </c>
    </row>
    <row r="12278" spans="2:5">
      <c r="B12278" s="602" t="s">
        <v>14986</v>
      </c>
      <c r="C12278" s="603" t="s">
        <v>4124</v>
      </c>
      <c r="D12278" s="587" t="s">
        <v>3076</v>
      </c>
      <c r="E12278" s="523" t="s">
        <v>1679</v>
      </c>
    </row>
    <row r="12279" spans="2:5">
      <c r="B12279" s="602" t="s">
        <v>14987</v>
      </c>
      <c r="C12279" s="603" t="s">
        <v>4124</v>
      </c>
      <c r="D12279" s="587" t="s">
        <v>3076</v>
      </c>
      <c r="E12279" s="523" t="s">
        <v>1679</v>
      </c>
    </row>
    <row r="12280" spans="2:5">
      <c r="B12280" s="602" t="s">
        <v>14988</v>
      </c>
      <c r="C12280" s="603" t="s">
        <v>4124</v>
      </c>
      <c r="D12280" s="587" t="s">
        <v>3076</v>
      </c>
      <c r="E12280" s="523" t="s">
        <v>1679</v>
      </c>
    </row>
    <row r="12281" spans="2:5">
      <c r="B12281" s="602" t="s">
        <v>14989</v>
      </c>
      <c r="C12281" s="603" t="s">
        <v>4124</v>
      </c>
      <c r="D12281" s="587" t="s">
        <v>3076</v>
      </c>
      <c r="E12281" s="523" t="s">
        <v>1679</v>
      </c>
    </row>
    <row r="12282" spans="2:5">
      <c r="B12282" s="602" t="s">
        <v>14990</v>
      </c>
      <c r="C12282" s="603" t="s">
        <v>4124</v>
      </c>
      <c r="D12282" s="587" t="s">
        <v>3076</v>
      </c>
      <c r="E12282" s="523" t="s">
        <v>1679</v>
      </c>
    </row>
    <row r="12283" spans="2:5">
      <c r="B12283" s="602" t="s">
        <v>14991</v>
      </c>
      <c r="C12283" s="603" t="s">
        <v>4124</v>
      </c>
      <c r="D12283" s="587" t="s">
        <v>3076</v>
      </c>
      <c r="E12283" s="523" t="s">
        <v>1679</v>
      </c>
    </row>
    <row r="12284" spans="2:5">
      <c r="B12284" s="602" t="s">
        <v>14992</v>
      </c>
      <c r="C12284" s="603" t="s">
        <v>4124</v>
      </c>
      <c r="D12284" s="587" t="s">
        <v>3076</v>
      </c>
      <c r="E12284" s="523" t="s">
        <v>1679</v>
      </c>
    </row>
    <row r="12285" spans="2:5">
      <c r="B12285" s="602" t="s">
        <v>14993</v>
      </c>
      <c r="C12285" s="603" t="s">
        <v>4124</v>
      </c>
      <c r="D12285" s="587" t="s">
        <v>3076</v>
      </c>
      <c r="E12285" s="523" t="s">
        <v>1679</v>
      </c>
    </row>
    <row r="12286" spans="2:5">
      <c r="B12286" s="602" t="s">
        <v>14994</v>
      </c>
      <c r="C12286" s="603" t="s">
        <v>4124</v>
      </c>
      <c r="D12286" s="587" t="s">
        <v>3076</v>
      </c>
      <c r="E12286" s="523" t="s">
        <v>1679</v>
      </c>
    </row>
    <row r="12287" spans="2:5">
      <c r="B12287" s="602" t="s">
        <v>14995</v>
      </c>
      <c r="C12287" s="603" t="s">
        <v>4124</v>
      </c>
      <c r="D12287" s="587" t="s">
        <v>3076</v>
      </c>
      <c r="E12287" s="523" t="s">
        <v>1679</v>
      </c>
    </row>
    <row r="12288" spans="2:5">
      <c r="B12288" s="602" t="s">
        <v>14996</v>
      </c>
      <c r="C12288" s="603" t="s">
        <v>4124</v>
      </c>
      <c r="D12288" s="587" t="s">
        <v>3076</v>
      </c>
      <c r="E12288" s="523" t="s">
        <v>1679</v>
      </c>
    </row>
    <row r="12289" spans="2:5">
      <c r="B12289" s="602" t="s">
        <v>14997</v>
      </c>
      <c r="C12289" s="603" t="s">
        <v>4124</v>
      </c>
      <c r="D12289" s="587" t="s">
        <v>3076</v>
      </c>
      <c r="E12289" s="523" t="s">
        <v>1679</v>
      </c>
    </row>
    <row r="12290" spans="2:5">
      <c r="B12290" s="602" t="s">
        <v>14998</v>
      </c>
      <c r="C12290" s="603" t="s">
        <v>4124</v>
      </c>
      <c r="D12290" s="587" t="s">
        <v>3076</v>
      </c>
      <c r="E12290" s="523" t="s">
        <v>1679</v>
      </c>
    </row>
    <row r="12291" spans="2:5">
      <c r="B12291" s="602" t="s">
        <v>14999</v>
      </c>
      <c r="C12291" s="603" t="s">
        <v>4124</v>
      </c>
      <c r="D12291" s="587" t="s">
        <v>3076</v>
      </c>
      <c r="E12291" s="523" t="s">
        <v>1679</v>
      </c>
    </row>
    <row r="12292" spans="2:5">
      <c r="B12292" s="602" t="s">
        <v>15000</v>
      </c>
      <c r="C12292" s="603" t="s">
        <v>4124</v>
      </c>
      <c r="D12292" s="587" t="s">
        <v>3076</v>
      </c>
      <c r="E12292" s="523" t="s">
        <v>1679</v>
      </c>
    </row>
    <row r="12293" spans="2:5">
      <c r="B12293" s="602" t="s">
        <v>15001</v>
      </c>
      <c r="C12293" s="603" t="s">
        <v>4124</v>
      </c>
      <c r="D12293" s="587" t="s">
        <v>3076</v>
      </c>
      <c r="E12293" s="523" t="s">
        <v>1679</v>
      </c>
    </row>
    <row r="12294" spans="2:5">
      <c r="B12294" s="602" t="s">
        <v>15002</v>
      </c>
      <c r="C12294" s="603" t="s">
        <v>4124</v>
      </c>
      <c r="D12294" s="587" t="s">
        <v>3076</v>
      </c>
      <c r="E12294" s="523" t="s">
        <v>1679</v>
      </c>
    </row>
    <row r="12295" spans="2:5">
      <c r="B12295" s="602" t="s">
        <v>15003</v>
      </c>
      <c r="C12295" s="603" t="s">
        <v>4124</v>
      </c>
      <c r="D12295" s="587" t="s">
        <v>3076</v>
      </c>
      <c r="E12295" s="523" t="s">
        <v>1679</v>
      </c>
    </row>
    <row r="12296" spans="2:5">
      <c r="B12296" s="602" t="s">
        <v>15004</v>
      </c>
      <c r="C12296" s="603" t="s">
        <v>4124</v>
      </c>
      <c r="D12296" s="587" t="s">
        <v>3076</v>
      </c>
      <c r="E12296" s="523" t="s">
        <v>1679</v>
      </c>
    </row>
    <row r="12297" spans="2:5">
      <c r="B12297" s="602" t="s">
        <v>15005</v>
      </c>
      <c r="C12297" s="603" t="s">
        <v>4124</v>
      </c>
      <c r="D12297" s="587" t="s">
        <v>3076</v>
      </c>
      <c r="E12297" s="523" t="s">
        <v>1679</v>
      </c>
    </row>
    <row r="12298" spans="2:5">
      <c r="B12298" s="602" t="s">
        <v>15006</v>
      </c>
      <c r="C12298" s="603" t="s">
        <v>4124</v>
      </c>
      <c r="D12298" s="587" t="s">
        <v>3076</v>
      </c>
      <c r="E12298" s="523" t="s">
        <v>1679</v>
      </c>
    </row>
    <row r="12299" spans="2:5">
      <c r="B12299" s="602" t="s">
        <v>15007</v>
      </c>
      <c r="C12299" s="603" t="s">
        <v>4124</v>
      </c>
      <c r="D12299" s="587" t="s">
        <v>3076</v>
      </c>
      <c r="E12299" s="523" t="s">
        <v>1679</v>
      </c>
    </row>
    <row r="12300" spans="2:5">
      <c r="B12300" s="602" t="s">
        <v>15008</v>
      </c>
      <c r="C12300" s="603" t="s">
        <v>4124</v>
      </c>
      <c r="D12300" s="587" t="s">
        <v>3076</v>
      </c>
      <c r="E12300" s="523" t="s">
        <v>1679</v>
      </c>
    </row>
    <row r="12301" spans="2:5">
      <c r="B12301" s="602" t="s">
        <v>15009</v>
      </c>
      <c r="C12301" s="603" t="s">
        <v>4124</v>
      </c>
      <c r="D12301" s="587" t="s">
        <v>3076</v>
      </c>
      <c r="E12301" s="523" t="s">
        <v>1679</v>
      </c>
    </row>
    <row r="12302" spans="2:5">
      <c r="B12302" s="602" t="s">
        <v>15010</v>
      </c>
      <c r="C12302" s="603" t="s">
        <v>4124</v>
      </c>
      <c r="D12302" s="587" t="s">
        <v>3076</v>
      </c>
      <c r="E12302" s="523" t="s">
        <v>1679</v>
      </c>
    </row>
    <row r="12303" spans="2:5">
      <c r="B12303" s="602" t="s">
        <v>15011</v>
      </c>
      <c r="C12303" s="603" t="s">
        <v>4124</v>
      </c>
      <c r="D12303" s="587" t="s">
        <v>3076</v>
      </c>
      <c r="E12303" s="523" t="s">
        <v>1679</v>
      </c>
    </row>
    <row r="12304" spans="2:5">
      <c r="B12304" s="602" t="s">
        <v>15012</v>
      </c>
      <c r="C12304" s="603" t="s">
        <v>4124</v>
      </c>
      <c r="D12304" s="587" t="s">
        <v>3076</v>
      </c>
      <c r="E12304" s="523" t="s">
        <v>1679</v>
      </c>
    </row>
    <row r="12305" spans="2:5">
      <c r="B12305" s="602" t="s">
        <v>15013</v>
      </c>
      <c r="C12305" s="603" t="s">
        <v>4124</v>
      </c>
      <c r="D12305" s="587" t="s">
        <v>3076</v>
      </c>
      <c r="E12305" s="523" t="s">
        <v>1679</v>
      </c>
    </row>
    <row r="12306" spans="2:5">
      <c r="B12306" s="602" t="s">
        <v>15014</v>
      </c>
      <c r="C12306" s="603" t="s">
        <v>4124</v>
      </c>
      <c r="D12306" s="587" t="s">
        <v>3076</v>
      </c>
      <c r="E12306" s="523" t="s">
        <v>1679</v>
      </c>
    </row>
    <row r="12307" spans="2:5">
      <c r="B12307" s="602" t="s">
        <v>15015</v>
      </c>
      <c r="C12307" s="603" t="s">
        <v>4124</v>
      </c>
      <c r="D12307" s="587" t="s">
        <v>3076</v>
      </c>
      <c r="E12307" s="523" t="s">
        <v>1679</v>
      </c>
    </row>
    <row r="12308" spans="2:5">
      <c r="B12308" s="602" t="s">
        <v>15016</v>
      </c>
      <c r="C12308" s="603" t="s">
        <v>4124</v>
      </c>
      <c r="D12308" s="587" t="s">
        <v>3076</v>
      </c>
      <c r="E12308" s="523" t="s">
        <v>1679</v>
      </c>
    </row>
    <row r="12309" spans="2:5">
      <c r="B12309" s="602" t="s">
        <v>15017</v>
      </c>
      <c r="C12309" s="603" t="s">
        <v>4124</v>
      </c>
      <c r="D12309" s="587" t="s">
        <v>3076</v>
      </c>
      <c r="E12309" s="523" t="s">
        <v>1679</v>
      </c>
    </row>
    <row r="12310" spans="2:5">
      <c r="B12310" s="602" t="s">
        <v>15018</v>
      </c>
      <c r="C12310" s="603" t="s">
        <v>4124</v>
      </c>
      <c r="D12310" s="587" t="s">
        <v>3076</v>
      </c>
      <c r="E12310" s="523" t="s">
        <v>1679</v>
      </c>
    </row>
    <row r="12311" spans="2:5">
      <c r="B12311" s="602" t="s">
        <v>15019</v>
      </c>
      <c r="C12311" s="603" t="s">
        <v>4124</v>
      </c>
      <c r="D12311" s="587" t="s">
        <v>3076</v>
      </c>
      <c r="E12311" s="523" t="s">
        <v>1679</v>
      </c>
    </row>
    <row r="12312" spans="2:5">
      <c r="B12312" s="602" t="s">
        <v>15020</v>
      </c>
      <c r="C12312" s="603" t="s">
        <v>4124</v>
      </c>
      <c r="D12312" s="587" t="s">
        <v>3076</v>
      </c>
      <c r="E12312" s="523" t="s">
        <v>1679</v>
      </c>
    </row>
    <row r="12313" spans="2:5">
      <c r="B12313" s="602" t="s">
        <v>15021</v>
      </c>
      <c r="C12313" s="603" t="s">
        <v>4124</v>
      </c>
      <c r="D12313" s="587" t="s">
        <v>3076</v>
      </c>
      <c r="E12313" s="523" t="s">
        <v>1679</v>
      </c>
    </row>
    <row r="12314" spans="2:5">
      <c r="B12314" s="602" t="s">
        <v>15022</v>
      </c>
      <c r="C12314" s="603" t="s">
        <v>4124</v>
      </c>
      <c r="D12314" s="587" t="s">
        <v>3076</v>
      </c>
      <c r="E12314" s="523" t="s">
        <v>1679</v>
      </c>
    </row>
    <row r="12315" spans="2:5">
      <c r="B12315" s="602" t="s">
        <v>15023</v>
      </c>
      <c r="C12315" s="603" t="s">
        <v>4124</v>
      </c>
      <c r="D12315" s="587" t="s">
        <v>3076</v>
      </c>
      <c r="E12315" s="523" t="s">
        <v>1679</v>
      </c>
    </row>
    <row r="12316" spans="2:5">
      <c r="B12316" s="602" t="s">
        <v>15024</v>
      </c>
      <c r="C12316" s="603" t="s">
        <v>4124</v>
      </c>
      <c r="D12316" s="587" t="s">
        <v>3076</v>
      </c>
      <c r="E12316" s="523" t="s">
        <v>1679</v>
      </c>
    </row>
    <row r="12317" spans="2:5">
      <c r="B12317" s="602" t="s">
        <v>15025</v>
      </c>
      <c r="C12317" s="603" t="s">
        <v>4124</v>
      </c>
      <c r="D12317" s="587" t="s">
        <v>3076</v>
      </c>
      <c r="E12317" s="523" t="s">
        <v>1679</v>
      </c>
    </row>
    <row r="12318" spans="2:5">
      <c r="B12318" s="602" t="s">
        <v>15026</v>
      </c>
      <c r="C12318" s="603" t="s">
        <v>4124</v>
      </c>
      <c r="D12318" s="587" t="s">
        <v>3076</v>
      </c>
      <c r="E12318" s="523" t="s">
        <v>1679</v>
      </c>
    </row>
    <row r="12319" spans="2:5">
      <c r="B12319" s="602" t="s">
        <v>15027</v>
      </c>
      <c r="C12319" s="603" t="s">
        <v>4124</v>
      </c>
      <c r="D12319" s="587" t="s">
        <v>3076</v>
      </c>
      <c r="E12319" s="523" t="s">
        <v>1679</v>
      </c>
    </row>
    <row r="12320" spans="2:5">
      <c r="B12320" s="602" t="s">
        <v>15028</v>
      </c>
      <c r="C12320" s="603" t="s">
        <v>4124</v>
      </c>
      <c r="D12320" s="587" t="s">
        <v>3076</v>
      </c>
      <c r="E12320" s="523" t="s">
        <v>1679</v>
      </c>
    </row>
    <row r="12321" spans="2:5">
      <c r="B12321" s="602" t="s">
        <v>15029</v>
      </c>
      <c r="C12321" s="603" t="s">
        <v>4124</v>
      </c>
      <c r="D12321" s="587" t="s">
        <v>3076</v>
      </c>
      <c r="E12321" s="523" t="s">
        <v>1679</v>
      </c>
    </row>
    <row r="12322" spans="2:5">
      <c r="B12322" s="602" t="s">
        <v>15030</v>
      </c>
      <c r="C12322" s="603" t="s">
        <v>4124</v>
      </c>
      <c r="D12322" s="587" t="s">
        <v>3076</v>
      </c>
      <c r="E12322" s="523" t="s">
        <v>1679</v>
      </c>
    </row>
    <row r="12323" spans="2:5">
      <c r="B12323" s="602" t="s">
        <v>15031</v>
      </c>
      <c r="C12323" s="603" t="s">
        <v>4124</v>
      </c>
      <c r="D12323" s="587" t="s">
        <v>3076</v>
      </c>
      <c r="E12323" s="523" t="s">
        <v>1679</v>
      </c>
    </row>
    <row r="12324" spans="2:5">
      <c r="B12324" s="602" t="s">
        <v>15032</v>
      </c>
      <c r="C12324" s="603" t="s">
        <v>4124</v>
      </c>
      <c r="D12324" s="587" t="s">
        <v>3076</v>
      </c>
      <c r="E12324" s="523" t="s">
        <v>1679</v>
      </c>
    </row>
    <row r="12325" spans="2:5">
      <c r="B12325" s="602" t="s">
        <v>15033</v>
      </c>
      <c r="C12325" s="603" t="s">
        <v>4124</v>
      </c>
      <c r="D12325" s="587" t="s">
        <v>3076</v>
      </c>
      <c r="E12325" s="523" t="s">
        <v>1679</v>
      </c>
    </row>
    <row r="12326" spans="2:5">
      <c r="B12326" s="602" t="s">
        <v>15034</v>
      </c>
      <c r="C12326" s="603" t="s">
        <v>4124</v>
      </c>
      <c r="D12326" s="587" t="s">
        <v>3076</v>
      </c>
      <c r="E12326" s="523" t="s">
        <v>1679</v>
      </c>
    </row>
    <row r="12327" spans="2:5">
      <c r="B12327" s="602" t="s">
        <v>15035</v>
      </c>
      <c r="C12327" s="603" t="s">
        <v>4124</v>
      </c>
      <c r="D12327" s="587" t="s">
        <v>3076</v>
      </c>
      <c r="E12327" s="523" t="s">
        <v>1679</v>
      </c>
    </row>
    <row r="12328" spans="2:5">
      <c r="B12328" s="602" t="s">
        <v>15036</v>
      </c>
      <c r="C12328" s="603" t="s">
        <v>4124</v>
      </c>
      <c r="D12328" s="587" t="s">
        <v>3076</v>
      </c>
      <c r="E12328" s="523" t="s">
        <v>1679</v>
      </c>
    </row>
    <row r="12329" spans="2:5">
      <c r="B12329" s="602" t="s">
        <v>15037</v>
      </c>
      <c r="C12329" s="603" t="s">
        <v>4124</v>
      </c>
      <c r="D12329" s="587" t="s">
        <v>3076</v>
      </c>
      <c r="E12329" s="523" t="s">
        <v>1679</v>
      </c>
    </row>
    <row r="12330" spans="2:5">
      <c r="B12330" s="602" t="s">
        <v>15038</v>
      </c>
      <c r="C12330" s="603" t="s">
        <v>4124</v>
      </c>
      <c r="D12330" s="587" t="s">
        <v>3076</v>
      </c>
      <c r="E12330" s="523" t="s">
        <v>1679</v>
      </c>
    </row>
    <row r="12331" spans="2:5">
      <c r="B12331" s="602" t="s">
        <v>15039</v>
      </c>
      <c r="C12331" s="603" t="s">
        <v>4124</v>
      </c>
      <c r="D12331" s="587" t="s">
        <v>3076</v>
      </c>
      <c r="E12331" s="523" t="s">
        <v>1679</v>
      </c>
    </row>
    <row r="12332" spans="2:5">
      <c r="B12332" s="602" t="s">
        <v>15040</v>
      </c>
      <c r="C12332" s="603" t="s">
        <v>4124</v>
      </c>
      <c r="D12332" s="587" t="s">
        <v>3076</v>
      </c>
      <c r="E12332" s="523" t="s">
        <v>1679</v>
      </c>
    </row>
    <row r="12333" spans="2:5">
      <c r="B12333" s="602" t="s">
        <v>15041</v>
      </c>
      <c r="C12333" s="603" t="s">
        <v>4124</v>
      </c>
      <c r="D12333" s="587" t="s">
        <v>3076</v>
      </c>
      <c r="E12333" s="523" t="s">
        <v>1679</v>
      </c>
    </row>
    <row r="12334" spans="2:5">
      <c r="B12334" s="602" t="s">
        <v>15042</v>
      </c>
      <c r="C12334" s="603" t="s">
        <v>4124</v>
      </c>
      <c r="D12334" s="587" t="s">
        <v>3076</v>
      </c>
      <c r="E12334" s="523" t="s">
        <v>1679</v>
      </c>
    </row>
    <row r="12335" spans="2:5">
      <c r="B12335" s="602" t="s">
        <v>15043</v>
      </c>
      <c r="C12335" s="603" t="s">
        <v>4124</v>
      </c>
      <c r="D12335" s="587" t="s">
        <v>3076</v>
      </c>
      <c r="E12335" s="523" t="s">
        <v>1679</v>
      </c>
    </row>
    <row r="12336" spans="2:5">
      <c r="B12336" s="602" t="s">
        <v>15044</v>
      </c>
      <c r="C12336" s="603" t="s">
        <v>4124</v>
      </c>
      <c r="D12336" s="587" t="s">
        <v>3076</v>
      </c>
      <c r="E12336" s="523" t="s">
        <v>1679</v>
      </c>
    </row>
    <row r="12337" spans="2:5">
      <c r="B12337" s="602" t="s">
        <v>15045</v>
      </c>
      <c r="C12337" s="603" t="s">
        <v>4124</v>
      </c>
      <c r="D12337" s="587" t="s">
        <v>3076</v>
      </c>
      <c r="E12337" s="523" t="s">
        <v>1679</v>
      </c>
    </row>
    <row r="12338" spans="2:5">
      <c r="B12338" s="602" t="s">
        <v>15046</v>
      </c>
      <c r="C12338" s="603" t="s">
        <v>4124</v>
      </c>
      <c r="D12338" s="587" t="s">
        <v>3076</v>
      </c>
      <c r="E12338" s="523" t="s">
        <v>1679</v>
      </c>
    </row>
    <row r="12339" spans="2:5">
      <c r="B12339" s="602" t="s">
        <v>15047</v>
      </c>
      <c r="C12339" s="603" t="s">
        <v>4124</v>
      </c>
      <c r="D12339" s="587" t="s">
        <v>3076</v>
      </c>
      <c r="E12339" s="523" t="s">
        <v>1679</v>
      </c>
    </row>
    <row r="12340" spans="2:5">
      <c r="B12340" s="602" t="s">
        <v>15048</v>
      </c>
      <c r="C12340" s="603" t="s">
        <v>4124</v>
      </c>
      <c r="D12340" s="587" t="s">
        <v>3076</v>
      </c>
      <c r="E12340" s="523" t="s">
        <v>1679</v>
      </c>
    </row>
    <row r="12341" spans="2:5">
      <c r="B12341" s="602" t="s">
        <v>15049</v>
      </c>
      <c r="C12341" s="603" t="s">
        <v>4124</v>
      </c>
      <c r="D12341" s="587" t="s">
        <v>3076</v>
      </c>
      <c r="E12341" s="523" t="s">
        <v>1679</v>
      </c>
    </row>
    <row r="12342" spans="2:5">
      <c r="B12342" s="602" t="s">
        <v>15050</v>
      </c>
      <c r="C12342" s="603" t="s">
        <v>4124</v>
      </c>
      <c r="D12342" s="587" t="s">
        <v>3076</v>
      </c>
      <c r="E12342" s="523" t="s">
        <v>1679</v>
      </c>
    </row>
    <row r="12343" spans="2:5">
      <c r="B12343" s="602" t="s">
        <v>15051</v>
      </c>
      <c r="C12343" s="603" t="s">
        <v>4124</v>
      </c>
      <c r="D12343" s="587" t="s">
        <v>3076</v>
      </c>
      <c r="E12343" s="523" t="s">
        <v>1679</v>
      </c>
    </row>
    <row r="12344" spans="2:5">
      <c r="B12344" s="602" t="s">
        <v>15052</v>
      </c>
      <c r="C12344" s="603" t="s">
        <v>4124</v>
      </c>
      <c r="D12344" s="587" t="s">
        <v>3076</v>
      </c>
      <c r="E12344" s="523" t="s">
        <v>1679</v>
      </c>
    </row>
    <row r="12345" spans="2:5">
      <c r="B12345" s="602" t="s">
        <v>15053</v>
      </c>
      <c r="C12345" s="603" t="s">
        <v>4124</v>
      </c>
      <c r="D12345" s="587" t="s">
        <v>3076</v>
      </c>
      <c r="E12345" s="523" t="s">
        <v>1679</v>
      </c>
    </row>
    <row r="12346" spans="2:5">
      <c r="B12346" s="602" t="s">
        <v>15054</v>
      </c>
      <c r="C12346" s="603" t="s">
        <v>4124</v>
      </c>
      <c r="D12346" s="587" t="s">
        <v>3076</v>
      </c>
      <c r="E12346" s="523" t="s">
        <v>1679</v>
      </c>
    </row>
    <row r="12347" spans="2:5">
      <c r="B12347" s="602" t="s">
        <v>15055</v>
      </c>
      <c r="C12347" s="603" t="s">
        <v>4124</v>
      </c>
      <c r="D12347" s="587" t="s">
        <v>3076</v>
      </c>
      <c r="E12347" s="523" t="s">
        <v>1679</v>
      </c>
    </row>
    <row r="12348" spans="2:5">
      <c r="B12348" s="602" t="s">
        <v>15056</v>
      </c>
      <c r="C12348" s="603" t="s">
        <v>4124</v>
      </c>
      <c r="D12348" s="587" t="s">
        <v>3076</v>
      </c>
      <c r="E12348" s="523" t="s">
        <v>1679</v>
      </c>
    </row>
    <row r="12349" spans="2:5">
      <c r="B12349" s="602" t="s">
        <v>15057</v>
      </c>
      <c r="C12349" s="603" t="s">
        <v>4124</v>
      </c>
      <c r="D12349" s="587" t="s">
        <v>3076</v>
      </c>
      <c r="E12349" s="523" t="s">
        <v>1679</v>
      </c>
    </row>
    <row r="12350" spans="2:5">
      <c r="B12350" s="602" t="s">
        <v>15058</v>
      </c>
      <c r="C12350" s="603" t="s">
        <v>4124</v>
      </c>
      <c r="D12350" s="587" t="s">
        <v>3076</v>
      </c>
      <c r="E12350" s="523" t="s">
        <v>1679</v>
      </c>
    </row>
    <row r="12351" spans="2:5">
      <c r="B12351" s="602" t="s">
        <v>15059</v>
      </c>
      <c r="C12351" s="603" t="s">
        <v>4124</v>
      </c>
      <c r="D12351" s="587" t="s">
        <v>3076</v>
      </c>
      <c r="E12351" s="523" t="s">
        <v>1679</v>
      </c>
    </row>
    <row r="12352" spans="2:5">
      <c r="B12352" s="602" t="s">
        <v>15060</v>
      </c>
      <c r="C12352" s="603" t="s">
        <v>4124</v>
      </c>
      <c r="D12352" s="587" t="s">
        <v>3076</v>
      </c>
      <c r="E12352" s="523" t="s">
        <v>1679</v>
      </c>
    </row>
    <row r="12353" spans="2:5">
      <c r="B12353" s="602" t="s">
        <v>15061</v>
      </c>
      <c r="C12353" s="603" t="s">
        <v>4124</v>
      </c>
      <c r="D12353" s="587" t="s">
        <v>3076</v>
      </c>
      <c r="E12353" s="523" t="s">
        <v>1679</v>
      </c>
    </row>
    <row r="12354" spans="2:5">
      <c r="B12354" s="602" t="s">
        <v>15062</v>
      </c>
      <c r="C12354" s="603" t="s">
        <v>4124</v>
      </c>
      <c r="D12354" s="587" t="s">
        <v>3076</v>
      </c>
      <c r="E12354" s="523" t="s">
        <v>1679</v>
      </c>
    </row>
    <row r="12355" spans="2:5">
      <c r="B12355" s="602" t="s">
        <v>15063</v>
      </c>
      <c r="C12355" s="603" t="s">
        <v>4124</v>
      </c>
      <c r="D12355" s="587" t="s">
        <v>3076</v>
      </c>
      <c r="E12355" s="523" t="s">
        <v>1679</v>
      </c>
    </row>
    <row r="12356" spans="2:5">
      <c r="B12356" s="602" t="s">
        <v>15064</v>
      </c>
      <c r="C12356" s="603" t="s">
        <v>4124</v>
      </c>
      <c r="D12356" s="587" t="s">
        <v>3076</v>
      </c>
      <c r="E12356" s="523" t="s">
        <v>1679</v>
      </c>
    </row>
    <row r="12357" spans="2:5">
      <c r="B12357" s="602" t="s">
        <v>15065</v>
      </c>
      <c r="C12357" s="603" t="s">
        <v>4124</v>
      </c>
      <c r="D12357" s="587" t="s">
        <v>3076</v>
      </c>
      <c r="E12357" s="523" t="s">
        <v>1679</v>
      </c>
    </row>
    <row r="12358" spans="2:5">
      <c r="B12358" s="602" t="s">
        <v>15066</v>
      </c>
      <c r="C12358" s="603" t="s">
        <v>4124</v>
      </c>
      <c r="D12358" s="587" t="s">
        <v>3076</v>
      </c>
      <c r="E12358" s="523" t="s">
        <v>1679</v>
      </c>
    </row>
    <row r="12359" spans="2:5">
      <c r="B12359" s="602" t="s">
        <v>15067</v>
      </c>
      <c r="C12359" s="603" t="s">
        <v>4124</v>
      </c>
      <c r="D12359" s="587" t="s">
        <v>3076</v>
      </c>
      <c r="E12359" s="523" t="s">
        <v>1679</v>
      </c>
    </row>
    <row r="12360" spans="2:5">
      <c r="B12360" s="602" t="s">
        <v>15068</v>
      </c>
      <c r="C12360" s="603" t="s">
        <v>4124</v>
      </c>
      <c r="D12360" s="587" t="s">
        <v>3076</v>
      </c>
      <c r="E12360" s="523" t="s">
        <v>1679</v>
      </c>
    </row>
    <row r="12361" spans="2:5">
      <c r="B12361" s="602" t="s">
        <v>15069</v>
      </c>
      <c r="C12361" s="603" t="s">
        <v>4124</v>
      </c>
      <c r="D12361" s="587" t="s">
        <v>3076</v>
      </c>
      <c r="E12361" s="523" t="s">
        <v>1679</v>
      </c>
    </row>
    <row r="12362" spans="2:5">
      <c r="B12362" s="602" t="s">
        <v>15070</v>
      </c>
      <c r="C12362" s="603" t="s">
        <v>4124</v>
      </c>
      <c r="D12362" s="587" t="s">
        <v>3076</v>
      </c>
      <c r="E12362" s="523" t="s">
        <v>1679</v>
      </c>
    </row>
    <row r="12363" spans="2:5">
      <c r="B12363" s="602" t="s">
        <v>15071</v>
      </c>
      <c r="C12363" s="603" t="s">
        <v>4124</v>
      </c>
      <c r="D12363" s="587" t="s">
        <v>3076</v>
      </c>
      <c r="E12363" s="523" t="s">
        <v>1679</v>
      </c>
    </row>
    <row r="12364" spans="2:5">
      <c r="B12364" s="602" t="s">
        <v>15072</v>
      </c>
      <c r="C12364" s="603" t="s">
        <v>4124</v>
      </c>
      <c r="D12364" s="587" t="s">
        <v>3076</v>
      </c>
      <c r="E12364" s="523" t="s">
        <v>1679</v>
      </c>
    </row>
    <row r="12365" spans="2:5">
      <c r="B12365" s="602" t="s">
        <v>15073</v>
      </c>
      <c r="C12365" s="603" t="s">
        <v>4124</v>
      </c>
      <c r="D12365" s="587" t="s">
        <v>3076</v>
      </c>
      <c r="E12365" s="523" t="s">
        <v>1679</v>
      </c>
    </row>
    <row r="12366" spans="2:5">
      <c r="B12366" s="602" t="s">
        <v>15074</v>
      </c>
      <c r="C12366" s="603" t="s">
        <v>4124</v>
      </c>
      <c r="D12366" s="587" t="s">
        <v>3076</v>
      </c>
      <c r="E12366" s="523" t="s">
        <v>1679</v>
      </c>
    </row>
    <row r="12367" spans="2:5">
      <c r="B12367" s="602" t="s">
        <v>15075</v>
      </c>
      <c r="C12367" s="603" t="s">
        <v>4124</v>
      </c>
      <c r="D12367" s="587" t="s">
        <v>3076</v>
      </c>
      <c r="E12367" s="523" t="s">
        <v>1679</v>
      </c>
    </row>
    <row r="12368" spans="2:5">
      <c r="B12368" s="602" t="s">
        <v>15076</v>
      </c>
      <c r="C12368" s="603" t="s">
        <v>4124</v>
      </c>
      <c r="D12368" s="587" t="s">
        <v>3076</v>
      </c>
      <c r="E12368" s="523" t="s">
        <v>1679</v>
      </c>
    </row>
    <row r="12369" spans="2:5">
      <c r="B12369" s="602" t="s">
        <v>15077</v>
      </c>
      <c r="C12369" s="603" t="s">
        <v>4124</v>
      </c>
      <c r="D12369" s="587" t="s">
        <v>3076</v>
      </c>
      <c r="E12369" s="523" t="s">
        <v>1679</v>
      </c>
    </row>
    <row r="12370" spans="2:5">
      <c r="B12370" s="602" t="s">
        <v>15078</v>
      </c>
      <c r="C12370" s="603" t="s">
        <v>4124</v>
      </c>
      <c r="D12370" s="587" t="s">
        <v>3076</v>
      </c>
      <c r="E12370" s="523" t="s">
        <v>1679</v>
      </c>
    </row>
    <row r="12371" spans="2:5">
      <c r="B12371" s="602" t="s">
        <v>15079</v>
      </c>
      <c r="C12371" s="603" t="s">
        <v>4124</v>
      </c>
      <c r="D12371" s="587" t="s">
        <v>3076</v>
      </c>
      <c r="E12371" s="523" t="s">
        <v>1679</v>
      </c>
    </row>
    <row r="12372" spans="2:5">
      <c r="B12372" s="602" t="s">
        <v>15080</v>
      </c>
      <c r="C12372" s="603" t="s">
        <v>4124</v>
      </c>
      <c r="D12372" s="587" t="s">
        <v>3076</v>
      </c>
      <c r="E12372" s="523" t="s">
        <v>1679</v>
      </c>
    </row>
    <row r="12373" spans="2:5">
      <c r="B12373" s="602" t="s">
        <v>15081</v>
      </c>
      <c r="C12373" s="603" t="s">
        <v>4124</v>
      </c>
      <c r="D12373" s="587" t="s">
        <v>3076</v>
      </c>
      <c r="E12373" s="523" t="s">
        <v>1679</v>
      </c>
    </row>
    <row r="12374" spans="2:5">
      <c r="B12374" s="602" t="s">
        <v>15082</v>
      </c>
      <c r="C12374" s="603" t="s">
        <v>4124</v>
      </c>
      <c r="D12374" s="587" t="s">
        <v>3076</v>
      </c>
      <c r="E12374" s="523" t="s">
        <v>1679</v>
      </c>
    </row>
    <row r="12375" spans="2:5">
      <c r="B12375" s="602" t="s">
        <v>15083</v>
      </c>
      <c r="C12375" s="603" t="s">
        <v>4124</v>
      </c>
      <c r="D12375" s="587" t="s">
        <v>3076</v>
      </c>
      <c r="E12375" s="523" t="s">
        <v>1679</v>
      </c>
    </row>
    <row r="12376" spans="2:5">
      <c r="B12376" s="602" t="s">
        <v>15084</v>
      </c>
      <c r="C12376" s="603" t="s">
        <v>4124</v>
      </c>
      <c r="D12376" s="587" t="s">
        <v>3076</v>
      </c>
      <c r="E12376" s="523" t="s">
        <v>1679</v>
      </c>
    </row>
    <row r="12377" spans="2:5">
      <c r="B12377" s="602" t="s">
        <v>15085</v>
      </c>
      <c r="C12377" s="603" t="s">
        <v>4124</v>
      </c>
      <c r="D12377" s="587" t="s">
        <v>3076</v>
      </c>
      <c r="E12377" s="523" t="s">
        <v>1679</v>
      </c>
    </row>
    <row r="12378" spans="2:5">
      <c r="B12378" s="602" t="s">
        <v>15086</v>
      </c>
      <c r="C12378" s="603" t="s">
        <v>4124</v>
      </c>
      <c r="D12378" s="587" t="s">
        <v>3076</v>
      </c>
      <c r="E12378" s="523" t="s">
        <v>1679</v>
      </c>
    </row>
    <row r="12379" spans="2:5">
      <c r="B12379" s="602" t="s">
        <v>15087</v>
      </c>
      <c r="C12379" s="603" t="s">
        <v>4124</v>
      </c>
      <c r="D12379" s="587" t="s">
        <v>3076</v>
      </c>
      <c r="E12379" s="523" t="s">
        <v>1679</v>
      </c>
    </row>
    <row r="12380" spans="2:5">
      <c r="B12380" s="602" t="s">
        <v>15088</v>
      </c>
      <c r="C12380" s="603" t="s">
        <v>4124</v>
      </c>
      <c r="D12380" s="587" t="s">
        <v>3076</v>
      </c>
      <c r="E12380" s="523" t="s">
        <v>1679</v>
      </c>
    </row>
    <row r="12381" spans="2:5">
      <c r="B12381" s="602" t="s">
        <v>15089</v>
      </c>
      <c r="C12381" s="603" t="s">
        <v>4124</v>
      </c>
      <c r="D12381" s="587" t="s">
        <v>3076</v>
      </c>
      <c r="E12381" s="523" t="s">
        <v>1679</v>
      </c>
    </row>
    <row r="12382" spans="2:5">
      <c r="B12382" s="602" t="s">
        <v>15090</v>
      </c>
      <c r="C12382" s="603" t="s">
        <v>4124</v>
      </c>
      <c r="D12382" s="587" t="s">
        <v>3076</v>
      </c>
      <c r="E12382" s="523" t="s">
        <v>1679</v>
      </c>
    </row>
    <row r="12383" spans="2:5">
      <c r="B12383" s="602" t="s">
        <v>15091</v>
      </c>
      <c r="C12383" s="603" t="s">
        <v>4124</v>
      </c>
      <c r="D12383" s="587" t="s">
        <v>3076</v>
      </c>
      <c r="E12383" s="523" t="s">
        <v>1679</v>
      </c>
    </row>
    <row r="12384" spans="2:5">
      <c r="B12384" s="602" t="s">
        <v>15092</v>
      </c>
      <c r="C12384" s="603" t="s">
        <v>4124</v>
      </c>
      <c r="D12384" s="587" t="s">
        <v>3076</v>
      </c>
      <c r="E12384" s="523" t="s">
        <v>1679</v>
      </c>
    </row>
    <row r="12385" spans="2:5">
      <c r="B12385" s="602" t="s">
        <v>15093</v>
      </c>
      <c r="C12385" s="603" t="s">
        <v>4124</v>
      </c>
      <c r="D12385" s="587" t="s">
        <v>3076</v>
      </c>
      <c r="E12385" s="523" t="s">
        <v>1679</v>
      </c>
    </row>
    <row r="12386" spans="2:5">
      <c r="B12386" s="602" t="s">
        <v>15094</v>
      </c>
      <c r="C12386" s="603" t="s">
        <v>4124</v>
      </c>
      <c r="D12386" s="587" t="s">
        <v>3076</v>
      </c>
      <c r="E12386" s="523" t="s">
        <v>1679</v>
      </c>
    </row>
    <row r="12387" spans="2:5">
      <c r="B12387" s="602" t="s">
        <v>15095</v>
      </c>
      <c r="C12387" s="603" t="s">
        <v>4124</v>
      </c>
      <c r="D12387" s="587" t="s">
        <v>3076</v>
      </c>
      <c r="E12387" s="523" t="s">
        <v>1679</v>
      </c>
    </row>
    <row r="12388" spans="2:5">
      <c r="B12388" s="602" t="s">
        <v>15096</v>
      </c>
      <c r="C12388" s="603" t="s">
        <v>4124</v>
      </c>
      <c r="D12388" s="587" t="s">
        <v>3076</v>
      </c>
      <c r="E12388" s="523" t="s">
        <v>1679</v>
      </c>
    </row>
    <row r="12389" spans="2:5">
      <c r="B12389" s="602" t="s">
        <v>15097</v>
      </c>
      <c r="C12389" s="603" t="s">
        <v>4124</v>
      </c>
      <c r="D12389" s="587" t="s">
        <v>3076</v>
      </c>
      <c r="E12389" s="523" t="s">
        <v>1679</v>
      </c>
    </row>
    <row r="12390" spans="2:5">
      <c r="B12390" s="602" t="s">
        <v>15098</v>
      </c>
      <c r="C12390" s="603" t="s">
        <v>4124</v>
      </c>
      <c r="D12390" s="587" t="s">
        <v>3076</v>
      </c>
      <c r="E12390" s="523" t="s">
        <v>1679</v>
      </c>
    </row>
    <row r="12391" spans="2:5">
      <c r="B12391" s="602" t="s">
        <v>15099</v>
      </c>
      <c r="C12391" s="603" t="s">
        <v>4124</v>
      </c>
      <c r="D12391" s="587" t="s">
        <v>3076</v>
      </c>
      <c r="E12391" s="523" t="s">
        <v>1679</v>
      </c>
    </row>
    <row r="12392" spans="2:5">
      <c r="B12392" s="602" t="s">
        <v>15100</v>
      </c>
      <c r="C12392" s="603" t="s">
        <v>4124</v>
      </c>
      <c r="D12392" s="587" t="s">
        <v>3076</v>
      </c>
      <c r="E12392" s="523" t="s">
        <v>1679</v>
      </c>
    </row>
    <row r="12393" spans="2:5">
      <c r="B12393" s="602" t="s">
        <v>15101</v>
      </c>
      <c r="C12393" s="603" t="s">
        <v>4124</v>
      </c>
      <c r="D12393" s="587" t="s">
        <v>3076</v>
      </c>
      <c r="E12393" s="523" t="s">
        <v>1679</v>
      </c>
    </row>
    <row r="12394" spans="2:5">
      <c r="B12394" s="602" t="s">
        <v>15102</v>
      </c>
      <c r="C12394" s="603" t="s">
        <v>4124</v>
      </c>
      <c r="D12394" s="587" t="s">
        <v>3076</v>
      </c>
      <c r="E12394" s="523" t="s">
        <v>1679</v>
      </c>
    </row>
    <row r="12395" spans="2:5">
      <c r="B12395" s="602" t="s">
        <v>15103</v>
      </c>
      <c r="C12395" s="603" t="s">
        <v>4124</v>
      </c>
      <c r="D12395" s="587" t="s">
        <v>3076</v>
      </c>
      <c r="E12395" s="523" t="s">
        <v>1679</v>
      </c>
    </row>
    <row r="12396" spans="2:5">
      <c r="B12396" s="602" t="s">
        <v>15104</v>
      </c>
      <c r="C12396" s="603" t="s">
        <v>4124</v>
      </c>
      <c r="D12396" s="587" t="s">
        <v>3076</v>
      </c>
      <c r="E12396" s="523" t="s">
        <v>1679</v>
      </c>
    </row>
    <row r="12397" spans="2:5">
      <c r="B12397" s="602" t="s">
        <v>15105</v>
      </c>
      <c r="C12397" s="603" t="s">
        <v>4124</v>
      </c>
      <c r="D12397" s="587" t="s">
        <v>3076</v>
      </c>
      <c r="E12397" s="523" t="s">
        <v>1679</v>
      </c>
    </row>
    <row r="12398" spans="2:5">
      <c r="B12398" s="602" t="s">
        <v>15106</v>
      </c>
      <c r="C12398" s="603" t="s">
        <v>4124</v>
      </c>
      <c r="D12398" s="587" t="s">
        <v>3076</v>
      </c>
      <c r="E12398" s="523" t="s">
        <v>1679</v>
      </c>
    </row>
    <row r="12399" spans="2:5">
      <c r="B12399" s="602" t="s">
        <v>15107</v>
      </c>
      <c r="C12399" s="603" t="s">
        <v>4124</v>
      </c>
      <c r="D12399" s="587" t="s">
        <v>3076</v>
      </c>
      <c r="E12399" s="523" t="s">
        <v>1679</v>
      </c>
    </row>
    <row r="12400" spans="2:5">
      <c r="B12400" s="602" t="s">
        <v>15108</v>
      </c>
      <c r="C12400" s="603" t="s">
        <v>4124</v>
      </c>
      <c r="D12400" s="587" t="s">
        <v>3076</v>
      </c>
      <c r="E12400" s="523" t="s">
        <v>1679</v>
      </c>
    </row>
    <row r="12401" spans="2:5">
      <c r="B12401" s="602" t="s">
        <v>15109</v>
      </c>
      <c r="C12401" s="603" t="s">
        <v>4124</v>
      </c>
      <c r="D12401" s="587" t="s">
        <v>3076</v>
      </c>
      <c r="E12401" s="523" t="s">
        <v>1679</v>
      </c>
    </row>
    <row r="12402" spans="2:5">
      <c r="B12402" s="602" t="s">
        <v>15110</v>
      </c>
      <c r="C12402" s="603" t="s">
        <v>4124</v>
      </c>
      <c r="D12402" s="587" t="s">
        <v>3076</v>
      </c>
      <c r="E12402" s="523" t="s">
        <v>1679</v>
      </c>
    </row>
    <row r="12403" spans="2:5">
      <c r="B12403" s="602" t="s">
        <v>15111</v>
      </c>
      <c r="C12403" s="603" t="s">
        <v>4124</v>
      </c>
      <c r="D12403" s="587" t="s">
        <v>3076</v>
      </c>
      <c r="E12403" s="523" t="s">
        <v>1679</v>
      </c>
    </row>
    <row r="12404" spans="2:5">
      <c r="B12404" s="602" t="s">
        <v>15112</v>
      </c>
      <c r="C12404" s="603" t="s">
        <v>4124</v>
      </c>
      <c r="D12404" s="587" t="s">
        <v>3076</v>
      </c>
      <c r="E12404" s="523" t="s">
        <v>1679</v>
      </c>
    </row>
    <row r="12405" spans="2:5">
      <c r="B12405" s="602" t="s">
        <v>15113</v>
      </c>
      <c r="C12405" s="603" t="s">
        <v>4124</v>
      </c>
      <c r="D12405" s="587" t="s">
        <v>3076</v>
      </c>
      <c r="E12405" s="523" t="s">
        <v>1679</v>
      </c>
    </row>
    <row r="12406" spans="2:5">
      <c r="B12406" s="602" t="s">
        <v>15114</v>
      </c>
      <c r="C12406" s="603" t="s">
        <v>4124</v>
      </c>
      <c r="D12406" s="587" t="s">
        <v>3076</v>
      </c>
      <c r="E12406" s="523" t="s">
        <v>1679</v>
      </c>
    </row>
    <row r="12407" spans="2:5">
      <c r="B12407" s="602" t="s">
        <v>15115</v>
      </c>
      <c r="C12407" s="603" t="s">
        <v>4124</v>
      </c>
      <c r="D12407" s="587" t="s">
        <v>3076</v>
      </c>
      <c r="E12407" s="523" t="s">
        <v>1679</v>
      </c>
    </row>
    <row r="12408" spans="2:5">
      <c r="B12408" s="602" t="s">
        <v>15116</v>
      </c>
      <c r="C12408" s="603" t="s">
        <v>4124</v>
      </c>
      <c r="D12408" s="587" t="s">
        <v>3076</v>
      </c>
      <c r="E12408" s="523" t="s">
        <v>1679</v>
      </c>
    </row>
    <row r="12409" spans="2:5">
      <c r="B12409" s="602" t="s">
        <v>15117</v>
      </c>
      <c r="C12409" s="603" t="s">
        <v>4124</v>
      </c>
      <c r="D12409" s="587" t="s">
        <v>3076</v>
      </c>
      <c r="E12409" s="523" t="s">
        <v>1679</v>
      </c>
    </row>
    <row r="12410" spans="2:5">
      <c r="B12410" s="602" t="s">
        <v>15118</v>
      </c>
      <c r="C12410" s="603" t="s">
        <v>4124</v>
      </c>
      <c r="D12410" s="587" t="s">
        <v>3076</v>
      </c>
      <c r="E12410" s="523" t="s">
        <v>1679</v>
      </c>
    </row>
    <row r="12411" spans="2:5">
      <c r="B12411" s="602" t="s">
        <v>15119</v>
      </c>
      <c r="C12411" s="603" t="s">
        <v>4124</v>
      </c>
      <c r="D12411" s="587" t="s">
        <v>3076</v>
      </c>
      <c r="E12411" s="523" t="s">
        <v>1679</v>
      </c>
    </row>
    <row r="12412" spans="2:5">
      <c r="B12412" s="602" t="s">
        <v>15120</v>
      </c>
      <c r="C12412" s="603" t="s">
        <v>4124</v>
      </c>
      <c r="D12412" s="587" t="s">
        <v>3076</v>
      </c>
      <c r="E12412" s="523" t="s">
        <v>1679</v>
      </c>
    </row>
    <row r="12413" spans="2:5">
      <c r="B12413" s="602" t="s">
        <v>15121</v>
      </c>
      <c r="C12413" s="603" t="s">
        <v>4124</v>
      </c>
      <c r="D12413" s="587" t="s">
        <v>3076</v>
      </c>
      <c r="E12413" s="523" t="s">
        <v>1679</v>
      </c>
    </row>
    <row r="12414" spans="2:5">
      <c r="B12414" s="602" t="s">
        <v>15122</v>
      </c>
      <c r="C12414" s="603" t="s">
        <v>4124</v>
      </c>
      <c r="D12414" s="587" t="s">
        <v>3076</v>
      </c>
      <c r="E12414" s="523" t="s">
        <v>1679</v>
      </c>
    </row>
    <row r="12415" spans="2:5">
      <c r="B12415" s="602" t="s">
        <v>15123</v>
      </c>
      <c r="C12415" s="603" t="s">
        <v>4124</v>
      </c>
      <c r="D12415" s="587" t="s">
        <v>3076</v>
      </c>
      <c r="E12415" s="523" t="s">
        <v>1679</v>
      </c>
    </row>
    <row r="12416" spans="2:5">
      <c r="B12416" s="602" t="s">
        <v>15124</v>
      </c>
      <c r="C12416" s="603" t="s">
        <v>4124</v>
      </c>
      <c r="D12416" s="587" t="s">
        <v>3076</v>
      </c>
      <c r="E12416" s="523" t="s">
        <v>1679</v>
      </c>
    </row>
    <row r="12417" spans="2:5">
      <c r="B12417" s="602" t="s">
        <v>15125</v>
      </c>
      <c r="C12417" s="603" t="s">
        <v>4124</v>
      </c>
      <c r="D12417" s="587" t="s">
        <v>3076</v>
      </c>
      <c r="E12417" s="523" t="s">
        <v>1679</v>
      </c>
    </row>
    <row r="12418" spans="2:5">
      <c r="B12418" s="602" t="s">
        <v>15126</v>
      </c>
      <c r="C12418" s="603" t="s">
        <v>4124</v>
      </c>
      <c r="D12418" s="587" t="s">
        <v>3076</v>
      </c>
      <c r="E12418" s="523" t="s">
        <v>1679</v>
      </c>
    </row>
    <row r="12419" spans="2:5">
      <c r="B12419" s="602" t="s">
        <v>15127</v>
      </c>
      <c r="C12419" s="603" t="s">
        <v>4124</v>
      </c>
      <c r="D12419" s="587" t="s">
        <v>3076</v>
      </c>
      <c r="E12419" s="523" t="s">
        <v>1679</v>
      </c>
    </row>
    <row r="12420" spans="2:5">
      <c r="B12420" s="602" t="s">
        <v>15128</v>
      </c>
      <c r="C12420" s="603" t="s">
        <v>4124</v>
      </c>
      <c r="D12420" s="587" t="s">
        <v>3076</v>
      </c>
      <c r="E12420" s="523" t="s">
        <v>1679</v>
      </c>
    </row>
    <row r="12421" spans="2:5">
      <c r="B12421" s="602" t="s">
        <v>15129</v>
      </c>
      <c r="C12421" s="603" t="s">
        <v>4124</v>
      </c>
      <c r="D12421" s="587" t="s">
        <v>3076</v>
      </c>
      <c r="E12421" s="523" t="s">
        <v>1679</v>
      </c>
    </row>
    <row r="12422" spans="2:5">
      <c r="B12422" s="602" t="s">
        <v>15130</v>
      </c>
      <c r="C12422" s="603" t="s">
        <v>4124</v>
      </c>
      <c r="D12422" s="587" t="s">
        <v>3076</v>
      </c>
      <c r="E12422" s="523" t="s">
        <v>1679</v>
      </c>
    </row>
    <row r="12423" spans="2:5">
      <c r="B12423" s="602" t="s">
        <v>15131</v>
      </c>
      <c r="C12423" s="603" t="s">
        <v>4124</v>
      </c>
      <c r="D12423" s="587" t="s">
        <v>3076</v>
      </c>
      <c r="E12423" s="523" t="s">
        <v>1679</v>
      </c>
    </row>
    <row r="12424" spans="2:5">
      <c r="B12424" s="602" t="s">
        <v>15132</v>
      </c>
      <c r="C12424" s="603" t="s">
        <v>4124</v>
      </c>
      <c r="D12424" s="587" t="s">
        <v>3076</v>
      </c>
      <c r="E12424" s="523" t="s">
        <v>1679</v>
      </c>
    </row>
    <row r="12425" spans="2:5">
      <c r="B12425" s="602" t="s">
        <v>15133</v>
      </c>
      <c r="C12425" s="603" t="s">
        <v>4124</v>
      </c>
      <c r="D12425" s="587" t="s">
        <v>3076</v>
      </c>
      <c r="E12425" s="523" t="s">
        <v>1679</v>
      </c>
    </row>
    <row r="12426" spans="2:5">
      <c r="B12426" s="602" t="s">
        <v>15134</v>
      </c>
      <c r="C12426" s="603" t="s">
        <v>4124</v>
      </c>
      <c r="D12426" s="587" t="s">
        <v>3076</v>
      </c>
      <c r="E12426" s="523" t="s">
        <v>1679</v>
      </c>
    </row>
    <row r="12427" spans="2:5">
      <c r="B12427" s="602" t="s">
        <v>15135</v>
      </c>
      <c r="C12427" s="603" t="s">
        <v>4124</v>
      </c>
      <c r="D12427" s="587" t="s">
        <v>3076</v>
      </c>
      <c r="E12427" s="523" t="s">
        <v>1679</v>
      </c>
    </row>
    <row r="12428" spans="2:5">
      <c r="B12428" s="602" t="s">
        <v>15136</v>
      </c>
      <c r="C12428" s="603" t="s">
        <v>4124</v>
      </c>
      <c r="D12428" s="587" t="s">
        <v>3076</v>
      </c>
      <c r="E12428" s="523" t="s">
        <v>1679</v>
      </c>
    </row>
    <row r="12429" spans="2:5">
      <c r="B12429" s="602" t="s">
        <v>15137</v>
      </c>
      <c r="C12429" s="603" t="s">
        <v>4124</v>
      </c>
      <c r="D12429" s="587" t="s">
        <v>3076</v>
      </c>
      <c r="E12429" s="523" t="s">
        <v>1679</v>
      </c>
    </row>
    <row r="12430" spans="2:5">
      <c r="B12430" s="602" t="s">
        <v>15138</v>
      </c>
      <c r="C12430" s="603" t="s">
        <v>4124</v>
      </c>
      <c r="D12430" s="587" t="s">
        <v>3076</v>
      </c>
      <c r="E12430" s="523" t="s">
        <v>1679</v>
      </c>
    </row>
    <row r="12431" spans="2:5">
      <c r="B12431" s="602" t="s">
        <v>15139</v>
      </c>
      <c r="C12431" s="603" t="s">
        <v>4124</v>
      </c>
      <c r="D12431" s="587" t="s">
        <v>3076</v>
      </c>
      <c r="E12431" s="523" t="s">
        <v>1679</v>
      </c>
    </row>
    <row r="12432" spans="2:5">
      <c r="B12432" s="602" t="s">
        <v>15140</v>
      </c>
      <c r="C12432" s="603" t="s">
        <v>4124</v>
      </c>
      <c r="D12432" s="587" t="s">
        <v>3076</v>
      </c>
      <c r="E12432" s="523" t="s">
        <v>1679</v>
      </c>
    </row>
    <row r="12433" spans="2:5">
      <c r="B12433" s="602" t="s">
        <v>15141</v>
      </c>
      <c r="C12433" s="603" t="s">
        <v>4124</v>
      </c>
      <c r="D12433" s="587" t="s">
        <v>3076</v>
      </c>
      <c r="E12433" s="523" t="s">
        <v>1679</v>
      </c>
    </row>
    <row r="12434" spans="2:5">
      <c r="B12434" s="602" t="s">
        <v>15142</v>
      </c>
      <c r="C12434" s="603" t="s">
        <v>4124</v>
      </c>
      <c r="D12434" s="587" t="s">
        <v>3076</v>
      </c>
      <c r="E12434" s="523" t="s">
        <v>1679</v>
      </c>
    </row>
    <row r="12435" spans="2:5">
      <c r="B12435" s="602" t="s">
        <v>15143</v>
      </c>
      <c r="C12435" s="603" t="s">
        <v>4124</v>
      </c>
      <c r="D12435" s="587" t="s">
        <v>3076</v>
      </c>
      <c r="E12435" s="523" t="s">
        <v>1679</v>
      </c>
    </row>
    <row r="12436" spans="2:5">
      <c r="B12436" s="602" t="s">
        <v>15144</v>
      </c>
      <c r="C12436" s="603" t="s">
        <v>4124</v>
      </c>
      <c r="D12436" s="587" t="s">
        <v>3076</v>
      </c>
      <c r="E12436" s="523" t="s">
        <v>1679</v>
      </c>
    </row>
    <row r="12437" spans="2:5">
      <c r="B12437" s="602" t="s">
        <v>15145</v>
      </c>
      <c r="C12437" s="603" t="s">
        <v>4124</v>
      </c>
      <c r="D12437" s="587" t="s">
        <v>3076</v>
      </c>
      <c r="E12437" s="523" t="s">
        <v>1679</v>
      </c>
    </row>
    <row r="12438" spans="2:5">
      <c r="B12438" s="602" t="s">
        <v>15146</v>
      </c>
      <c r="C12438" s="603" t="s">
        <v>4124</v>
      </c>
      <c r="D12438" s="587" t="s">
        <v>3076</v>
      </c>
      <c r="E12438" s="523" t="s">
        <v>1679</v>
      </c>
    </row>
    <row r="12439" spans="2:5">
      <c r="B12439" s="602" t="s">
        <v>15147</v>
      </c>
      <c r="C12439" s="603" t="s">
        <v>4124</v>
      </c>
      <c r="D12439" s="587" t="s">
        <v>3076</v>
      </c>
      <c r="E12439" s="523" t="s">
        <v>1679</v>
      </c>
    </row>
    <row r="12440" spans="2:5">
      <c r="B12440" s="602" t="s">
        <v>15148</v>
      </c>
      <c r="C12440" s="603" t="s">
        <v>4124</v>
      </c>
      <c r="D12440" s="587" t="s">
        <v>3076</v>
      </c>
      <c r="E12440" s="523" t="s">
        <v>1679</v>
      </c>
    </row>
    <row r="12441" spans="2:5">
      <c r="B12441" s="602" t="s">
        <v>15149</v>
      </c>
      <c r="C12441" s="603" t="s">
        <v>4124</v>
      </c>
      <c r="D12441" s="587" t="s">
        <v>3076</v>
      </c>
      <c r="E12441" s="523" t="s">
        <v>1679</v>
      </c>
    </row>
    <row r="12442" spans="2:5">
      <c r="B12442" s="602" t="s">
        <v>15150</v>
      </c>
      <c r="C12442" s="603" t="s">
        <v>4124</v>
      </c>
      <c r="D12442" s="587" t="s">
        <v>3076</v>
      </c>
      <c r="E12442" s="523" t="s">
        <v>1679</v>
      </c>
    </row>
    <row r="12443" spans="2:5">
      <c r="B12443" s="602" t="s">
        <v>15151</v>
      </c>
      <c r="C12443" s="603" t="s">
        <v>4124</v>
      </c>
      <c r="D12443" s="587" t="s">
        <v>3076</v>
      </c>
      <c r="E12443" s="523" t="s">
        <v>1679</v>
      </c>
    </row>
    <row r="12444" spans="2:5">
      <c r="B12444" s="602" t="s">
        <v>15152</v>
      </c>
      <c r="C12444" s="603" t="s">
        <v>4124</v>
      </c>
      <c r="D12444" s="587" t="s">
        <v>3076</v>
      </c>
      <c r="E12444" s="523" t="s">
        <v>1679</v>
      </c>
    </row>
    <row r="12445" spans="2:5">
      <c r="B12445" s="602" t="s">
        <v>15153</v>
      </c>
      <c r="C12445" s="603" t="s">
        <v>4124</v>
      </c>
      <c r="D12445" s="587" t="s">
        <v>3076</v>
      </c>
      <c r="E12445" s="523" t="s">
        <v>1679</v>
      </c>
    </row>
    <row r="12446" spans="2:5">
      <c r="B12446" s="602" t="s">
        <v>15154</v>
      </c>
      <c r="C12446" s="603" t="s">
        <v>4124</v>
      </c>
      <c r="D12446" s="587" t="s">
        <v>3076</v>
      </c>
      <c r="E12446" s="523" t="s">
        <v>1679</v>
      </c>
    </row>
    <row r="12447" spans="2:5">
      <c r="B12447" s="602" t="s">
        <v>15155</v>
      </c>
      <c r="C12447" s="603" t="s">
        <v>4124</v>
      </c>
      <c r="D12447" s="587" t="s">
        <v>3076</v>
      </c>
      <c r="E12447" s="523" t="s">
        <v>1679</v>
      </c>
    </row>
    <row r="12448" spans="2:5">
      <c r="B12448" s="602" t="s">
        <v>15156</v>
      </c>
      <c r="C12448" s="603" t="s">
        <v>4124</v>
      </c>
      <c r="D12448" s="587" t="s">
        <v>3076</v>
      </c>
      <c r="E12448" s="523" t="s">
        <v>1679</v>
      </c>
    </row>
    <row r="12449" spans="2:5">
      <c r="B12449" s="602" t="s">
        <v>15157</v>
      </c>
      <c r="C12449" s="603" t="s">
        <v>4124</v>
      </c>
      <c r="D12449" s="587" t="s">
        <v>3076</v>
      </c>
      <c r="E12449" s="523" t="s">
        <v>1679</v>
      </c>
    </row>
    <row r="12450" spans="2:5">
      <c r="B12450" s="602" t="s">
        <v>15158</v>
      </c>
      <c r="C12450" s="603" t="s">
        <v>4124</v>
      </c>
      <c r="D12450" s="587" t="s">
        <v>3076</v>
      </c>
      <c r="E12450" s="523" t="s">
        <v>1679</v>
      </c>
    </row>
    <row r="12451" spans="2:5">
      <c r="B12451" s="602" t="s">
        <v>15159</v>
      </c>
      <c r="C12451" s="603" t="s">
        <v>4124</v>
      </c>
      <c r="D12451" s="587" t="s">
        <v>3076</v>
      </c>
      <c r="E12451" s="523" t="s">
        <v>1679</v>
      </c>
    </row>
    <row r="12452" spans="2:5">
      <c r="B12452" s="602" t="s">
        <v>15160</v>
      </c>
      <c r="C12452" s="603" t="s">
        <v>4124</v>
      </c>
      <c r="D12452" s="587" t="s">
        <v>3076</v>
      </c>
      <c r="E12452" s="523" t="s">
        <v>1679</v>
      </c>
    </row>
    <row r="12453" spans="2:5">
      <c r="B12453" s="602" t="s">
        <v>15161</v>
      </c>
      <c r="C12453" s="603" t="s">
        <v>4124</v>
      </c>
      <c r="D12453" s="587" t="s">
        <v>3076</v>
      </c>
      <c r="E12453" s="523" t="s">
        <v>1679</v>
      </c>
    </row>
    <row r="12454" spans="2:5">
      <c r="B12454" s="602" t="s">
        <v>15162</v>
      </c>
      <c r="C12454" s="603" t="s">
        <v>4124</v>
      </c>
      <c r="D12454" s="587" t="s">
        <v>3076</v>
      </c>
      <c r="E12454" s="523" t="s">
        <v>1679</v>
      </c>
    </row>
    <row r="12455" spans="2:5">
      <c r="B12455" s="602" t="s">
        <v>15163</v>
      </c>
      <c r="C12455" s="603" t="s">
        <v>4124</v>
      </c>
      <c r="D12455" s="587" t="s">
        <v>3076</v>
      </c>
      <c r="E12455" s="523" t="s">
        <v>1679</v>
      </c>
    </row>
    <row r="12456" spans="2:5">
      <c r="B12456" s="602" t="s">
        <v>15164</v>
      </c>
      <c r="C12456" s="603" t="s">
        <v>4124</v>
      </c>
      <c r="D12456" s="587" t="s">
        <v>3076</v>
      </c>
      <c r="E12456" s="523" t="s">
        <v>1679</v>
      </c>
    </row>
    <row r="12457" spans="2:5">
      <c r="B12457" s="602" t="s">
        <v>15165</v>
      </c>
      <c r="C12457" s="603" t="s">
        <v>4124</v>
      </c>
      <c r="D12457" s="587" t="s">
        <v>3076</v>
      </c>
      <c r="E12457" s="523" t="s">
        <v>1679</v>
      </c>
    </row>
    <row r="12458" spans="2:5">
      <c r="B12458" s="602" t="s">
        <v>15166</v>
      </c>
      <c r="C12458" s="603" t="s">
        <v>4124</v>
      </c>
      <c r="D12458" s="587" t="s">
        <v>3076</v>
      </c>
      <c r="E12458" s="523" t="s">
        <v>1679</v>
      </c>
    </row>
    <row r="12459" spans="2:5">
      <c r="B12459" s="602" t="s">
        <v>15167</v>
      </c>
      <c r="C12459" s="603" t="s">
        <v>4124</v>
      </c>
      <c r="D12459" s="587" t="s">
        <v>3076</v>
      </c>
      <c r="E12459" s="523" t="s">
        <v>1679</v>
      </c>
    </row>
    <row r="12460" spans="2:5">
      <c r="B12460" s="602" t="s">
        <v>15168</v>
      </c>
      <c r="C12460" s="603" t="s">
        <v>4124</v>
      </c>
      <c r="D12460" s="587" t="s">
        <v>3076</v>
      </c>
      <c r="E12460" s="523" t="s">
        <v>1679</v>
      </c>
    </row>
    <row r="12461" spans="2:5">
      <c r="B12461" s="602" t="s">
        <v>15169</v>
      </c>
      <c r="C12461" s="603" t="s">
        <v>4124</v>
      </c>
      <c r="D12461" s="587" t="s">
        <v>3076</v>
      </c>
      <c r="E12461" s="523" t="s">
        <v>1679</v>
      </c>
    </row>
    <row r="12462" spans="2:5">
      <c r="B12462" s="602" t="s">
        <v>15170</v>
      </c>
      <c r="C12462" s="603" t="s">
        <v>4124</v>
      </c>
      <c r="D12462" s="587" t="s">
        <v>3076</v>
      </c>
      <c r="E12462" s="523" t="s">
        <v>1679</v>
      </c>
    </row>
    <row r="12463" spans="2:5">
      <c r="B12463" s="602" t="s">
        <v>15171</v>
      </c>
      <c r="C12463" s="603" t="s">
        <v>4124</v>
      </c>
      <c r="D12463" s="587" t="s">
        <v>3076</v>
      </c>
      <c r="E12463" s="523" t="s">
        <v>1679</v>
      </c>
    </row>
    <row r="12464" spans="2:5">
      <c r="B12464" s="602" t="s">
        <v>15172</v>
      </c>
      <c r="C12464" s="603" t="s">
        <v>4124</v>
      </c>
      <c r="D12464" s="587" t="s">
        <v>3076</v>
      </c>
      <c r="E12464" s="523" t="s">
        <v>1679</v>
      </c>
    </row>
    <row r="12465" spans="2:5">
      <c r="B12465" s="602" t="s">
        <v>15173</v>
      </c>
      <c r="C12465" s="603" t="s">
        <v>4124</v>
      </c>
      <c r="D12465" s="587" t="s">
        <v>3076</v>
      </c>
      <c r="E12465" s="523" t="s">
        <v>1679</v>
      </c>
    </row>
    <row r="12466" spans="2:5">
      <c r="B12466" s="602" t="s">
        <v>15174</v>
      </c>
      <c r="C12466" s="603" t="s">
        <v>4124</v>
      </c>
      <c r="D12466" s="587" t="s">
        <v>3076</v>
      </c>
      <c r="E12466" s="523" t="s">
        <v>1679</v>
      </c>
    </row>
    <row r="12467" spans="2:5">
      <c r="B12467" s="602" t="s">
        <v>15175</v>
      </c>
      <c r="C12467" s="603" t="s">
        <v>4124</v>
      </c>
      <c r="D12467" s="587" t="s">
        <v>3076</v>
      </c>
      <c r="E12467" s="523" t="s">
        <v>1679</v>
      </c>
    </row>
    <row r="12468" spans="2:5">
      <c r="B12468" s="602" t="s">
        <v>15176</v>
      </c>
      <c r="C12468" s="603" t="s">
        <v>4124</v>
      </c>
      <c r="D12468" s="587" t="s">
        <v>3076</v>
      </c>
      <c r="E12468" s="523" t="s">
        <v>1679</v>
      </c>
    </row>
    <row r="12469" spans="2:5">
      <c r="B12469" s="602" t="s">
        <v>15177</v>
      </c>
      <c r="C12469" s="603" t="s">
        <v>4124</v>
      </c>
      <c r="D12469" s="587" t="s">
        <v>3076</v>
      </c>
      <c r="E12469" s="523" t="s">
        <v>1679</v>
      </c>
    </row>
    <row r="12470" spans="2:5">
      <c r="B12470" s="602" t="s">
        <v>15178</v>
      </c>
      <c r="C12470" s="603" t="s">
        <v>4124</v>
      </c>
      <c r="D12470" s="587" t="s">
        <v>3076</v>
      </c>
      <c r="E12470" s="523" t="s">
        <v>1679</v>
      </c>
    </row>
    <row r="12471" spans="2:5">
      <c r="B12471" s="602" t="s">
        <v>15179</v>
      </c>
      <c r="C12471" s="603" t="s">
        <v>4124</v>
      </c>
      <c r="D12471" s="587" t="s">
        <v>3076</v>
      </c>
      <c r="E12471" s="523" t="s">
        <v>1679</v>
      </c>
    </row>
    <row r="12472" spans="2:5">
      <c r="B12472" s="602" t="s">
        <v>15180</v>
      </c>
      <c r="C12472" s="603" t="s">
        <v>4124</v>
      </c>
      <c r="D12472" s="587" t="s">
        <v>3076</v>
      </c>
      <c r="E12472" s="523" t="s">
        <v>1679</v>
      </c>
    </row>
    <row r="12473" spans="2:5">
      <c r="B12473" s="602" t="s">
        <v>15181</v>
      </c>
      <c r="C12473" s="603" t="s">
        <v>4124</v>
      </c>
      <c r="D12473" s="587" t="s">
        <v>3076</v>
      </c>
      <c r="E12473" s="523" t="s">
        <v>1679</v>
      </c>
    </row>
    <row r="12474" spans="2:5">
      <c r="B12474" s="602" t="s">
        <v>15182</v>
      </c>
      <c r="C12474" s="603" t="s">
        <v>4124</v>
      </c>
      <c r="D12474" s="587" t="s">
        <v>3076</v>
      </c>
      <c r="E12474" s="523" t="s">
        <v>1679</v>
      </c>
    </row>
    <row r="12475" spans="2:5">
      <c r="B12475" s="602" t="s">
        <v>15183</v>
      </c>
      <c r="C12475" s="603" t="s">
        <v>4124</v>
      </c>
      <c r="D12475" s="587" t="s">
        <v>3076</v>
      </c>
      <c r="E12475" s="523" t="s">
        <v>1679</v>
      </c>
    </row>
    <row r="12476" spans="2:5">
      <c r="B12476" s="602" t="s">
        <v>15184</v>
      </c>
      <c r="C12476" s="603" t="s">
        <v>4124</v>
      </c>
      <c r="D12476" s="587" t="s">
        <v>3076</v>
      </c>
      <c r="E12476" s="523" t="s">
        <v>1679</v>
      </c>
    </row>
    <row r="12477" spans="2:5">
      <c r="B12477" s="602" t="s">
        <v>15185</v>
      </c>
      <c r="C12477" s="603" t="s">
        <v>4124</v>
      </c>
      <c r="D12477" s="587" t="s">
        <v>3076</v>
      </c>
      <c r="E12477" s="523" t="s">
        <v>1679</v>
      </c>
    </row>
    <row r="12478" spans="2:5">
      <c r="B12478" s="602" t="s">
        <v>15186</v>
      </c>
      <c r="C12478" s="603" t="s">
        <v>4124</v>
      </c>
      <c r="D12478" s="587" t="s">
        <v>3076</v>
      </c>
      <c r="E12478" s="523" t="s">
        <v>1679</v>
      </c>
    </row>
    <row r="12479" spans="2:5">
      <c r="B12479" s="602" t="s">
        <v>15187</v>
      </c>
      <c r="C12479" s="603" t="s">
        <v>4124</v>
      </c>
      <c r="D12479" s="587" t="s">
        <v>3076</v>
      </c>
      <c r="E12479" s="523" t="s">
        <v>1679</v>
      </c>
    </row>
    <row r="12480" spans="2:5">
      <c r="B12480" s="602" t="s">
        <v>15188</v>
      </c>
      <c r="C12480" s="603" t="s">
        <v>4124</v>
      </c>
      <c r="D12480" s="587" t="s">
        <v>3076</v>
      </c>
      <c r="E12480" s="523" t="s">
        <v>1679</v>
      </c>
    </row>
    <row r="12481" spans="2:5">
      <c r="B12481" s="602" t="s">
        <v>15189</v>
      </c>
      <c r="C12481" s="603" t="s">
        <v>4124</v>
      </c>
      <c r="D12481" s="587" t="s">
        <v>3076</v>
      </c>
      <c r="E12481" s="523" t="s">
        <v>1679</v>
      </c>
    </row>
    <row r="12482" spans="2:5">
      <c r="B12482" s="602" t="s">
        <v>15190</v>
      </c>
      <c r="C12482" s="603" t="s">
        <v>4124</v>
      </c>
      <c r="D12482" s="587" t="s">
        <v>3076</v>
      </c>
      <c r="E12482" s="523" t="s">
        <v>1679</v>
      </c>
    </row>
    <row r="12483" spans="2:5">
      <c r="B12483" s="602" t="s">
        <v>15191</v>
      </c>
      <c r="C12483" s="603" t="s">
        <v>4124</v>
      </c>
      <c r="D12483" s="587" t="s">
        <v>3076</v>
      </c>
      <c r="E12483" s="523" t="s">
        <v>1679</v>
      </c>
    </row>
    <row r="12484" spans="2:5">
      <c r="B12484" s="602" t="s">
        <v>15192</v>
      </c>
      <c r="C12484" s="603" t="s">
        <v>4124</v>
      </c>
      <c r="D12484" s="587" t="s">
        <v>3076</v>
      </c>
      <c r="E12484" s="523" t="s">
        <v>1679</v>
      </c>
    </row>
    <row r="12485" spans="2:5">
      <c r="B12485" s="602" t="s">
        <v>15193</v>
      </c>
      <c r="C12485" s="603" t="s">
        <v>4124</v>
      </c>
      <c r="D12485" s="587" t="s">
        <v>3076</v>
      </c>
      <c r="E12485" s="523" t="s">
        <v>1679</v>
      </c>
    </row>
    <row r="12486" spans="2:5">
      <c r="B12486" s="602" t="s">
        <v>15194</v>
      </c>
      <c r="C12486" s="603" t="s">
        <v>4124</v>
      </c>
      <c r="D12486" s="587" t="s">
        <v>3076</v>
      </c>
      <c r="E12486" s="523" t="s">
        <v>1679</v>
      </c>
    </row>
    <row r="12487" spans="2:5">
      <c r="B12487" s="602" t="s">
        <v>15195</v>
      </c>
      <c r="C12487" s="603" t="s">
        <v>4124</v>
      </c>
      <c r="D12487" s="587" t="s">
        <v>3076</v>
      </c>
      <c r="E12487" s="523" t="s">
        <v>1679</v>
      </c>
    </row>
    <row r="12488" spans="2:5">
      <c r="B12488" s="602" t="s">
        <v>15196</v>
      </c>
      <c r="C12488" s="603" t="s">
        <v>4124</v>
      </c>
      <c r="D12488" s="587" t="s">
        <v>3076</v>
      </c>
      <c r="E12488" s="523" t="s">
        <v>1679</v>
      </c>
    </row>
    <row r="12489" spans="2:5">
      <c r="B12489" s="602" t="s">
        <v>15197</v>
      </c>
      <c r="C12489" s="603" t="s">
        <v>4124</v>
      </c>
      <c r="D12489" s="587" t="s">
        <v>3076</v>
      </c>
      <c r="E12489" s="523" t="s">
        <v>1679</v>
      </c>
    </row>
    <row r="12490" spans="2:5">
      <c r="B12490" s="602" t="s">
        <v>15198</v>
      </c>
      <c r="C12490" s="603" t="s">
        <v>4124</v>
      </c>
      <c r="D12490" s="587" t="s">
        <v>3076</v>
      </c>
      <c r="E12490" s="523" t="s">
        <v>1679</v>
      </c>
    </row>
    <row r="12491" spans="2:5">
      <c r="B12491" s="602" t="s">
        <v>15199</v>
      </c>
      <c r="C12491" s="603" t="s">
        <v>4124</v>
      </c>
      <c r="D12491" s="587" t="s">
        <v>3076</v>
      </c>
      <c r="E12491" s="523" t="s">
        <v>1679</v>
      </c>
    </row>
    <row r="12492" spans="2:5">
      <c r="B12492" s="602" t="s">
        <v>15200</v>
      </c>
      <c r="C12492" s="603" t="s">
        <v>4124</v>
      </c>
      <c r="D12492" s="587" t="s">
        <v>3076</v>
      </c>
      <c r="E12492" s="523" t="s">
        <v>1679</v>
      </c>
    </row>
    <row r="12493" spans="2:5">
      <c r="B12493" s="602" t="s">
        <v>15201</v>
      </c>
      <c r="C12493" s="603" t="s">
        <v>4124</v>
      </c>
      <c r="D12493" s="587" t="s">
        <v>3076</v>
      </c>
      <c r="E12493" s="523" t="s">
        <v>1679</v>
      </c>
    </row>
    <row r="12494" spans="2:5">
      <c r="B12494" s="602" t="s">
        <v>15202</v>
      </c>
      <c r="C12494" s="603" t="s">
        <v>4124</v>
      </c>
      <c r="D12494" s="587" t="s">
        <v>3076</v>
      </c>
      <c r="E12494" s="523" t="s">
        <v>1679</v>
      </c>
    </row>
    <row r="12495" spans="2:5">
      <c r="B12495" s="602" t="s">
        <v>15203</v>
      </c>
      <c r="C12495" s="603" t="s">
        <v>4124</v>
      </c>
      <c r="D12495" s="587" t="s">
        <v>3076</v>
      </c>
      <c r="E12495" s="523" t="s">
        <v>1679</v>
      </c>
    </row>
    <row r="12496" spans="2:5">
      <c r="B12496" s="602" t="s">
        <v>15204</v>
      </c>
      <c r="C12496" s="603" t="s">
        <v>4124</v>
      </c>
      <c r="D12496" s="587" t="s">
        <v>3076</v>
      </c>
      <c r="E12496" s="523" t="s">
        <v>1679</v>
      </c>
    </row>
    <row r="12497" spans="2:5">
      <c r="B12497" s="602" t="s">
        <v>15205</v>
      </c>
      <c r="C12497" s="603" t="s">
        <v>4124</v>
      </c>
      <c r="D12497" s="587" t="s">
        <v>3076</v>
      </c>
      <c r="E12497" s="523" t="s">
        <v>1679</v>
      </c>
    </row>
    <row r="12498" spans="2:5">
      <c r="B12498" s="602" t="s">
        <v>15206</v>
      </c>
      <c r="C12498" s="603" t="s">
        <v>4124</v>
      </c>
      <c r="D12498" s="587" t="s">
        <v>3076</v>
      </c>
      <c r="E12498" s="523" t="s">
        <v>1679</v>
      </c>
    </row>
    <row r="12499" spans="2:5">
      <c r="B12499" s="602" t="s">
        <v>15207</v>
      </c>
      <c r="C12499" s="603" t="s">
        <v>4124</v>
      </c>
      <c r="D12499" s="587" t="s">
        <v>3076</v>
      </c>
      <c r="E12499" s="523" t="s">
        <v>1679</v>
      </c>
    </row>
    <row r="12500" spans="2:5">
      <c r="B12500" s="602" t="s">
        <v>15208</v>
      </c>
      <c r="C12500" s="603" t="s">
        <v>4124</v>
      </c>
      <c r="D12500" s="587" t="s">
        <v>3076</v>
      </c>
      <c r="E12500" s="523" t="s">
        <v>1679</v>
      </c>
    </row>
    <row r="12501" spans="2:5">
      <c r="B12501" s="602" t="s">
        <v>15209</v>
      </c>
      <c r="C12501" s="603" t="s">
        <v>4124</v>
      </c>
      <c r="D12501" s="587" t="s">
        <v>3076</v>
      </c>
      <c r="E12501" s="523" t="s">
        <v>1679</v>
      </c>
    </row>
    <row r="12502" spans="2:5">
      <c r="B12502" s="602" t="s">
        <v>15210</v>
      </c>
      <c r="C12502" s="603" t="s">
        <v>4124</v>
      </c>
      <c r="D12502" s="587" t="s">
        <v>3076</v>
      </c>
      <c r="E12502" s="523" t="s">
        <v>1679</v>
      </c>
    </row>
    <row r="12503" spans="2:5">
      <c r="B12503" s="602" t="s">
        <v>15211</v>
      </c>
      <c r="C12503" s="603" t="s">
        <v>4124</v>
      </c>
      <c r="D12503" s="587" t="s">
        <v>3076</v>
      </c>
      <c r="E12503" s="523" t="s">
        <v>1679</v>
      </c>
    </row>
    <row r="12504" spans="2:5">
      <c r="B12504" s="602" t="s">
        <v>15212</v>
      </c>
      <c r="C12504" s="603" t="s">
        <v>4124</v>
      </c>
      <c r="D12504" s="587" t="s">
        <v>3076</v>
      </c>
      <c r="E12504" s="523" t="s">
        <v>1679</v>
      </c>
    </row>
    <row r="12505" spans="2:5">
      <c r="B12505" s="602" t="s">
        <v>15213</v>
      </c>
      <c r="C12505" s="603" t="s">
        <v>4124</v>
      </c>
      <c r="D12505" s="587" t="s">
        <v>3076</v>
      </c>
      <c r="E12505" s="523" t="s">
        <v>1679</v>
      </c>
    </row>
    <row r="12506" spans="2:5">
      <c r="B12506" s="602" t="s">
        <v>15214</v>
      </c>
      <c r="C12506" s="603" t="s">
        <v>4124</v>
      </c>
      <c r="D12506" s="587" t="s">
        <v>3076</v>
      </c>
      <c r="E12506" s="523" t="s">
        <v>1679</v>
      </c>
    </row>
    <row r="12507" spans="2:5">
      <c r="B12507" s="602" t="s">
        <v>15215</v>
      </c>
      <c r="C12507" s="603" t="s">
        <v>4124</v>
      </c>
      <c r="D12507" s="587" t="s">
        <v>3076</v>
      </c>
      <c r="E12507" s="523" t="s">
        <v>1679</v>
      </c>
    </row>
    <row r="12508" spans="2:5">
      <c r="B12508" s="602" t="s">
        <v>15216</v>
      </c>
      <c r="C12508" s="603" t="s">
        <v>4124</v>
      </c>
      <c r="D12508" s="587" t="s">
        <v>3076</v>
      </c>
      <c r="E12508" s="523" t="s">
        <v>1679</v>
      </c>
    </row>
    <row r="12509" spans="2:5">
      <c r="B12509" s="602" t="s">
        <v>15217</v>
      </c>
      <c r="C12509" s="603" t="s">
        <v>4124</v>
      </c>
      <c r="D12509" s="587" t="s">
        <v>3076</v>
      </c>
      <c r="E12509" s="523" t="s">
        <v>1679</v>
      </c>
    </row>
    <row r="12510" spans="2:5">
      <c r="B12510" s="602" t="s">
        <v>15218</v>
      </c>
      <c r="C12510" s="603" t="s">
        <v>4124</v>
      </c>
      <c r="D12510" s="587" t="s">
        <v>3076</v>
      </c>
      <c r="E12510" s="523" t="s">
        <v>1679</v>
      </c>
    </row>
    <row r="12511" spans="2:5">
      <c r="B12511" s="602" t="s">
        <v>15219</v>
      </c>
      <c r="C12511" s="603" t="s">
        <v>4124</v>
      </c>
      <c r="D12511" s="587" t="s">
        <v>3076</v>
      </c>
      <c r="E12511" s="523" t="s">
        <v>1679</v>
      </c>
    </row>
    <row r="12512" spans="2:5">
      <c r="B12512" s="602" t="s">
        <v>15220</v>
      </c>
      <c r="C12512" s="603" t="s">
        <v>4124</v>
      </c>
      <c r="D12512" s="587" t="s">
        <v>3076</v>
      </c>
      <c r="E12512" s="523" t="s">
        <v>1679</v>
      </c>
    </row>
    <row r="12513" spans="2:5">
      <c r="B12513" s="602" t="s">
        <v>15221</v>
      </c>
      <c r="C12513" s="603" t="s">
        <v>4124</v>
      </c>
      <c r="D12513" s="587" t="s">
        <v>3076</v>
      </c>
      <c r="E12513" s="523" t="s">
        <v>1679</v>
      </c>
    </row>
    <row r="12514" spans="2:5">
      <c r="B12514" s="602" t="s">
        <v>15222</v>
      </c>
      <c r="C12514" s="603" t="s">
        <v>4124</v>
      </c>
      <c r="D12514" s="587" t="s">
        <v>3076</v>
      </c>
      <c r="E12514" s="523" t="s">
        <v>1679</v>
      </c>
    </row>
    <row r="12515" spans="2:5">
      <c r="B12515" s="602" t="s">
        <v>15223</v>
      </c>
      <c r="C12515" s="603" t="s">
        <v>4124</v>
      </c>
      <c r="D12515" s="587" t="s">
        <v>3076</v>
      </c>
      <c r="E12515" s="523" t="s">
        <v>1679</v>
      </c>
    </row>
    <row r="12516" spans="2:5">
      <c r="B12516" s="602" t="s">
        <v>15224</v>
      </c>
      <c r="C12516" s="603" t="s">
        <v>4124</v>
      </c>
      <c r="D12516" s="587" t="s">
        <v>3076</v>
      </c>
      <c r="E12516" s="523" t="s">
        <v>1679</v>
      </c>
    </row>
    <row r="12517" spans="2:5">
      <c r="B12517" s="602" t="s">
        <v>15225</v>
      </c>
      <c r="C12517" s="603" t="s">
        <v>4124</v>
      </c>
      <c r="D12517" s="587" t="s">
        <v>3076</v>
      </c>
      <c r="E12517" s="523" t="s">
        <v>1679</v>
      </c>
    </row>
    <row r="12518" spans="2:5">
      <c r="B12518" s="602" t="s">
        <v>15226</v>
      </c>
      <c r="C12518" s="603" t="s">
        <v>4124</v>
      </c>
      <c r="D12518" s="587" t="s">
        <v>3076</v>
      </c>
      <c r="E12518" s="523" t="s">
        <v>1679</v>
      </c>
    </row>
    <row r="12519" spans="2:5">
      <c r="B12519" s="602" t="s">
        <v>15227</v>
      </c>
      <c r="C12519" s="603" t="s">
        <v>4124</v>
      </c>
      <c r="D12519" s="587" t="s">
        <v>3076</v>
      </c>
      <c r="E12519" s="523" t="s">
        <v>1679</v>
      </c>
    </row>
    <row r="12520" spans="2:5">
      <c r="B12520" s="602" t="s">
        <v>15228</v>
      </c>
      <c r="C12520" s="603" t="s">
        <v>4124</v>
      </c>
      <c r="D12520" s="587" t="s">
        <v>3076</v>
      </c>
      <c r="E12520" s="523" t="s">
        <v>1679</v>
      </c>
    </row>
    <row r="12521" spans="2:5">
      <c r="B12521" s="602" t="s">
        <v>15229</v>
      </c>
      <c r="C12521" s="603" t="s">
        <v>4124</v>
      </c>
      <c r="D12521" s="587" t="s">
        <v>3076</v>
      </c>
      <c r="E12521" s="523" t="s">
        <v>1679</v>
      </c>
    </row>
    <row r="12522" spans="2:5">
      <c r="B12522" s="602" t="s">
        <v>15230</v>
      </c>
      <c r="C12522" s="603" t="s">
        <v>4124</v>
      </c>
      <c r="D12522" s="587" t="s">
        <v>3076</v>
      </c>
      <c r="E12522" s="523" t="s">
        <v>1679</v>
      </c>
    </row>
    <row r="12523" spans="2:5">
      <c r="B12523" s="602" t="s">
        <v>15231</v>
      </c>
      <c r="C12523" s="603" t="s">
        <v>4124</v>
      </c>
      <c r="D12523" s="587" t="s">
        <v>3076</v>
      </c>
      <c r="E12523" s="523" t="s">
        <v>1679</v>
      </c>
    </row>
    <row r="12524" spans="2:5">
      <c r="B12524" s="602" t="s">
        <v>15232</v>
      </c>
      <c r="C12524" s="603" t="s">
        <v>4124</v>
      </c>
      <c r="D12524" s="587" t="s">
        <v>3076</v>
      </c>
      <c r="E12524" s="523" t="s">
        <v>1679</v>
      </c>
    </row>
    <row r="12525" spans="2:5">
      <c r="B12525" s="602" t="s">
        <v>15233</v>
      </c>
      <c r="C12525" s="603" t="s">
        <v>4124</v>
      </c>
      <c r="D12525" s="587" t="s">
        <v>3076</v>
      </c>
      <c r="E12525" s="523" t="s">
        <v>1679</v>
      </c>
    </row>
    <row r="12526" spans="2:5">
      <c r="B12526" s="602" t="s">
        <v>15234</v>
      </c>
      <c r="C12526" s="603" t="s">
        <v>4124</v>
      </c>
      <c r="D12526" s="587" t="s">
        <v>3076</v>
      </c>
      <c r="E12526" s="523" t="s">
        <v>1679</v>
      </c>
    </row>
    <row r="12527" spans="2:5">
      <c r="B12527" s="602" t="s">
        <v>15235</v>
      </c>
      <c r="C12527" s="603" t="s">
        <v>4124</v>
      </c>
      <c r="D12527" s="587" t="s">
        <v>3076</v>
      </c>
      <c r="E12527" s="523" t="s">
        <v>1679</v>
      </c>
    </row>
    <row r="12528" spans="2:5">
      <c r="B12528" s="602" t="s">
        <v>15236</v>
      </c>
      <c r="C12528" s="603" t="s">
        <v>4124</v>
      </c>
      <c r="D12528" s="587" t="s">
        <v>3076</v>
      </c>
      <c r="E12528" s="523" t="s">
        <v>1679</v>
      </c>
    </row>
    <row r="12529" spans="2:5">
      <c r="B12529" s="602" t="s">
        <v>15237</v>
      </c>
      <c r="C12529" s="603" t="s">
        <v>4124</v>
      </c>
      <c r="D12529" s="587" t="s">
        <v>3076</v>
      </c>
      <c r="E12529" s="523" t="s">
        <v>1679</v>
      </c>
    </row>
    <row r="12530" spans="2:5">
      <c r="B12530" s="602" t="s">
        <v>15238</v>
      </c>
      <c r="C12530" s="603" t="s">
        <v>4124</v>
      </c>
      <c r="D12530" s="587" t="s">
        <v>3076</v>
      </c>
      <c r="E12530" s="523" t="s">
        <v>1679</v>
      </c>
    </row>
    <row r="12531" spans="2:5">
      <c r="B12531" s="602" t="s">
        <v>15239</v>
      </c>
      <c r="C12531" s="603" t="s">
        <v>4124</v>
      </c>
      <c r="D12531" s="587" t="s">
        <v>3076</v>
      </c>
      <c r="E12531" s="523" t="s">
        <v>1679</v>
      </c>
    </row>
    <row r="12532" spans="2:5">
      <c r="B12532" s="602" t="s">
        <v>15240</v>
      </c>
      <c r="C12532" s="603" t="s">
        <v>4124</v>
      </c>
      <c r="D12532" s="587" t="s">
        <v>3076</v>
      </c>
      <c r="E12532" s="523" t="s">
        <v>1679</v>
      </c>
    </row>
    <row r="12533" spans="2:5">
      <c r="B12533" s="602" t="s">
        <v>15241</v>
      </c>
      <c r="C12533" s="603" t="s">
        <v>4124</v>
      </c>
      <c r="D12533" s="587" t="s">
        <v>3076</v>
      </c>
      <c r="E12533" s="523" t="s">
        <v>1679</v>
      </c>
    </row>
    <row r="12534" spans="2:5">
      <c r="B12534" s="602" t="s">
        <v>15242</v>
      </c>
      <c r="C12534" s="603" t="s">
        <v>4124</v>
      </c>
      <c r="D12534" s="587" t="s">
        <v>3076</v>
      </c>
      <c r="E12534" s="523" t="s">
        <v>1679</v>
      </c>
    </row>
    <row r="12535" spans="2:5">
      <c r="B12535" s="602" t="s">
        <v>15243</v>
      </c>
      <c r="C12535" s="603" t="s">
        <v>4124</v>
      </c>
      <c r="D12535" s="587" t="s">
        <v>3076</v>
      </c>
      <c r="E12535" s="523" t="s">
        <v>1679</v>
      </c>
    </row>
    <row r="12536" spans="2:5">
      <c r="B12536" s="602" t="s">
        <v>15244</v>
      </c>
      <c r="C12536" s="603" t="s">
        <v>4124</v>
      </c>
      <c r="D12536" s="587" t="s">
        <v>3076</v>
      </c>
      <c r="E12536" s="523" t="s">
        <v>1679</v>
      </c>
    </row>
    <row r="12537" spans="2:5">
      <c r="B12537" s="602" t="s">
        <v>15245</v>
      </c>
      <c r="C12537" s="603" t="s">
        <v>4124</v>
      </c>
      <c r="D12537" s="587" t="s">
        <v>3076</v>
      </c>
      <c r="E12537" s="523" t="s">
        <v>1679</v>
      </c>
    </row>
    <row r="12538" spans="2:5">
      <c r="B12538" s="602" t="s">
        <v>15246</v>
      </c>
      <c r="C12538" s="603" t="s">
        <v>4124</v>
      </c>
      <c r="D12538" s="587" t="s">
        <v>3076</v>
      </c>
      <c r="E12538" s="523" t="s">
        <v>1679</v>
      </c>
    </row>
    <row r="12539" spans="2:5">
      <c r="B12539" s="602" t="s">
        <v>15247</v>
      </c>
      <c r="C12539" s="603" t="s">
        <v>4124</v>
      </c>
      <c r="D12539" s="587" t="s">
        <v>3076</v>
      </c>
      <c r="E12539" s="523" t="s">
        <v>1679</v>
      </c>
    </row>
    <row r="12540" spans="2:5">
      <c r="B12540" s="602" t="s">
        <v>15248</v>
      </c>
      <c r="C12540" s="603" t="s">
        <v>4124</v>
      </c>
      <c r="D12540" s="587" t="s">
        <v>3076</v>
      </c>
      <c r="E12540" s="523" t="s">
        <v>1679</v>
      </c>
    </row>
    <row r="12541" spans="2:5">
      <c r="B12541" s="602" t="s">
        <v>15249</v>
      </c>
      <c r="C12541" s="603" t="s">
        <v>4124</v>
      </c>
      <c r="D12541" s="587" t="s">
        <v>3076</v>
      </c>
      <c r="E12541" s="523" t="s">
        <v>1679</v>
      </c>
    </row>
    <row r="12542" spans="2:5">
      <c r="B12542" s="602" t="s">
        <v>15250</v>
      </c>
      <c r="C12542" s="603" t="s">
        <v>4124</v>
      </c>
      <c r="D12542" s="587" t="s">
        <v>3076</v>
      </c>
      <c r="E12542" s="523" t="s">
        <v>1679</v>
      </c>
    </row>
    <row r="12543" spans="2:5">
      <c r="B12543" s="602" t="s">
        <v>15251</v>
      </c>
      <c r="C12543" s="603" t="s">
        <v>4124</v>
      </c>
      <c r="D12543" s="587" t="s">
        <v>3076</v>
      </c>
      <c r="E12543" s="523" t="s">
        <v>1679</v>
      </c>
    </row>
    <row r="12544" spans="2:5">
      <c r="B12544" s="602" t="s">
        <v>15252</v>
      </c>
      <c r="C12544" s="603" t="s">
        <v>4124</v>
      </c>
      <c r="D12544" s="587" t="s">
        <v>3076</v>
      </c>
      <c r="E12544" s="523" t="s">
        <v>1679</v>
      </c>
    </row>
    <row r="12545" spans="2:5">
      <c r="B12545" s="602" t="s">
        <v>15253</v>
      </c>
      <c r="C12545" s="603" t="s">
        <v>4124</v>
      </c>
      <c r="D12545" s="587" t="s">
        <v>3076</v>
      </c>
      <c r="E12545" s="523" t="s">
        <v>1679</v>
      </c>
    </row>
    <row r="12546" spans="2:5">
      <c r="B12546" s="602" t="s">
        <v>15254</v>
      </c>
      <c r="C12546" s="603" t="s">
        <v>4124</v>
      </c>
      <c r="D12546" s="587" t="s">
        <v>3076</v>
      </c>
      <c r="E12546" s="523" t="s">
        <v>1679</v>
      </c>
    </row>
    <row r="12547" spans="2:5">
      <c r="B12547" s="602" t="s">
        <v>15255</v>
      </c>
      <c r="C12547" s="603" t="s">
        <v>4124</v>
      </c>
      <c r="D12547" s="587" t="s">
        <v>3076</v>
      </c>
      <c r="E12547" s="523" t="s">
        <v>1679</v>
      </c>
    </row>
    <row r="12548" spans="2:5">
      <c r="B12548" s="602" t="s">
        <v>15256</v>
      </c>
      <c r="C12548" s="603" t="s">
        <v>4124</v>
      </c>
      <c r="D12548" s="587" t="s">
        <v>3076</v>
      </c>
      <c r="E12548" s="523" t="s">
        <v>1679</v>
      </c>
    </row>
    <row r="12549" spans="2:5">
      <c r="B12549" s="602" t="s">
        <v>15257</v>
      </c>
      <c r="C12549" s="603" t="s">
        <v>4124</v>
      </c>
      <c r="D12549" s="587" t="s">
        <v>3076</v>
      </c>
      <c r="E12549" s="523" t="s">
        <v>1679</v>
      </c>
    </row>
    <row r="12550" spans="2:5">
      <c r="B12550" s="602" t="s">
        <v>15258</v>
      </c>
      <c r="C12550" s="603" t="s">
        <v>4124</v>
      </c>
      <c r="D12550" s="587" t="s">
        <v>3076</v>
      </c>
      <c r="E12550" s="523" t="s">
        <v>1679</v>
      </c>
    </row>
    <row r="12551" spans="2:5">
      <c r="B12551" s="602" t="s">
        <v>15259</v>
      </c>
      <c r="C12551" s="603" t="s">
        <v>4124</v>
      </c>
      <c r="D12551" s="587" t="s">
        <v>3076</v>
      </c>
      <c r="E12551" s="523" t="s">
        <v>1679</v>
      </c>
    </row>
    <row r="12552" spans="2:5">
      <c r="B12552" s="602" t="s">
        <v>15260</v>
      </c>
      <c r="C12552" s="603" t="s">
        <v>4124</v>
      </c>
      <c r="D12552" s="587" t="s">
        <v>3076</v>
      </c>
      <c r="E12552" s="523" t="s">
        <v>1679</v>
      </c>
    </row>
    <row r="12553" spans="2:5">
      <c r="B12553" s="602" t="s">
        <v>15261</v>
      </c>
      <c r="C12553" s="603" t="s">
        <v>4124</v>
      </c>
      <c r="D12553" s="587" t="s">
        <v>3076</v>
      </c>
      <c r="E12553" s="523" t="s">
        <v>1679</v>
      </c>
    </row>
    <row r="12554" spans="2:5">
      <c r="B12554" s="602" t="s">
        <v>15262</v>
      </c>
      <c r="C12554" s="603" t="s">
        <v>4124</v>
      </c>
      <c r="D12554" s="587" t="s">
        <v>3076</v>
      </c>
      <c r="E12554" s="523" t="s">
        <v>1679</v>
      </c>
    </row>
    <row r="12555" spans="2:5">
      <c r="B12555" s="602" t="s">
        <v>15263</v>
      </c>
      <c r="C12555" s="603" t="s">
        <v>4124</v>
      </c>
      <c r="D12555" s="587" t="s">
        <v>3076</v>
      </c>
      <c r="E12555" s="523" t="s">
        <v>1679</v>
      </c>
    </row>
    <row r="12556" spans="2:5">
      <c r="B12556" s="602" t="s">
        <v>15264</v>
      </c>
      <c r="C12556" s="603" t="s">
        <v>4124</v>
      </c>
      <c r="D12556" s="587" t="s">
        <v>3076</v>
      </c>
      <c r="E12556" s="523" t="s">
        <v>1679</v>
      </c>
    </row>
    <row r="12557" spans="2:5">
      <c r="B12557" s="602" t="s">
        <v>15265</v>
      </c>
      <c r="C12557" s="603" t="s">
        <v>4124</v>
      </c>
      <c r="D12557" s="587" t="s">
        <v>3076</v>
      </c>
      <c r="E12557" s="523" t="s">
        <v>1679</v>
      </c>
    </row>
    <row r="12558" spans="2:5">
      <c r="B12558" s="602" t="s">
        <v>15266</v>
      </c>
      <c r="C12558" s="603" t="s">
        <v>4124</v>
      </c>
      <c r="D12558" s="587" t="s">
        <v>3076</v>
      </c>
      <c r="E12558" s="523" t="s">
        <v>1679</v>
      </c>
    </row>
    <row r="12559" spans="2:5">
      <c r="B12559" s="602" t="s">
        <v>15267</v>
      </c>
      <c r="C12559" s="603" t="s">
        <v>4124</v>
      </c>
      <c r="D12559" s="587" t="s">
        <v>3076</v>
      </c>
      <c r="E12559" s="523" t="s">
        <v>1679</v>
      </c>
    </row>
    <row r="12560" spans="2:5">
      <c r="B12560" s="602" t="s">
        <v>15268</v>
      </c>
      <c r="C12560" s="603" t="s">
        <v>4124</v>
      </c>
      <c r="D12560" s="587" t="s">
        <v>3076</v>
      </c>
      <c r="E12560" s="523" t="s">
        <v>1679</v>
      </c>
    </row>
    <row r="12561" spans="2:5">
      <c r="B12561" s="602" t="s">
        <v>15269</v>
      </c>
      <c r="C12561" s="603" t="s">
        <v>4124</v>
      </c>
      <c r="D12561" s="587" t="s">
        <v>3076</v>
      </c>
      <c r="E12561" s="523" t="s">
        <v>1679</v>
      </c>
    </row>
    <row r="12562" spans="2:5">
      <c r="B12562" s="602" t="s">
        <v>15270</v>
      </c>
      <c r="C12562" s="603" t="s">
        <v>4124</v>
      </c>
      <c r="D12562" s="587" t="s">
        <v>3076</v>
      </c>
      <c r="E12562" s="523" t="s">
        <v>1679</v>
      </c>
    </row>
    <row r="12563" spans="2:5">
      <c r="B12563" s="602" t="s">
        <v>15271</v>
      </c>
      <c r="C12563" s="603" t="s">
        <v>4124</v>
      </c>
      <c r="D12563" s="587" t="s">
        <v>3076</v>
      </c>
      <c r="E12563" s="523" t="s">
        <v>1679</v>
      </c>
    </row>
    <row r="12564" spans="2:5">
      <c r="B12564" s="602" t="s">
        <v>15272</v>
      </c>
      <c r="C12564" s="603" t="s">
        <v>4124</v>
      </c>
      <c r="D12564" s="587" t="s">
        <v>3076</v>
      </c>
      <c r="E12564" s="523" t="s">
        <v>1679</v>
      </c>
    </row>
    <row r="12565" spans="2:5">
      <c r="B12565" s="602" t="s">
        <v>15273</v>
      </c>
      <c r="C12565" s="603" t="s">
        <v>4124</v>
      </c>
      <c r="D12565" s="587" t="s">
        <v>3076</v>
      </c>
      <c r="E12565" s="523" t="s">
        <v>1679</v>
      </c>
    </row>
    <row r="12566" spans="2:5">
      <c r="B12566" s="602" t="s">
        <v>15274</v>
      </c>
      <c r="C12566" s="603" t="s">
        <v>4124</v>
      </c>
      <c r="D12566" s="587" t="s">
        <v>3076</v>
      </c>
      <c r="E12566" s="523" t="s">
        <v>1679</v>
      </c>
    </row>
    <row r="12567" spans="2:5">
      <c r="B12567" s="602" t="s">
        <v>15275</v>
      </c>
      <c r="C12567" s="603" t="s">
        <v>4124</v>
      </c>
      <c r="D12567" s="587" t="s">
        <v>3076</v>
      </c>
      <c r="E12567" s="523" t="s">
        <v>1679</v>
      </c>
    </row>
    <row r="12568" spans="2:5">
      <c r="B12568" s="602" t="s">
        <v>15276</v>
      </c>
      <c r="C12568" s="603" t="s">
        <v>4124</v>
      </c>
      <c r="D12568" s="587" t="s">
        <v>3076</v>
      </c>
      <c r="E12568" s="523" t="s">
        <v>1679</v>
      </c>
    </row>
    <row r="12569" spans="2:5">
      <c r="B12569" s="602" t="s">
        <v>15277</v>
      </c>
      <c r="C12569" s="603" t="s">
        <v>4124</v>
      </c>
      <c r="D12569" s="587" t="s">
        <v>3076</v>
      </c>
      <c r="E12569" s="523" t="s">
        <v>1679</v>
      </c>
    </row>
    <row r="12570" spans="2:5">
      <c r="B12570" s="602" t="s">
        <v>15278</v>
      </c>
      <c r="C12570" s="603" t="s">
        <v>4124</v>
      </c>
      <c r="D12570" s="587" t="s">
        <v>3076</v>
      </c>
      <c r="E12570" s="523" t="s">
        <v>1679</v>
      </c>
    </row>
    <row r="12571" spans="2:5">
      <c r="B12571" s="602" t="s">
        <v>15279</v>
      </c>
      <c r="C12571" s="603" t="s">
        <v>4124</v>
      </c>
      <c r="D12571" s="587" t="s">
        <v>3076</v>
      </c>
      <c r="E12571" s="523" t="s">
        <v>1679</v>
      </c>
    </row>
    <row r="12572" spans="2:5">
      <c r="B12572" s="602" t="s">
        <v>15280</v>
      </c>
      <c r="C12572" s="603" t="s">
        <v>4124</v>
      </c>
      <c r="D12572" s="587" t="s">
        <v>3076</v>
      </c>
      <c r="E12572" s="523" t="s">
        <v>1679</v>
      </c>
    </row>
    <row r="12573" spans="2:5">
      <c r="B12573" s="602" t="s">
        <v>15281</v>
      </c>
      <c r="C12573" s="603" t="s">
        <v>4124</v>
      </c>
      <c r="D12573" s="587" t="s">
        <v>3076</v>
      </c>
      <c r="E12573" s="523" t="s">
        <v>1679</v>
      </c>
    </row>
    <row r="12574" spans="2:5">
      <c r="B12574" s="602" t="s">
        <v>15282</v>
      </c>
      <c r="C12574" s="603" t="s">
        <v>4124</v>
      </c>
      <c r="D12574" s="587" t="s">
        <v>3076</v>
      </c>
      <c r="E12574" s="523" t="s">
        <v>1679</v>
      </c>
    </row>
    <row r="12575" spans="2:5">
      <c r="B12575" s="602" t="s">
        <v>15283</v>
      </c>
      <c r="C12575" s="603" t="s">
        <v>4124</v>
      </c>
      <c r="D12575" s="587" t="s">
        <v>3076</v>
      </c>
      <c r="E12575" s="523" t="s">
        <v>1679</v>
      </c>
    </row>
    <row r="12576" spans="2:5">
      <c r="B12576" s="602" t="s">
        <v>15284</v>
      </c>
      <c r="C12576" s="603" t="s">
        <v>4124</v>
      </c>
      <c r="D12576" s="587" t="s">
        <v>3076</v>
      </c>
      <c r="E12576" s="523" t="s">
        <v>1679</v>
      </c>
    </row>
    <row r="12577" spans="2:5">
      <c r="B12577" s="602" t="s">
        <v>15285</v>
      </c>
      <c r="C12577" s="603" t="s">
        <v>4124</v>
      </c>
      <c r="D12577" s="587" t="s">
        <v>3076</v>
      </c>
      <c r="E12577" s="523" t="s">
        <v>1679</v>
      </c>
    </row>
    <row r="12578" spans="2:5">
      <c r="B12578" s="602" t="s">
        <v>15286</v>
      </c>
      <c r="C12578" s="603" t="s">
        <v>4124</v>
      </c>
      <c r="D12578" s="587" t="s">
        <v>3076</v>
      </c>
      <c r="E12578" s="523" t="s">
        <v>1679</v>
      </c>
    </row>
    <row r="12579" spans="2:5">
      <c r="B12579" s="602" t="s">
        <v>15287</v>
      </c>
      <c r="C12579" s="603" t="s">
        <v>4124</v>
      </c>
      <c r="D12579" s="587" t="s">
        <v>3076</v>
      </c>
      <c r="E12579" s="523" t="s">
        <v>1679</v>
      </c>
    </row>
    <row r="12580" spans="2:5">
      <c r="B12580" s="602" t="s">
        <v>15288</v>
      </c>
      <c r="C12580" s="603" t="s">
        <v>4124</v>
      </c>
      <c r="D12580" s="587" t="s">
        <v>3076</v>
      </c>
      <c r="E12580" s="523" t="s">
        <v>1679</v>
      </c>
    </row>
    <row r="12581" spans="2:5">
      <c r="B12581" s="602" t="s">
        <v>15289</v>
      </c>
      <c r="C12581" s="603" t="s">
        <v>4124</v>
      </c>
      <c r="D12581" s="587" t="s">
        <v>3076</v>
      </c>
      <c r="E12581" s="523" t="s">
        <v>1679</v>
      </c>
    </row>
    <row r="12582" spans="2:5">
      <c r="B12582" s="602" t="s">
        <v>15290</v>
      </c>
      <c r="C12582" s="603" t="s">
        <v>4124</v>
      </c>
      <c r="D12582" s="587" t="s">
        <v>3076</v>
      </c>
      <c r="E12582" s="523" t="s">
        <v>1679</v>
      </c>
    </row>
    <row r="12583" spans="2:5">
      <c r="B12583" s="602" t="s">
        <v>15291</v>
      </c>
      <c r="C12583" s="603" t="s">
        <v>4124</v>
      </c>
      <c r="D12583" s="587" t="s">
        <v>3076</v>
      </c>
      <c r="E12583" s="523" t="s">
        <v>1679</v>
      </c>
    </row>
    <row r="12584" spans="2:5">
      <c r="B12584" s="602" t="s">
        <v>15292</v>
      </c>
      <c r="C12584" s="603" t="s">
        <v>4124</v>
      </c>
      <c r="D12584" s="587" t="s">
        <v>3076</v>
      </c>
      <c r="E12584" s="523" t="s">
        <v>1679</v>
      </c>
    </row>
    <row r="12585" spans="2:5">
      <c r="B12585" s="602" t="s">
        <v>15293</v>
      </c>
      <c r="C12585" s="603" t="s">
        <v>4124</v>
      </c>
      <c r="D12585" s="587" t="s">
        <v>3076</v>
      </c>
      <c r="E12585" s="523" t="s">
        <v>1679</v>
      </c>
    </row>
    <row r="12586" spans="2:5">
      <c r="B12586" s="602" t="s">
        <v>15294</v>
      </c>
      <c r="C12586" s="603" t="s">
        <v>4124</v>
      </c>
      <c r="D12586" s="587" t="s">
        <v>3076</v>
      </c>
      <c r="E12586" s="523" t="s">
        <v>1679</v>
      </c>
    </row>
    <row r="12587" spans="2:5">
      <c r="B12587" s="602" t="s">
        <v>15295</v>
      </c>
      <c r="C12587" s="603" t="s">
        <v>4124</v>
      </c>
      <c r="D12587" s="587" t="s">
        <v>3076</v>
      </c>
      <c r="E12587" s="523" t="s">
        <v>1679</v>
      </c>
    </row>
    <row r="12588" spans="2:5">
      <c r="B12588" s="602" t="s">
        <v>15296</v>
      </c>
      <c r="C12588" s="603" t="s">
        <v>4124</v>
      </c>
      <c r="D12588" s="587" t="s">
        <v>3076</v>
      </c>
      <c r="E12588" s="523" t="s">
        <v>1679</v>
      </c>
    </row>
    <row r="12589" spans="2:5">
      <c r="B12589" s="602" t="s">
        <v>15297</v>
      </c>
      <c r="C12589" s="603" t="s">
        <v>4124</v>
      </c>
      <c r="D12589" s="587" t="s">
        <v>3076</v>
      </c>
      <c r="E12589" s="523" t="s">
        <v>1679</v>
      </c>
    </row>
    <row r="12590" spans="2:5">
      <c r="B12590" s="602" t="s">
        <v>15298</v>
      </c>
      <c r="C12590" s="603" t="s">
        <v>4124</v>
      </c>
      <c r="D12590" s="587" t="s">
        <v>3076</v>
      </c>
      <c r="E12590" s="523" t="s">
        <v>1679</v>
      </c>
    </row>
    <row r="12591" spans="2:5">
      <c r="B12591" s="602" t="s">
        <v>15299</v>
      </c>
      <c r="C12591" s="603" t="s">
        <v>4124</v>
      </c>
      <c r="D12591" s="587" t="s">
        <v>3076</v>
      </c>
      <c r="E12591" s="523" t="s">
        <v>1679</v>
      </c>
    </row>
    <row r="12592" spans="2:5">
      <c r="B12592" s="602" t="s">
        <v>15300</v>
      </c>
      <c r="C12592" s="603" t="s">
        <v>4124</v>
      </c>
      <c r="D12592" s="587" t="s">
        <v>3076</v>
      </c>
      <c r="E12592" s="523" t="s">
        <v>1679</v>
      </c>
    </row>
    <row r="12593" spans="2:5">
      <c r="B12593" s="602" t="s">
        <v>15301</v>
      </c>
      <c r="C12593" s="603" t="s">
        <v>4124</v>
      </c>
      <c r="D12593" s="587" t="s">
        <v>3076</v>
      </c>
      <c r="E12593" s="523" t="s">
        <v>1679</v>
      </c>
    </row>
    <row r="12594" spans="2:5">
      <c r="B12594" s="602" t="s">
        <v>15302</v>
      </c>
      <c r="C12594" s="603" t="s">
        <v>4124</v>
      </c>
      <c r="D12594" s="587" t="s">
        <v>3076</v>
      </c>
      <c r="E12594" s="523" t="s">
        <v>1679</v>
      </c>
    </row>
    <row r="12595" spans="2:5">
      <c r="B12595" s="602" t="s">
        <v>15303</v>
      </c>
      <c r="C12595" s="603" t="s">
        <v>4124</v>
      </c>
      <c r="D12595" s="587" t="s">
        <v>3076</v>
      </c>
      <c r="E12595" s="523" t="s">
        <v>1679</v>
      </c>
    </row>
    <row r="12596" spans="2:5">
      <c r="B12596" s="602" t="s">
        <v>15304</v>
      </c>
      <c r="C12596" s="603" t="s">
        <v>4124</v>
      </c>
      <c r="D12596" s="587" t="s">
        <v>3076</v>
      </c>
      <c r="E12596" s="523" t="s">
        <v>1679</v>
      </c>
    </row>
    <row r="12597" spans="2:5">
      <c r="B12597" s="602" t="s">
        <v>15305</v>
      </c>
      <c r="C12597" s="603" t="s">
        <v>4124</v>
      </c>
      <c r="D12597" s="587" t="s">
        <v>3076</v>
      </c>
      <c r="E12597" s="523" t="s">
        <v>1679</v>
      </c>
    </row>
    <row r="12598" spans="2:5">
      <c r="B12598" s="602" t="s">
        <v>15306</v>
      </c>
      <c r="C12598" s="603" t="s">
        <v>4124</v>
      </c>
      <c r="D12598" s="587" t="s">
        <v>3076</v>
      </c>
      <c r="E12598" s="523" t="s">
        <v>1679</v>
      </c>
    </row>
    <row r="12599" spans="2:5">
      <c r="B12599" s="602" t="s">
        <v>15307</v>
      </c>
      <c r="C12599" s="603" t="s">
        <v>4124</v>
      </c>
      <c r="D12599" s="587" t="s">
        <v>3076</v>
      </c>
      <c r="E12599" s="523" t="s">
        <v>1679</v>
      </c>
    </row>
    <row r="12600" spans="2:5">
      <c r="B12600" s="602" t="s">
        <v>15308</v>
      </c>
      <c r="C12600" s="603" t="s">
        <v>4124</v>
      </c>
      <c r="D12600" s="587" t="s">
        <v>3076</v>
      </c>
      <c r="E12600" s="523" t="s">
        <v>1679</v>
      </c>
    </row>
    <row r="12601" spans="2:5">
      <c r="B12601" s="602" t="s">
        <v>15309</v>
      </c>
      <c r="C12601" s="603" t="s">
        <v>4124</v>
      </c>
      <c r="D12601" s="587" t="s">
        <v>3076</v>
      </c>
      <c r="E12601" s="523" t="s">
        <v>1679</v>
      </c>
    </row>
    <row r="12602" spans="2:5">
      <c r="B12602" s="602" t="s">
        <v>15310</v>
      </c>
      <c r="C12602" s="603" t="s">
        <v>4124</v>
      </c>
      <c r="D12602" s="587" t="s">
        <v>3076</v>
      </c>
      <c r="E12602" s="523" t="s">
        <v>1679</v>
      </c>
    </row>
    <row r="12603" spans="2:5">
      <c r="B12603" s="602" t="s">
        <v>15311</v>
      </c>
      <c r="C12603" s="603" t="s">
        <v>4124</v>
      </c>
      <c r="D12603" s="587" t="s">
        <v>3076</v>
      </c>
      <c r="E12603" s="523" t="s">
        <v>1679</v>
      </c>
    </row>
    <row r="12604" spans="2:5">
      <c r="B12604" s="602" t="s">
        <v>15312</v>
      </c>
      <c r="C12604" s="603" t="s">
        <v>4124</v>
      </c>
      <c r="D12604" s="587" t="s">
        <v>3076</v>
      </c>
      <c r="E12604" s="523" t="s">
        <v>1679</v>
      </c>
    </row>
    <row r="12605" spans="2:5">
      <c r="B12605" s="602" t="s">
        <v>15313</v>
      </c>
      <c r="C12605" s="603" t="s">
        <v>4124</v>
      </c>
      <c r="D12605" s="587" t="s">
        <v>3076</v>
      </c>
      <c r="E12605" s="523" t="s">
        <v>1679</v>
      </c>
    </row>
    <row r="12606" spans="2:5">
      <c r="B12606" s="602" t="s">
        <v>15314</v>
      </c>
      <c r="C12606" s="603" t="s">
        <v>4124</v>
      </c>
      <c r="D12606" s="587" t="s">
        <v>3076</v>
      </c>
      <c r="E12606" s="523" t="s">
        <v>1679</v>
      </c>
    </row>
    <row r="12607" spans="2:5">
      <c r="B12607" s="602" t="s">
        <v>15315</v>
      </c>
      <c r="C12607" s="603" t="s">
        <v>4124</v>
      </c>
      <c r="D12607" s="587" t="s">
        <v>3076</v>
      </c>
      <c r="E12607" s="523" t="s">
        <v>1679</v>
      </c>
    </row>
    <row r="12608" spans="2:5">
      <c r="B12608" s="602" t="s">
        <v>15316</v>
      </c>
      <c r="C12608" s="603" t="s">
        <v>4124</v>
      </c>
      <c r="D12608" s="587" t="s">
        <v>3076</v>
      </c>
      <c r="E12608" s="523" t="s">
        <v>1679</v>
      </c>
    </row>
    <row r="12609" spans="2:5">
      <c r="B12609" s="602" t="s">
        <v>15317</v>
      </c>
      <c r="C12609" s="603" t="s">
        <v>4124</v>
      </c>
      <c r="D12609" s="587" t="s">
        <v>3076</v>
      </c>
      <c r="E12609" s="523" t="s">
        <v>1679</v>
      </c>
    </row>
    <row r="12610" spans="2:5">
      <c r="B12610" s="602" t="s">
        <v>15318</v>
      </c>
      <c r="C12610" s="603" t="s">
        <v>4124</v>
      </c>
      <c r="D12610" s="587" t="s">
        <v>3076</v>
      </c>
      <c r="E12610" s="523" t="s">
        <v>1679</v>
      </c>
    </row>
    <row r="12611" spans="2:5">
      <c r="B12611" s="602" t="s">
        <v>15319</v>
      </c>
      <c r="C12611" s="603" t="s">
        <v>4124</v>
      </c>
      <c r="D12611" s="587" t="s">
        <v>3076</v>
      </c>
      <c r="E12611" s="523" t="s">
        <v>1679</v>
      </c>
    </row>
    <row r="12612" spans="2:5">
      <c r="B12612" s="602" t="s">
        <v>15320</v>
      </c>
      <c r="C12612" s="603" t="s">
        <v>4124</v>
      </c>
      <c r="D12612" s="587" t="s">
        <v>3076</v>
      </c>
      <c r="E12612" s="523" t="s">
        <v>1679</v>
      </c>
    </row>
    <row r="12613" spans="2:5">
      <c r="B12613" s="602" t="s">
        <v>15321</v>
      </c>
      <c r="C12613" s="603" t="s">
        <v>4124</v>
      </c>
      <c r="D12613" s="587" t="s">
        <v>3076</v>
      </c>
      <c r="E12613" s="523" t="s">
        <v>1679</v>
      </c>
    </row>
    <row r="12614" spans="2:5">
      <c r="B12614" s="602" t="s">
        <v>15322</v>
      </c>
      <c r="C12614" s="603" t="s">
        <v>4124</v>
      </c>
      <c r="D12614" s="587" t="s">
        <v>3076</v>
      </c>
      <c r="E12614" s="523" t="s">
        <v>1679</v>
      </c>
    </row>
    <row r="12615" spans="2:5">
      <c r="B12615" s="602" t="s">
        <v>15323</v>
      </c>
      <c r="C12615" s="603" t="s">
        <v>4124</v>
      </c>
      <c r="D12615" s="587" t="s">
        <v>3076</v>
      </c>
      <c r="E12615" s="523" t="s">
        <v>1679</v>
      </c>
    </row>
    <row r="12616" spans="2:5">
      <c r="B12616" s="602" t="s">
        <v>15324</v>
      </c>
      <c r="C12616" s="603" t="s">
        <v>4124</v>
      </c>
      <c r="D12616" s="587" t="s">
        <v>3076</v>
      </c>
      <c r="E12616" s="523" t="s">
        <v>1679</v>
      </c>
    </row>
    <row r="12617" spans="2:5">
      <c r="B12617" s="602" t="s">
        <v>15325</v>
      </c>
      <c r="C12617" s="603" t="s">
        <v>4124</v>
      </c>
      <c r="D12617" s="587" t="s">
        <v>3076</v>
      </c>
      <c r="E12617" s="523" t="s">
        <v>1679</v>
      </c>
    </row>
    <row r="12618" spans="2:5">
      <c r="B12618" s="602" t="s">
        <v>15326</v>
      </c>
      <c r="C12618" s="603" t="s">
        <v>4124</v>
      </c>
      <c r="D12618" s="587" t="s">
        <v>3076</v>
      </c>
      <c r="E12618" s="523" t="s">
        <v>1679</v>
      </c>
    </row>
    <row r="12619" spans="2:5">
      <c r="B12619" s="602" t="s">
        <v>15327</v>
      </c>
      <c r="C12619" s="603" t="s">
        <v>4124</v>
      </c>
      <c r="D12619" s="587" t="s">
        <v>3076</v>
      </c>
      <c r="E12619" s="523" t="s">
        <v>1679</v>
      </c>
    </row>
    <row r="12620" spans="2:5">
      <c r="B12620" s="602" t="s">
        <v>15328</v>
      </c>
      <c r="C12620" s="603" t="s">
        <v>4124</v>
      </c>
      <c r="D12620" s="587" t="s">
        <v>3076</v>
      </c>
      <c r="E12620" s="523" t="s">
        <v>1679</v>
      </c>
    </row>
    <row r="12621" spans="2:5">
      <c r="B12621" s="602" t="s">
        <v>15329</v>
      </c>
      <c r="C12621" s="603" t="s">
        <v>4124</v>
      </c>
      <c r="D12621" s="587" t="s">
        <v>3076</v>
      </c>
      <c r="E12621" s="523" t="s">
        <v>1679</v>
      </c>
    </row>
    <row r="12622" spans="2:5">
      <c r="B12622" s="602" t="s">
        <v>15330</v>
      </c>
      <c r="C12622" s="603" t="s">
        <v>4124</v>
      </c>
      <c r="D12622" s="587" t="s">
        <v>3076</v>
      </c>
      <c r="E12622" s="523" t="s">
        <v>1679</v>
      </c>
    </row>
    <row r="12623" spans="2:5">
      <c r="B12623" s="602" t="s">
        <v>15331</v>
      </c>
      <c r="C12623" s="603" t="s">
        <v>4124</v>
      </c>
      <c r="D12623" s="587" t="s">
        <v>3076</v>
      </c>
      <c r="E12623" s="523" t="s">
        <v>1679</v>
      </c>
    </row>
    <row r="12624" spans="2:5">
      <c r="B12624" s="602" t="s">
        <v>15332</v>
      </c>
      <c r="C12624" s="603" t="s">
        <v>4124</v>
      </c>
      <c r="D12624" s="587" t="s">
        <v>3076</v>
      </c>
      <c r="E12624" s="523" t="s">
        <v>1679</v>
      </c>
    </row>
    <row r="12625" spans="2:5">
      <c r="B12625" s="602" t="s">
        <v>15333</v>
      </c>
      <c r="C12625" s="603" t="s">
        <v>4124</v>
      </c>
      <c r="D12625" s="587" t="s">
        <v>3076</v>
      </c>
      <c r="E12625" s="523" t="s">
        <v>1679</v>
      </c>
    </row>
    <row r="12626" spans="2:5">
      <c r="B12626" s="602" t="s">
        <v>15334</v>
      </c>
      <c r="C12626" s="603" t="s">
        <v>4124</v>
      </c>
      <c r="D12626" s="587" t="s">
        <v>3076</v>
      </c>
      <c r="E12626" s="523" t="s">
        <v>1679</v>
      </c>
    </row>
    <row r="12627" spans="2:5">
      <c r="B12627" s="602" t="s">
        <v>15335</v>
      </c>
      <c r="C12627" s="603" t="s">
        <v>4124</v>
      </c>
      <c r="D12627" s="587" t="s">
        <v>3076</v>
      </c>
      <c r="E12627" s="523" t="s">
        <v>1679</v>
      </c>
    </row>
    <row r="12628" spans="2:5">
      <c r="B12628" s="602" t="s">
        <v>15336</v>
      </c>
      <c r="C12628" s="603" t="s">
        <v>4124</v>
      </c>
      <c r="D12628" s="587" t="s">
        <v>3076</v>
      </c>
      <c r="E12628" s="523" t="s">
        <v>1679</v>
      </c>
    </row>
    <row r="12629" spans="2:5">
      <c r="B12629" s="602" t="s">
        <v>15337</v>
      </c>
      <c r="C12629" s="603" t="s">
        <v>4124</v>
      </c>
      <c r="D12629" s="587" t="s">
        <v>3076</v>
      </c>
      <c r="E12629" s="523" t="s">
        <v>1679</v>
      </c>
    </row>
    <row r="12630" spans="2:5">
      <c r="B12630" s="602" t="s">
        <v>15338</v>
      </c>
      <c r="C12630" s="603" t="s">
        <v>4124</v>
      </c>
      <c r="D12630" s="587" t="s">
        <v>3076</v>
      </c>
      <c r="E12630" s="523" t="s">
        <v>1679</v>
      </c>
    </row>
    <row r="12631" spans="2:5">
      <c r="B12631" s="602" t="s">
        <v>15339</v>
      </c>
      <c r="C12631" s="603" t="s">
        <v>4124</v>
      </c>
      <c r="D12631" s="587" t="s">
        <v>3076</v>
      </c>
      <c r="E12631" s="523" t="s">
        <v>1679</v>
      </c>
    </row>
    <row r="12632" spans="2:5">
      <c r="B12632" s="602" t="s">
        <v>15340</v>
      </c>
      <c r="C12632" s="603" t="s">
        <v>4124</v>
      </c>
      <c r="D12632" s="587" t="s">
        <v>3076</v>
      </c>
      <c r="E12632" s="523" t="s">
        <v>1679</v>
      </c>
    </row>
    <row r="12633" spans="2:5">
      <c r="B12633" s="602" t="s">
        <v>15341</v>
      </c>
      <c r="C12633" s="603" t="s">
        <v>4124</v>
      </c>
      <c r="D12633" s="587" t="s">
        <v>3076</v>
      </c>
      <c r="E12633" s="523" t="s">
        <v>1679</v>
      </c>
    </row>
    <row r="12634" spans="2:5">
      <c r="B12634" s="602" t="s">
        <v>15342</v>
      </c>
      <c r="C12634" s="603" t="s">
        <v>4124</v>
      </c>
      <c r="D12634" s="587" t="s">
        <v>3076</v>
      </c>
      <c r="E12634" s="523" t="s">
        <v>1679</v>
      </c>
    </row>
    <row r="12635" spans="2:5">
      <c r="B12635" s="602" t="s">
        <v>15343</v>
      </c>
      <c r="C12635" s="603" t="s">
        <v>4124</v>
      </c>
      <c r="D12635" s="587" t="s">
        <v>3076</v>
      </c>
      <c r="E12635" s="523" t="s">
        <v>1679</v>
      </c>
    </row>
    <row r="12636" spans="2:5">
      <c r="B12636" s="602" t="s">
        <v>15344</v>
      </c>
      <c r="C12636" s="603" t="s">
        <v>4124</v>
      </c>
      <c r="D12636" s="587" t="s">
        <v>3076</v>
      </c>
      <c r="E12636" s="523" t="s">
        <v>1679</v>
      </c>
    </row>
    <row r="12637" spans="2:5">
      <c r="B12637" s="602" t="s">
        <v>15345</v>
      </c>
      <c r="C12637" s="603" t="s">
        <v>4124</v>
      </c>
      <c r="D12637" s="587" t="s">
        <v>3076</v>
      </c>
      <c r="E12637" s="523" t="s">
        <v>1679</v>
      </c>
    </row>
    <row r="12638" spans="2:5">
      <c r="B12638" s="602" t="s">
        <v>15346</v>
      </c>
      <c r="C12638" s="603" t="s">
        <v>4124</v>
      </c>
      <c r="D12638" s="587" t="s">
        <v>3076</v>
      </c>
      <c r="E12638" s="523" t="s">
        <v>1679</v>
      </c>
    </row>
    <row r="12639" spans="2:5">
      <c r="B12639" s="602" t="s">
        <v>15347</v>
      </c>
      <c r="C12639" s="603" t="s">
        <v>4124</v>
      </c>
      <c r="D12639" s="587" t="s">
        <v>3076</v>
      </c>
      <c r="E12639" s="523" t="s">
        <v>1679</v>
      </c>
    </row>
    <row r="12640" spans="2:5">
      <c r="B12640" s="602" t="s">
        <v>15348</v>
      </c>
      <c r="C12640" s="603" t="s">
        <v>4124</v>
      </c>
      <c r="D12640" s="587" t="s">
        <v>3076</v>
      </c>
      <c r="E12640" s="523" t="s">
        <v>1679</v>
      </c>
    </row>
    <row r="12641" spans="2:5">
      <c r="B12641" s="602" t="s">
        <v>15349</v>
      </c>
      <c r="C12641" s="603" t="s">
        <v>4124</v>
      </c>
      <c r="D12641" s="587" t="s">
        <v>3076</v>
      </c>
      <c r="E12641" s="523" t="s">
        <v>1679</v>
      </c>
    </row>
    <row r="12642" spans="2:5">
      <c r="B12642" s="602" t="s">
        <v>15350</v>
      </c>
      <c r="C12642" s="603" t="s">
        <v>4124</v>
      </c>
      <c r="D12642" s="587" t="s">
        <v>3076</v>
      </c>
      <c r="E12642" s="523" t="s">
        <v>1679</v>
      </c>
    </row>
    <row r="12643" spans="2:5">
      <c r="B12643" s="602" t="s">
        <v>15351</v>
      </c>
      <c r="C12643" s="603" t="s">
        <v>4124</v>
      </c>
      <c r="D12643" s="587" t="s">
        <v>3076</v>
      </c>
      <c r="E12643" s="523" t="s">
        <v>1679</v>
      </c>
    </row>
    <row r="12644" spans="2:5">
      <c r="B12644" s="602" t="s">
        <v>15352</v>
      </c>
      <c r="C12644" s="603" t="s">
        <v>4124</v>
      </c>
      <c r="D12644" s="587" t="s">
        <v>3076</v>
      </c>
      <c r="E12644" s="523" t="s">
        <v>1679</v>
      </c>
    </row>
    <row r="12645" spans="2:5">
      <c r="B12645" s="602" t="s">
        <v>15353</v>
      </c>
      <c r="C12645" s="603" t="s">
        <v>4124</v>
      </c>
      <c r="D12645" s="587" t="s">
        <v>3076</v>
      </c>
      <c r="E12645" s="523" t="s">
        <v>1679</v>
      </c>
    </row>
    <row r="12646" spans="2:5">
      <c r="B12646" s="602" t="s">
        <v>15354</v>
      </c>
      <c r="C12646" s="603" t="s">
        <v>4124</v>
      </c>
      <c r="D12646" s="587" t="s">
        <v>3076</v>
      </c>
      <c r="E12646" s="523" t="s">
        <v>1679</v>
      </c>
    </row>
    <row r="12647" spans="2:5">
      <c r="B12647" s="602" t="s">
        <v>15355</v>
      </c>
      <c r="C12647" s="603" t="s">
        <v>4124</v>
      </c>
      <c r="D12647" s="587" t="s">
        <v>3076</v>
      </c>
      <c r="E12647" s="523" t="s">
        <v>1679</v>
      </c>
    </row>
    <row r="12648" spans="2:5">
      <c r="B12648" s="602" t="s">
        <v>15356</v>
      </c>
      <c r="C12648" s="603" t="s">
        <v>4124</v>
      </c>
      <c r="D12648" s="587" t="s">
        <v>3076</v>
      </c>
      <c r="E12648" s="523" t="s">
        <v>1679</v>
      </c>
    </row>
    <row r="12649" spans="2:5">
      <c r="B12649" s="602" t="s">
        <v>15357</v>
      </c>
      <c r="C12649" s="603" t="s">
        <v>4124</v>
      </c>
      <c r="D12649" s="587" t="s">
        <v>3076</v>
      </c>
      <c r="E12649" s="523" t="s">
        <v>1679</v>
      </c>
    </row>
    <row r="12650" spans="2:5">
      <c r="B12650" s="602" t="s">
        <v>15358</v>
      </c>
      <c r="C12650" s="603" t="s">
        <v>4124</v>
      </c>
      <c r="D12650" s="587" t="s">
        <v>3076</v>
      </c>
      <c r="E12650" s="523" t="s">
        <v>1679</v>
      </c>
    </row>
    <row r="12651" spans="2:5">
      <c r="B12651" s="602" t="s">
        <v>15359</v>
      </c>
      <c r="C12651" s="603" t="s">
        <v>4124</v>
      </c>
      <c r="D12651" s="587" t="s">
        <v>3076</v>
      </c>
      <c r="E12651" s="523" t="s">
        <v>1679</v>
      </c>
    </row>
    <row r="12652" spans="2:5">
      <c r="B12652" s="602" t="s">
        <v>15360</v>
      </c>
      <c r="C12652" s="603" t="s">
        <v>4124</v>
      </c>
      <c r="D12652" s="587" t="s">
        <v>3076</v>
      </c>
      <c r="E12652" s="523" t="s">
        <v>1679</v>
      </c>
    </row>
    <row r="12653" spans="2:5">
      <c r="B12653" s="602" t="s">
        <v>15361</v>
      </c>
      <c r="C12653" s="603" t="s">
        <v>4124</v>
      </c>
      <c r="D12653" s="587" t="s">
        <v>3076</v>
      </c>
      <c r="E12653" s="523" t="s">
        <v>1679</v>
      </c>
    </row>
    <row r="12654" spans="2:5">
      <c r="B12654" s="602" t="s">
        <v>15362</v>
      </c>
      <c r="C12654" s="603" t="s">
        <v>4124</v>
      </c>
      <c r="D12654" s="587" t="s">
        <v>3076</v>
      </c>
      <c r="E12654" s="523" t="s">
        <v>1679</v>
      </c>
    </row>
    <row r="12655" spans="2:5">
      <c r="B12655" s="602" t="s">
        <v>15363</v>
      </c>
      <c r="C12655" s="603" t="s">
        <v>4124</v>
      </c>
      <c r="D12655" s="587" t="s">
        <v>3076</v>
      </c>
      <c r="E12655" s="523" t="s">
        <v>1679</v>
      </c>
    </row>
    <row r="12656" spans="2:5">
      <c r="B12656" s="602" t="s">
        <v>15364</v>
      </c>
      <c r="C12656" s="603" t="s">
        <v>4124</v>
      </c>
      <c r="D12656" s="587" t="s">
        <v>3076</v>
      </c>
      <c r="E12656" s="523" t="s">
        <v>1679</v>
      </c>
    </row>
    <row r="12657" spans="2:5">
      <c r="B12657" s="602" t="s">
        <v>15365</v>
      </c>
      <c r="C12657" s="603" t="s">
        <v>4124</v>
      </c>
      <c r="D12657" s="587" t="s">
        <v>3076</v>
      </c>
      <c r="E12657" s="523" t="s">
        <v>1679</v>
      </c>
    </row>
    <row r="12658" spans="2:5">
      <c r="B12658" s="602" t="s">
        <v>15366</v>
      </c>
      <c r="C12658" s="603" t="s">
        <v>4124</v>
      </c>
      <c r="D12658" s="587" t="s">
        <v>3076</v>
      </c>
      <c r="E12658" s="523" t="s">
        <v>1679</v>
      </c>
    </row>
    <row r="12659" spans="2:5">
      <c r="B12659" s="602" t="s">
        <v>15367</v>
      </c>
      <c r="C12659" s="603" t="s">
        <v>4124</v>
      </c>
      <c r="D12659" s="587" t="s">
        <v>3076</v>
      </c>
      <c r="E12659" s="523" t="s">
        <v>1679</v>
      </c>
    </row>
    <row r="12660" spans="2:5">
      <c r="B12660" s="602" t="s">
        <v>15368</v>
      </c>
      <c r="C12660" s="603" t="s">
        <v>4124</v>
      </c>
      <c r="D12660" s="587" t="s">
        <v>3076</v>
      </c>
      <c r="E12660" s="523" t="s">
        <v>1679</v>
      </c>
    </row>
    <row r="12661" spans="2:5">
      <c r="B12661" s="602" t="s">
        <v>15369</v>
      </c>
      <c r="C12661" s="603" t="s">
        <v>4124</v>
      </c>
      <c r="D12661" s="587" t="s">
        <v>3076</v>
      </c>
      <c r="E12661" s="523" t="s">
        <v>1679</v>
      </c>
    </row>
    <row r="12662" spans="2:5">
      <c r="B12662" s="602" t="s">
        <v>15370</v>
      </c>
      <c r="C12662" s="603" t="s">
        <v>4124</v>
      </c>
      <c r="D12662" s="587" t="s">
        <v>3076</v>
      </c>
      <c r="E12662" s="523" t="s">
        <v>1679</v>
      </c>
    </row>
    <row r="12663" spans="2:5">
      <c r="B12663" s="602" t="s">
        <v>15371</v>
      </c>
      <c r="C12663" s="603" t="s">
        <v>4124</v>
      </c>
      <c r="D12663" s="587" t="s">
        <v>3076</v>
      </c>
      <c r="E12663" s="523" t="s">
        <v>1679</v>
      </c>
    </row>
    <row r="12664" spans="2:5">
      <c r="B12664" s="602" t="s">
        <v>15372</v>
      </c>
      <c r="C12664" s="603" t="s">
        <v>4124</v>
      </c>
      <c r="D12664" s="587" t="s">
        <v>3076</v>
      </c>
      <c r="E12664" s="523" t="s">
        <v>1679</v>
      </c>
    </row>
    <row r="12665" spans="2:5">
      <c r="B12665" s="602" t="s">
        <v>15373</v>
      </c>
      <c r="C12665" s="603" t="s">
        <v>4124</v>
      </c>
      <c r="D12665" s="587" t="s">
        <v>3076</v>
      </c>
      <c r="E12665" s="523" t="s">
        <v>1679</v>
      </c>
    </row>
    <row r="12666" spans="2:5">
      <c r="B12666" s="602" t="s">
        <v>15374</v>
      </c>
      <c r="C12666" s="603" t="s">
        <v>4124</v>
      </c>
      <c r="D12666" s="587" t="s">
        <v>3076</v>
      </c>
      <c r="E12666" s="523" t="s">
        <v>1679</v>
      </c>
    </row>
    <row r="12667" spans="2:5">
      <c r="B12667" s="602" t="s">
        <v>15375</v>
      </c>
      <c r="C12667" s="603" t="s">
        <v>4124</v>
      </c>
      <c r="D12667" s="587" t="s">
        <v>3076</v>
      </c>
      <c r="E12667" s="523" t="s">
        <v>1679</v>
      </c>
    </row>
    <row r="12668" spans="2:5">
      <c r="B12668" s="602" t="s">
        <v>15376</v>
      </c>
      <c r="C12668" s="603" t="s">
        <v>4124</v>
      </c>
      <c r="D12668" s="587" t="s">
        <v>3076</v>
      </c>
      <c r="E12668" s="523" t="s">
        <v>1679</v>
      </c>
    </row>
    <row r="12669" spans="2:5">
      <c r="B12669" s="602" t="s">
        <v>15377</v>
      </c>
      <c r="C12669" s="603" t="s">
        <v>4124</v>
      </c>
      <c r="D12669" s="587" t="s">
        <v>3076</v>
      </c>
      <c r="E12669" s="523" t="s">
        <v>1679</v>
      </c>
    </row>
    <row r="12670" spans="2:5">
      <c r="B12670" s="602" t="s">
        <v>15378</v>
      </c>
      <c r="C12670" s="603" t="s">
        <v>4124</v>
      </c>
      <c r="D12670" s="587" t="s">
        <v>3076</v>
      </c>
      <c r="E12670" s="523" t="s">
        <v>1679</v>
      </c>
    </row>
    <row r="12671" spans="2:5">
      <c r="B12671" s="602" t="s">
        <v>15379</v>
      </c>
      <c r="C12671" s="603" t="s">
        <v>4124</v>
      </c>
      <c r="D12671" s="587" t="s">
        <v>3076</v>
      </c>
      <c r="E12671" s="523" t="s">
        <v>1679</v>
      </c>
    </row>
    <row r="12672" spans="2:5">
      <c r="B12672" s="602" t="s">
        <v>15380</v>
      </c>
      <c r="C12672" s="603" t="s">
        <v>4124</v>
      </c>
      <c r="D12672" s="587" t="s">
        <v>3076</v>
      </c>
      <c r="E12672" s="523" t="s">
        <v>1679</v>
      </c>
    </row>
    <row r="12673" spans="2:5">
      <c r="B12673" s="602" t="s">
        <v>15381</v>
      </c>
      <c r="C12673" s="603" t="s">
        <v>4124</v>
      </c>
      <c r="D12673" s="587" t="s">
        <v>3076</v>
      </c>
      <c r="E12673" s="523" t="s">
        <v>1679</v>
      </c>
    </row>
    <row r="12674" spans="2:5">
      <c r="B12674" s="602" t="s">
        <v>15382</v>
      </c>
      <c r="C12674" s="603" t="s">
        <v>4124</v>
      </c>
      <c r="D12674" s="587" t="s">
        <v>3076</v>
      </c>
      <c r="E12674" s="523" t="s">
        <v>1679</v>
      </c>
    </row>
    <row r="12675" spans="2:5">
      <c r="B12675" s="602" t="s">
        <v>15383</v>
      </c>
      <c r="C12675" s="603" t="s">
        <v>4124</v>
      </c>
      <c r="D12675" s="587" t="s">
        <v>3076</v>
      </c>
      <c r="E12675" s="523" t="s">
        <v>1679</v>
      </c>
    </row>
    <row r="12676" spans="2:5">
      <c r="B12676" s="602" t="s">
        <v>15384</v>
      </c>
      <c r="C12676" s="603" t="s">
        <v>4124</v>
      </c>
      <c r="D12676" s="587" t="s">
        <v>3076</v>
      </c>
      <c r="E12676" s="523" t="s">
        <v>1679</v>
      </c>
    </row>
    <row r="12677" spans="2:5">
      <c r="B12677" s="602" t="s">
        <v>15385</v>
      </c>
      <c r="C12677" s="603" t="s">
        <v>4124</v>
      </c>
      <c r="D12677" s="587" t="s">
        <v>3076</v>
      </c>
      <c r="E12677" s="523" t="s">
        <v>1679</v>
      </c>
    </row>
    <row r="12678" spans="2:5">
      <c r="B12678" s="602" t="s">
        <v>15386</v>
      </c>
      <c r="C12678" s="603" t="s">
        <v>4124</v>
      </c>
      <c r="D12678" s="587" t="s">
        <v>3076</v>
      </c>
      <c r="E12678" s="523" t="s">
        <v>1679</v>
      </c>
    </row>
    <row r="12679" spans="2:5">
      <c r="B12679" s="602" t="s">
        <v>15387</v>
      </c>
      <c r="C12679" s="603" t="s">
        <v>4124</v>
      </c>
      <c r="D12679" s="587" t="s">
        <v>3076</v>
      </c>
      <c r="E12679" s="523" t="s">
        <v>1679</v>
      </c>
    </row>
    <row r="12680" spans="2:5">
      <c r="B12680" s="602" t="s">
        <v>15388</v>
      </c>
      <c r="C12680" s="603" t="s">
        <v>4124</v>
      </c>
      <c r="D12680" s="587" t="s">
        <v>3076</v>
      </c>
      <c r="E12680" s="523" t="s">
        <v>1679</v>
      </c>
    </row>
    <row r="12681" spans="2:5">
      <c r="B12681" s="602" t="s">
        <v>15389</v>
      </c>
      <c r="C12681" s="603" t="s">
        <v>4124</v>
      </c>
      <c r="D12681" s="587" t="s">
        <v>3076</v>
      </c>
      <c r="E12681" s="523" t="s">
        <v>1679</v>
      </c>
    </row>
    <row r="12682" spans="2:5">
      <c r="B12682" s="602" t="s">
        <v>15390</v>
      </c>
      <c r="C12682" s="603" t="s">
        <v>4124</v>
      </c>
      <c r="D12682" s="587" t="s">
        <v>3076</v>
      </c>
      <c r="E12682" s="523" t="s">
        <v>1679</v>
      </c>
    </row>
    <row r="12683" spans="2:5">
      <c r="B12683" s="602" t="s">
        <v>15391</v>
      </c>
      <c r="C12683" s="603" t="s">
        <v>4124</v>
      </c>
      <c r="D12683" s="587" t="s">
        <v>3076</v>
      </c>
      <c r="E12683" s="523" t="s">
        <v>1679</v>
      </c>
    </row>
    <row r="12684" spans="2:5">
      <c r="B12684" s="602" t="s">
        <v>15392</v>
      </c>
      <c r="C12684" s="603" t="s">
        <v>4124</v>
      </c>
      <c r="D12684" s="587" t="s">
        <v>3076</v>
      </c>
      <c r="E12684" s="523" t="s">
        <v>1679</v>
      </c>
    </row>
    <row r="12685" spans="2:5">
      <c r="B12685" s="602" t="s">
        <v>15393</v>
      </c>
      <c r="C12685" s="603" t="s">
        <v>4124</v>
      </c>
      <c r="D12685" s="587" t="s">
        <v>3076</v>
      </c>
      <c r="E12685" s="523" t="s">
        <v>1679</v>
      </c>
    </row>
    <row r="12686" spans="2:5">
      <c r="B12686" s="602" t="s">
        <v>15394</v>
      </c>
      <c r="C12686" s="603" t="s">
        <v>4124</v>
      </c>
      <c r="D12686" s="587" t="s">
        <v>3076</v>
      </c>
      <c r="E12686" s="523" t="s">
        <v>1679</v>
      </c>
    </row>
    <row r="12687" spans="2:5">
      <c r="B12687" s="602" t="s">
        <v>15395</v>
      </c>
      <c r="C12687" s="603" t="s">
        <v>4124</v>
      </c>
      <c r="D12687" s="587" t="s">
        <v>3076</v>
      </c>
      <c r="E12687" s="523" t="s">
        <v>1679</v>
      </c>
    </row>
    <row r="12688" spans="2:5">
      <c r="B12688" s="602" t="s">
        <v>15396</v>
      </c>
      <c r="C12688" s="603" t="s">
        <v>4124</v>
      </c>
      <c r="D12688" s="587" t="s">
        <v>3076</v>
      </c>
      <c r="E12688" s="523" t="s">
        <v>1679</v>
      </c>
    </row>
    <row r="12689" spans="2:5">
      <c r="B12689" s="602" t="s">
        <v>15397</v>
      </c>
      <c r="C12689" s="603" t="s">
        <v>4124</v>
      </c>
      <c r="D12689" s="587" t="s">
        <v>3076</v>
      </c>
      <c r="E12689" s="523" t="s">
        <v>1679</v>
      </c>
    </row>
    <row r="12690" spans="2:5">
      <c r="B12690" s="602" t="s">
        <v>15398</v>
      </c>
      <c r="C12690" s="603" t="s">
        <v>4124</v>
      </c>
      <c r="D12690" s="587" t="s">
        <v>3076</v>
      </c>
      <c r="E12690" s="523" t="s">
        <v>1679</v>
      </c>
    </row>
    <row r="12691" spans="2:5">
      <c r="B12691" s="602" t="s">
        <v>15399</v>
      </c>
      <c r="C12691" s="603" t="s">
        <v>4124</v>
      </c>
      <c r="D12691" s="587" t="s">
        <v>3076</v>
      </c>
      <c r="E12691" s="523" t="s">
        <v>1679</v>
      </c>
    </row>
    <row r="12692" spans="2:5">
      <c r="B12692" s="602" t="s">
        <v>15400</v>
      </c>
      <c r="C12692" s="603" t="s">
        <v>4124</v>
      </c>
      <c r="D12692" s="587" t="s">
        <v>3076</v>
      </c>
      <c r="E12692" s="523" t="s">
        <v>1679</v>
      </c>
    </row>
    <row r="12693" spans="2:5">
      <c r="B12693" s="602" t="s">
        <v>15401</v>
      </c>
      <c r="C12693" s="603" t="s">
        <v>4124</v>
      </c>
      <c r="D12693" s="587" t="s">
        <v>3076</v>
      </c>
      <c r="E12693" s="523" t="s">
        <v>1679</v>
      </c>
    </row>
    <row r="12694" spans="2:5">
      <c r="B12694" s="602" t="s">
        <v>15402</v>
      </c>
      <c r="C12694" s="603" t="s">
        <v>4124</v>
      </c>
      <c r="D12694" s="587" t="s">
        <v>3076</v>
      </c>
      <c r="E12694" s="523" t="s">
        <v>1679</v>
      </c>
    </row>
    <row r="12695" spans="2:5">
      <c r="B12695" s="602" t="s">
        <v>15403</v>
      </c>
      <c r="C12695" s="603" t="s">
        <v>4124</v>
      </c>
      <c r="D12695" s="587" t="s">
        <v>3076</v>
      </c>
      <c r="E12695" s="523" t="s">
        <v>1679</v>
      </c>
    </row>
    <row r="12696" spans="2:5">
      <c r="B12696" s="602" t="s">
        <v>15404</v>
      </c>
      <c r="C12696" s="603" t="s">
        <v>4124</v>
      </c>
      <c r="D12696" s="587" t="s">
        <v>3076</v>
      </c>
      <c r="E12696" s="523" t="s">
        <v>1679</v>
      </c>
    </row>
    <row r="12697" spans="2:5">
      <c r="B12697" s="602" t="s">
        <v>15405</v>
      </c>
      <c r="C12697" s="603" t="s">
        <v>4124</v>
      </c>
      <c r="D12697" s="587" t="s">
        <v>3076</v>
      </c>
      <c r="E12697" s="523" t="s">
        <v>1679</v>
      </c>
    </row>
    <row r="12698" spans="2:5">
      <c r="B12698" s="602" t="s">
        <v>15406</v>
      </c>
      <c r="C12698" s="603" t="s">
        <v>4124</v>
      </c>
      <c r="D12698" s="587" t="s">
        <v>3076</v>
      </c>
      <c r="E12698" s="523" t="s">
        <v>1679</v>
      </c>
    </row>
    <row r="12699" spans="2:5">
      <c r="B12699" s="602" t="s">
        <v>15407</v>
      </c>
      <c r="C12699" s="603" t="s">
        <v>4124</v>
      </c>
      <c r="D12699" s="587" t="s">
        <v>3076</v>
      </c>
      <c r="E12699" s="523" t="s">
        <v>1679</v>
      </c>
    </row>
    <row r="12700" spans="2:5">
      <c r="B12700" s="602" t="s">
        <v>15408</v>
      </c>
      <c r="C12700" s="603" t="s">
        <v>4124</v>
      </c>
      <c r="D12700" s="587" t="s">
        <v>3076</v>
      </c>
      <c r="E12700" s="523" t="s">
        <v>1679</v>
      </c>
    </row>
    <row r="12701" spans="2:5">
      <c r="B12701" s="602" t="s">
        <v>15409</v>
      </c>
      <c r="C12701" s="603" t="s">
        <v>4124</v>
      </c>
      <c r="D12701" s="587" t="s">
        <v>3076</v>
      </c>
      <c r="E12701" s="523" t="s">
        <v>1679</v>
      </c>
    </row>
    <row r="12702" spans="2:5">
      <c r="B12702" s="602" t="s">
        <v>15410</v>
      </c>
      <c r="C12702" s="603" t="s">
        <v>4124</v>
      </c>
      <c r="D12702" s="587" t="s">
        <v>3076</v>
      </c>
      <c r="E12702" s="523" t="s">
        <v>1679</v>
      </c>
    </row>
    <row r="12703" spans="2:5">
      <c r="B12703" s="602" t="s">
        <v>15411</v>
      </c>
      <c r="C12703" s="603" t="s">
        <v>4124</v>
      </c>
      <c r="D12703" s="587" t="s">
        <v>3076</v>
      </c>
      <c r="E12703" s="523" t="s">
        <v>1679</v>
      </c>
    </row>
    <row r="12704" spans="2:5">
      <c r="B12704" s="602" t="s">
        <v>15412</v>
      </c>
      <c r="C12704" s="603" t="s">
        <v>4124</v>
      </c>
      <c r="D12704" s="587" t="s">
        <v>3076</v>
      </c>
      <c r="E12704" s="523" t="s">
        <v>1679</v>
      </c>
    </row>
    <row r="12705" spans="2:5">
      <c r="B12705" s="602" t="s">
        <v>15413</v>
      </c>
      <c r="C12705" s="603" t="s">
        <v>4124</v>
      </c>
      <c r="D12705" s="587" t="s">
        <v>3076</v>
      </c>
      <c r="E12705" s="523" t="s">
        <v>1679</v>
      </c>
    </row>
    <row r="12706" spans="2:5">
      <c r="B12706" s="602" t="s">
        <v>15414</v>
      </c>
      <c r="C12706" s="603" t="s">
        <v>4124</v>
      </c>
      <c r="D12706" s="587" t="s">
        <v>3076</v>
      </c>
      <c r="E12706" s="523" t="s">
        <v>1679</v>
      </c>
    </row>
    <row r="12707" spans="2:5">
      <c r="B12707" s="602" t="s">
        <v>15415</v>
      </c>
      <c r="C12707" s="603" t="s">
        <v>4124</v>
      </c>
      <c r="D12707" s="587" t="s">
        <v>3076</v>
      </c>
      <c r="E12707" s="523" t="s">
        <v>1679</v>
      </c>
    </row>
    <row r="12708" spans="2:5">
      <c r="B12708" s="602" t="s">
        <v>15416</v>
      </c>
      <c r="C12708" s="603" t="s">
        <v>4124</v>
      </c>
      <c r="D12708" s="587" t="s">
        <v>3076</v>
      </c>
      <c r="E12708" s="523" t="s">
        <v>1679</v>
      </c>
    </row>
    <row r="12709" spans="2:5">
      <c r="B12709" s="602" t="s">
        <v>15417</v>
      </c>
      <c r="C12709" s="603" t="s">
        <v>4124</v>
      </c>
      <c r="D12709" s="587" t="s">
        <v>3076</v>
      </c>
      <c r="E12709" s="523" t="s">
        <v>1679</v>
      </c>
    </row>
    <row r="12710" spans="2:5">
      <c r="B12710" s="602" t="s">
        <v>15418</v>
      </c>
      <c r="C12710" s="603" t="s">
        <v>4124</v>
      </c>
      <c r="D12710" s="587" t="s">
        <v>3076</v>
      </c>
      <c r="E12710" s="523" t="s">
        <v>1679</v>
      </c>
    </row>
    <row r="12711" spans="2:5">
      <c r="B12711" s="602" t="s">
        <v>15419</v>
      </c>
      <c r="C12711" s="603" t="s">
        <v>4124</v>
      </c>
      <c r="D12711" s="587" t="s">
        <v>3076</v>
      </c>
      <c r="E12711" s="523" t="s">
        <v>1679</v>
      </c>
    </row>
    <row r="12712" spans="2:5">
      <c r="B12712" s="602" t="s">
        <v>15420</v>
      </c>
      <c r="C12712" s="603" t="s">
        <v>4124</v>
      </c>
      <c r="D12712" s="587" t="s">
        <v>3076</v>
      </c>
      <c r="E12712" s="523" t="s">
        <v>1679</v>
      </c>
    </row>
    <row r="12713" spans="2:5">
      <c r="B12713" s="602" t="s">
        <v>15421</v>
      </c>
      <c r="C12713" s="603" t="s">
        <v>4124</v>
      </c>
      <c r="D12713" s="587" t="s">
        <v>3076</v>
      </c>
      <c r="E12713" s="523" t="s">
        <v>1679</v>
      </c>
    </row>
    <row r="12714" spans="2:5">
      <c r="B12714" s="602" t="s">
        <v>15422</v>
      </c>
      <c r="C12714" s="603" t="s">
        <v>4124</v>
      </c>
      <c r="D12714" s="587" t="s">
        <v>3076</v>
      </c>
      <c r="E12714" s="523" t="s">
        <v>1679</v>
      </c>
    </row>
    <row r="12715" spans="2:5">
      <c r="B12715" s="602" t="s">
        <v>15423</v>
      </c>
      <c r="C12715" s="603" t="s">
        <v>4124</v>
      </c>
      <c r="D12715" s="587" t="s">
        <v>3076</v>
      </c>
      <c r="E12715" s="523" t="s">
        <v>1679</v>
      </c>
    </row>
    <row r="12716" spans="2:5">
      <c r="B12716" s="602" t="s">
        <v>15424</v>
      </c>
      <c r="C12716" s="603" t="s">
        <v>4124</v>
      </c>
      <c r="D12716" s="587" t="s">
        <v>3076</v>
      </c>
      <c r="E12716" s="523" t="s">
        <v>1679</v>
      </c>
    </row>
    <row r="12717" spans="2:5">
      <c r="B12717" s="602" t="s">
        <v>15425</v>
      </c>
      <c r="C12717" s="603" t="s">
        <v>4124</v>
      </c>
      <c r="D12717" s="587" t="s">
        <v>3076</v>
      </c>
      <c r="E12717" s="523" t="s">
        <v>1679</v>
      </c>
    </row>
    <row r="12718" spans="2:5">
      <c r="B12718" s="602" t="s">
        <v>15426</v>
      </c>
      <c r="C12718" s="603" t="s">
        <v>4124</v>
      </c>
      <c r="D12718" s="587" t="s">
        <v>3076</v>
      </c>
      <c r="E12718" s="523" t="s">
        <v>1679</v>
      </c>
    </row>
    <row r="12719" spans="2:5">
      <c r="B12719" s="602" t="s">
        <v>15427</v>
      </c>
      <c r="C12719" s="603" t="s">
        <v>4124</v>
      </c>
      <c r="D12719" s="587" t="s">
        <v>3076</v>
      </c>
      <c r="E12719" s="523" t="s">
        <v>1679</v>
      </c>
    </row>
    <row r="12720" spans="2:5">
      <c r="B12720" s="602" t="s">
        <v>15428</v>
      </c>
      <c r="C12720" s="603" t="s">
        <v>4124</v>
      </c>
      <c r="D12720" s="587" t="s">
        <v>3076</v>
      </c>
      <c r="E12720" s="523" t="s">
        <v>1679</v>
      </c>
    </row>
    <row r="12721" spans="2:5">
      <c r="B12721" s="602" t="s">
        <v>15429</v>
      </c>
      <c r="C12721" s="603" t="s">
        <v>4124</v>
      </c>
      <c r="D12721" s="587" t="s">
        <v>3076</v>
      </c>
      <c r="E12721" s="523" t="s">
        <v>1679</v>
      </c>
    </row>
    <row r="12722" spans="2:5">
      <c r="B12722" s="602" t="s">
        <v>15430</v>
      </c>
      <c r="C12722" s="603" t="s">
        <v>4124</v>
      </c>
      <c r="D12722" s="587" t="s">
        <v>3076</v>
      </c>
      <c r="E12722" s="523" t="s">
        <v>1679</v>
      </c>
    </row>
    <row r="12723" spans="2:5">
      <c r="B12723" s="602" t="s">
        <v>15431</v>
      </c>
      <c r="C12723" s="603" t="s">
        <v>4124</v>
      </c>
      <c r="D12723" s="587" t="s">
        <v>3076</v>
      </c>
      <c r="E12723" s="523" t="s">
        <v>1679</v>
      </c>
    </row>
    <row r="12724" spans="2:5">
      <c r="B12724" s="602" t="s">
        <v>15432</v>
      </c>
      <c r="C12724" s="603" t="s">
        <v>4124</v>
      </c>
      <c r="D12724" s="587" t="s">
        <v>3076</v>
      </c>
      <c r="E12724" s="523" t="s">
        <v>1679</v>
      </c>
    </row>
    <row r="12725" spans="2:5">
      <c r="B12725" s="602" t="s">
        <v>15433</v>
      </c>
      <c r="C12725" s="603" t="s">
        <v>4124</v>
      </c>
      <c r="D12725" s="587" t="s">
        <v>3076</v>
      </c>
      <c r="E12725" s="523" t="s">
        <v>1679</v>
      </c>
    </row>
    <row r="12726" spans="2:5">
      <c r="B12726" s="602" t="s">
        <v>15434</v>
      </c>
      <c r="C12726" s="603" t="s">
        <v>4124</v>
      </c>
      <c r="D12726" s="587" t="s">
        <v>3076</v>
      </c>
      <c r="E12726" s="523" t="s">
        <v>1679</v>
      </c>
    </row>
    <row r="12727" spans="2:5">
      <c r="B12727" s="602" t="s">
        <v>15435</v>
      </c>
      <c r="C12727" s="603" t="s">
        <v>4124</v>
      </c>
      <c r="D12727" s="587" t="s">
        <v>3076</v>
      </c>
      <c r="E12727" s="523" t="s">
        <v>1679</v>
      </c>
    </row>
    <row r="12728" spans="2:5">
      <c r="B12728" s="602" t="s">
        <v>15436</v>
      </c>
      <c r="C12728" s="603" t="s">
        <v>4124</v>
      </c>
      <c r="D12728" s="587" t="s">
        <v>3076</v>
      </c>
      <c r="E12728" s="523" t="s">
        <v>1679</v>
      </c>
    </row>
    <row r="12729" spans="2:5">
      <c r="B12729" s="602" t="s">
        <v>15437</v>
      </c>
      <c r="C12729" s="603" t="s">
        <v>4124</v>
      </c>
      <c r="D12729" s="587" t="s">
        <v>3076</v>
      </c>
      <c r="E12729" s="523" t="s">
        <v>1679</v>
      </c>
    </row>
    <row r="12730" spans="2:5">
      <c r="B12730" s="602" t="s">
        <v>15438</v>
      </c>
      <c r="C12730" s="603" t="s">
        <v>4124</v>
      </c>
      <c r="D12730" s="587" t="s">
        <v>3076</v>
      </c>
      <c r="E12730" s="523" t="s">
        <v>1679</v>
      </c>
    </row>
    <row r="12731" spans="2:5">
      <c r="B12731" s="602" t="s">
        <v>15439</v>
      </c>
      <c r="C12731" s="603" t="s">
        <v>4124</v>
      </c>
      <c r="D12731" s="587" t="s">
        <v>3076</v>
      </c>
      <c r="E12731" s="523" t="s">
        <v>1679</v>
      </c>
    </row>
    <row r="12732" spans="2:5">
      <c r="B12732" s="602" t="s">
        <v>15440</v>
      </c>
      <c r="C12732" s="603" t="s">
        <v>4124</v>
      </c>
      <c r="D12732" s="587" t="s">
        <v>3076</v>
      </c>
      <c r="E12732" s="523" t="s">
        <v>1679</v>
      </c>
    </row>
    <row r="12733" spans="2:5">
      <c r="B12733" s="602" t="s">
        <v>15441</v>
      </c>
      <c r="C12733" s="603" t="s">
        <v>4124</v>
      </c>
      <c r="D12733" s="587" t="s">
        <v>3076</v>
      </c>
      <c r="E12733" s="523" t="s">
        <v>1679</v>
      </c>
    </row>
    <row r="12734" spans="2:5">
      <c r="B12734" s="602" t="s">
        <v>15442</v>
      </c>
      <c r="C12734" s="603" t="s">
        <v>4124</v>
      </c>
      <c r="D12734" s="587" t="s">
        <v>3076</v>
      </c>
      <c r="E12734" s="523" t="s">
        <v>1679</v>
      </c>
    </row>
    <row r="12735" spans="2:5">
      <c r="B12735" s="602" t="s">
        <v>15443</v>
      </c>
      <c r="C12735" s="603" t="s">
        <v>4124</v>
      </c>
      <c r="D12735" s="587" t="s">
        <v>3076</v>
      </c>
      <c r="E12735" s="523" t="s">
        <v>1679</v>
      </c>
    </row>
    <row r="12736" spans="2:5">
      <c r="B12736" s="602" t="s">
        <v>15444</v>
      </c>
      <c r="C12736" s="603" t="s">
        <v>4124</v>
      </c>
      <c r="D12736" s="587" t="s">
        <v>3076</v>
      </c>
      <c r="E12736" s="523" t="s">
        <v>1679</v>
      </c>
    </row>
    <row r="12737" spans="2:5">
      <c r="B12737" s="602" t="s">
        <v>15445</v>
      </c>
      <c r="C12737" s="603" t="s">
        <v>4124</v>
      </c>
      <c r="D12737" s="587" t="s">
        <v>3076</v>
      </c>
      <c r="E12737" s="523" t="s">
        <v>1679</v>
      </c>
    </row>
    <row r="12738" spans="2:5">
      <c r="B12738" s="602" t="s">
        <v>15446</v>
      </c>
      <c r="C12738" s="603" t="s">
        <v>4124</v>
      </c>
      <c r="D12738" s="587" t="s">
        <v>3076</v>
      </c>
      <c r="E12738" s="523" t="s">
        <v>1679</v>
      </c>
    </row>
    <row r="12739" spans="2:5">
      <c r="B12739" s="602" t="s">
        <v>15447</v>
      </c>
      <c r="C12739" s="603" t="s">
        <v>4124</v>
      </c>
      <c r="D12739" s="587" t="s">
        <v>3076</v>
      </c>
      <c r="E12739" s="523" t="s">
        <v>1679</v>
      </c>
    </row>
    <row r="12740" spans="2:5">
      <c r="B12740" s="602" t="s">
        <v>15448</v>
      </c>
      <c r="C12740" s="603" t="s">
        <v>4124</v>
      </c>
      <c r="D12740" s="587" t="s">
        <v>3076</v>
      </c>
      <c r="E12740" s="523" t="s">
        <v>1679</v>
      </c>
    </row>
    <row r="12741" spans="2:5">
      <c r="B12741" s="602" t="s">
        <v>15449</v>
      </c>
      <c r="C12741" s="603" t="s">
        <v>4124</v>
      </c>
      <c r="D12741" s="587" t="s">
        <v>3076</v>
      </c>
      <c r="E12741" s="523" t="s">
        <v>1679</v>
      </c>
    </row>
    <row r="12742" spans="2:5">
      <c r="B12742" s="602" t="s">
        <v>15450</v>
      </c>
      <c r="C12742" s="603" t="s">
        <v>4124</v>
      </c>
      <c r="D12742" s="587" t="s">
        <v>3076</v>
      </c>
      <c r="E12742" s="523" t="s">
        <v>1679</v>
      </c>
    </row>
    <row r="12743" spans="2:5">
      <c r="B12743" s="602" t="s">
        <v>15451</v>
      </c>
      <c r="C12743" s="603" t="s">
        <v>4124</v>
      </c>
      <c r="D12743" s="587" t="s">
        <v>3076</v>
      </c>
      <c r="E12743" s="523" t="s">
        <v>1679</v>
      </c>
    </row>
    <row r="12744" spans="2:5">
      <c r="B12744" s="602" t="s">
        <v>15452</v>
      </c>
      <c r="C12744" s="603" t="s">
        <v>4124</v>
      </c>
      <c r="D12744" s="587" t="s">
        <v>3076</v>
      </c>
      <c r="E12744" s="523" t="s">
        <v>1679</v>
      </c>
    </row>
    <row r="12745" spans="2:5">
      <c r="B12745" s="602" t="s">
        <v>15453</v>
      </c>
      <c r="C12745" s="603" t="s">
        <v>4124</v>
      </c>
      <c r="D12745" s="587" t="s">
        <v>3076</v>
      </c>
      <c r="E12745" s="523" t="s">
        <v>1679</v>
      </c>
    </row>
    <row r="12746" spans="2:5">
      <c r="B12746" s="602" t="s">
        <v>15454</v>
      </c>
      <c r="C12746" s="603" t="s">
        <v>4124</v>
      </c>
      <c r="D12746" s="587" t="s">
        <v>3076</v>
      </c>
      <c r="E12746" s="523" t="s">
        <v>1679</v>
      </c>
    </row>
    <row r="12747" spans="2:5">
      <c r="B12747" s="602" t="s">
        <v>15455</v>
      </c>
      <c r="C12747" s="603" t="s">
        <v>4124</v>
      </c>
      <c r="D12747" s="587" t="s">
        <v>3076</v>
      </c>
      <c r="E12747" s="523" t="s">
        <v>1679</v>
      </c>
    </row>
    <row r="12748" spans="2:5">
      <c r="B12748" s="602" t="s">
        <v>15456</v>
      </c>
      <c r="C12748" s="603" t="s">
        <v>4124</v>
      </c>
      <c r="D12748" s="587" t="s">
        <v>3076</v>
      </c>
      <c r="E12748" s="523" t="s">
        <v>1679</v>
      </c>
    </row>
    <row r="12749" spans="2:5">
      <c r="B12749" s="602" t="s">
        <v>15457</v>
      </c>
      <c r="C12749" s="603" t="s">
        <v>4124</v>
      </c>
      <c r="D12749" s="587" t="s">
        <v>3076</v>
      </c>
      <c r="E12749" s="523" t="s">
        <v>1679</v>
      </c>
    </row>
    <row r="12750" spans="2:5">
      <c r="B12750" s="602" t="s">
        <v>15458</v>
      </c>
      <c r="C12750" s="603" t="s">
        <v>4124</v>
      </c>
      <c r="D12750" s="587" t="s">
        <v>3076</v>
      </c>
      <c r="E12750" s="523" t="s">
        <v>1679</v>
      </c>
    </row>
    <row r="12751" spans="2:5">
      <c r="B12751" s="602" t="s">
        <v>15459</v>
      </c>
      <c r="C12751" s="603" t="s">
        <v>4124</v>
      </c>
      <c r="D12751" s="587" t="s">
        <v>3076</v>
      </c>
      <c r="E12751" s="523" t="s">
        <v>1679</v>
      </c>
    </row>
    <row r="12752" spans="2:5">
      <c r="B12752" s="602" t="s">
        <v>15460</v>
      </c>
      <c r="C12752" s="603" t="s">
        <v>4124</v>
      </c>
      <c r="D12752" s="587" t="s">
        <v>3076</v>
      </c>
      <c r="E12752" s="523" t="s">
        <v>1679</v>
      </c>
    </row>
    <row r="12753" spans="2:5">
      <c r="B12753" s="602" t="s">
        <v>15461</v>
      </c>
      <c r="C12753" s="603" t="s">
        <v>4124</v>
      </c>
      <c r="D12753" s="587" t="s">
        <v>3076</v>
      </c>
      <c r="E12753" s="523" t="s">
        <v>1679</v>
      </c>
    </row>
    <row r="12754" spans="2:5">
      <c r="B12754" s="602" t="s">
        <v>15462</v>
      </c>
      <c r="C12754" s="603" t="s">
        <v>4124</v>
      </c>
      <c r="D12754" s="587" t="s">
        <v>3076</v>
      </c>
      <c r="E12754" s="523" t="s">
        <v>1679</v>
      </c>
    </row>
    <row r="12755" spans="2:5">
      <c r="B12755" s="602" t="s">
        <v>15463</v>
      </c>
      <c r="C12755" s="603" t="s">
        <v>4124</v>
      </c>
      <c r="D12755" s="587" t="s">
        <v>3076</v>
      </c>
      <c r="E12755" s="523" t="s">
        <v>1679</v>
      </c>
    </row>
    <row r="12756" spans="2:5">
      <c r="B12756" s="602" t="s">
        <v>15464</v>
      </c>
      <c r="C12756" s="603" t="s">
        <v>4124</v>
      </c>
      <c r="D12756" s="587" t="s">
        <v>3076</v>
      </c>
      <c r="E12756" s="523" t="s">
        <v>1679</v>
      </c>
    </row>
    <row r="12757" spans="2:5">
      <c r="B12757" s="602" t="s">
        <v>15465</v>
      </c>
      <c r="C12757" s="603" t="s">
        <v>4124</v>
      </c>
      <c r="D12757" s="587" t="s">
        <v>3076</v>
      </c>
      <c r="E12757" s="523" t="s">
        <v>1679</v>
      </c>
    </row>
    <row r="12758" spans="2:5">
      <c r="B12758" s="602" t="s">
        <v>15466</v>
      </c>
      <c r="C12758" s="603" t="s">
        <v>4124</v>
      </c>
      <c r="D12758" s="587" t="s">
        <v>3076</v>
      </c>
      <c r="E12758" s="523" t="s">
        <v>1679</v>
      </c>
    </row>
    <row r="12759" spans="2:5">
      <c r="B12759" s="602" t="s">
        <v>15467</v>
      </c>
      <c r="C12759" s="603" t="s">
        <v>4124</v>
      </c>
      <c r="D12759" s="587" t="s">
        <v>3076</v>
      </c>
      <c r="E12759" s="523" t="s">
        <v>1679</v>
      </c>
    </row>
    <row r="12760" spans="2:5">
      <c r="B12760" s="602" t="s">
        <v>15468</v>
      </c>
      <c r="C12760" s="603" t="s">
        <v>4124</v>
      </c>
      <c r="D12760" s="587" t="s">
        <v>3076</v>
      </c>
      <c r="E12760" s="523" t="s">
        <v>1679</v>
      </c>
    </row>
    <row r="12761" spans="2:5">
      <c r="B12761" s="602" t="s">
        <v>15469</v>
      </c>
      <c r="C12761" s="603" t="s">
        <v>4124</v>
      </c>
      <c r="D12761" s="587" t="s">
        <v>3076</v>
      </c>
      <c r="E12761" s="523" t="s">
        <v>1679</v>
      </c>
    </row>
    <row r="12762" spans="2:5">
      <c r="B12762" s="602" t="s">
        <v>15470</v>
      </c>
      <c r="C12762" s="603" t="s">
        <v>4124</v>
      </c>
      <c r="D12762" s="587" t="s">
        <v>3076</v>
      </c>
      <c r="E12762" s="523" t="s">
        <v>1679</v>
      </c>
    </row>
    <row r="12763" spans="2:5">
      <c r="B12763" s="602" t="s">
        <v>15471</v>
      </c>
      <c r="C12763" s="603" t="s">
        <v>4124</v>
      </c>
      <c r="D12763" s="587" t="s">
        <v>3076</v>
      </c>
      <c r="E12763" s="523" t="s">
        <v>1679</v>
      </c>
    </row>
    <row r="12764" spans="2:5">
      <c r="B12764" s="602" t="s">
        <v>15472</v>
      </c>
      <c r="C12764" s="603" t="s">
        <v>4124</v>
      </c>
      <c r="D12764" s="587" t="s">
        <v>3076</v>
      </c>
      <c r="E12764" s="523" t="s">
        <v>1679</v>
      </c>
    </row>
    <row r="12765" spans="2:5">
      <c r="B12765" s="602" t="s">
        <v>15473</v>
      </c>
      <c r="C12765" s="603" t="s">
        <v>4124</v>
      </c>
      <c r="D12765" s="587" t="s">
        <v>3076</v>
      </c>
      <c r="E12765" s="523" t="s">
        <v>1679</v>
      </c>
    </row>
    <row r="12766" spans="2:5">
      <c r="B12766" s="602" t="s">
        <v>15474</v>
      </c>
      <c r="C12766" s="603" t="s">
        <v>4124</v>
      </c>
      <c r="D12766" s="587" t="s">
        <v>3076</v>
      </c>
      <c r="E12766" s="523" t="s">
        <v>1679</v>
      </c>
    </row>
    <row r="12767" spans="2:5">
      <c r="B12767" s="602" t="s">
        <v>15475</v>
      </c>
      <c r="C12767" s="603" t="s">
        <v>4124</v>
      </c>
      <c r="D12767" s="587" t="s">
        <v>3076</v>
      </c>
      <c r="E12767" s="523" t="s">
        <v>1679</v>
      </c>
    </row>
    <row r="12768" spans="2:5">
      <c r="B12768" s="602" t="s">
        <v>15476</v>
      </c>
      <c r="C12768" s="603" t="s">
        <v>4124</v>
      </c>
      <c r="D12768" s="587" t="s">
        <v>3076</v>
      </c>
      <c r="E12768" s="523" t="s">
        <v>1679</v>
      </c>
    </row>
    <row r="12769" spans="2:5">
      <c r="B12769" s="602" t="s">
        <v>15477</v>
      </c>
      <c r="C12769" s="603" t="s">
        <v>4124</v>
      </c>
      <c r="D12769" s="587" t="s">
        <v>3076</v>
      </c>
      <c r="E12769" s="523" t="s">
        <v>1679</v>
      </c>
    </row>
    <row r="12770" spans="2:5">
      <c r="B12770" s="602" t="s">
        <v>15478</v>
      </c>
      <c r="C12770" s="603" t="s">
        <v>4124</v>
      </c>
      <c r="D12770" s="587" t="s">
        <v>3076</v>
      </c>
      <c r="E12770" s="523" t="s">
        <v>1679</v>
      </c>
    </row>
    <row r="12771" spans="2:5">
      <c r="B12771" s="602" t="s">
        <v>15479</v>
      </c>
      <c r="C12771" s="603" t="s">
        <v>4124</v>
      </c>
      <c r="D12771" s="587" t="s">
        <v>3076</v>
      </c>
      <c r="E12771" s="523" t="s">
        <v>1679</v>
      </c>
    </row>
    <row r="12772" spans="2:5">
      <c r="B12772" s="602" t="s">
        <v>15480</v>
      </c>
      <c r="C12772" s="603" t="s">
        <v>4124</v>
      </c>
      <c r="D12772" s="587" t="s">
        <v>3076</v>
      </c>
      <c r="E12772" s="523" t="s">
        <v>1679</v>
      </c>
    </row>
    <row r="12773" spans="2:5">
      <c r="B12773" s="602" t="s">
        <v>15481</v>
      </c>
      <c r="C12773" s="603" t="s">
        <v>4124</v>
      </c>
      <c r="D12773" s="587" t="s">
        <v>3076</v>
      </c>
      <c r="E12773" s="523" t="s">
        <v>1679</v>
      </c>
    </row>
    <row r="12774" spans="2:5">
      <c r="B12774" s="602" t="s">
        <v>15482</v>
      </c>
      <c r="C12774" s="603" t="s">
        <v>4124</v>
      </c>
      <c r="D12774" s="587" t="s">
        <v>3076</v>
      </c>
      <c r="E12774" s="523" t="s">
        <v>1679</v>
      </c>
    </row>
    <row r="12775" spans="2:5">
      <c r="B12775" s="602" t="s">
        <v>15483</v>
      </c>
      <c r="C12775" s="603" t="s">
        <v>4124</v>
      </c>
      <c r="D12775" s="587" t="s">
        <v>3076</v>
      </c>
      <c r="E12775" s="523" t="s">
        <v>1679</v>
      </c>
    </row>
    <row r="12776" spans="2:5">
      <c r="B12776" s="602" t="s">
        <v>15484</v>
      </c>
      <c r="C12776" s="603" t="s">
        <v>4124</v>
      </c>
      <c r="D12776" s="587" t="s">
        <v>3076</v>
      </c>
      <c r="E12776" s="523" t="s">
        <v>1679</v>
      </c>
    </row>
    <row r="12777" spans="2:5">
      <c r="B12777" s="602" t="s">
        <v>15485</v>
      </c>
      <c r="C12777" s="603" t="s">
        <v>4124</v>
      </c>
      <c r="D12777" s="587" t="s">
        <v>3076</v>
      </c>
      <c r="E12777" s="523" t="s">
        <v>1679</v>
      </c>
    </row>
    <row r="12778" spans="2:5">
      <c r="B12778" s="602" t="s">
        <v>15486</v>
      </c>
      <c r="C12778" s="603" t="s">
        <v>4124</v>
      </c>
      <c r="D12778" s="587" t="s">
        <v>3076</v>
      </c>
      <c r="E12778" s="523" t="s">
        <v>1679</v>
      </c>
    </row>
    <row r="12779" spans="2:5">
      <c r="B12779" s="602" t="s">
        <v>15487</v>
      </c>
      <c r="C12779" s="603" t="s">
        <v>4124</v>
      </c>
      <c r="D12779" s="587" t="s">
        <v>3076</v>
      </c>
      <c r="E12779" s="523" t="s">
        <v>1679</v>
      </c>
    </row>
    <row r="12780" spans="2:5">
      <c r="B12780" s="602" t="s">
        <v>15488</v>
      </c>
      <c r="C12780" s="603" t="s">
        <v>4124</v>
      </c>
      <c r="D12780" s="587" t="s">
        <v>3076</v>
      </c>
      <c r="E12780" s="523" t="s">
        <v>1679</v>
      </c>
    </row>
    <row r="12781" spans="2:5">
      <c r="B12781" s="602" t="s">
        <v>15489</v>
      </c>
      <c r="C12781" s="603" t="s">
        <v>4124</v>
      </c>
      <c r="D12781" s="587" t="s">
        <v>3076</v>
      </c>
      <c r="E12781" s="523" t="s">
        <v>1679</v>
      </c>
    </row>
    <row r="12782" spans="2:5">
      <c r="B12782" s="602" t="s">
        <v>15490</v>
      </c>
      <c r="C12782" s="603" t="s">
        <v>4124</v>
      </c>
      <c r="D12782" s="587" t="s">
        <v>3076</v>
      </c>
      <c r="E12782" s="523" t="s">
        <v>1679</v>
      </c>
    </row>
    <row r="12783" spans="2:5">
      <c r="B12783" s="602" t="s">
        <v>15491</v>
      </c>
      <c r="C12783" s="603" t="s">
        <v>4124</v>
      </c>
      <c r="D12783" s="587" t="s">
        <v>3076</v>
      </c>
      <c r="E12783" s="523" t="s">
        <v>1679</v>
      </c>
    </row>
    <row r="12784" spans="2:5">
      <c r="B12784" s="602" t="s">
        <v>15492</v>
      </c>
      <c r="C12784" s="603" t="s">
        <v>4124</v>
      </c>
      <c r="D12784" s="587" t="s">
        <v>3076</v>
      </c>
      <c r="E12784" s="523" t="s">
        <v>1679</v>
      </c>
    </row>
    <row r="12785" spans="2:5">
      <c r="B12785" s="602" t="s">
        <v>15493</v>
      </c>
      <c r="C12785" s="603" t="s">
        <v>4124</v>
      </c>
      <c r="D12785" s="587" t="s">
        <v>3076</v>
      </c>
      <c r="E12785" s="523" t="s">
        <v>1679</v>
      </c>
    </row>
    <row r="12786" spans="2:5">
      <c r="B12786" s="602" t="s">
        <v>15494</v>
      </c>
      <c r="C12786" s="603" t="s">
        <v>4124</v>
      </c>
      <c r="D12786" s="587" t="s">
        <v>3076</v>
      </c>
      <c r="E12786" s="523" t="s">
        <v>1679</v>
      </c>
    </row>
    <row r="12787" spans="2:5">
      <c r="B12787" s="602" t="s">
        <v>15495</v>
      </c>
      <c r="C12787" s="603" t="s">
        <v>4124</v>
      </c>
      <c r="D12787" s="587" t="s">
        <v>3076</v>
      </c>
      <c r="E12787" s="523" t="s">
        <v>1679</v>
      </c>
    </row>
    <row r="12788" spans="2:5">
      <c r="B12788" s="602" t="s">
        <v>15496</v>
      </c>
      <c r="C12788" s="603" t="s">
        <v>4124</v>
      </c>
      <c r="D12788" s="587" t="s">
        <v>3076</v>
      </c>
      <c r="E12788" s="523" t="s">
        <v>1679</v>
      </c>
    </row>
    <row r="12789" spans="2:5">
      <c r="B12789" s="602" t="s">
        <v>15497</v>
      </c>
      <c r="C12789" s="603" t="s">
        <v>4124</v>
      </c>
      <c r="D12789" s="587" t="s">
        <v>3076</v>
      </c>
      <c r="E12789" s="523" t="s">
        <v>1679</v>
      </c>
    </row>
    <row r="12790" spans="2:5">
      <c r="B12790" s="602" t="s">
        <v>15498</v>
      </c>
      <c r="C12790" s="603" t="s">
        <v>4124</v>
      </c>
      <c r="D12790" s="587" t="s">
        <v>3076</v>
      </c>
      <c r="E12790" s="523" t="s">
        <v>1679</v>
      </c>
    </row>
    <row r="12791" spans="2:5">
      <c r="B12791" s="602" t="s">
        <v>15499</v>
      </c>
      <c r="C12791" s="603" t="s">
        <v>4124</v>
      </c>
      <c r="D12791" s="587" t="s">
        <v>3076</v>
      </c>
      <c r="E12791" s="523" t="s">
        <v>1679</v>
      </c>
    </row>
    <row r="12792" spans="2:5">
      <c r="B12792" s="602" t="s">
        <v>15500</v>
      </c>
      <c r="C12792" s="603" t="s">
        <v>4124</v>
      </c>
      <c r="D12792" s="587" t="s">
        <v>3076</v>
      </c>
      <c r="E12792" s="523" t="s">
        <v>1679</v>
      </c>
    </row>
    <row r="12793" spans="2:5">
      <c r="B12793" s="602" t="s">
        <v>15501</v>
      </c>
      <c r="C12793" s="603" t="s">
        <v>4124</v>
      </c>
      <c r="D12793" s="587" t="s">
        <v>3076</v>
      </c>
      <c r="E12793" s="523" t="s">
        <v>1679</v>
      </c>
    </row>
    <row r="12794" spans="2:5">
      <c r="B12794" s="602" t="s">
        <v>15502</v>
      </c>
      <c r="C12794" s="603" t="s">
        <v>4124</v>
      </c>
      <c r="D12794" s="587" t="s">
        <v>3076</v>
      </c>
      <c r="E12794" s="523" t="s">
        <v>1679</v>
      </c>
    </row>
    <row r="12795" spans="2:5">
      <c r="B12795" s="602" t="s">
        <v>15503</v>
      </c>
      <c r="C12795" s="603" t="s">
        <v>4124</v>
      </c>
      <c r="D12795" s="587" t="s">
        <v>3076</v>
      </c>
      <c r="E12795" s="523" t="s">
        <v>1679</v>
      </c>
    </row>
    <row r="12796" spans="2:5">
      <c r="B12796" s="602" t="s">
        <v>15504</v>
      </c>
      <c r="C12796" s="603" t="s">
        <v>4124</v>
      </c>
      <c r="D12796" s="587" t="s">
        <v>3076</v>
      </c>
      <c r="E12796" s="523" t="s">
        <v>1679</v>
      </c>
    </row>
    <row r="12797" spans="2:5">
      <c r="B12797" s="602" t="s">
        <v>15505</v>
      </c>
      <c r="C12797" s="603" t="s">
        <v>4124</v>
      </c>
      <c r="D12797" s="587" t="s">
        <v>3076</v>
      </c>
      <c r="E12797" s="523" t="s">
        <v>1679</v>
      </c>
    </row>
    <row r="12798" spans="2:5">
      <c r="B12798" s="602" t="s">
        <v>15506</v>
      </c>
      <c r="C12798" s="603" t="s">
        <v>4124</v>
      </c>
      <c r="D12798" s="587" t="s">
        <v>3076</v>
      </c>
      <c r="E12798" s="523" t="s">
        <v>1679</v>
      </c>
    </row>
    <row r="12799" spans="2:5">
      <c r="B12799" s="602" t="s">
        <v>15507</v>
      </c>
      <c r="C12799" s="603" t="s">
        <v>4124</v>
      </c>
      <c r="D12799" s="587" t="s">
        <v>3076</v>
      </c>
      <c r="E12799" s="523" t="s">
        <v>1679</v>
      </c>
    </row>
    <row r="12800" spans="2:5">
      <c r="B12800" s="602" t="s">
        <v>15508</v>
      </c>
      <c r="C12800" s="603" t="s">
        <v>4124</v>
      </c>
      <c r="D12800" s="587" t="s">
        <v>3076</v>
      </c>
      <c r="E12800" s="523" t="s">
        <v>1679</v>
      </c>
    </row>
    <row r="12801" spans="2:5">
      <c r="B12801" s="602" t="s">
        <v>15509</v>
      </c>
      <c r="C12801" s="603" t="s">
        <v>4124</v>
      </c>
      <c r="D12801" s="587" t="s">
        <v>3076</v>
      </c>
      <c r="E12801" s="523" t="s">
        <v>1679</v>
      </c>
    </row>
    <row r="12802" spans="2:5">
      <c r="B12802" s="602" t="s">
        <v>15510</v>
      </c>
      <c r="C12802" s="603" t="s">
        <v>4124</v>
      </c>
      <c r="D12802" s="587" t="s">
        <v>3076</v>
      </c>
      <c r="E12802" s="523" t="s">
        <v>1679</v>
      </c>
    </row>
    <row r="12803" spans="2:5">
      <c r="B12803" s="602" t="s">
        <v>15511</v>
      </c>
      <c r="C12803" s="603" t="s">
        <v>4124</v>
      </c>
      <c r="D12803" s="587" t="s">
        <v>3076</v>
      </c>
      <c r="E12803" s="523" t="s">
        <v>1679</v>
      </c>
    </row>
    <row r="12804" spans="2:5">
      <c r="B12804" s="602" t="s">
        <v>15512</v>
      </c>
      <c r="C12804" s="603" t="s">
        <v>4124</v>
      </c>
      <c r="D12804" s="587" t="s">
        <v>3076</v>
      </c>
      <c r="E12804" s="523" t="s">
        <v>1679</v>
      </c>
    </row>
    <row r="12805" spans="2:5">
      <c r="B12805" s="602" t="s">
        <v>15513</v>
      </c>
      <c r="C12805" s="603" t="s">
        <v>4124</v>
      </c>
      <c r="D12805" s="587" t="s">
        <v>3076</v>
      </c>
      <c r="E12805" s="523" t="s">
        <v>1679</v>
      </c>
    </row>
    <row r="12806" spans="2:5">
      <c r="B12806" s="602" t="s">
        <v>15514</v>
      </c>
      <c r="C12806" s="603" t="s">
        <v>4124</v>
      </c>
      <c r="D12806" s="587" t="s">
        <v>3076</v>
      </c>
      <c r="E12806" s="523" t="s">
        <v>1679</v>
      </c>
    </row>
    <row r="12807" spans="2:5">
      <c r="B12807" s="602" t="s">
        <v>15515</v>
      </c>
      <c r="C12807" s="603" t="s">
        <v>4124</v>
      </c>
      <c r="D12807" s="587" t="s">
        <v>3076</v>
      </c>
      <c r="E12807" s="523" t="s">
        <v>1679</v>
      </c>
    </row>
    <row r="12808" spans="2:5">
      <c r="B12808" s="602" t="s">
        <v>15516</v>
      </c>
      <c r="C12808" s="603" t="s">
        <v>4124</v>
      </c>
      <c r="D12808" s="587" t="s">
        <v>3076</v>
      </c>
      <c r="E12808" s="523" t="s">
        <v>1679</v>
      </c>
    </row>
    <row r="12809" spans="2:5">
      <c r="B12809" s="602" t="s">
        <v>15517</v>
      </c>
      <c r="C12809" s="603" t="s">
        <v>4124</v>
      </c>
      <c r="D12809" s="587" t="s">
        <v>3076</v>
      </c>
      <c r="E12809" s="523" t="s">
        <v>1679</v>
      </c>
    </row>
    <row r="12810" spans="2:5">
      <c r="B12810" s="602" t="s">
        <v>15518</v>
      </c>
      <c r="C12810" s="603" t="s">
        <v>4124</v>
      </c>
      <c r="D12810" s="587" t="s">
        <v>3076</v>
      </c>
      <c r="E12810" s="523" t="s">
        <v>1679</v>
      </c>
    </row>
    <row r="12811" spans="2:5">
      <c r="B12811" s="602" t="s">
        <v>15519</v>
      </c>
      <c r="C12811" s="603" t="s">
        <v>4124</v>
      </c>
      <c r="D12811" s="587" t="s">
        <v>3076</v>
      </c>
      <c r="E12811" s="523" t="s">
        <v>1679</v>
      </c>
    </row>
    <row r="12812" spans="2:5">
      <c r="B12812" s="602" t="s">
        <v>15520</v>
      </c>
      <c r="C12812" s="603" t="s">
        <v>4124</v>
      </c>
      <c r="D12812" s="587" t="s">
        <v>3076</v>
      </c>
      <c r="E12812" s="523" t="s">
        <v>1679</v>
      </c>
    </row>
    <row r="12813" spans="2:5">
      <c r="B12813" s="602" t="s">
        <v>15521</v>
      </c>
      <c r="C12813" s="603" t="s">
        <v>4124</v>
      </c>
      <c r="D12813" s="587" t="s">
        <v>3076</v>
      </c>
      <c r="E12813" s="523" t="s">
        <v>1679</v>
      </c>
    </row>
    <row r="12814" spans="2:5">
      <c r="B12814" s="602" t="s">
        <v>15522</v>
      </c>
      <c r="C12814" s="603" t="s">
        <v>4124</v>
      </c>
      <c r="D12814" s="587" t="s">
        <v>3076</v>
      </c>
      <c r="E12814" s="523" t="s">
        <v>1679</v>
      </c>
    </row>
    <row r="12815" spans="2:5">
      <c r="B12815" s="602" t="s">
        <v>15523</v>
      </c>
      <c r="C12815" s="603" t="s">
        <v>4124</v>
      </c>
      <c r="D12815" s="587" t="s">
        <v>3076</v>
      </c>
      <c r="E12815" s="523" t="s">
        <v>1679</v>
      </c>
    </row>
    <row r="12816" spans="2:5">
      <c r="B12816" s="602" t="s">
        <v>15524</v>
      </c>
      <c r="C12816" s="603" t="s">
        <v>4124</v>
      </c>
      <c r="D12816" s="587" t="s">
        <v>3076</v>
      </c>
      <c r="E12816" s="523" t="s">
        <v>1679</v>
      </c>
    </row>
    <row r="12817" spans="2:5">
      <c r="B12817" s="602" t="s">
        <v>15525</v>
      </c>
      <c r="C12817" s="603" t="s">
        <v>4124</v>
      </c>
      <c r="D12817" s="587" t="s">
        <v>3076</v>
      </c>
      <c r="E12817" s="523" t="s">
        <v>1679</v>
      </c>
    </row>
    <row r="12818" spans="2:5">
      <c r="B12818" s="602" t="s">
        <v>15526</v>
      </c>
      <c r="C12818" s="603" t="s">
        <v>4124</v>
      </c>
      <c r="D12818" s="587" t="s">
        <v>3076</v>
      </c>
      <c r="E12818" s="523" t="s">
        <v>1679</v>
      </c>
    </row>
    <row r="12819" spans="2:5">
      <c r="B12819" s="602" t="s">
        <v>15527</v>
      </c>
      <c r="C12819" s="603" t="s">
        <v>4124</v>
      </c>
      <c r="D12819" s="587" t="s">
        <v>3076</v>
      </c>
      <c r="E12819" s="523" t="s">
        <v>1679</v>
      </c>
    </row>
    <row r="12820" spans="2:5">
      <c r="B12820" s="602" t="s">
        <v>15528</v>
      </c>
      <c r="C12820" s="603" t="s">
        <v>4124</v>
      </c>
      <c r="D12820" s="587" t="s">
        <v>3076</v>
      </c>
      <c r="E12820" s="523" t="s">
        <v>1679</v>
      </c>
    </row>
    <row r="12821" spans="2:5">
      <c r="B12821" s="602" t="s">
        <v>15529</v>
      </c>
      <c r="C12821" s="603" t="s">
        <v>4124</v>
      </c>
      <c r="D12821" s="587" t="s">
        <v>3076</v>
      </c>
      <c r="E12821" s="523" t="s">
        <v>1679</v>
      </c>
    </row>
    <row r="12822" spans="2:5">
      <c r="B12822" s="602" t="s">
        <v>15530</v>
      </c>
      <c r="C12822" s="603" t="s">
        <v>4124</v>
      </c>
      <c r="D12822" s="587" t="s">
        <v>3076</v>
      </c>
      <c r="E12822" s="523" t="s">
        <v>1679</v>
      </c>
    </row>
    <row r="12823" spans="2:5">
      <c r="B12823" s="602" t="s">
        <v>15531</v>
      </c>
      <c r="C12823" s="603" t="s">
        <v>4124</v>
      </c>
      <c r="D12823" s="587" t="s">
        <v>3076</v>
      </c>
      <c r="E12823" s="523" t="s">
        <v>1679</v>
      </c>
    </row>
    <row r="12824" spans="2:5">
      <c r="B12824" s="602" t="s">
        <v>15532</v>
      </c>
      <c r="C12824" s="603" t="s">
        <v>4124</v>
      </c>
      <c r="D12824" s="587" t="s">
        <v>3076</v>
      </c>
      <c r="E12824" s="523" t="s">
        <v>1679</v>
      </c>
    </row>
    <row r="12825" spans="2:5">
      <c r="B12825" s="602" t="s">
        <v>15533</v>
      </c>
      <c r="C12825" s="603" t="s">
        <v>4124</v>
      </c>
      <c r="D12825" s="587" t="s">
        <v>3076</v>
      </c>
      <c r="E12825" s="523" t="s">
        <v>1679</v>
      </c>
    </row>
    <row r="12826" spans="2:5">
      <c r="B12826" s="602" t="s">
        <v>15534</v>
      </c>
      <c r="C12826" s="603" t="s">
        <v>4124</v>
      </c>
      <c r="D12826" s="587" t="s">
        <v>3076</v>
      </c>
      <c r="E12826" s="523" t="s">
        <v>1679</v>
      </c>
    </row>
    <row r="12827" spans="2:5">
      <c r="B12827" s="602" t="s">
        <v>15535</v>
      </c>
      <c r="C12827" s="603" t="s">
        <v>4124</v>
      </c>
      <c r="D12827" s="587" t="s">
        <v>3076</v>
      </c>
      <c r="E12827" s="523" t="s">
        <v>1679</v>
      </c>
    </row>
    <row r="12828" spans="2:5">
      <c r="B12828" s="602" t="s">
        <v>15536</v>
      </c>
      <c r="C12828" s="603" t="s">
        <v>4124</v>
      </c>
      <c r="D12828" s="587" t="s">
        <v>3076</v>
      </c>
      <c r="E12828" s="523" t="s">
        <v>1679</v>
      </c>
    </row>
    <row r="12829" spans="2:5">
      <c r="B12829" s="602" t="s">
        <v>15537</v>
      </c>
      <c r="C12829" s="603" t="s">
        <v>4124</v>
      </c>
      <c r="D12829" s="587" t="s">
        <v>3076</v>
      </c>
      <c r="E12829" s="523" t="s">
        <v>1679</v>
      </c>
    </row>
    <row r="12830" spans="2:5">
      <c r="B12830" s="602" t="s">
        <v>15538</v>
      </c>
      <c r="C12830" s="603" t="s">
        <v>4124</v>
      </c>
      <c r="D12830" s="587" t="s">
        <v>3076</v>
      </c>
      <c r="E12830" s="523" t="s">
        <v>1679</v>
      </c>
    </row>
    <row r="12831" spans="2:5">
      <c r="B12831" s="602" t="s">
        <v>15539</v>
      </c>
      <c r="C12831" s="603" t="s">
        <v>4124</v>
      </c>
      <c r="D12831" s="587" t="s">
        <v>3076</v>
      </c>
      <c r="E12831" s="523" t="s">
        <v>1679</v>
      </c>
    </row>
    <row r="12832" spans="2:5">
      <c r="B12832" s="602" t="s">
        <v>15540</v>
      </c>
      <c r="C12832" s="603" t="s">
        <v>4124</v>
      </c>
      <c r="D12832" s="587" t="s">
        <v>3076</v>
      </c>
      <c r="E12832" s="523" t="s">
        <v>1679</v>
      </c>
    </row>
    <row r="12833" spans="2:5">
      <c r="B12833" s="602" t="s">
        <v>15541</v>
      </c>
      <c r="C12833" s="603" t="s">
        <v>4124</v>
      </c>
      <c r="D12833" s="587" t="s">
        <v>3076</v>
      </c>
      <c r="E12833" s="523" t="s">
        <v>1679</v>
      </c>
    </row>
    <row r="12834" spans="2:5">
      <c r="B12834" s="602" t="s">
        <v>15542</v>
      </c>
      <c r="C12834" s="603" t="s">
        <v>4124</v>
      </c>
      <c r="D12834" s="587" t="s">
        <v>3076</v>
      </c>
      <c r="E12834" s="523" t="s">
        <v>1679</v>
      </c>
    </row>
    <row r="12835" spans="2:5">
      <c r="B12835" s="602" t="s">
        <v>15543</v>
      </c>
      <c r="C12835" s="603" t="s">
        <v>4124</v>
      </c>
      <c r="D12835" s="587" t="s">
        <v>3076</v>
      </c>
      <c r="E12835" s="523" t="s">
        <v>1679</v>
      </c>
    </row>
    <row r="12836" spans="2:5">
      <c r="B12836" s="602" t="s">
        <v>15544</v>
      </c>
      <c r="C12836" s="603" t="s">
        <v>4124</v>
      </c>
      <c r="D12836" s="587" t="s">
        <v>3076</v>
      </c>
      <c r="E12836" s="523" t="s">
        <v>1679</v>
      </c>
    </row>
    <row r="12837" spans="2:5">
      <c r="B12837" s="602" t="s">
        <v>15545</v>
      </c>
      <c r="C12837" s="603" t="s">
        <v>4124</v>
      </c>
      <c r="D12837" s="587" t="s">
        <v>3076</v>
      </c>
      <c r="E12837" s="523" t="s">
        <v>1679</v>
      </c>
    </row>
    <row r="12838" spans="2:5">
      <c r="B12838" s="602" t="s">
        <v>15546</v>
      </c>
      <c r="C12838" s="603" t="s">
        <v>4124</v>
      </c>
      <c r="D12838" s="587" t="s">
        <v>3076</v>
      </c>
      <c r="E12838" s="523" t="s">
        <v>1679</v>
      </c>
    </row>
    <row r="12839" spans="2:5">
      <c r="B12839" s="602" t="s">
        <v>15547</v>
      </c>
      <c r="C12839" s="603" t="s">
        <v>4124</v>
      </c>
      <c r="D12839" s="587" t="s">
        <v>3076</v>
      </c>
      <c r="E12839" s="523" t="s">
        <v>1679</v>
      </c>
    </row>
    <row r="12840" spans="2:5">
      <c r="B12840" s="602" t="s">
        <v>15548</v>
      </c>
      <c r="C12840" s="603" t="s">
        <v>4124</v>
      </c>
      <c r="D12840" s="587" t="s">
        <v>3076</v>
      </c>
      <c r="E12840" s="523" t="s">
        <v>1679</v>
      </c>
    </row>
    <row r="12841" spans="2:5">
      <c r="B12841" s="602" t="s">
        <v>15549</v>
      </c>
      <c r="C12841" s="603" t="s">
        <v>4124</v>
      </c>
      <c r="D12841" s="587" t="s">
        <v>3076</v>
      </c>
      <c r="E12841" s="523" t="s">
        <v>1679</v>
      </c>
    </row>
    <row r="12842" spans="2:5">
      <c r="B12842" s="602" t="s">
        <v>15550</v>
      </c>
      <c r="C12842" s="603" t="s">
        <v>4124</v>
      </c>
      <c r="D12842" s="587" t="s">
        <v>3076</v>
      </c>
      <c r="E12842" s="523" t="s">
        <v>1679</v>
      </c>
    </row>
    <row r="12843" spans="2:5">
      <c r="B12843" s="602" t="s">
        <v>15551</v>
      </c>
      <c r="C12843" s="603" t="s">
        <v>4124</v>
      </c>
      <c r="D12843" s="587" t="s">
        <v>3076</v>
      </c>
      <c r="E12843" s="523" t="s">
        <v>1679</v>
      </c>
    </row>
    <row r="12844" spans="2:5">
      <c r="B12844" s="602" t="s">
        <v>15552</v>
      </c>
      <c r="C12844" s="603" t="s">
        <v>4124</v>
      </c>
      <c r="D12844" s="587" t="s">
        <v>3076</v>
      </c>
      <c r="E12844" s="523" t="s">
        <v>1679</v>
      </c>
    </row>
    <row r="12845" spans="2:5">
      <c r="B12845" s="602" t="s">
        <v>15553</v>
      </c>
      <c r="C12845" s="603" t="s">
        <v>4124</v>
      </c>
      <c r="D12845" s="587" t="s">
        <v>3076</v>
      </c>
      <c r="E12845" s="523" t="s">
        <v>1679</v>
      </c>
    </row>
    <row r="12846" spans="2:5">
      <c r="B12846" s="602" t="s">
        <v>15554</v>
      </c>
      <c r="C12846" s="603" t="s">
        <v>4124</v>
      </c>
      <c r="D12846" s="587" t="s">
        <v>3076</v>
      </c>
      <c r="E12846" s="523" t="s">
        <v>1679</v>
      </c>
    </row>
    <row r="12847" spans="2:5">
      <c r="B12847" s="602" t="s">
        <v>15555</v>
      </c>
      <c r="C12847" s="603" t="s">
        <v>4124</v>
      </c>
      <c r="D12847" s="587" t="s">
        <v>3076</v>
      </c>
      <c r="E12847" s="523" t="s">
        <v>1679</v>
      </c>
    </row>
    <row r="12848" spans="2:5">
      <c r="B12848" s="602" t="s">
        <v>15556</v>
      </c>
      <c r="C12848" s="603" t="s">
        <v>4124</v>
      </c>
      <c r="D12848" s="587" t="s">
        <v>3076</v>
      </c>
      <c r="E12848" s="523" t="s">
        <v>1679</v>
      </c>
    </row>
    <row r="12849" spans="2:5">
      <c r="B12849" s="602" t="s">
        <v>15557</v>
      </c>
      <c r="C12849" s="603" t="s">
        <v>4124</v>
      </c>
      <c r="D12849" s="587" t="s">
        <v>3076</v>
      </c>
      <c r="E12849" s="523" t="s">
        <v>1679</v>
      </c>
    </row>
    <row r="12850" spans="2:5">
      <c r="B12850" s="602" t="s">
        <v>15558</v>
      </c>
      <c r="C12850" s="603" t="s">
        <v>4124</v>
      </c>
      <c r="D12850" s="587" t="s">
        <v>3076</v>
      </c>
      <c r="E12850" s="523" t="s">
        <v>1679</v>
      </c>
    </row>
    <row r="12851" spans="2:5">
      <c r="B12851" s="602" t="s">
        <v>15559</v>
      </c>
      <c r="C12851" s="603" t="s">
        <v>4124</v>
      </c>
      <c r="D12851" s="587" t="s">
        <v>3076</v>
      </c>
      <c r="E12851" s="523" t="s">
        <v>1679</v>
      </c>
    </row>
    <row r="12852" spans="2:5">
      <c r="B12852" s="602" t="s">
        <v>15560</v>
      </c>
      <c r="C12852" s="603" t="s">
        <v>4124</v>
      </c>
      <c r="D12852" s="587" t="s">
        <v>3076</v>
      </c>
      <c r="E12852" s="523" t="s">
        <v>1679</v>
      </c>
    </row>
    <row r="12853" spans="2:5">
      <c r="B12853" s="602" t="s">
        <v>15561</v>
      </c>
      <c r="C12853" s="603" t="s">
        <v>4124</v>
      </c>
      <c r="D12853" s="587" t="s">
        <v>3076</v>
      </c>
      <c r="E12853" s="523" t="s">
        <v>1679</v>
      </c>
    </row>
    <row r="12854" spans="2:5">
      <c r="B12854" s="602" t="s">
        <v>15562</v>
      </c>
      <c r="C12854" s="603" t="s">
        <v>4124</v>
      </c>
      <c r="D12854" s="587" t="s">
        <v>3076</v>
      </c>
      <c r="E12854" s="523" t="s">
        <v>1679</v>
      </c>
    </row>
    <row r="12855" spans="2:5">
      <c r="B12855" s="602" t="s">
        <v>15563</v>
      </c>
      <c r="C12855" s="603" t="s">
        <v>4124</v>
      </c>
      <c r="D12855" s="587" t="s">
        <v>3076</v>
      </c>
      <c r="E12855" s="523" t="s">
        <v>1679</v>
      </c>
    </row>
    <row r="12856" spans="2:5">
      <c r="B12856" s="602" t="s">
        <v>15564</v>
      </c>
      <c r="C12856" s="603" t="s">
        <v>4124</v>
      </c>
      <c r="D12856" s="587" t="s">
        <v>3076</v>
      </c>
      <c r="E12856" s="523" t="s">
        <v>1679</v>
      </c>
    </row>
    <row r="12857" spans="2:5">
      <c r="B12857" s="602" t="s">
        <v>15565</v>
      </c>
      <c r="C12857" s="603" t="s">
        <v>4124</v>
      </c>
      <c r="D12857" s="587" t="s">
        <v>3076</v>
      </c>
      <c r="E12857" s="523" t="s">
        <v>1679</v>
      </c>
    </row>
    <row r="12858" spans="2:5">
      <c r="B12858" s="602" t="s">
        <v>15566</v>
      </c>
      <c r="C12858" s="603" t="s">
        <v>4124</v>
      </c>
      <c r="D12858" s="587" t="s">
        <v>3076</v>
      </c>
      <c r="E12858" s="523" t="s">
        <v>1679</v>
      </c>
    </row>
    <row r="12859" spans="2:5">
      <c r="B12859" s="602" t="s">
        <v>15567</v>
      </c>
      <c r="C12859" s="603" t="s">
        <v>4124</v>
      </c>
      <c r="D12859" s="587" t="s">
        <v>3076</v>
      </c>
      <c r="E12859" s="523" t="s">
        <v>1679</v>
      </c>
    </row>
    <row r="12860" spans="2:5">
      <c r="B12860" s="602" t="s">
        <v>15568</v>
      </c>
      <c r="C12860" s="603" t="s">
        <v>4124</v>
      </c>
      <c r="D12860" s="587" t="s">
        <v>3076</v>
      </c>
      <c r="E12860" s="523" t="s">
        <v>1679</v>
      </c>
    </row>
    <row r="12861" spans="2:5">
      <c r="B12861" s="602" t="s">
        <v>15569</v>
      </c>
      <c r="C12861" s="603" t="s">
        <v>4124</v>
      </c>
      <c r="D12861" s="587" t="s">
        <v>3076</v>
      </c>
      <c r="E12861" s="523" t="s">
        <v>1679</v>
      </c>
    </row>
    <row r="12862" spans="2:5">
      <c r="B12862" s="602" t="s">
        <v>15570</v>
      </c>
      <c r="C12862" s="603" t="s">
        <v>4124</v>
      </c>
      <c r="D12862" s="587" t="s">
        <v>3076</v>
      </c>
      <c r="E12862" s="523" t="s">
        <v>1679</v>
      </c>
    </row>
    <row r="12863" spans="2:5">
      <c r="B12863" s="602" t="s">
        <v>15571</v>
      </c>
      <c r="C12863" s="603" t="s">
        <v>4124</v>
      </c>
      <c r="D12863" s="587" t="s">
        <v>3076</v>
      </c>
      <c r="E12863" s="523" t="s">
        <v>1679</v>
      </c>
    </row>
    <row r="12864" spans="2:5">
      <c r="B12864" s="602" t="s">
        <v>15572</v>
      </c>
      <c r="C12864" s="603" t="s">
        <v>4124</v>
      </c>
      <c r="D12864" s="587" t="s">
        <v>3076</v>
      </c>
      <c r="E12864" s="523" t="s">
        <v>1679</v>
      </c>
    </row>
    <row r="12865" spans="2:5">
      <c r="B12865" s="602" t="s">
        <v>15573</v>
      </c>
      <c r="C12865" s="603" t="s">
        <v>4124</v>
      </c>
      <c r="D12865" s="587" t="s">
        <v>3076</v>
      </c>
      <c r="E12865" s="523" t="s">
        <v>1679</v>
      </c>
    </row>
    <row r="12866" spans="2:5">
      <c r="B12866" s="602" t="s">
        <v>15574</v>
      </c>
      <c r="C12866" s="603" t="s">
        <v>4124</v>
      </c>
      <c r="D12866" s="587" t="s">
        <v>3076</v>
      </c>
      <c r="E12866" s="523" t="s">
        <v>1679</v>
      </c>
    </row>
    <row r="12867" spans="2:5">
      <c r="B12867" s="602" t="s">
        <v>15575</v>
      </c>
      <c r="C12867" s="603" t="s">
        <v>4124</v>
      </c>
      <c r="D12867" s="587" t="s">
        <v>3076</v>
      </c>
      <c r="E12867" s="523" t="s">
        <v>1679</v>
      </c>
    </row>
    <row r="12868" spans="2:5">
      <c r="B12868" s="602" t="s">
        <v>15576</v>
      </c>
      <c r="C12868" s="603" t="s">
        <v>4124</v>
      </c>
      <c r="D12868" s="587" t="s">
        <v>3076</v>
      </c>
      <c r="E12868" s="523" t="s">
        <v>1679</v>
      </c>
    </row>
    <row r="12869" spans="2:5">
      <c r="B12869" s="602" t="s">
        <v>15577</v>
      </c>
      <c r="C12869" s="603" t="s">
        <v>4124</v>
      </c>
      <c r="D12869" s="587" t="s">
        <v>3076</v>
      </c>
      <c r="E12869" s="523" t="s">
        <v>1679</v>
      </c>
    </row>
    <row r="12870" spans="2:5">
      <c r="B12870" s="602" t="s">
        <v>15578</v>
      </c>
      <c r="C12870" s="603" t="s">
        <v>4124</v>
      </c>
      <c r="D12870" s="587" t="s">
        <v>3076</v>
      </c>
      <c r="E12870" s="523" t="s">
        <v>1679</v>
      </c>
    </row>
    <row r="12871" spans="2:5">
      <c r="B12871" s="602" t="s">
        <v>15579</v>
      </c>
      <c r="C12871" s="603" t="s">
        <v>4124</v>
      </c>
      <c r="D12871" s="587" t="s">
        <v>3076</v>
      </c>
      <c r="E12871" s="523" t="s">
        <v>1679</v>
      </c>
    </row>
    <row r="12872" spans="2:5">
      <c r="B12872" s="602" t="s">
        <v>15580</v>
      </c>
      <c r="C12872" s="603" t="s">
        <v>4124</v>
      </c>
      <c r="D12872" s="587" t="s">
        <v>3076</v>
      </c>
      <c r="E12872" s="523" t="s">
        <v>1679</v>
      </c>
    </row>
    <row r="12873" spans="2:5">
      <c r="B12873" s="602" t="s">
        <v>15581</v>
      </c>
      <c r="C12873" s="603" t="s">
        <v>4124</v>
      </c>
      <c r="D12873" s="587" t="s">
        <v>3076</v>
      </c>
      <c r="E12873" s="523" t="s">
        <v>1679</v>
      </c>
    </row>
    <row r="12874" spans="2:5">
      <c r="B12874" s="602" t="s">
        <v>15582</v>
      </c>
      <c r="C12874" s="603" t="s">
        <v>4124</v>
      </c>
      <c r="D12874" s="587" t="s">
        <v>3076</v>
      </c>
      <c r="E12874" s="523" t="s">
        <v>1679</v>
      </c>
    </row>
    <row r="12875" spans="2:5">
      <c r="B12875" s="602" t="s">
        <v>15583</v>
      </c>
      <c r="C12875" s="603" t="s">
        <v>4124</v>
      </c>
      <c r="D12875" s="587" t="s">
        <v>3076</v>
      </c>
      <c r="E12875" s="523" t="s">
        <v>1679</v>
      </c>
    </row>
    <row r="12876" spans="2:5">
      <c r="B12876" s="602" t="s">
        <v>15584</v>
      </c>
      <c r="C12876" s="603" t="s">
        <v>4124</v>
      </c>
      <c r="D12876" s="587" t="s">
        <v>3076</v>
      </c>
      <c r="E12876" s="523" t="s">
        <v>1679</v>
      </c>
    </row>
    <row r="12877" spans="2:5">
      <c r="B12877" s="602" t="s">
        <v>15585</v>
      </c>
      <c r="C12877" s="603" t="s">
        <v>4124</v>
      </c>
      <c r="D12877" s="587" t="s">
        <v>3076</v>
      </c>
      <c r="E12877" s="523" t="s">
        <v>1679</v>
      </c>
    </row>
    <row r="12878" spans="2:5">
      <c r="B12878" s="602" t="s">
        <v>15586</v>
      </c>
      <c r="C12878" s="603" t="s">
        <v>4124</v>
      </c>
      <c r="D12878" s="587" t="s">
        <v>3076</v>
      </c>
      <c r="E12878" s="523" t="s">
        <v>1679</v>
      </c>
    </row>
    <row r="12879" spans="2:5">
      <c r="B12879" s="602" t="s">
        <v>15587</v>
      </c>
      <c r="C12879" s="603" t="s">
        <v>4124</v>
      </c>
      <c r="D12879" s="587" t="s">
        <v>3076</v>
      </c>
      <c r="E12879" s="523" t="s">
        <v>1679</v>
      </c>
    </row>
    <row r="12880" spans="2:5">
      <c r="B12880" s="602" t="s">
        <v>15588</v>
      </c>
      <c r="C12880" s="603" t="s">
        <v>4124</v>
      </c>
      <c r="D12880" s="587" t="s">
        <v>3076</v>
      </c>
      <c r="E12880" s="523" t="s">
        <v>1679</v>
      </c>
    </row>
    <row r="12881" spans="2:5">
      <c r="B12881" s="602" t="s">
        <v>15589</v>
      </c>
      <c r="C12881" s="603" t="s">
        <v>4124</v>
      </c>
      <c r="D12881" s="587" t="s">
        <v>3076</v>
      </c>
      <c r="E12881" s="523" t="s">
        <v>1679</v>
      </c>
    </row>
    <row r="12882" spans="2:5">
      <c r="B12882" s="602" t="s">
        <v>15590</v>
      </c>
      <c r="C12882" s="603" t="s">
        <v>4124</v>
      </c>
      <c r="D12882" s="587" t="s">
        <v>3076</v>
      </c>
      <c r="E12882" s="523" t="s">
        <v>1679</v>
      </c>
    </row>
    <row r="12883" spans="2:5">
      <c r="B12883" s="602" t="s">
        <v>15591</v>
      </c>
      <c r="C12883" s="603" t="s">
        <v>4124</v>
      </c>
      <c r="D12883" s="587" t="s">
        <v>3076</v>
      </c>
      <c r="E12883" s="523" t="s">
        <v>1679</v>
      </c>
    </row>
    <row r="12884" spans="2:5">
      <c r="B12884" s="602" t="s">
        <v>15592</v>
      </c>
      <c r="C12884" s="603" t="s">
        <v>4124</v>
      </c>
      <c r="D12884" s="587" t="s">
        <v>3076</v>
      </c>
      <c r="E12884" s="523" t="s">
        <v>1679</v>
      </c>
    </row>
    <row r="12885" spans="2:5">
      <c r="B12885" s="602" t="s">
        <v>15593</v>
      </c>
      <c r="C12885" s="603" t="s">
        <v>4124</v>
      </c>
      <c r="D12885" s="587" t="s">
        <v>3076</v>
      </c>
      <c r="E12885" s="523" t="s">
        <v>1679</v>
      </c>
    </row>
    <row r="12886" spans="2:5">
      <c r="B12886" s="602" t="s">
        <v>15594</v>
      </c>
      <c r="C12886" s="603" t="s">
        <v>4124</v>
      </c>
      <c r="D12886" s="587" t="s">
        <v>3076</v>
      </c>
      <c r="E12886" s="523" t="s">
        <v>1679</v>
      </c>
    </row>
    <row r="12887" spans="2:5">
      <c r="B12887" s="602" t="s">
        <v>15595</v>
      </c>
      <c r="C12887" s="603" t="s">
        <v>4124</v>
      </c>
      <c r="D12887" s="587" t="s">
        <v>3076</v>
      </c>
      <c r="E12887" s="523" t="s">
        <v>1679</v>
      </c>
    </row>
    <row r="12888" spans="2:5">
      <c r="B12888" s="602" t="s">
        <v>15596</v>
      </c>
      <c r="C12888" s="603" t="s">
        <v>4124</v>
      </c>
      <c r="D12888" s="587" t="s">
        <v>3076</v>
      </c>
      <c r="E12888" s="523" t="s">
        <v>1679</v>
      </c>
    </row>
    <row r="12889" spans="2:5">
      <c r="B12889" s="602" t="s">
        <v>15597</v>
      </c>
      <c r="C12889" s="603" t="s">
        <v>4124</v>
      </c>
      <c r="D12889" s="587" t="s">
        <v>3076</v>
      </c>
      <c r="E12889" s="523" t="s">
        <v>1679</v>
      </c>
    </row>
    <row r="12890" spans="2:5">
      <c r="B12890" s="602" t="s">
        <v>15598</v>
      </c>
      <c r="C12890" s="603" t="s">
        <v>4124</v>
      </c>
      <c r="D12890" s="587" t="s">
        <v>3076</v>
      </c>
      <c r="E12890" s="523" t="s">
        <v>1679</v>
      </c>
    </row>
    <row r="12891" spans="2:5">
      <c r="B12891" s="602" t="s">
        <v>15599</v>
      </c>
      <c r="C12891" s="603" t="s">
        <v>4124</v>
      </c>
      <c r="D12891" s="587" t="s">
        <v>3076</v>
      </c>
      <c r="E12891" s="523" t="s">
        <v>1679</v>
      </c>
    </row>
    <row r="12892" spans="2:5">
      <c r="B12892" s="602" t="s">
        <v>15600</v>
      </c>
      <c r="C12892" s="603" t="s">
        <v>4124</v>
      </c>
      <c r="D12892" s="587" t="s">
        <v>3076</v>
      </c>
      <c r="E12892" s="523" t="s">
        <v>1679</v>
      </c>
    </row>
    <row r="12893" spans="2:5">
      <c r="B12893" s="602" t="s">
        <v>15601</v>
      </c>
      <c r="C12893" s="603" t="s">
        <v>4124</v>
      </c>
      <c r="D12893" s="587" t="s">
        <v>3076</v>
      </c>
      <c r="E12893" s="523" t="s">
        <v>1679</v>
      </c>
    </row>
    <row r="12894" spans="2:5">
      <c r="B12894" s="602" t="s">
        <v>15602</v>
      </c>
      <c r="C12894" s="603" t="s">
        <v>4124</v>
      </c>
      <c r="D12894" s="587" t="s">
        <v>3076</v>
      </c>
      <c r="E12894" s="523" t="s">
        <v>1679</v>
      </c>
    </row>
    <row r="12895" spans="2:5">
      <c r="B12895" s="602" t="s">
        <v>15603</v>
      </c>
      <c r="C12895" s="603" t="s">
        <v>4124</v>
      </c>
      <c r="D12895" s="587" t="s">
        <v>3076</v>
      </c>
      <c r="E12895" s="523" t="s">
        <v>1679</v>
      </c>
    </row>
    <row r="12896" spans="2:5">
      <c r="B12896" s="602" t="s">
        <v>15604</v>
      </c>
      <c r="C12896" s="603" t="s">
        <v>4124</v>
      </c>
      <c r="D12896" s="587" t="s">
        <v>3076</v>
      </c>
      <c r="E12896" s="523" t="s">
        <v>1679</v>
      </c>
    </row>
    <row r="12897" spans="2:5">
      <c r="B12897" s="602" t="s">
        <v>15605</v>
      </c>
      <c r="C12897" s="603" t="s">
        <v>4124</v>
      </c>
      <c r="D12897" s="587" t="s">
        <v>3076</v>
      </c>
      <c r="E12897" s="523" t="s">
        <v>1679</v>
      </c>
    </row>
    <row r="12898" spans="2:5">
      <c r="B12898" s="602" t="s">
        <v>15606</v>
      </c>
      <c r="C12898" s="603" t="s">
        <v>4124</v>
      </c>
      <c r="D12898" s="587" t="s">
        <v>3076</v>
      </c>
      <c r="E12898" s="523" t="s">
        <v>1679</v>
      </c>
    </row>
    <row r="12899" spans="2:5">
      <c r="B12899" s="602" t="s">
        <v>15607</v>
      </c>
      <c r="C12899" s="603" t="s">
        <v>4124</v>
      </c>
      <c r="D12899" s="587" t="s">
        <v>3076</v>
      </c>
      <c r="E12899" s="523" t="s">
        <v>1679</v>
      </c>
    </row>
    <row r="12900" spans="2:5">
      <c r="B12900" s="602" t="s">
        <v>15608</v>
      </c>
      <c r="C12900" s="603" t="s">
        <v>4124</v>
      </c>
      <c r="D12900" s="587" t="s">
        <v>3076</v>
      </c>
      <c r="E12900" s="523" t="s">
        <v>1679</v>
      </c>
    </row>
    <row r="12901" spans="2:5">
      <c r="B12901" s="602" t="s">
        <v>15609</v>
      </c>
      <c r="C12901" s="603" t="s">
        <v>4124</v>
      </c>
      <c r="D12901" s="587" t="s">
        <v>3076</v>
      </c>
      <c r="E12901" s="523" t="s">
        <v>1679</v>
      </c>
    </row>
    <row r="12902" spans="2:5">
      <c r="B12902" s="602" t="s">
        <v>15610</v>
      </c>
      <c r="C12902" s="603" t="s">
        <v>4124</v>
      </c>
      <c r="D12902" s="587" t="s">
        <v>3076</v>
      </c>
      <c r="E12902" s="523" t="s">
        <v>1679</v>
      </c>
    </row>
    <row r="12903" spans="2:5">
      <c r="B12903" s="602" t="s">
        <v>15611</v>
      </c>
      <c r="C12903" s="603" t="s">
        <v>4124</v>
      </c>
      <c r="D12903" s="587" t="s">
        <v>3076</v>
      </c>
      <c r="E12903" s="523" t="s">
        <v>1679</v>
      </c>
    </row>
    <row r="12904" spans="2:5">
      <c r="B12904" s="602" t="s">
        <v>15612</v>
      </c>
      <c r="C12904" s="603" t="s">
        <v>4124</v>
      </c>
      <c r="D12904" s="587" t="s">
        <v>3076</v>
      </c>
      <c r="E12904" s="523" t="s">
        <v>1679</v>
      </c>
    </row>
    <row r="12905" spans="2:5">
      <c r="B12905" s="602" t="s">
        <v>15613</v>
      </c>
      <c r="C12905" s="603" t="s">
        <v>4124</v>
      </c>
      <c r="D12905" s="587" t="s">
        <v>3076</v>
      </c>
      <c r="E12905" s="523" t="s">
        <v>1679</v>
      </c>
    </row>
    <row r="12906" spans="2:5">
      <c r="B12906" s="602" t="s">
        <v>15614</v>
      </c>
      <c r="C12906" s="603" t="s">
        <v>4124</v>
      </c>
      <c r="D12906" s="587" t="s">
        <v>3076</v>
      </c>
      <c r="E12906" s="523" t="s">
        <v>1679</v>
      </c>
    </row>
    <row r="12907" spans="2:5">
      <c r="B12907" s="602" t="s">
        <v>15615</v>
      </c>
      <c r="C12907" s="603" t="s">
        <v>4124</v>
      </c>
      <c r="D12907" s="587" t="s">
        <v>3076</v>
      </c>
      <c r="E12907" s="523" t="s">
        <v>1679</v>
      </c>
    </row>
    <row r="12908" spans="2:5">
      <c r="B12908" s="602" t="s">
        <v>15616</v>
      </c>
      <c r="C12908" s="603" t="s">
        <v>4124</v>
      </c>
      <c r="D12908" s="587" t="s">
        <v>3076</v>
      </c>
      <c r="E12908" s="523" t="s">
        <v>1679</v>
      </c>
    </row>
    <row r="12909" spans="2:5">
      <c r="B12909" s="602" t="s">
        <v>15617</v>
      </c>
      <c r="C12909" s="603" t="s">
        <v>4124</v>
      </c>
      <c r="D12909" s="587" t="s">
        <v>3076</v>
      </c>
      <c r="E12909" s="523" t="s">
        <v>1679</v>
      </c>
    </row>
    <row r="12910" spans="2:5">
      <c r="B12910" s="602" t="s">
        <v>15618</v>
      </c>
      <c r="C12910" s="603" t="s">
        <v>4124</v>
      </c>
      <c r="D12910" s="587" t="s">
        <v>3076</v>
      </c>
      <c r="E12910" s="523" t="s">
        <v>1679</v>
      </c>
    </row>
    <row r="12911" spans="2:5">
      <c r="B12911" s="602" t="s">
        <v>15619</v>
      </c>
      <c r="C12911" s="603" t="s">
        <v>4124</v>
      </c>
      <c r="D12911" s="587" t="s">
        <v>3076</v>
      </c>
      <c r="E12911" s="523" t="s">
        <v>1679</v>
      </c>
    </row>
    <row r="12912" spans="2:5">
      <c r="B12912" s="602" t="s">
        <v>15620</v>
      </c>
      <c r="C12912" s="603" t="s">
        <v>4124</v>
      </c>
      <c r="D12912" s="587" t="s">
        <v>3076</v>
      </c>
      <c r="E12912" s="523" t="s">
        <v>1679</v>
      </c>
    </row>
    <row r="12913" spans="2:5">
      <c r="B12913" s="602" t="s">
        <v>15621</v>
      </c>
      <c r="C12913" s="603" t="s">
        <v>4124</v>
      </c>
      <c r="D12913" s="587" t="s">
        <v>3076</v>
      </c>
      <c r="E12913" s="523" t="s">
        <v>1679</v>
      </c>
    </row>
    <row r="12914" spans="2:5">
      <c r="B12914" s="602" t="s">
        <v>15622</v>
      </c>
      <c r="C12914" s="603" t="s">
        <v>4124</v>
      </c>
      <c r="D12914" s="587" t="s">
        <v>3076</v>
      </c>
      <c r="E12914" s="523" t="s">
        <v>1679</v>
      </c>
    </row>
    <row r="12915" spans="2:5">
      <c r="B12915" s="602" t="s">
        <v>15623</v>
      </c>
      <c r="C12915" s="603" t="s">
        <v>4124</v>
      </c>
      <c r="D12915" s="587" t="s">
        <v>3076</v>
      </c>
      <c r="E12915" s="523" t="s">
        <v>1679</v>
      </c>
    </row>
    <row r="12916" spans="2:5">
      <c r="B12916" s="602" t="s">
        <v>15624</v>
      </c>
      <c r="C12916" s="603" t="s">
        <v>4124</v>
      </c>
      <c r="D12916" s="587" t="s">
        <v>3076</v>
      </c>
      <c r="E12916" s="523" t="s">
        <v>1679</v>
      </c>
    </row>
    <row r="12917" spans="2:5">
      <c r="B12917" s="602" t="s">
        <v>15625</v>
      </c>
      <c r="C12917" s="603" t="s">
        <v>4124</v>
      </c>
      <c r="D12917" s="587" t="s">
        <v>3076</v>
      </c>
      <c r="E12917" s="523" t="s">
        <v>1679</v>
      </c>
    </row>
    <row r="12918" spans="2:5">
      <c r="B12918" s="602" t="s">
        <v>15626</v>
      </c>
      <c r="C12918" s="603" t="s">
        <v>4124</v>
      </c>
      <c r="D12918" s="587" t="s">
        <v>3076</v>
      </c>
      <c r="E12918" s="523" t="s">
        <v>1679</v>
      </c>
    </row>
    <row r="12919" spans="2:5">
      <c r="B12919" s="602" t="s">
        <v>15627</v>
      </c>
      <c r="C12919" s="603" t="s">
        <v>4124</v>
      </c>
      <c r="D12919" s="587" t="s">
        <v>3076</v>
      </c>
      <c r="E12919" s="523" t="s">
        <v>1679</v>
      </c>
    </row>
    <row r="12920" spans="2:5">
      <c r="B12920" s="602" t="s">
        <v>15628</v>
      </c>
      <c r="C12920" s="603" t="s">
        <v>4124</v>
      </c>
      <c r="D12920" s="587" t="s">
        <v>3076</v>
      </c>
      <c r="E12920" s="523" t="s">
        <v>1679</v>
      </c>
    </row>
    <row r="12921" spans="2:5">
      <c r="B12921" s="602" t="s">
        <v>15629</v>
      </c>
      <c r="C12921" s="603" t="s">
        <v>4124</v>
      </c>
      <c r="D12921" s="587" t="s">
        <v>3076</v>
      </c>
      <c r="E12921" s="523" t="s">
        <v>1679</v>
      </c>
    </row>
    <row r="12922" spans="2:5">
      <c r="B12922" s="602" t="s">
        <v>15630</v>
      </c>
      <c r="C12922" s="603" t="s">
        <v>4124</v>
      </c>
      <c r="D12922" s="587" t="s">
        <v>3076</v>
      </c>
      <c r="E12922" s="523" t="s">
        <v>1679</v>
      </c>
    </row>
    <row r="12923" spans="2:5">
      <c r="B12923" s="602" t="s">
        <v>15631</v>
      </c>
      <c r="C12923" s="603" t="s">
        <v>4124</v>
      </c>
      <c r="D12923" s="587" t="s">
        <v>3076</v>
      </c>
      <c r="E12923" s="523" t="s">
        <v>1679</v>
      </c>
    </row>
    <row r="12924" spans="2:5">
      <c r="B12924" s="602" t="s">
        <v>15632</v>
      </c>
      <c r="C12924" s="603" t="s">
        <v>4124</v>
      </c>
      <c r="D12924" s="587" t="s">
        <v>3076</v>
      </c>
      <c r="E12924" s="523" t="s">
        <v>1679</v>
      </c>
    </row>
    <row r="12925" spans="2:5">
      <c r="B12925" s="602" t="s">
        <v>15633</v>
      </c>
      <c r="C12925" s="603" t="s">
        <v>4124</v>
      </c>
      <c r="D12925" s="587" t="s">
        <v>3076</v>
      </c>
      <c r="E12925" s="523" t="s">
        <v>1679</v>
      </c>
    </row>
    <row r="12926" spans="2:5">
      <c r="B12926" s="602" t="s">
        <v>15634</v>
      </c>
      <c r="C12926" s="603" t="s">
        <v>4124</v>
      </c>
      <c r="D12926" s="587" t="s">
        <v>3076</v>
      </c>
      <c r="E12926" s="523" t="s">
        <v>1679</v>
      </c>
    </row>
    <row r="12927" spans="2:5">
      <c r="B12927" s="602" t="s">
        <v>15635</v>
      </c>
      <c r="C12927" s="603" t="s">
        <v>4124</v>
      </c>
      <c r="D12927" s="587" t="s">
        <v>3076</v>
      </c>
      <c r="E12927" s="523" t="s">
        <v>1679</v>
      </c>
    </row>
    <row r="12928" spans="2:5">
      <c r="B12928" s="602" t="s">
        <v>15636</v>
      </c>
      <c r="C12928" s="603" t="s">
        <v>4124</v>
      </c>
      <c r="D12928" s="587" t="s">
        <v>3076</v>
      </c>
      <c r="E12928" s="523" t="s">
        <v>1679</v>
      </c>
    </row>
    <row r="12929" spans="2:5">
      <c r="B12929" s="602" t="s">
        <v>15637</v>
      </c>
      <c r="C12929" s="603" t="s">
        <v>4124</v>
      </c>
      <c r="D12929" s="587" t="s">
        <v>3076</v>
      </c>
      <c r="E12929" s="523" t="s">
        <v>1679</v>
      </c>
    </row>
    <row r="12930" spans="2:5">
      <c r="B12930" s="602" t="s">
        <v>15638</v>
      </c>
      <c r="C12930" s="603" t="s">
        <v>4124</v>
      </c>
      <c r="D12930" s="587" t="s">
        <v>3076</v>
      </c>
      <c r="E12930" s="523" t="s">
        <v>1679</v>
      </c>
    </row>
    <row r="12931" spans="2:5">
      <c r="B12931" s="602" t="s">
        <v>15639</v>
      </c>
      <c r="C12931" s="603" t="s">
        <v>4124</v>
      </c>
      <c r="D12931" s="587" t="s">
        <v>3076</v>
      </c>
      <c r="E12931" s="523" t="s">
        <v>1679</v>
      </c>
    </row>
    <row r="12932" spans="2:5">
      <c r="B12932" s="602" t="s">
        <v>15640</v>
      </c>
      <c r="C12932" s="603" t="s">
        <v>4124</v>
      </c>
      <c r="D12932" s="587" t="s">
        <v>3076</v>
      </c>
      <c r="E12932" s="523" t="s">
        <v>1679</v>
      </c>
    </row>
    <row r="12933" spans="2:5">
      <c r="B12933" s="602" t="s">
        <v>15641</v>
      </c>
      <c r="C12933" s="603" t="s">
        <v>4124</v>
      </c>
      <c r="D12933" s="587" t="s">
        <v>3076</v>
      </c>
      <c r="E12933" s="523" t="s">
        <v>1679</v>
      </c>
    </row>
    <row r="12934" spans="2:5">
      <c r="B12934" s="602" t="s">
        <v>15642</v>
      </c>
      <c r="C12934" s="603" t="s">
        <v>4124</v>
      </c>
      <c r="D12934" s="587" t="s">
        <v>3076</v>
      </c>
      <c r="E12934" s="523" t="s">
        <v>1679</v>
      </c>
    </row>
    <row r="12935" spans="2:5">
      <c r="B12935" s="602" t="s">
        <v>15643</v>
      </c>
      <c r="C12935" s="603" t="s">
        <v>4124</v>
      </c>
      <c r="D12935" s="587" t="s">
        <v>3076</v>
      </c>
      <c r="E12935" s="523" t="s">
        <v>1679</v>
      </c>
    </row>
    <row r="12936" spans="2:5">
      <c r="B12936" s="602" t="s">
        <v>15644</v>
      </c>
      <c r="C12936" s="603" t="s">
        <v>4124</v>
      </c>
      <c r="D12936" s="587" t="s">
        <v>3076</v>
      </c>
      <c r="E12936" s="523" t="s">
        <v>1679</v>
      </c>
    </row>
    <row r="12937" spans="2:5">
      <c r="B12937" s="602" t="s">
        <v>15645</v>
      </c>
      <c r="C12937" s="603" t="s">
        <v>4124</v>
      </c>
      <c r="D12937" s="587" t="s">
        <v>3076</v>
      </c>
      <c r="E12937" s="523" t="s">
        <v>1679</v>
      </c>
    </row>
    <row r="12938" spans="2:5">
      <c r="B12938" s="602" t="s">
        <v>15646</v>
      </c>
      <c r="C12938" s="603" t="s">
        <v>4124</v>
      </c>
      <c r="D12938" s="587" t="s">
        <v>3076</v>
      </c>
      <c r="E12938" s="523" t="s">
        <v>1679</v>
      </c>
    </row>
    <row r="12939" spans="2:5">
      <c r="B12939" s="602" t="s">
        <v>15647</v>
      </c>
      <c r="C12939" s="603" t="s">
        <v>4124</v>
      </c>
      <c r="D12939" s="587" t="s">
        <v>3076</v>
      </c>
      <c r="E12939" s="523" t="s">
        <v>1679</v>
      </c>
    </row>
    <row r="12940" spans="2:5">
      <c r="B12940" s="602" t="s">
        <v>15648</v>
      </c>
      <c r="C12940" s="603" t="s">
        <v>4124</v>
      </c>
      <c r="D12940" s="587" t="s">
        <v>3076</v>
      </c>
      <c r="E12940" s="523" t="s">
        <v>1679</v>
      </c>
    </row>
    <row r="12941" spans="2:5">
      <c r="B12941" s="602" t="s">
        <v>15649</v>
      </c>
      <c r="C12941" s="603" t="s">
        <v>4124</v>
      </c>
      <c r="D12941" s="587" t="s">
        <v>3076</v>
      </c>
      <c r="E12941" s="523" t="s">
        <v>1679</v>
      </c>
    </row>
    <row r="12942" spans="2:5">
      <c r="B12942" s="602" t="s">
        <v>15650</v>
      </c>
      <c r="C12942" s="603" t="s">
        <v>4124</v>
      </c>
      <c r="D12942" s="587" t="s">
        <v>3076</v>
      </c>
      <c r="E12942" s="523" t="s">
        <v>1679</v>
      </c>
    </row>
    <row r="12943" spans="2:5">
      <c r="B12943" s="602" t="s">
        <v>15651</v>
      </c>
      <c r="C12943" s="603" t="s">
        <v>4124</v>
      </c>
      <c r="D12943" s="587" t="s">
        <v>3076</v>
      </c>
      <c r="E12943" s="523" t="s">
        <v>1679</v>
      </c>
    </row>
    <row r="12944" spans="2:5">
      <c r="B12944" s="602" t="s">
        <v>15652</v>
      </c>
      <c r="C12944" s="603" t="s">
        <v>4124</v>
      </c>
      <c r="D12944" s="587" t="s">
        <v>3076</v>
      </c>
      <c r="E12944" s="523" t="s">
        <v>1679</v>
      </c>
    </row>
    <row r="12945" spans="2:5">
      <c r="B12945" s="602" t="s">
        <v>15653</v>
      </c>
      <c r="C12945" s="603" t="s">
        <v>4124</v>
      </c>
      <c r="D12945" s="587" t="s">
        <v>3076</v>
      </c>
      <c r="E12945" s="523" t="s">
        <v>1679</v>
      </c>
    </row>
    <row r="12946" spans="2:5">
      <c r="B12946" s="602" t="s">
        <v>15654</v>
      </c>
      <c r="C12946" s="603" t="s">
        <v>4124</v>
      </c>
      <c r="D12946" s="587" t="s">
        <v>3076</v>
      </c>
      <c r="E12946" s="523" t="s">
        <v>1679</v>
      </c>
    </row>
    <row r="12947" spans="2:5">
      <c r="B12947" s="602" t="s">
        <v>15655</v>
      </c>
      <c r="C12947" s="603" t="s">
        <v>4124</v>
      </c>
      <c r="D12947" s="587" t="s">
        <v>3076</v>
      </c>
      <c r="E12947" s="523" t="s">
        <v>1679</v>
      </c>
    </row>
    <row r="12948" spans="2:5">
      <c r="B12948" s="602" t="s">
        <v>15656</v>
      </c>
      <c r="C12948" s="603" t="s">
        <v>4124</v>
      </c>
      <c r="D12948" s="587" t="s">
        <v>3076</v>
      </c>
      <c r="E12948" s="523" t="s">
        <v>1679</v>
      </c>
    </row>
    <row r="12949" spans="2:5">
      <c r="B12949" s="602" t="s">
        <v>15657</v>
      </c>
      <c r="C12949" s="603" t="s">
        <v>4124</v>
      </c>
      <c r="D12949" s="587" t="s">
        <v>3076</v>
      </c>
      <c r="E12949" s="523" t="s">
        <v>1679</v>
      </c>
    </row>
    <row r="12950" spans="2:5">
      <c r="B12950" s="602" t="s">
        <v>15658</v>
      </c>
      <c r="C12950" s="603" t="s">
        <v>4124</v>
      </c>
      <c r="D12950" s="587" t="s">
        <v>3076</v>
      </c>
      <c r="E12950" s="523" t="s">
        <v>1679</v>
      </c>
    </row>
    <row r="12951" spans="2:5">
      <c r="B12951" s="602" t="s">
        <v>15659</v>
      </c>
      <c r="C12951" s="603" t="s">
        <v>4124</v>
      </c>
      <c r="D12951" s="587" t="s">
        <v>3076</v>
      </c>
      <c r="E12951" s="523" t="s">
        <v>1679</v>
      </c>
    </row>
    <row r="12952" spans="2:5">
      <c r="B12952" s="602" t="s">
        <v>15660</v>
      </c>
      <c r="C12952" s="603" t="s">
        <v>4124</v>
      </c>
      <c r="D12952" s="587" t="s">
        <v>3076</v>
      </c>
      <c r="E12952" s="523" t="s">
        <v>1679</v>
      </c>
    </row>
    <row r="12953" spans="2:5">
      <c r="B12953" s="602" t="s">
        <v>15661</v>
      </c>
      <c r="C12953" s="603" t="s">
        <v>4124</v>
      </c>
      <c r="D12953" s="587" t="s">
        <v>3076</v>
      </c>
      <c r="E12953" s="523" t="s">
        <v>1679</v>
      </c>
    </row>
    <row r="12954" spans="2:5">
      <c r="B12954" s="602" t="s">
        <v>15662</v>
      </c>
      <c r="C12954" s="603" t="s">
        <v>4124</v>
      </c>
      <c r="D12954" s="587" t="s">
        <v>3076</v>
      </c>
      <c r="E12954" s="523" t="s">
        <v>1679</v>
      </c>
    </row>
    <row r="12955" spans="2:5">
      <c r="B12955" s="602" t="s">
        <v>15663</v>
      </c>
      <c r="C12955" s="603" t="s">
        <v>4124</v>
      </c>
      <c r="D12955" s="587" t="s">
        <v>3076</v>
      </c>
      <c r="E12955" s="523" t="s">
        <v>1679</v>
      </c>
    </row>
    <row r="12956" spans="2:5">
      <c r="B12956" s="602" t="s">
        <v>15664</v>
      </c>
      <c r="C12956" s="603" t="s">
        <v>4124</v>
      </c>
      <c r="D12956" s="587" t="s">
        <v>3076</v>
      </c>
      <c r="E12956" s="523" t="s">
        <v>1679</v>
      </c>
    </row>
    <row r="12957" spans="2:5">
      <c r="B12957" s="602" t="s">
        <v>15665</v>
      </c>
      <c r="C12957" s="603" t="s">
        <v>4124</v>
      </c>
      <c r="D12957" s="587" t="s">
        <v>3076</v>
      </c>
      <c r="E12957" s="523" t="s">
        <v>1679</v>
      </c>
    </row>
    <row r="12958" spans="2:5">
      <c r="B12958" s="602" t="s">
        <v>15666</v>
      </c>
      <c r="C12958" s="603" t="s">
        <v>4124</v>
      </c>
      <c r="D12958" s="587" t="s">
        <v>3076</v>
      </c>
      <c r="E12958" s="523" t="s">
        <v>1679</v>
      </c>
    </row>
    <row r="12959" spans="2:5">
      <c r="B12959" s="602" t="s">
        <v>15667</v>
      </c>
      <c r="C12959" s="603" t="s">
        <v>4124</v>
      </c>
      <c r="D12959" s="587" t="s">
        <v>3076</v>
      </c>
      <c r="E12959" s="523" t="s">
        <v>1679</v>
      </c>
    </row>
    <row r="12960" spans="2:5">
      <c r="B12960" s="602" t="s">
        <v>15668</v>
      </c>
      <c r="C12960" s="603" t="s">
        <v>4124</v>
      </c>
      <c r="D12960" s="587" t="s">
        <v>3076</v>
      </c>
      <c r="E12960" s="523" t="s">
        <v>1679</v>
      </c>
    </row>
    <row r="12961" spans="2:5">
      <c r="B12961" s="602" t="s">
        <v>15669</v>
      </c>
      <c r="C12961" s="603" t="s">
        <v>4124</v>
      </c>
      <c r="D12961" s="587" t="s">
        <v>3076</v>
      </c>
      <c r="E12961" s="523" t="s">
        <v>1679</v>
      </c>
    </row>
    <row r="12962" spans="2:5">
      <c r="B12962" s="602" t="s">
        <v>15670</v>
      </c>
      <c r="C12962" s="603" t="s">
        <v>4124</v>
      </c>
      <c r="D12962" s="587" t="s">
        <v>3076</v>
      </c>
      <c r="E12962" s="523" t="s">
        <v>1679</v>
      </c>
    </row>
    <row r="12963" spans="2:5">
      <c r="B12963" s="602" t="s">
        <v>15671</v>
      </c>
      <c r="C12963" s="603" t="s">
        <v>4124</v>
      </c>
      <c r="D12963" s="587" t="s">
        <v>3076</v>
      </c>
      <c r="E12963" s="523" t="s">
        <v>1679</v>
      </c>
    </row>
    <row r="12964" spans="2:5">
      <c r="B12964" s="602" t="s">
        <v>15672</v>
      </c>
      <c r="C12964" s="603" t="s">
        <v>4124</v>
      </c>
      <c r="D12964" s="587" t="s">
        <v>3076</v>
      </c>
      <c r="E12964" s="523" t="s">
        <v>1679</v>
      </c>
    </row>
    <row r="12965" spans="2:5">
      <c r="B12965" s="602" t="s">
        <v>15673</v>
      </c>
      <c r="C12965" s="603" t="s">
        <v>4124</v>
      </c>
      <c r="D12965" s="587" t="s">
        <v>3076</v>
      </c>
      <c r="E12965" s="523" t="s">
        <v>1679</v>
      </c>
    </row>
    <row r="12966" spans="2:5">
      <c r="B12966" s="602" t="s">
        <v>15674</v>
      </c>
      <c r="C12966" s="603" t="s">
        <v>4124</v>
      </c>
      <c r="D12966" s="587" t="s">
        <v>3076</v>
      </c>
      <c r="E12966" s="523" t="s">
        <v>1679</v>
      </c>
    </row>
    <row r="12967" spans="2:5">
      <c r="B12967" s="602" t="s">
        <v>15675</v>
      </c>
      <c r="C12967" s="603" t="s">
        <v>4124</v>
      </c>
      <c r="D12967" s="587" t="s">
        <v>3076</v>
      </c>
      <c r="E12967" s="523" t="s">
        <v>1679</v>
      </c>
    </row>
    <row r="12968" spans="2:5">
      <c r="B12968" s="602" t="s">
        <v>15676</v>
      </c>
      <c r="C12968" s="603" t="s">
        <v>4124</v>
      </c>
      <c r="D12968" s="587" t="s">
        <v>3076</v>
      </c>
      <c r="E12968" s="523" t="s">
        <v>1679</v>
      </c>
    </row>
    <row r="12969" spans="2:5">
      <c r="B12969" s="602" t="s">
        <v>15677</v>
      </c>
      <c r="C12969" s="603" t="s">
        <v>4124</v>
      </c>
      <c r="D12969" s="587" t="s">
        <v>3076</v>
      </c>
      <c r="E12969" s="523" t="s">
        <v>1679</v>
      </c>
    </row>
    <row r="12970" spans="2:5">
      <c r="B12970" s="602" t="s">
        <v>15678</v>
      </c>
      <c r="C12970" s="603" t="s">
        <v>4124</v>
      </c>
      <c r="D12970" s="587" t="s">
        <v>3076</v>
      </c>
      <c r="E12970" s="523" t="s">
        <v>1679</v>
      </c>
    </row>
    <row r="12971" spans="2:5">
      <c r="B12971" s="602" t="s">
        <v>15679</v>
      </c>
      <c r="C12971" s="603" t="s">
        <v>4124</v>
      </c>
      <c r="D12971" s="587" t="s">
        <v>3076</v>
      </c>
      <c r="E12971" s="523" t="s">
        <v>1679</v>
      </c>
    </row>
    <row r="12972" spans="2:5">
      <c r="B12972" s="602" t="s">
        <v>15680</v>
      </c>
      <c r="C12972" s="603" t="s">
        <v>4124</v>
      </c>
      <c r="D12972" s="587" t="s">
        <v>3076</v>
      </c>
      <c r="E12972" s="523" t="s">
        <v>1679</v>
      </c>
    </row>
    <row r="12973" spans="2:5">
      <c r="B12973" s="602" t="s">
        <v>15681</v>
      </c>
      <c r="C12973" s="603" t="s">
        <v>4124</v>
      </c>
      <c r="D12973" s="587" t="s">
        <v>3076</v>
      </c>
      <c r="E12973" s="523" t="s">
        <v>1679</v>
      </c>
    </row>
    <row r="12974" spans="2:5">
      <c r="B12974" s="602" t="s">
        <v>15682</v>
      </c>
      <c r="C12974" s="603" t="s">
        <v>4124</v>
      </c>
      <c r="D12974" s="587" t="s">
        <v>3076</v>
      </c>
      <c r="E12974" s="523" t="s">
        <v>1679</v>
      </c>
    </row>
    <row r="12975" spans="2:5">
      <c r="B12975" s="602" t="s">
        <v>15683</v>
      </c>
      <c r="C12975" s="603" t="s">
        <v>4124</v>
      </c>
      <c r="D12975" s="587" t="s">
        <v>3076</v>
      </c>
      <c r="E12975" s="523" t="s">
        <v>1679</v>
      </c>
    </row>
    <row r="12976" spans="2:5">
      <c r="B12976" s="602" t="s">
        <v>15684</v>
      </c>
      <c r="C12976" s="603" t="s">
        <v>4124</v>
      </c>
      <c r="D12976" s="587" t="s">
        <v>3076</v>
      </c>
      <c r="E12976" s="523" t="s">
        <v>1679</v>
      </c>
    </row>
    <row r="12977" spans="2:5">
      <c r="B12977" s="602" t="s">
        <v>15685</v>
      </c>
      <c r="C12977" s="603" t="s">
        <v>4124</v>
      </c>
      <c r="D12977" s="587" t="s">
        <v>3076</v>
      </c>
      <c r="E12977" s="523" t="s">
        <v>1679</v>
      </c>
    </row>
    <row r="12978" spans="2:5">
      <c r="B12978" s="602" t="s">
        <v>15686</v>
      </c>
      <c r="C12978" s="603" t="s">
        <v>4124</v>
      </c>
      <c r="D12978" s="587" t="s">
        <v>3076</v>
      </c>
      <c r="E12978" s="523" t="s">
        <v>1679</v>
      </c>
    </row>
    <row r="12979" spans="2:5">
      <c r="B12979" s="602" t="s">
        <v>15687</v>
      </c>
      <c r="C12979" s="603" t="s">
        <v>4124</v>
      </c>
      <c r="D12979" s="587" t="s">
        <v>3076</v>
      </c>
      <c r="E12979" s="523" t="s">
        <v>1679</v>
      </c>
    </row>
    <row r="12980" spans="2:5">
      <c r="B12980" s="602" t="s">
        <v>15688</v>
      </c>
      <c r="C12980" s="603" t="s">
        <v>4124</v>
      </c>
      <c r="D12980" s="587" t="s">
        <v>3076</v>
      </c>
      <c r="E12980" s="523" t="s">
        <v>1679</v>
      </c>
    </row>
    <row r="12981" spans="2:5">
      <c r="B12981" s="602" t="s">
        <v>15689</v>
      </c>
      <c r="C12981" s="603" t="s">
        <v>4124</v>
      </c>
      <c r="D12981" s="587" t="s">
        <v>3076</v>
      </c>
      <c r="E12981" s="523" t="s">
        <v>1679</v>
      </c>
    </row>
    <row r="12982" spans="2:5">
      <c r="B12982" s="602" t="s">
        <v>15690</v>
      </c>
      <c r="C12982" s="603" t="s">
        <v>4124</v>
      </c>
      <c r="D12982" s="587" t="s">
        <v>3076</v>
      </c>
      <c r="E12982" s="523" t="s">
        <v>1679</v>
      </c>
    </row>
    <row r="12983" spans="2:5">
      <c r="B12983" s="602" t="s">
        <v>15691</v>
      </c>
      <c r="C12983" s="603" t="s">
        <v>4124</v>
      </c>
      <c r="D12983" s="587" t="s">
        <v>3076</v>
      </c>
      <c r="E12983" s="523" t="s">
        <v>1679</v>
      </c>
    </row>
    <row r="12984" spans="2:5">
      <c r="B12984" s="602" t="s">
        <v>15692</v>
      </c>
      <c r="C12984" s="603" t="s">
        <v>4124</v>
      </c>
      <c r="D12984" s="587" t="s">
        <v>3076</v>
      </c>
      <c r="E12984" s="523" t="s">
        <v>1679</v>
      </c>
    </row>
    <row r="12985" spans="2:5">
      <c r="B12985" s="602" t="s">
        <v>15693</v>
      </c>
      <c r="C12985" s="603" t="s">
        <v>4124</v>
      </c>
      <c r="D12985" s="587" t="s">
        <v>3076</v>
      </c>
      <c r="E12985" s="523" t="s">
        <v>1679</v>
      </c>
    </row>
    <row r="12986" spans="2:5">
      <c r="B12986" s="602" t="s">
        <v>15694</v>
      </c>
      <c r="C12986" s="603" t="s">
        <v>4124</v>
      </c>
      <c r="D12986" s="587" t="s">
        <v>3076</v>
      </c>
      <c r="E12986" s="523" t="s">
        <v>1679</v>
      </c>
    </row>
    <row r="12987" spans="2:5">
      <c r="B12987" s="602" t="s">
        <v>15695</v>
      </c>
      <c r="C12987" s="603" t="s">
        <v>4124</v>
      </c>
      <c r="D12987" s="587" t="s">
        <v>3076</v>
      </c>
      <c r="E12987" s="523" t="s">
        <v>1679</v>
      </c>
    </row>
    <row r="12988" spans="2:5">
      <c r="B12988" s="602" t="s">
        <v>15696</v>
      </c>
      <c r="C12988" s="603" t="s">
        <v>4124</v>
      </c>
      <c r="D12988" s="587" t="s">
        <v>3076</v>
      </c>
      <c r="E12988" s="523" t="s">
        <v>1679</v>
      </c>
    </row>
    <row r="12989" spans="2:5">
      <c r="B12989" s="602" t="s">
        <v>15697</v>
      </c>
      <c r="C12989" s="603" t="s">
        <v>4124</v>
      </c>
      <c r="D12989" s="587" t="s">
        <v>3076</v>
      </c>
      <c r="E12989" s="523" t="s">
        <v>1679</v>
      </c>
    </row>
    <row r="12990" spans="2:5">
      <c r="B12990" s="602" t="s">
        <v>15698</v>
      </c>
      <c r="C12990" s="603" t="s">
        <v>4124</v>
      </c>
      <c r="D12990" s="587" t="s">
        <v>3076</v>
      </c>
      <c r="E12990" s="523" t="s">
        <v>1679</v>
      </c>
    </row>
    <row r="12991" spans="2:5">
      <c r="B12991" s="602" t="s">
        <v>15699</v>
      </c>
      <c r="C12991" s="603" t="s">
        <v>4124</v>
      </c>
      <c r="D12991" s="587" t="s">
        <v>3076</v>
      </c>
      <c r="E12991" s="523" t="s">
        <v>1679</v>
      </c>
    </row>
    <row r="12992" spans="2:5">
      <c r="B12992" s="602" t="s">
        <v>15700</v>
      </c>
      <c r="C12992" s="603" t="s">
        <v>4124</v>
      </c>
      <c r="D12992" s="587" t="s">
        <v>3076</v>
      </c>
      <c r="E12992" s="523" t="s">
        <v>1679</v>
      </c>
    </row>
    <row r="12993" spans="2:5">
      <c r="B12993" s="602" t="s">
        <v>15701</v>
      </c>
      <c r="C12993" s="603" t="s">
        <v>4124</v>
      </c>
      <c r="D12993" s="587" t="s">
        <v>3076</v>
      </c>
      <c r="E12993" s="523" t="s">
        <v>1679</v>
      </c>
    </row>
    <row r="12994" spans="2:5">
      <c r="B12994" s="602" t="s">
        <v>15702</v>
      </c>
      <c r="C12994" s="603" t="s">
        <v>4124</v>
      </c>
      <c r="D12994" s="587" t="s">
        <v>3076</v>
      </c>
      <c r="E12994" s="523" t="s">
        <v>1679</v>
      </c>
    </row>
    <row r="12995" spans="2:5">
      <c r="B12995" s="602" t="s">
        <v>15703</v>
      </c>
      <c r="C12995" s="603" t="s">
        <v>4124</v>
      </c>
      <c r="D12995" s="587" t="s">
        <v>3076</v>
      </c>
      <c r="E12995" s="523" t="s">
        <v>1679</v>
      </c>
    </row>
    <row r="12996" spans="2:5">
      <c r="B12996" s="602" t="s">
        <v>15704</v>
      </c>
      <c r="C12996" s="603" t="s">
        <v>4124</v>
      </c>
      <c r="D12996" s="587" t="s">
        <v>3076</v>
      </c>
      <c r="E12996" s="523" t="s">
        <v>1679</v>
      </c>
    </row>
    <row r="12997" spans="2:5">
      <c r="B12997" s="602" t="s">
        <v>15705</v>
      </c>
      <c r="C12997" s="603" t="s">
        <v>4124</v>
      </c>
      <c r="D12997" s="587" t="s">
        <v>3076</v>
      </c>
      <c r="E12997" s="523" t="s">
        <v>1679</v>
      </c>
    </row>
    <row r="12998" spans="2:5">
      <c r="B12998" s="602" t="s">
        <v>15706</v>
      </c>
      <c r="C12998" s="603" t="s">
        <v>4124</v>
      </c>
      <c r="D12998" s="587" t="s">
        <v>3076</v>
      </c>
      <c r="E12998" s="523" t="s">
        <v>1679</v>
      </c>
    </row>
    <row r="12999" spans="2:5">
      <c r="B12999" s="602" t="s">
        <v>15707</v>
      </c>
      <c r="C12999" s="603" t="s">
        <v>4124</v>
      </c>
      <c r="D12999" s="587" t="s">
        <v>3076</v>
      </c>
      <c r="E12999" s="523" t="s">
        <v>1679</v>
      </c>
    </row>
    <row r="13000" spans="2:5">
      <c r="B13000" s="602" t="s">
        <v>15708</v>
      </c>
      <c r="C13000" s="603" t="s">
        <v>4124</v>
      </c>
      <c r="D13000" s="587" t="s">
        <v>3076</v>
      </c>
      <c r="E13000" s="523" t="s">
        <v>1679</v>
      </c>
    </row>
    <row r="13001" spans="2:5">
      <c r="B13001" s="602" t="s">
        <v>15709</v>
      </c>
      <c r="C13001" s="603" t="s">
        <v>4124</v>
      </c>
      <c r="D13001" s="587" t="s">
        <v>3076</v>
      </c>
      <c r="E13001" s="523" t="s">
        <v>1679</v>
      </c>
    </row>
    <row r="13002" spans="2:5">
      <c r="B13002" s="602" t="s">
        <v>15710</v>
      </c>
      <c r="C13002" s="603" t="s">
        <v>4124</v>
      </c>
      <c r="D13002" s="587" t="s">
        <v>3076</v>
      </c>
      <c r="E13002" s="523" t="s">
        <v>1679</v>
      </c>
    </row>
    <row r="13003" spans="2:5">
      <c r="B13003" s="602" t="s">
        <v>15711</v>
      </c>
      <c r="C13003" s="603" t="s">
        <v>4124</v>
      </c>
      <c r="D13003" s="587" t="s">
        <v>3076</v>
      </c>
      <c r="E13003" s="523" t="s">
        <v>1679</v>
      </c>
    </row>
    <row r="13004" spans="2:5">
      <c r="B13004" s="602" t="s">
        <v>15712</v>
      </c>
      <c r="C13004" s="603" t="s">
        <v>4124</v>
      </c>
      <c r="D13004" s="587" t="s">
        <v>3076</v>
      </c>
      <c r="E13004" s="523" t="s">
        <v>1679</v>
      </c>
    </row>
    <row r="13005" spans="2:5">
      <c r="B13005" s="602" t="s">
        <v>15713</v>
      </c>
      <c r="C13005" s="603" t="s">
        <v>4124</v>
      </c>
      <c r="D13005" s="587" t="s">
        <v>3076</v>
      </c>
      <c r="E13005" s="523" t="s">
        <v>1679</v>
      </c>
    </row>
    <row r="13006" spans="2:5">
      <c r="B13006" s="602" t="s">
        <v>15714</v>
      </c>
      <c r="C13006" s="603" t="s">
        <v>4124</v>
      </c>
      <c r="D13006" s="587" t="s">
        <v>3076</v>
      </c>
      <c r="E13006" s="523" t="s">
        <v>1679</v>
      </c>
    </row>
    <row r="13007" spans="2:5">
      <c r="B13007" s="602" t="s">
        <v>15715</v>
      </c>
      <c r="C13007" s="603" t="s">
        <v>4124</v>
      </c>
      <c r="D13007" s="587" t="s">
        <v>3076</v>
      </c>
      <c r="E13007" s="523" t="s">
        <v>1679</v>
      </c>
    </row>
    <row r="13008" spans="2:5">
      <c r="B13008" s="602" t="s">
        <v>15716</v>
      </c>
      <c r="C13008" s="603" t="s">
        <v>4124</v>
      </c>
      <c r="D13008" s="587" t="s">
        <v>3076</v>
      </c>
      <c r="E13008" s="523" t="s">
        <v>1679</v>
      </c>
    </row>
    <row r="13009" spans="2:5">
      <c r="B13009" s="602" t="s">
        <v>15717</v>
      </c>
      <c r="C13009" s="603" t="s">
        <v>4124</v>
      </c>
      <c r="D13009" s="587" t="s">
        <v>3076</v>
      </c>
      <c r="E13009" s="523" t="s">
        <v>1679</v>
      </c>
    </row>
    <row r="13010" spans="2:5">
      <c r="B13010" s="602" t="s">
        <v>15718</v>
      </c>
      <c r="C13010" s="603" t="s">
        <v>4124</v>
      </c>
      <c r="D13010" s="587" t="s">
        <v>3076</v>
      </c>
      <c r="E13010" s="523" t="s">
        <v>1679</v>
      </c>
    </row>
    <row r="13011" spans="2:5">
      <c r="B13011" s="602" t="s">
        <v>15719</v>
      </c>
      <c r="C13011" s="603" t="s">
        <v>4124</v>
      </c>
      <c r="D13011" s="587" t="s">
        <v>3076</v>
      </c>
      <c r="E13011" s="523" t="s">
        <v>1679</v>
      </c>
    </row>
    <row r="13012" spans="2:5">
      <c r="B13012" s="602" t="s">
        <v>15720</v>
      </c>
      <c r="C13012" s="603" t="s">
        <v>4124</v>
      </c>
      <c r="D13012" s="587" t="s">
        <v>3076</v>
      </c>
      <c r="E13012" s="523" t="s">
        <v>1679</v>
      </c>
    </row>
    <row r="13013" spans="2:5">
      <c r="B13013" s="602" t="s">
        <v>15721</v>
      </c>
      <c r="C13013" s="603" t="s">
        <v>4124</v>
      </c>
      <c r="D13013" s="587" t="s">
        <v>3076</v>
      </c>
      <c r="E13013" s="523" t="s">
        <v>1679</v>
      </c>
    </row>
    <row r="13014" spans="2:5">
      <c r="B13014" s="602" t="s">
        <v>15722</v>
      </c>
      <c r="C13014" s="603" t="s">
        <v>4124</v>
      </c>
      <c r="D13014" s="587" t="s">
        <v>3076</v>
      </c>
      <c r="E13014" s="523" t="s">
        <v>1679</v>
      </c>
    </row>
    <row r="13015" spans="2:5">
      <c r="B13015" s="602" t="s">
        <v>15723</v>
      </c>
      <c r="C13015" s="603" t="s">
        <v>4124</v>
      </c>
      <c r="D13015" s="587" t="s">
        <v>3076</v>
      </c>
      <c r="E13015" s="523" t="s">
        <v>1679</v>
      </c>
    </row>
    <row r="13016" spans="2:5">
      <c r="B13016" s="602" t="s">
        <v>15724</v>
      </c>
      <c r="C13016" s="603" t="s">
        <v>4124</v>
      </c>
      <c r="D13016" s="587" t="s">
        <v>3076</v>
      </c>
      <c r="E13016" s="523" t="s">
        <v>1679</v>
      </c>
    </row>
    <row r="13017" spans="2:5">
      <c r="B13017" s="602" t="s">
        <v>15725</v>
      </c>
      <c r="C13017" s="603" t="s">
        <v>4124</v>
      </c>
      <c r="D13017" s="587" t="s">
        <v>3076</v>
      </c>
      <c r="E13017" s="523" t="s">
        <v>1679</v>
      </c>
    </row>
    <row r="13018" spans="2:5">
      <c r="B13018" s="602" t="s">
        <v>15726</v>
      </c>
      <c r="C13018" s="603" t="s">
        <v>4124</v>
      </c>
      <c r="D13018" s="587" t="s">
        <v>3076</v>
      </c>
      <c r="E13018" s="523" t="s">
        <v>1679</v>
      </c>
    </row>
    <row r="13019" spans="2:5">
      <c r="B13019" s="602" t="s">
        <v>15727</v>
      </c>
      <c r="C13019" s="603" t="s">
        <v>4124</v>
      </c>
      <c r="D13019" s="587" t="s">
        <v>3076</v>
      </c>
      <c r="E13019" s="523" t="s">
        <v>1679</v>
      </c>
    </row>
    <row r="13020" spans="2:5">
      <c r="B13020" s="602" t="s">
        <v>15728</v>
      </c>
      <c r="C13020" s="603" t="s">
        <v>4124</v>
      </c>
      <c r="D13020" s="587" t="s">
        <v>3076</v>
      </c>
      <c r="E13020" s="523" t="s">
        <v>1679</v>
      </c>
    </row>
    <row r="13021" spans="2:5">
      <c r="B13021" s="602" t="s">
        <v>15729</v>
      </c>
      <c r="C13021" s="603" t="s">
        <v>4124</v>
      </c>
      <c r="D13021" s="587" t="s">
        <v>3076</v>
      </c>
      <c r="E13021" s="523" t="s">
        <v>1679</v>
      </c>
    </row>
    <row r="13022" spans="2:5">
      <c r="B13022" s="602" t="s">
        <v>15730</v>
      </c>
      <c r="C13022" s="603" t="s">
        <v>4124</v>
      </c>
      <c r="D13022" s="587" t="s">
        <v>3076</v>
      </c>
      <c r="E13022" s="523" t="s">
        <v>1679</v>
      </c>
    </row>
    <row r="13023" spans="2:5">
      <c r="B13023" s="602" t="s">
        <v>15731</v>
      </c>
      <c r="C13023" s="603" t="s">
        <v>4124</v>
      </c>
      <c r="D13023" s="587" t="s">
        <v>3076</v>
      </c>
      <c r="E13023" s="523" t="s">
        <v>1679</v>
      </c>
    </row>
    <row r="13024" spans="2:5">
      <c r="B13024" s="602" t="s">
        <v>15732</v>
      </c>
      <c r="C13024" s="603" t="s">
        <v>4124</v>
      </c>
      <c r="D13024" s="587" t="s">
        <v>3076</v>
      </c>
      <c r="E13024" s="523" t="s">
        <v>1679</v>
      </c>
    </row>
    <row r="13025" spans="2:5">
      <c r="B13025" s="602" t="s">
        <v>15733</v>
      </c>
      <c r="C13025" s="603" t="s">
        <v>4124</v>
      </c>
      <c r="D13025" s="587" t="s">
        <v>3076</v>
      </c>
      <c r="E13025" s="523" t="s">
        <v>1679</v>
      </c>
    </row>
    <row r="13026" spans="2:5">
      <c r="B13026" s="602" t="s">
        <v>15734</v>
      </c>
      <c r="C13026" s="603" t="s">
        <v>4124</v>
      </c>
      <c r="D13026" s="587" t="s">
        <v>3076</v>
      </c>
      <c r="E13026" s="523" t="s">
        <v>1679</v>
      </c>
    </row>
    <row r="13027" spans="2:5">
      <c r="B13027" s="602" t="s">
        <v>15735</v>
      </c>
      <c r="C13027" s="603" t="s">
        <v>4124</v>
      </c>
      <c r="D13027" s="587" t="s">
        <v>3076</v>
      </c>
      <c r="E13027" s="523" t="s">
        <v>1679</v>
      </c>
    </row>
    <row r="13028" spans="2:5">
      <c r="B13028" s="602" t="s">
        <v>15736</v>
      </c>
      <c r="C13028" s="603" t="s">
        <v>4124</v>
      </c>
      <c r="D13028" s="587" t="s">
        <v>3076</v>
      </c>
      <c r="E13028" s="523" t="s">
        <v>1679</v>
      </c>
    </row>
    <row r="13029" spans="2:5">
      <c r="B13029" s="602" t="s">
        <v>15737</v>
      </c>
      <c r="C13029" s="603" t="s">
        <v>4124</v>
      </c>
      <c r="D13029" s="587" t="s">
        <v>3076</v>
      </c>
      <c r="E13029" s="523" t="s">
        <v>1679</v>
      </c>
    </row>
    <row r="13030" spans="2:5">
      <c r="B13030" s="602" t="s">
        <v>15738</v>
      </c>
      <c r="C13030" s="603" t="s">
        <v>4124</v>
      </c>
      <c r="D13030" s="587" t="s">
        <v>3076</v>
      </c>
      <c r="E13030" s="523" t="s">
        <v>1679</v>
      </c>
    </row>
    <row r="13031" spans="2:5">
      <c r="B13031" s="602" t="s">
        <v>15739</v>
      </c>
      <c r="C13031" s="603" t="s">
        <v>4124</v>
      </c>
      <c r="D13031" s="587" t="s">
        <v>3076</v>
      </c>
      <c r="E13031" s="523" t="s">
        <v>1679</v>
      </c>
    </row>
    <row r="13032" spans="2:5">
      <c r="B13032" s="602" t="s">
        <v>15740</v>
      </c>
      <c r="C13032" s="603" t="s">
        <v>4124</v>
      </c>
      <c r="D13032" s="587" t="s">
        <v>3076</v>
      </c>
      <c r="E13032" s="523" t="s">
        <v>1679</v>
      </c>
    </row>
    <row r="13033" spans="2:5">
      <c r="B13033" s="602" t="s">
        <v>15741</v>
      </c>
      <c r="C13033" s="603" t="s">
        <v>4124</v>
      </c>
      <c r="D13033" s="587" t="s">
        <v>3076</v>
      </c>
      <c r="E13033" s="523" t="s">
        <v>1679</v>
      </c>
    </row>
    <row r="13034" spans="2:5">
      <c r="B13034" s="602" t="s">
        <v>15742</v>
      </c>
      <c r="C13034" s="603" t="s">
        <v>4124</v>
      </c>
      <c r="D13034" s="587" t="s">
        <v>3076</v>
      </c>
      <c r="E13034" s="523" t="s">
        <v>1679</v>
      </c>
    </row>
    <row r="13035" spans="2:5">
      <c r="B13035" s="602" t="s">
        <v>15743</v>
      </c>
      <c r="C13035" s="603" t="s">
        <v>4124</v>
      </c>
      <c r="D13035" s="587" t="s">
        <v>3076</v>
      </c>
      <c r="E13035" s="523" t="s">
        <v>1679</v>
      </c>
    </row>
    <row r="13036" spans="2:5">
      <c r="B13036" s="602" t="s">
        <v>15744</v>
      </c>
      <c r="C13036" s="603" t="s">
        <v>4124</v>
      </c>
      <c r="D13036" s="587" t="s">
        <v>3076</v>
      </c>
      <c r="E13036" s="523" t="s">
        <v>1679</v>
      </c>
    </row>
    <row r="13037" spans="2:5">
      <c r="B13037" s="602" t="s">
        <v>15745</v>
      </c>
      <c r="C13037" s="603" t="s">
        <v>4124</v>
      </c>
      <c r="D13037" s="587" t="s">
        <v>3076</v>
      </c>
      <c r="E13037" s="523" t="s">
        <v>1679</v>
      </c>
    </row>
    <row r="13038" spans="2:5">
      <c r="B13038" s="602" t="s">
        <v>15746</v>
      </c>
      <c r="C13038" s="603" t="s">
        <v>4124</v>
      </c>
      <c r="D13038" s="587" t="s">
        <v>3076</v>
      </c>
      <c r="E13038" s="523" t="s">
        <v>1679</v>
      </c>
    </row>
    <row r="13039" spans="2:5">
      <c r="B13039" s="602" t="s">
        <v>15747</v>
      </c>
      <c r="C13039" s="603" t="s">
        <v>4124</v>
      </c>
      <c r="D13039" s="587" t="s">
        <v>3076</v>
      </c>
      <c r="E13039" s="523" t="s">
        <v>1679</v>
      </c>
    </row>
    <row r="13040" spans="2:5">
      <c r="B13040" s="602" t="s">
        <v>15748</v>
      </c>
      <c r="C13040" s="603" t="s">
        <v>4124</v>
      </c>
      <c r="D13040" s="587" t="s">
        <v>3076</v>
      </c>
      <c r="E13040" s="523" t="s">
        <v>1679</v>
      </c>
    </row>
    <row r="13041" spans="2:5">
      <c r="B13041" s="602" t="s">
        <v>15749</v>
      </c>
      <c r="C13041" s="603" t="s">
        <v>4124</v>
      </c>
      <c r="D13041" s="587" t="s">
        <v>3076</v>
      </c>
      <c r="E13041" s="523" t="s">
        <v>1679</v>
      </c>
    </row>
    <row r="13042" spans="2:5">
      <c r="B13042" s="602" t="s">
        <v>15750</v>
      </c>
      <c r="C13042" s="603" t="s">
        <v>4124</v>
      </c>
      <c r="D13042" s="587" t="s">
        <v>3076</v>
      </c>
      <c r="E13042" s="523" t="s">
        <v>1679</v>
      </c>
    </row>
    <row r="13043" spans="2:5">
      <c r="B13043" s="602" t="s">
        <v>15751</v>
      </c>
      <c r="C13043" s="603" t="s">
        <v>4124</v>
      </c>
      <c r="D13043" s="587" t="s">
        <v>3076</v>
      </c>
      <c r="E13043" s="523" t="s">
        <v>1679</v>
      </c>
    </row>
    <row r="13044" spans="2:5">
      <c r="B13044" s="602" t="s">
        <v>15752</v>
      </c>
      <c r="C13044" s="603" t="s">
        <v>4124</v>
      </c>
      <c r="D13044" s="587" t="s">
        <v>3076</v>
      </c>
      <c r="E13044" s="523" t="s">
        <v>1679</v>
      </c>
    </row>
    <row r="13045" spans="2:5">
      <c r="B13045" s="602" t="s">
        <v>15753</v>
      </c>
      <c r="C13045" s="603" t="s">
        <v>4124</v>
      </c>
      <c r="D13045" s="587" t="s">
        <v>3076</v>
      </c>
      <c r="E13045" s="523" t="s">
        <v>1679</v>
      </c>
    </row>
    <row r="13046" spans="2:5">
      <c r="B13046" s="602" t="s">
        <v>15754</v>
      </c>
      <c r="C13046" s="603" t="s">
        <v>4124</v>
      </c>
      <c r="D13046" s="587" t="s">
        <v>3076</v>
      </c>
      <c r="E13046" s="523" t="s">
        <v>1679</v>
      </c>
    </row>
    <row r="13047" spans="2:5">
      <c r="B13047" s="602" t="s">
        <v>15755</v>
      </c>
      <c r="C13047" s="603" t="s">
        <v>4124</v>
      </c>
      <c r="D13047" s="587" t="s">
        <v>3076</v>
      </c>
      <c r="E13047" s="523" t="s">
        <v>1679</v>
      </c>
    </row>
    <row r="13048" spans="2:5">
      <c r="B13048" s="602" t="s">
        <v>15756</v>
      </c>
      <c r="C13048" s="603" t="s">
        <v>4124</v>
      </c>
      <c r="D13048" s="587" t="s">
        <v>3076</v>
      </c>
      <c r="E13048" s="523" t="s">
        <v>1679</v>
      </c>
    </row>
    <row r="13049" spans="2:5">
      <c r="B13049" s="602" t="s">
        <v>15757</v>
      </c>
      <c r="C13049" s="603" t="s">
        <v>4124</v>
      </c>
      <c r="D13049" s="587" t="s">
        <v>3076</v>
      </c>
      <c r="E13049" s="523" t="s">
        <v>1679</v>
      </c>
    </row>
    <row r="13050" spans="2:5">
      <c r="B13050" s="602" t="s">
        <v>15758</v>
      </c>
      <c r="C13050" s="603" t="s">
        <v>4124</v>
      </c>
      <c r="D13050" s="587" t="s">
        <v>3076</v>
      </c>
      <c r="E13050" s="523" t="s">
        <v>1679</v>
      </c>
    </row>
    <row r="13051" spans="2:5">
      <c r="B13051" s="602" t="s">
        <v>15759</v>
      </c>
      <c r="C13051" s="603" t="s">
        <v>4124</v>
      </c>
      <c r="D13051" s="587" t="s">
        <v>3076</v>
      </c>
      <c r="E13051" s="523" t="s">
        <v>1679</v>
      </c>
    </row>
    <row r="13052" spans="2:5">
      <c r="B13052" s="602" t="s">
        <v>15760</v>
      </c>
      <c r="C13052" s="603" t="s">
        <v>4124</v>
      </c>
      <c r="D13052" s="587" t="s">
        <v>3076</v>
      </c>
      <c r="E13052" s="523" t="s">
        <v>1679</v>
      </c>
    </row>
    <row r="13053" spans="2:5">
      <c r="B13053" s="602" t="s">
        <v>15761</v>
      </c>
      <c r="C13053" s="603" t="s">
        <v>4124</v>
      </c>
      <c r="D13053" s="587" t="s">
        <v>3076</v>
      </c>
      <c r="E13053" s="523" t="s">
        <v>1679</v>
      </c>
    </row>
    <row r="13054" spans="2:5">
      <c r="B13054" s="602" t="s">
        <v>15762</v>
      </c>
      <c r="C13054" s="603" t="s">
        <v>4124</v>
      </c>
      <c r="D13054" s="587" t="s">
        <v>3076</v>
      </c>
      <c r="E13054" s="523" t="s">
        <v>1679</v>
      </c>
    </row>
    <row r="13055" spans="2:5">
      <c r="B13055" s="602" t="s">
        <v>15763</v>
      </c>
      <c r="C13055" s="603" t="s">
        <v>4124</v>
      </c>
      <c r="D13055" s="587" t="s">
        <v>3076</v>
      </c>
      <c r="E13055" s="523" t="s">
        <v>1679</v>
      </c>
    </row>
    <row r="13056" spans="2:5">
      <c r="B13056" s="602" t="s">
        <v>15764</v>
      </c>
      <c r="C13056" s="603" t="s">
        <v>4124</v>
      </c>
      <c r="D13056" s="587" t="s">
        <v>3076</v>
      </c>
      <c r="E13056" s="523" t="s">
        <v>1679</v>
      </c>
    </row>
    <row r="13057" spans="2:5">
      <c r="B13057" s="602" t="s">
        <v>15765</v>
      </c>
      <c r="C13057" s="603" t="s">
        <v>4124</v>
      </c>
      <c r="D13057" s="587" t="s">
        <v>3076</v>
      </c>
      <c r="E13057" s="523" t="s">
        <v>1679</v>
      </c>
    </row>
    <row r="13058" spans="2:5">
      <c r="B13058" s="602" t="s">
        <v>15766</v>
      </c>
      <c r="C13058" s="603" t="s">
        <v>4124</v>
      </c>
      <c r="D13058" s="587" t="s">
        <v>3076</v>
      </c>
      <c r="E13058" s="523" t="s">
        <v>1679</v>
      </c>
    </row>
    <row r="13059" spans="2:5">
      <c r="B13059" s="602" t="s">
        <v>15767</v>
      </c>
      <c r="C13059" s="603" t="s">
        <v>4124</v>
      </c>
      <c r="D13059" s="587" t="s">
        <v>3076</v>
      </c>
      <c r="E13059" s="523" t="s">
        <v>1679</v>
      </c>
    </row>
    <row r="13060" spans="2:5">
      <c r="B13060" s="602" t="s">
        <v>15768</v>
      </c>
      <c r="C13060" s="603" t="s">
        <v>4124</v>
      </c>
      <c r="D13060" s="587" t="s">
        <v>3076</v>
      </c>
      <c r="E13060" s="523" t="s">
        <v>1679</v>
      </c>
    </row>
    <row r="13061" spans="2:5">
      <c r="B13061" s="602" t="s">
        <v>15769</v>
      </c>
      <c r="C13061" s="603" t="s">
        <v>4124</v>
      </c>
      <c r="D13061" s="587" t="s">
        <v>3076</v>
      </c>
      <c r="E13061" s="523" t="s">
        <v>1679</v>
      </c>
    </row>
    <row r="13062" spans="2:5">
      <c r="B13062" s="602" t="s">
        <v>15770</v>
      </c>
      <c r="C13062" s="603" t="s">
        <v>4124</v>
      </c>
      <c r="D13062" s="587" t="s">
        <v>3076</v>
      </c>
      <c r="E13062" s="523" t="s">
        <v>1679</v>
      </c>
    </row>
    <row r="13063" spans="2:5">
      <c r="B13063" s="602" t="s">
        <v>15771</v>
      </c>
      <c r="C13063" s="603" t="s">
        <v>4124</v>
      </c>
      <c r="D13063" s="587" t="s">
        <v>3076</v>
      </c>
      <c r="E13063" s="523" t="s">
        <v>1679</v>
      </c>
    </row>
    <row r="13064" spans="2:5">
      <c r="B13064" s="602" t="s">
        <v>15772</v>
      </c>
      <c r="C13064" s="603" t="s">
        <v>4124</v>
      </c>
      <c r="D13064" s="587" t="s">
        <v>3076</v>
      </c>
      <c r="E13064" s="523" t="s">
        <v>1679</v>
      </c>
    </row>
    <row r="13065" spans="2:5">
      <c r="B13065" s="602" t="s">
        <v>15773</v>
      </c>
      <c r="C13065" s="603" t="s">
        <v>4124</v>
      </c>
      <c r="D13065" s="587" t="s">
        <v>3076</v>
      </c>
      <c r="E13065" s="523" t="s">
        <v>1679</v>
      </c>
    </row>
    <row r="13066" spans="2:5">
      <c r="B13066" s="602" t="s">
        <v>15774</v>
      </c>
      <c r="C13066" s="603" t="s">
        <v>4124</v>
      </c>
      <c r="D13066" s="587" t="s">
        <v>3076</v>
      </c>
      <c r="E13066" s="523" t="s">
        <v>1679</v>
      </c>
    </row>
    <row r="13067" spans="2:5">
      <c r="B13067" s="602" t="s">
        <v>15775</v>
      </c>
      <c r="C13067" s="603" t="s">
        <v>4124</v>
      </c>
      <c r="D13067" s="587" t="s">
        <v>3076</v>
      </c>
      <c r="E13067" s="523" t="s">
        <v>1679</v>
      </c>
    </row>
    <row r="13068" spans="2:5">
      <c r="B13068" s="602" t="s">
        <v>15776</v>
      </c>
      <c r="C13068" s="603" t="s">
        <v>4124</v>
      </c>
      <c r="D13068" s="587" t="s">
        <v>3076</v>
      </c>
      <c r="E13068" s="523" t="s">
        <v>1679</v>
      </c>
    </row>
    <row r="13069" spans="2:5">
      <c r="B13069" s="602" t="s">
        <v>15777</v>
      </c>
      <c r="C13069" s="603" t="s">
        <v>4124</v>
      </c>
      <c r="D13069" s="587" t="s">
        <v>3076</v>
      </c>
      <c r="E13069" s="523" t="s">
        <v>1679</v>
      </c>
    </row>
    <row r="13070" spans="2:5">
      <c r="B13070" s="602" t="s">
        <v>15778</v>
      </c>
      <c r="C13070" s="603" t="s">
        <v>4124</v>
      </c>
      <c r="D13070" s="587" t="s">
        <v>3076</v>
      </c>
      <c r="E13070" s="523" t="s">
        <v>1679</v>
      </c>
    </row>
    <row r="13071" spans="2:5">
      <c r="B13071" s="602" t="s">
        <v>15779</v>
      </c>
      <c r="C13071" s="603" t="s">
        <v>4124</v>
      </c>
      <c r="D13071" s="587" t="s">
        <v>3076</v>
      </c>
      <c r="E13071" s="523" t="s">
        <v>1679</v>
      </c>
    </row>
    <row r="13072" spans="2:5">
      <c r="B13072" s="602" t="s">
        <v>15780</v>
      </c>
      <c r="C13072" s="603" t="s">
        <v>4124</v>
      </c>
      <c r="D13072" s="587" t="s">
        <v>3076</v>
      </c>
      <c r="E13072" s="523" t="s">
        <v>1679</v>
      </c>
    </row>
    <row r="13073" spans="2:5">
      <c r="B13073" s="602" t="s">
        <v>15781</v>
      </c>
      <c r="C13073" s="603" t="s">
        <v>4124</v>
      </c>
      <c r="D13073" s="587" t="s">
        <v>3076</v>
      </c>
      <c r="E13073" s="523" t="s">
        <v>1679</v>
      </c>
    </row>
    <row r="13074" spans="2:5">
      <c r="B13074" s="602" t="s">
        <v>15782</v>
      </c>
      <c r="C13074" s="603" t="s">
        <v>4124</v>
      </c>
      <c r="D13074" s="587" t="s">
        <v>3076</v>
      </c>
      <c r="E13074" s="523" t="s">
        <v>1679</v>
      </c>
    </row>
    <row r="13075" spans="2:5">
      <c r="B13075" s="602" t="s">
        <v>15783</v>
      </c>
      <c r="C13075" s="603" t="s">
        <v>4124</v>
      </c>
      <c r="D13075" s="587" t="s">
        <v>3076</v>
      </c>
      <c r="E13075" s="523" t="s">
        <v>1679</v>
      </c>
    </row>
    <row r="13076" spans="2:5">
      <c r="B13076" s="602" t="s">
        <v>15784</v>
      </c>
      <c r="C13076" s="603" t="s">
        <v>4124</v>
      </c>
      <c r="D13076" s="587" t="s">
        <v>3076</v>
      </c>
      <c r="E13076" s="523" t="s">
        <v>1679</v>
      </c>
    </row>
    <row r="13077" spans="2:5">
      <c r="B13077" s="602" t="s">
        <v>15785</v>
      </c>
      <c r="C13077" s="603" t="s">
        <v>4124</v>
      </c>
      <c r="D13077" s="587" t="s">
        <v>3076</v>
      </c>
      <c r="E13077" s="523" t="s">
        <v>1679</v>
      </c>
    </row>
    <row r="13078" spans="2:5">
      <c r="B13078" s="602" t="s">
        <v>15786</v>
      </c>
      <c r="C13078" s="603" t="s">
        <v>4124</v>
      </c>
      <c r="D13078" s="587" t="s">
        <v>3076</v>
      </c>
      <c r="E13078" s="523" t="s">
        <v>1679</v>
      </c>
    </row>
    <row r="13079" spans="2:5">
      <c r="B13079" s="602" t="s">
        <v>15787</v>
      </c>
      <c r="C13079" s="603" t="s">
        <v>4124</v>
      </c>
      <c r="D13079" s="587" t="s">
        <v>3076</v>
      </c>
      <c r="E13079" s="523" t="s">
        <v>1679</v>
      </c>
    </row>
    <row r="13080" spans="2:5">
      <c r="B13080" s="602" t="s">
        <v>15788</v>
      </c>
      <c r="C13080" s="603" t="s">
        <v>4124</v>
      </c>
      <c r="D13080" s="587" t="s">
        <v>3076</v>
      </c>
      <c r="E13080" s="523" t="s">
        <v>1679</v>
      </c>
    </row>
    <row r="13081" spans="2:5">
      <c r="B13081" s="602" t="s">
        <v>15789</v>
      </c>
      <c r="C13081" s="603" t="s">
        <v>4124</v>
      </c>
      <c r="D13081" s="587" t="s">
        <v>3076</v>
      </c>
      <c r="E13081" s="523" t="s">
        <v>1679</v>
      </c>
    </row>
    <row r="13082" spans="2:5">
      <c r="B13082" s="602" t="s">
        <v>15790</v>
      </c>
      <c r="C13082" s="603" t="s">
        <v>4124</v>
      </c>
      <c r="D13082" s="587" t="s">
        <v>3076</v>
      </c>
      <c r="E13082" s="523" t="s">
        <v>1679</v>
      </c>
    </row>
    <row r="13083" spans="2:5">
      <c r="B13083" s="602" t="s">
        <v>15791</v>
      </c>
      <c r="C13083" s="603" t="s">
        <v>4124</v>
      </c>
      <c r="D13083" s="587" t="s">
        <v>3076</v>
      </c>
      <c r="E13083" s="523" t="s">
        <v>1679</v>
      </c>
    </row>
    <row r="13084" spans="2:5">
      <c r="B13084" s="602" t="s">
        <v>15792</v>
      </c>
      <c r="C13084" s="603" t="s">
        <v>4124</v>
      </c>
      <c r="D13084" s="587" t="s">
        <v>3076</v>
      </c>
      <c r="E13084" s="523" t="s">
        <v>1679</v>
      </c>
    </row>
    <row r="13085" spans="2:5">
      <c r="B13085" s="602" t="s">
        <v>15793</v>
      </c>
      <c r="C13085" s="603" t="s">
        <v>4124</v>
      </c>
      <c r="D13085" s="587" t="s">
        <v>3076</v>
      </c>
      <c r="E13085" s="523" t="s">
        <v>1679</v>
      </c>
    </row>
    <row r="13086" spans="2:5">
      <c r="B13086" s="602" t="s">
        <v>15794</v>
      </c>
      <c r="C13086" s="603" t="s">
        <v>4124</v>
      </c>
      <c r="D13086" s="587" t="s">
        <v>3076</v>
      </c>
      <c r="E13086" s="523" t="s">
        <v>1679</v>
      </c>
    </row>
    <row r="13087" spans="2:5">
      <c r="B13087" s="602" t="s">
        <v>15795</v>
      </c>
      <c r="C13087" s="603" t="s">
        <v>4124</v>
      </c>
      <c r="D13087" s="587" t="s">
        <v>3076</v>
      </c>
      <c r="E13087" s="523" t="s">
        <v>1679</v>
      </c>
    </row>
    <row r="13088" spans="2:5">
      <c r="B13088" s="602" t="s">
        <v>15796</v>
      </c>
      <c r="C13088" s="603" t="s">
        <v>4124</v>
      </c>
      <c r="D13088" s="587" t="s">
        <v>3076</v>
      </c>
      <c r="E13088" s="523" t="s">
        <v>1679</v>
      </c>
    </row>
    <row r="13089" spans="2:5">
      <c r="B13089" s="602" t="s">
        <v>15797</v>
      </c>
      <c r="C13089" s="603" t="s">
        <v>4124</v>
      </c>
      <c r="D13089" s="587" t="s">
        <v>3076</v>
      </c>
      <c r="E13089" s="523" t="s">
        <v>1679</v>
      </c>
    </row>
    <row r="13090" spans="2:5">
      <c r="B13090" s="602" t="s">
        <v>15798</v>
      </c>
      <c r="C13090" s="603" t="s">
        <v>4124</v>
      </c>
      <c r="D13090" s="587" t="s">
        <v>3076</v>
      </c>
      <c r="E13090" s="523" t="s">
        <v>1679</v>
      </c>
    </row>
    <row r="13091" spans="2:5">
      <c r="B13091" s="602" t="s">
        <v>15799</v>
      </c>
      <c r="C13091" s="603" t="s">
        <v>4124</v>
      </c>
      <c r="D13091" s="587" t="s">
        <v>3076</v>
      </c>
      <c r="E13091" s="523" t="s">
        <v>1679</v>
      </c>
    </row>
    <row r="13092" spans="2:5">
      <c r="B13092" s="602" t="s">
        <v>15800</v>
      </c>
      <c r="C13092" s="603" t="s">
        <v>4124</v>
      </c>
      <c r="D13092" s="587" t="s">
        <v>3076</v>
      </c>
      <c r="E13092" s="523" t="s">
        <v>1679</v>
      </c>
    </row>
    <row r="13093" spans="2:5">
      <c r="B13093" s="602" t="s">
        <v>15801</v>
      </c>
      <c r="C13093" s="603" t="s">
        <v>4124</v>
      </c>
      <c r="D13093" s="587" t="s">
        <v>3076</v>
      </c>
      <c r="E13093" s="523" t="s">
        <v>1679</v>
      </c>
    </row>
    <row r="13094" spans="2:5">
      <c r="B13094" s="602" t="s">
        <v>15802</v>
      </c>
      <c r="C13094" s="603" t="s">
        <v>4124</v>
      </c>
      <c r="D13094" s="587" t="s">
        <v>3076</v>
      </c>
      <c r="E13094" s="523" t="s">
        <v>1679</v>
      </c>
    </row>
    <row r="13095" spans="2:5">
      <c r="B13095" s="602" t="s">
        <v>15803</v>
      </c>
      <c r="C13095" s="603" t="s">
        <v>4124</v>
      </c>
      <c r="D13095" s="587" t="s">
        <v>3076</v>
      </c>
      <c r="E13095" s="523" t="s">
        <v>1679</v>
      </c>
    </row>
    <row r="13096" spans="2:5">
      <c r="B13096" s="602" t="s">
        <v>15804</v>
      </c>
      <c r="C13096" s="603" t="s">
        <v>4124</v>
      </c>
      <c r="D13096" s="587" t="s">
        <v>3076</v>
      </c>
      <c r="E13096" s="523" t="s">
        <v>1679</v>
      </c>
    </row>
    <row r="13097" spans="2:5">
      <c r="B13097" s="602" t="s">
        <v>15805</v>
      </c>
      <c r="C13097" s="603" t="s">
        <v>4124</v>
      </c>
      <c r="D13097" s="587" t="s">
        <v>3076</v>
      </c>
      <c r="E13097" s="523" t="s">
        <v>1679</v>
      </c>
    </row>
    <row r="13098" spans="2:5">
      <c r="B13098" s="602" t="s">
        <v>15806</v>
      </c>
      <c r="C13098" s="603" t="s">
        <v>4124</v>
      </c>
      <c r="D13098" s="587" t="s">
        <v>3076</v>
      </c>
      <c r="E13098" s="523" t="s">
        <v>1679</v>
      </c>
    </row>
    <row r="13099" spans="2:5">
      <c r="B13099" s="602" t="s">
        <v>15807</v>
      </c>
      <c r="C13099" s="603" t="s">
        <v>4124</v>
      </c>
      <c r="D13099" s="587" t="s">
        <v>3076</v>
      </c>
      <c r="E13099" s="523" t="s">
        <v>1679</v>
      </c>
    </row>
    <row r="13100" spans="2:5">
      <c r="B13100" s="602" t="s">
        <v>15808</v>
      </c>
      <c r="C13100" s="603" t="s">
        <v>4124</v>
      </c>
      <c r="D13100" s="587" t="s">
        <v>3076</v>
      </c>
      <c r="E13100" s="523" t="s">
        <v>1679</v>
      </c>
    </row>
    <row r="13101" spans="2:5">
      <c r="B13101" s="602" t="s">
        <v>15809</v>
      </c>
      <c r="C13101" s="603" t="s">
        <v>4124</v>
      </c>
      <c r="D13101" s="587" t="s">
        <v>3076</v>
      </c>
      <c r="E13101" s="523" t="s">
        <v>1679</v>
      </c>
    </row>
    <row r="13102" spans="2:5">
      <c r="B13102" s="602" t="s">
        <v>15810</v>
      </c>
      <c r="C13102" s="603" t="s">
        <v>4124</v>
      </c>
      <c r="D13102" s="587" t="s">
        <v>3076</v>
      </c>
      <c r="E13102" s="523" t="s">
        <v>1679</v>
      </c>
    </row>
    <row r="13103" spans="2:5">
      <c r="B13103" s="602" t="s">
        <v>15811</v>
      </c>
      <c r="C13103" s="603" t="s">
        <v>4124</v>
      </c>
      <c r="D13103" s="587" t="s">
        <v>3076</v>
      </c>
      <c r="E13103" s="523" t="s">
        <v>1679</v>
      </c>
    </row>
    <row r="13104" spans="2:5">
      <c r="B13104" s="602" t="s">
        <v>15812</v>
      </c>
      <c r="C13104" s="603" t="s">
        <v>4124</v>
      </c>
      <c r="D13104" s="587" t="s">
        <v>3076</v>
      </c>
      <c r="E13104" s="523" t="s">
        <v>1679</v>
      </c>
    </row>
    <row r="13105" spans="2:5">
      <c r="B13105" s="602" t="s">
        <v>15813</v>
      </c>
      <c r="C13105" s="603" t="s">
        <v>4124</v>
      </c>
      <c r="D13105" s="587" t="s">
        <v>3076</v>
      </c>
      <c r="E13105" s="523" t="s">
        <v>1679</v>
      </c>
    </row>
    <row r="13106" spans="2:5">
      <c r="B13106" s="602" t="s">
        <v>15814</v>
      </c>
      <c r="C13106" s="603" t="s">
        <v>4124</v>
      </c>
      <c r="D13106" s="587" t="s">
        <v>3076</v>
      </c>
      <c r="E13106" s="523" t="s">
        <v>1679</v>
      </c>
    </row>
    <row r="13107" spans="2:5">
      <c r="B13107" s="602" t="s">
        <v>15815</v>
      </c>
      <c r="C13107" s="603" t="s">
        <v>4124</v>
      </c>
      <c r="D13107" s="587" t="s">
        <v>3076</v>
      </c>
      <c r="E13107" s="523" t="s">
        <v>1679</v>
      </c>
    </row>
    <row r="13108" spans="2:5">
      <c r="B13108" s="602" t="s">
        <v>15816</v>
      </c>
      <c r="C13108" s="603" t="s">
        <v>4124</v>
      </c>
      <c r="D13108" s="587" t="s">
        <v>3076</v>
      </c>
      <c r="E13108" s="523" t="s">
        <v>1679</v>
      </c>
    </row>
    <row r="13109" spans="2:5">
      <c r="B13109" s="602" t="s">
        <v>15817</v>
      </c>
      <c r="C13109" s="603" t="s">
        <v>4124</v>
      </c>
      <c r="D13109" s="587" t="s">
        <v>3076</v>
      </c>
      <c r="E13109" s="523" t="s">
        <v>1679</v>
      </c>
    </row>
    <row r="13110" spans="2:5">
      <c r="B13110" s="602" t="s">
        <v>15818</v>
      </c>
      <c r="C13110" s="603" t="s">
        <v>4124</v>
      </c>
      <c r="D13110" s="587" t="s">
        <v>3076</v>
      </c>
      <c r="E13110" s="523" t="s">
        <v>1679</v>
      </c>
    </row>
    <row r="13111" spans="2:5">
      <c r="B13111" s="602" t="s">
        <v>15819</v>
      </c>
      <c r="C13111" s="603" t="s">
        <v>4124</v>
      </c>
      <c r="D13111" s="587" t="s">
        <v>3076</v>
      </c>
      <c r="E13111" s="523" t="s">
        <v>1679</v>
      </c>
    </row>
    <row r="13112" spans="2:5">
      <c r="B13112" s="602" t="s">
        <v>15820</v>
      </c>
      <c r="C13112" s="603" t="s">
        <v>4124</v>
      </c>
      <c r="D13112" s="587" t="s">
        <v>3076</v>
      </c>
      <c r="E13112" s="523" t="s">
        <v>1679</v>
      </c>
    </row>
    <row r="13113" spans="2:5">
      <c r="B13113" s="602" t="s">
        <v>15821</v>
      </c>
      <c r="C13113" s="603" t="s">
        <v>4124</v>
      </c>
      <c r="D13113" s="587" t="s">
        <v>3076</v>
      </c>
      <c r="E13113" s="523" t="s">
        <v>1679</v>
      </c>
    </row>
    <row r="13114" spans="2:5">
      <c r="B13114" s="602" t="s">
        <v>15822</v>
      </c>
      <c r="C13114" s="603" t="s">
        <v>4124</v>
      </c>
      <c r="D13114" s="587" t="s">
        <v>3076</v>
      </c>
      <c r="E13114" s="523" t="s">
        <v>1679</v>
      </c>
    </row>
    <row r="13115" spans="2:5">
      <c r="B13115" s="602" t="s">
        <v>15823</v>
      </c>
      <c r="C13115" s="603" t="s">
        <v>4124</v>
      </c>
      <c r="D13115" s="587" t="s">
        <v>3076</v>
      </c>
      <c r="E13115" s="523" t="s">
        <v>1679</v>
      </c>
    </row>
    <row r="13116" spans="2:5">
      <c r="B13116" s="602" t="s">
        <v>15824</v>
      </c>
      <c r="C13116" s="603" t="s">
        <v>4124</v>
      </c>
      <c r="D13116" s="587" t="s">
        <v>3076</v>
      </c>
      <c r="E13116" s="523" t="s">
        <v>1679</v>
      </c>
    </row>
    <row r="13117" spans="2:5">
      <c r="B13117" s="602" t="s">
        <v>15825</v>
      </c>
      <c r="C13117" s="603" t="s">
        <v>4124</v>
      </c>
      <c r="D13117" s="587" t="s">
        <v>3076</v>
      </c>
      <c r="E13117" s="523" t="s">
        <v>1679</v>
      </c>
    </row>
    <row r="13118" spans="2:5">
      <c r="B13118" s="602" t="s">
        <v>15826</v>
      </c>
      <c r="C13118" s="603" t="s">
        <v>4124</v>
      </c>
      <c r="D13118" s="587" t="s">
        <v>3076</v>
      </c>
      <c r="E13118" s="523" t="s">
        <v>1679</v>
      </c>
    </row>
    <row r="13119" spans="2:5">
      <c r="B13119" s="602" t="s">
        <v>15827</v>
      </c>
      <c r="C13119" s="603" t="s">
        <v>4124</v>
      </c>
      <c r="D13119" s="587" t="s">
        <v>3076</v>
      </c>
      <c r="E13119" s="523" t="s">
        <v>1679</v>
      </c>
    </row>
    <row r="13120" spans="2:5">
      <c r="B13120" s="602" t="s">
        <v>15828</v>
      </c>
      <c r="C13120" s="603" t="s">
        <v>4124</v>
      </c>
      <c r="D13120" s="587" t="s">
        <v>3076</v>
      </c>
      <c r="E13120" s="523" t="s">
        <v>1679</v>
      </c>
    </row>
    <row r="13121" spans="2:5">
      <c r="B13121" s="602" t="s">
        <v>15829</v>
      </c>
      <c r="C13121" s="603" t="s">
        <v>4124</v>
      </c>
      <c r="D13121" s="587" t="s">
        <v>3076</v>
      </c>
      <c r="E13121" s="523" t="s">
        <v>1679</v>
      </c>
    </row>
    <row r="13122" spans="2:5">
      <c r="B13122" s="602" t="s">
        <v>15830</v>
      </c>
      <c r="C13122" s="603" t="s">
        <v>4124</v>
      </c>
      <c r="D13122" s="587" t="s">
        <v>3076</v>
      </c>
      <c r="E13122" s="523" t="s">
        <v>1679</v>
      </c>
    </row>
    <row r="13123" spans="2:5">
      <c r="B13123" s="602" t="s">
        <v>15831</v>
      </c>
      <c r="C13123" s="603" t="s">
        <v>4124</v>
      </c>
      <c r="D13123" s="587" t="s">
        <v>3076</v>
      </c>
      <c r="E13123" s="523" t="s">
        <v>1679</v>
      </c>
    </row>
    <row r="13124" spans="2:5">
      <c r="B13124" s="602" t="s">
        <v>15832</v>
      </c>
      <c r="C13124" s="603" t="s">
        <v>4124</v>
      </c>
      <c r="D13124" s="587" t="s">
        <v>3076</v>
      </c>
      <c r="E13124" s="523" t="s">
        <v>1679</v>
      </c>
    </row>
    <row r="13125" spans="2:5">
      <c r="B13125" s="602" t="s">
        <v>15833</v>
      </c>
      <c r="C13125" s="603" t="s">
        <v>4124</v>
      </c>
      <c r="D13125" s="587" t="s">
        <v>3076</v>
      </c>
      <c r="E13125" s="523" t="s">
        <v>1679</v>
      </c>
    </row>
    <row r="13126" spans="2:5">
      <c r="B13126" s="602" t="s">
        <v>15834</v>
      </c>
      <c r="C13126" s="603" t="s">
        <v>4124</v>
      </c>
      <c r="D13126" s="587" t="s">
        <v>3076</v>
      </c>
      <c r="E13126" s="523" t="s">
        <v>1679</v>
      </c>
    </row>
    <row r="13127" spans="2:5">
      <c r="B13127" s="602" t="s">
        <v>15835</v>
      </c>
      <c r="C13127" s="603" t="s">
        <v>4124</v>
      </c>
      <c r="D13127" s="587" t="s">
        <v>3076</v>
      </c>
      <c r="E13127" s="523" t="s">
        <v>1679</v>
      </c>
    </row>
    <row r="13128" spans="2:5">
      <c r="B13128" s="602" t="s">
        <v>15836</v>
      </c>
      <c r="C13128" s="603" t="s">
        <v>4124</v>
      </c>
      <c r="D13128" s="587" t="s">
        <v>3076</v>
      </c>
      <c r="E13128" s="523" t="s">
        <v>1679</v>
      </c>
    </row>
    <row r="13129" spans="2:5">
      <c r="B13129" s="602" t="s">
        <v>15837</v>
      </c>
      <c r="C13129" s="603" t="s">
        <v>4124</v>
      </c>
      <c r="D13129" s="587" t="s">
        <v>3076</v>
      </c>
      <c r="E13129" s="523" t="s">
        <v>1679</v>
      </c>
    </row>
    <row r="13130" spans="2:5">
      <c r="B13130" s="602" t="s">
        <v>15838</v>
      </c>
      <c r="C13130" s="603" t="s">
        <v>4124</v>
      </c>
      <c r="D13130" s="587" t="s">
        <v>3076</v>
      </c>
      <c r="E13130" s="523" t="s">
        <v>1679</v>
      </c>
    </row>
    <row r="13131" spans="2:5">
      <c r="B13131" s="602" t="s">
        <v>15839</v>
      </c>
      <c r="C13131" s="603" t="s">
        <v>4124</v>
      </c>
      <c r="D13131" s="587" t="s">
        <v>3076</v>
      </c>
      <c r="E13131" s="523" t="s">
        <v>1679</v>
      </c>
    </row>
    <row r="13132" spans="2:5">
      <c r="B13132" s="602" t="s">
        <v>15840</v>
      </c>
      <c r="C13132" s="603" t="s">
        <v>4124</v>
      </c>
      <c r="D13132" s="587" t="s">
        <v>3076</v>
      </c>
      <c r="E13132" s="523" t="s">
        <v>1679</v>
      </c>
    </row>
    <row r="13133" spans="2:5">
      <c r="B13133" s="602" t="s">
        <v>15841</v>
      </c>
      <c r="C13133" s="603" t="s">
        <v>4124</v>
      </c>
      <c r="D13133" s="587" t="s">
        <v>3076</v>
      </c>
      <c r="E13133" s="523" t="s">
        <v>1679</v>
      </c>
    </row>
    <row r="13134" spans="2:5">
      <c r="B13134" s="602" t="s">
        <v>15842</v>
      </c>
      <c r="C13134" s="603" t="s">
        <v>4124</v>
      </c>
      <c r="D13134" s="587" t="s">
        <v>3076</v>
      </c>
      <c r="E13134" s="523" t="s">
        <v>1679</v>
      </c>
    </row>
    <row r="13135" spans="2:5">
      <c r="B13135" s="602" t="s">
        <v>15843</v>
      </c>
      <c r="C13135" s="603" t="s">
        <v>4124</v>
      </c>
      <c r="D13135" s="587" t="s">
        <v>3076</v>
      </c>
      <c r="E13135" s="523" t="s">
        <v>1679</v>
      </c>
    </row>
    <row r="13136" spans="2:5">
      <c r="B13136" s="602" t="s">
        <v>15844</v>
      </c>
      <c r="C13136" s="603" t="s">
        <v>4124</v>
      </c>
      <c r="D13136" s="587" t="s">
        <v>3076</v>
      </c>
      <c r="E13136" s="523" t="s">
        <v>1679</v>
      </c>
    </row>
    <row r="13137" spans="2:5">
      <c r="B13137" s="602" t="s">
        <v>15845</v>
      </c>
      <c r="C13137" s="603" t="s">
        <v>4124</v>
      </c>
      <c r="D13137" s="587" t="s">
        <v>3076</v>
      </c>
      <c r="E13137" s="523" t="s">
        <v>1679</v>
      </c>
    </row>
    <row r="13138" spans="2:5">
      <c r="B13138" s="602" t="s">
        <v>15846</v>
      </c>
      <c r="C13138" s="603" t="s">
        <v>4124</v>
      </c>
      <c r="D13138" s="587" t="s">
        <v>3076</v>
      </c>
      <c r="E13138" s="523" t="s">
        <v>1679</v>
      </c>
    </row>
    <row r="13139" spans="2:5">
      <c r="B13139" s="602" t="s">
        <v>15847</v>
      </c>
      <c r="C13139" s="603" t="s">
        <v>4124</v>
      </c>
      <c r="D13139" s="587" t="s">
        <v>3076</v>
      </c>
      <c r="E13139" s="523" t="s">
        <v>1679</v>
      </c>
    </row>
    <row r="13140" spans="2:5">
      <c r="B13140" s="602" t="s">
        <v>15848</v>
      </c>
      <c r="C13140" s="603" t="s">
        <v>4124</v>
      </c>
      <c r="D13140" s="587" t="s">
        <v>3076</v>
      </c>
      <c r="E13140" s="523" t="s">
        <v>1679</v>
      </c>
    </row>
    <row r="13141" spans="2:5">
      <c r="B13141" s="602" t="s">
        <v>15849</v>
      </c>
      <c r="C13141" s="603" t="s">
        <v>4124</v>
      </c>
      <c r="D13141" s="587" t="s">
        <v>3076</v>
      </c>
      <c r="E13141" s="523" t="s">
        <v>1679</v>
      </c>
    </row>
    <row r="13142" spans="2:5">
      <c r="B13142" s="602" t="s">
        <v>15850</v>
      </c>
      <c r="C13142" s="603" t="s">
        <v>4124</v>
      </c>
      <c r="D13142" s="587" t="s">
        <v>3076</v>
      </c>
      <c r="E13142" s="523" t="s">
        <v>1679</v>
      </c>
    </row>
    <row r="13143" spans="2:5">
      <c r="B13143" s="602" t="s">
        <v>15851</v>
      </c>
      <c r="C13143" s="603" t="s">
        <v>4124</v>
      </c>
      <c r="D13143" s="587" t="s">
        <v>3076</v>
      </c>
      <c r="E13143" s="523" t="s">
        <v>1679</v>
      </c>
    </row>
    <row r="13144" spans="2:5">
      <c r="B13144" s="602" t="s">
        <v>15852</v>
      </c>
      <c r="C13144" s="603" t="s">
        <v>4124</v>
      </c>
      <c r="D13144" s="587" t="s">
        <v>3076</v>
      </c>
      <c r="E13144" s="523" t="s">
        <v>1679</v>
      </c>
    </row>
    <row r="13145" spans="2:5">
      <c r="B13145" s="602" t="s">
        <v>15853</v>
      </c>
      <c r="C13145" s="603" t="s">
        <v>4124</v>
      </c>
      <c r="D13145" s="587" t="s">
        <v>3076</v>
      </c>
      <c r="E13145" s="523" t="s">
        <v>1679</v>
      </c>
    </row>
    <row r="13146" spans="2:5">
      <c r="B13146" s="602" t="s">
        <v>15854</v>
      </c>
      <c r="C13146" s="603" t="s">
        <v>4124</v>
      </c>
      <c r="D13146" s="587" t="s">
        <v>3076</v>
      </c>
      <c r="E13146" s="523" t="s">
        <v>1679</v>
      </c>
    </row>
    <row r="13147" spans="2:5">
      <c r="B13147" s="602" t="s">
        <v>15855</v>
      </c>
      <c r="C13147" s="603" t="s">
        <v>4124</v>
      </c>
      <c r="D13147" s="587" t="s">
        <v>3076</v>
      </c>
      <c r="E13147" s="523" t="s">
        <v>1679</v>
      </c>
    </row>
    <row r="13148" spans="2:5">
      <c r="B13148" s="602" t="s">
        <v>15856</v>
      </c>
      <c r="C13148" s="603" t="s">
        <v>4124</v>
      </c>
      <c r="D13148" s="587" t="s">
        <v>3076</v>
      </c>
      <c r="E13148" s="523" t="s">
        <v>1679</v>
      </c>
    </row>
    <row r="13149" spans="2:5">
      <c r="B13149" s="602" t="s">
        <v>15857</v>
      </c>
      <c r="C13149" s="603" t="s">
        <v>4124</v>
      </c>
      <c r="D13149" s="587" t="s">
        <v>3076</v>
      </c>
      <c r="E13149" s="523" t="s">
        <v>1679</v>
      </c>
    </row>
    <row r="13150" spans="2:5">
      <c r="B13150" s="602" t="s">
        <v>15858</v>
      </c>
      <c r="C13150" s="603" t="s">
        <v>4124</v>
      </c>
      <c r="D13150" s="587" t="s">
        <v>3076</v>
      </c>
      <c r="E13150" s="523" t="s">
        <v>1679</v>
      </c>
    </row>
    <row r="13151" spans="2:5">
      <c r="B13151" s="602" t="s">
        <v>15859</v>
      </c>
      <c r="C13151" s="603" t="s">
        <v>4124</v>
      </c>
      <c r="D13151" s="587" t="s">
        <v>3076</v>
      </c>
      <c r="E13151" s="523" t="s">
        <v>1679</v>
      </c>
    </row>
    <row r="13152" spans="2:5">
      <c r="B13152" s="602" t="s">
        <v>15860</v>
      </c>
      <c r="C13152" s="603" t="s">
        <v>4124</v>
      </c>
      <c r="D13152" s="587" t="s">
        <v>3076</v>
      </c>
      <c r="E13152" s="523" t="s">
        <v>1679</v>
      </c>
    </row>
    <row r="13153" spans="2:5">
      <c r="B13153" s="602" t="s">
        <v>15861</v>
      </c>
      <c r="C13153" s="603" t="s">
        <v>4124</v>
      </c>
      <c r="D13153" s="587" t="s">
        <v>3076</v>
      </c>
      <c r="E13153" s="523" t="s">
        <v>1679</v>
      </c>
    </row>
    <row r="13154" spans="2:5">
      <c r="B13154" s="602" t="s">
        <v>15862</v>
      </c>
      <c r="C13154" s="603" t="s">
        <v>4124</v>
      </c>
      <c r="D13154" s="587" t="s">
        <v>3076</v>
      </c>
      <c r="E13154" s="523" t="s">
        <v>1679</v>
      </c>
    </row>
    <row r="13155" spans="2:5">
      <c r="B13155" s="602" t="s">
        <v>15863</v>
      </c>
      <c r="C13155" s="603" t="s">
        <v>4124</v>
      </c>
      <c r="D13155" s="587" t="s">
        <v>3076</v>
      </c>
      <c r="E13155" s="523" t="s">
        <v>1679</v>
      </c>
    </row>
    <row r="13156" spans="2:5">
      <c r="B13156" s="602" t="s">
        <v>15864</v>
      </c>
      <c r="C13156" s="603" t="s">
        <v>4124</v>
      </c>
      <c r="D13156" s="587" t="s">
        <v>3076</v>
      </c>
      <c r="E13156" s="523" t="s">
        <v>1679</v>
      </c>
    </row>
    <row r="13157" spans="2:5">
      <c r="B13157" s="602" t="s">
        <v>15865</v>
      </c>
      <c r="C13157" s="603" t="s">
        <v>4124</v>
      </c>
      <c r="D13157" s="587" t="s">
        <v>3076</v>
      </c>
      <c r="E13157" s="523" t="s">
        <v>1679</v>
      </c>
    </row>
    <row r="13158" spans="2:5">
      <c r="B13158" s="602" t="s">
        <v>15866</v>
      </c>
      <c r="C13158" s="603" t="s">
        <v>4124</v>
      </c>
      <c r="D13158" s="587" t="s">
        <v>3076</v>
      </c>
      <c r="E13158" s="523" t="s">
        <v>1679</v>
      </c>
    </row>
    <row r="13159" spans="2:5">
      <c r="B13159" s="602" t="s">
        <v>15867</v>
      </c>
      <c r="C13159" s="603" t="s">
        <v>4124</v>
      </c>
      <c r="D13159" s="587" t="s">
        <v>3076</v>
      </c>
      <c r="E13159" s="523" t="s">
        <v>1679</v>
      </c>
    </row>
    <row r="13160" spans="2:5">
      <c r="B13160" s="602" t="s">
        <v>15868</v>
      </c>
      <c r="C13160" s="603" t="s">
        <v>4124</v>
      </c>
      <c r="D13160" s="587" t="s">
        <v>3076</v>
      </c>
      <c r="E13160" s="523" t="s">
        <v>1679</v>
      </c>
    </row>
    <row r="13161" spans="2:5">
      <c r="B13161" s="602" t="s">
        <v>15869</v>
      </c>
      <c r="C13161" s="603" t="s">
        <v>4124</v>
      </c>
      <c r="D13161" s="587" t="s">
        <v>3076</v>
      </c>
      <c r="E13161" s="523" t="s">
        <v>1679</v>
      </c>
    </row>
    <row r="13162" spans="2:5">
      <c r="B13162" s="602" t="s">
        <v>15870</v>
      </c>
      <c r="C13162" s="603" t="s">
        <v>4124</v>
      </c>
      <c r="D13162" s="587" t="s">
        <v>3076</v>
      </c>
      <c r="E13162" s="523" t="s">
        <v>1679</v>
      </c>
    </row>
    <row r="13163" spans="2:5">
      <c r="B13163" s="602" t="s">
        <v>15871</v>
      </c>
      <c r="C13163" s="603" t="s">
        <v>4124</v>
      </c>
      <c r="D13163" s="587" t="s">
        <v>3076</v>
      </c>
      <c r="E13163" s="523" t="s">
        <v>1679</v>
      </c>
    </row>
    <row r="13164" spans="2:5">
      <c r="B13164" s="602" t="s">
        <v>15872</v>
      </c>
      <c r="C13164" s="603" t="s">
        <v>4124</v>
      </c>
      <c r="D13164" s="587" t="s">
        <v>3076</v>
      </c>
      <c r="E13164" s="523" t="s">
        <v>1679</v>
      </c>
    </row>
    <row r="13165" spans="2:5">
      <c r="B13165" s="602" t="s">
        <v>15873</v>
      </c>
      <c r="C13165" s="603" t="s">
        <v>4124</v>
      </c>
      <c r="D13165" s="587" t="s">
        <v>3076</v>
      </c>
      <c r="E13165" s="523" t="s">
        <v>1679</v>
      </c>
    </row>
    <row r="13166" spans="2:5">
      <c r="B13166" s="602" t="s">
        <v>15874</v>
      </c>
      <c r="C13166" s="603" t="s">
        <v>4124</v>
      </c>
      <c r="D13166" s="587" t="s">
        <v>3076</v>
      </c>
      <c r="E13166" s="523" t="s">
        <v>1679</v>
      </c>
    </row>
    <row r="13167" spans="2:5">
      <c r="B13167" s="602" t="s">
        <v>15875</v>
      </c>
      <c r="C13167" s="603" t="s">
        <v>4124</v>
      </c>
      <c r="D13167" s="587" t="s">
        <v>3076</v>
      </c>
      <c r="E13167" s="523" t="s">
        <v>1679</v>
      </c>
    </row>
    <row r="13168" spans="2:5">
      <c r="B13168" s="602" t="s">
        <v>15876</v>
      </c>
      <c r="C13168" s="603" t="s">
        <v>4124</v>
      </c>
      <c r="D13168" s="587" t="s">
        <v>3076</v>
      </c>
      <c r="E13168" s="523" t="s">
        <v>1679</v>
      </c>
    </row>
    <row r="13169" spans="2:5">
      <c r="B13169" s="602" t="s">
        <v>15877</v>
      </c>
      <c r="C13169" s="603" t="s">
        <v>4124</v>
      </c>
      <c r="D13169" s="587" t="s">
        <v>3076</v>
      </c>
      <c r="E13169" s="523" t="s">
        <v>1679</v>
      </c>
    </row>
    <row r="13170" spans="2:5">
      <c r="B13170" s="602" t="s">
        <v>15878</v>
      </c>
      <c r="C13170" s="603" t="s">
        <v>4124</v>
      </c>
      <c r="D13170" s="587" t="s">
        <v>3076</v>
      </c>
      <c r="E13170" s="523" t="s">
        <v>1679</v>
      </c>
    </row>
    <row r="13171" spans="2:5">
      <c r="B13171" s="602" t="s">
        <v>15879</v>
      </c>
      <c r="C13171" s="603" t="s">
        <v>4124</v>
      </c>
      <c r="D13171" s="587" t="s">
        <v>3076</v>
      </c>
      <c r="E13171" s="523" t="s">
        <v>1679</v>
      </c>
    </row>
    <row r="13172" spans="2:5">
      <c r="B13172" s="602" t="s">
        <v>15880</v>
      </c>
      <c r="C13172" s="603" t="s">
        <v>4124</v>
      </c>
      <c r="D13172" s="587" t="s">
        <v>3076</v>
      </c>
      <c r="E13172" s="523" t="s">
        <v>1679</v>
      </c>
    </row>
    <row r="13173" spans="2:5">
      <c r="B13173" s="602" t="s">
        <v>15881</v>
      </c>
      <c r="C13173" s="603" t="s">
        <v>4124</v>
      </c>
      <c r="D13173" s="587" t="s">
        <v>3076</v>
      </c>
      <c r="E13173" s="523" t="s">
        <v>1679</v>
      </c>
    </row>
    <row r="13174" spans="2:5">
      <c r="B13174" s="602" t="s">
        <v>15882</v>
      </c>
      <c r="C13174" s="603" t="s">
        <v>4124</v>
      </c>
      <c r="D13174" s="587" t="s">
        <v>3076</v>
      </c>
      <c r="E13174" s="523" t="s">
        <v>1679</v>
      </c>
    </row>
    <row r="13175" spans="2:5">
      <c r="B13175" s="602" t="s">
        <v>15883</v>
      </c>
      <c r="C13175" s="603" t="s">
        <v>4124</v>
      </c>
      <c r="D13175" s="587" t="s">
        <v>3076</v>
      </c>
      <c r="E13175" s="523" t="s">
        <v>1679</v>
      </c>
    </row>
    <row r="13176" spans="2:5">
      <c r="B13176" s="602" t="s">
        <v>15884</v>
      </c>
      <c r="C13176" s="603" t="s">
        <v>4124</v>
      </c>
      <c r="D13176" s="587" t="s">
        <v>3076</v>
      </c>
      <c r="E13176" s="523" t="s">
        <v>1679</v>
      </c>
    </row>
    <row r="13177" spans="2:5">
      <c r="B13177" s="602" t="s">
        <v>15885</v>
      </c>
      <c r="C13177" s="603" t="s">
        <v>4124</v>
      </c>
      <c r="D13177" s="587" t="s">
        <v>3076</v>
      </c>
      <c r="E13177" s="523" t="s">
        <v>1679</v>
      </c>
    </row>
    <row r="13178" spans="2:5">
      <c r="B13178" s="602" t="s">
        <v>15886</v>
      </c>
      <c r="C13178" s="603" t="s">
        <v>4124</v>
      </c>
      <c r="D13178" s="587" t="s">
        <v>3076</v>
      </c>
      <c r="E13178" s="523" t="s">
        <v>1679</v>
      </c>
    </row>
    <row r="13179" spans="2:5">
      <c r="B13179" s="602" t="s">
        <v>15887</v>
      </c>
      <c r="C13179" s="603" t="s">
        <v>4124</v>
      </c>
      <c r="D13179" s="587" t="s">
        <v>3076</v>
      </c>
      <c r="E13179" s="523" t="s">
        <v>1679</v>
      </c>
    </row>
    <row r="13180" spans="2:5">
      <c r="B13180" s="602" t="s">
        <v>15888</v>
      </c>
      <c r="C13180" s="603" t="s">
        <v>4124</v>
      </c>
      <c r="D13180" s="587" t="s">
        <v>3076</v>
      </c>
      <c r="E13180" s="523" t="s">
        <v>1679</v>
      </c>
    </row>
    <row r="13181" spans="2:5">
      <c r="B13181" s="602" t="s">
        <v>15889</v>
      </c>
      <c r="C13181" s="603" t="s">
        <v>4124</v>
      </c>
      <c r="D13181" s="587" t="s">
        <v>3076</v>
      </c>
      <c r="E13181" s="523" t="s">
        <v>1679</v>
      </c>
    </row>
    <row r="13182" spans="2:5">
      <c r="B13182" s="602" t="s">
        <v>15890</v>
      </c>
      <c r="C13182" s="603" t="s">
        <v>4124</v>
      </c>
      <c r="D13182" s="587" t="s">
        <v>3076</v>
      </c>
      <c r="E13182" s="523" t="s">
        <v>1679</v>
      </c>
    </row>
    <row r="13183" spans="2:5">
      <c r="B13183" s="602" t="s">
        <v>15891</v>
      </c>
      <c r="C13183" s="603" t="s">
        <v>4124</v>
      </c>
      <c r="D13183" s="587" t="s">
        <v>3076</v>
      </c>
      <c r="E13183" s="523" t="s">
        <v>1679</v>
      </c>
    </row>
    <row r="13184" spans="2:5">
      <c r="B13184" s="602" t="s">
        <v>15892</v>
      </c>
      <c r="C13184" s="603" t="s">
        <v>4124</v>
      </c>
      <c r="D13184" s="587" t="s">
        <v>3076</v>
      </c>
      <c r="E13184" s="523" t="s">
        <v>1679</v>
      </c>
    </row>
    <row r="13185" spans="2:5">
      <c r="B13185" s="602" t="s">
        <v>15893</v>
      </c>
      <c r="C13185" s="603" t="s">
        <v>4124</v>
      </c>
      <c r="D13185" s="587" t="s">
        <v>3076</v>
      </c>
      <c r="E13185" s="523" t="s">
        <v>1679</v>
      </c>
    </row>
    <row r="13186" spans="2:5">
      <c r="B13186" s="602" t="s">
        <v>15894</v>
      </c>
      <c r="C13186" s="603" t="s">
        <v>4124</v>
      </c>
      <c r="D13186" s="587" t="s">
        <v>3076</v>
      </c>
      <c r="E13186" s="523" t="s">
        <v>1679</v>
      </c>
    </row>
    <row r="13187" spans="2:5">
      <c r="B13187" s="602" t="s">
        <v>15895</v>
      </c>
      <c r="C13187" s="603" t="s">
        <v>4124</v>
      </c>
      <c r="D13187" s="587" t="s">
        <v>3076</v>
      </c>
      <c r="E13187" s="523" t="s">
        <v>1679</v>
      </c>
    </row>
    <row r="13188" spans="2:5">
      <c r="B13188" s="602" t="s">
        <v>15896</v>
      </c>
      <c r="C13188" s="603" t="s">
        <v>4124</v>
      </c>
      <c r="D13188" s="587" t="s">
        <v>3076</v>
      </c>
      <c r="E13188" s="523" t="s">
        <v>1679</v>
      </c>
    </row>
    <row r="13189" spans="2:5">
      <c r="B13189" s="602" t="s">
        <v>15897</v>
      </c>
      <c r="C13189" s="603" t="s">
        <v>4124</v>
      </c>
      <c r="D13189" s="587" t="s">
        <v>3076</v>
      </c>
      <c r="E13189" s="523" t="s">
        <v>1679</v>
      </c>
    </row>
    <row r="13190" spans="2:5">
      <c r="B13190" s="602" t="s">
        <v>15898</v>
      </c>
      <c r="C13190" s="603" t="s">
        <v>4124</v>
      </c>
      <c r="D13190" s="587" t="s">
        <v>3076</v>
      </c>
      <c r="E13190" s="523" t="s">
        <v>1679</v>
      </c>
    </row>
    <row r="13191" spans="2:5">
      <c r="B13191" s="602" t="s">
        <v>15899</v>
      </c>
      <c r="C13191" s="603" t="s">
        <v>4124</v>
      </c>
      <c r="D13191" s="587" t="s">
        <v>3076</v>
      </c>
      <c r="E13191" s="523" t="s">
        <v>1679</v>
      </c>
    </row>
    <row r="13192" spans="2:5">
      <c r="B13192" s="602" t="s">
        <v>15900</v>
      </c>
      <c r="C13192" s="603" t="s">
        <v>4124</v>
      </c>
      <c r="D13192" s="587" t="s">
        <v>3076</v>
      </c>
      <c r="E13192" s="523" t="s">
        <v>1679</v>
      </c>
    </row>
    <row r="13193" spans="2:5">
      <c r="B13193" s="602" t="s">
        <v>15901</v>
      </c>
      <c r="C13193" s="603" t="s">
        <v>4124</v>
      </c>
      <c r="D13193" s="587" t="s">
        <v>3076</v>
      </c>
      <c r="E13193" s="523" t="s">
        <v>1679</v>
      </c>
    </row>
    <row r="13194" spans="2:5">
      <c r="B13194" s="602" t="s">
        <v>15902</v>
      </c>
      <c r="C13194" s="603" t="s">
        <v>4124</v>
      </c>
      <c r="D13194" s="587" t="s">
        <v>3076</v>
      </c>
      <c r="E13194" s="523" t="s">
        <v>1679</v>
      </c>
    </row>
    <row r="13195" spans="2:5">
      <c r="B13195" s="602" t="s">
        <v>15903</v>
      </c>
      <c r="C13195" s="603" t="s">
        <v>4124</v>
      </c>
      <c r="D13195" s="587" t="s">
        <v>3076</v>
      </c>
      <c r="E13195" s="523" t="s">
        <v>1679</v>
      </c>
    </row>
    <row r="13196" spans="2:5">
      <c r="B13196" s="602" t="s">
        <v>15904</v>
      </c>
      <c r="C13196" s="603" t="s">
        <v>4124</v>
      </c>
      <c r="D13196" s="587" t="s">
        <v>3076</v>
      </c>
      <c r="E13196" s="523" t="s">
        <v>1679</v>
      </c>
    </row>
    <row r="13197" spans="2:5">
      <c r="B13197" s="602" t="s">
        <v>15905</v>
      </c>
      <c r="C13197" s="603" t="s">
        <v>4124</v>
      </c>
      <c r="D13197" s="587" t="s">
        <v>3076</v>
      </c>
      <c r="E13197" s="523" t="s">
        <v>1679</v>
      </c>
    </row>
    <row r="13198" spans="2:5">
      <c r="B13198" s="602" t="s">
        <v>15906</v>
      </c>
      <c r="C13198" s="603" t="s">
        <v>4124</v>
      </c>
      <c r="D13198" s="587" t="s">
        <v>3076</v>
      </c>
      <c r="E13198" s="523" t="s">
        <v>1679</v>
      </c>
    </row>
    <row r="13199" spans="2:5">
      <c r="B13199" s="602" t="s">
        <v>15907</v>
      </c>
      <c r="C13199" s="603" t="s">
        <v>4124</v>
      </c>
      <c r="D13199" s="587" t="s">
        <v>3076</v>
      </c>
      <c r="E13199" s="523" t="s">
        <v>1679</v>
      </c>
    </row>
    <row r="13200" spans="2:5">
      <c r="B13200" s="602" t="s">
        <v>15908</v>
      </c>
      <c r="C13200" s="603" t="s">
        <v>4124</v>
      </c>
      <c r="D13200" s="587" t="s">
        <v>3076</v>
      </c>
      <c r="E13200" s="523" t="s">
        <v>1679</v>
      </c>
    </row>
    <row r="13201" spans="2:5">
      <c r="B13201" s="602" t="s">
        <v>15909</v>
      </c>
      <c r="C13201" s="603" t="s">
        <v>4124</v>
      </c>
      <c r="D13201" s="587" t="s">
        <v>3076</v>
      </c>
      <c r="E13201" s="523" t="s">
        <v>1679</v>
      </c>
    </row>
    <row r="13202" spans="2:5">
      <c r="B13202" s="602" t="s">
        <v>15910</v>
      </c>
      <c r="C13202" s="603" t="s">
        <v>4124</v>
      </c>
      <c r="D13202" s="587" t="s">
        <v>3076</v>
      </c>
      <c r="E13202" s="523" t="s">
        <v>1679</v>
      </c>
    </row>
    <row r="13203" spans="2:5">
      <c r="B13203" s="602" t="s">
        <v>15911</v>
      </c>
      <c r="C13203" s="603" t="s">
        <v>4124</v>
      </c>
      <c r="D13203" s="587" t="s">
        <v>3076</v>
      </c>
      <c r="E13203" s="523" t="s">
        <v>1679</v>
      </c>
    </row>
    <row r="13204" spans="2:5">
      <c r="B13204" s="602" t="s">
        <v>15912</v>
      </c>
      <c r="C13204" s="603" t="s">
        <v>4124</v>
      </c>
      <c r="D13204" s="587" t="s">
        <v>3076</v>
      </c>
      <c r="E13204" s="523" t="s">
        <v>1679</v>
      </c>
    </row>
    <row r="13205" spans="2:5">
      <c r="B13205" s="602" t="s">
        <v>15913</v>
      </c>
      <c r="C13205" s="603" t="s">
        <v>4124</v>
      </c>
      <c r="D13205" s="587" t="s">
        <v>3076</v>
      </c>
      <c r="E13205" s="523" t="s">
        <v>1679</v>
      </c>
    </row>
    <row r="13206" spans="2:5">
      <c r="B13206" s="602" t="s">
        <v>15914</v>
      </c>
      <c r="C13206" s="603" t="s">
        <v>4124</v>
      </c>
      <c r="D13206" s="587" t="s">
        <v>3076</v>
      </c>
      <c r="E13206" s="523" t="s">
        <v>1679</v>
      </c>
    </row>
    <row r="13207" spans="2:5">
      <c r="B13207" s="602" t="s">
        <v>15915</v>
      </c>
      <c r="C13207" s="603" t="s">
        <v>4124</v>
      </c>
      <c r="D13207" s="587" t="s">
        <v>3076</v>
      </c>
      <c r="E13207" s="523" t="s">
        <v>1679</v>
      </c>
    </row>
    <row r="13208" spans="2:5">
      <c r="B13208" s="602" t="s">
        <v>15916</v>
      </c>
      <c r="C13208" s="603" t="s">
        <v>4124</v>
      </c>
      <c r="D13208" s="587" t="s">
        <v>3076</v>
      </c>
      <c r="E13208" s="523" t="s">
        <v>1679</v>
      </c>
    </row>
    <row r="13209" spans="2:5">
      <c r="B13209" s="602" t="s">
        <v>15917</v>
      </c>
      <c r="C13209" s="603" t="s">
        <v>4124</v>
      </c>
      <c r="D13209" s="587" t="s">
        <v>3076</v>
      </c>
      <c r="E13209" s="523" t="s">
        <v>1679</v>
      </c>
    </row>
    <row r="13210" spans="2:5">
      <c r="B13210" s="602" t="s">
        <v>15918</v>
      </c>
      <c r="C13210" s="603" t="s">
        <v>4124</v>
      </c>
      <c r="D13210" s="587" t="s">
        <v>3076</v>
      </c>
      <c r="E13210" s="523" t="s">
        <v>1679</v>
      </c>
    </row>
    <row r="13211" spans="2:5">
      <c r="B13211" s="602" t="s">
        <v>15919</v>
      </c>
      <c r="C13211" s="603" t="s">
        <v>4124</v>
      </c>
      <c r="D13211" s="587" t="s">
        <v>3076</v>
      </c>
      <c r="E13211" s="523" t="s">
        <v>1679</v>
      </c>
    </row>
    <row r="13212" spans="2:5">
      <c r="B13212" s="602" t="s">
        <v>15920</v>
      </c>
      <c r="C13212" s="603" t="s">
        <v>4124</v>
      </c>
      <c r="D13212" s="587" t="s">
        <v>3076</v>
      </c>
      <c r="E13212" s="523" t="s">
        <v>1679</v>
      </c>
    </row>
    <row r="13213" spans="2:5">
      <c r="B13213" s="602" t="s">
        <v>15921</v>
      </c>
      <c r="C13213" s="603" t="s">
        <v>4124</v>
      </c>
      <c r="D13213" s="587" t="s">
        <v>3076</v>
      </c>
      <c r="E13213" s="523" t="s">
        <v>1679</v>
      </c>
    </row>
    <row r="13214" spans="2:5">
      <c r="B13214" s="602" t="s">
        <v>15922</v>
      </c>
      <c r="C13214" s="603" t="s">
        <v>4124</v>
      </c>
      <c r="D13214" s="587" t="s">
        <v>3076</v>
      </c>
      <c r="E13214" s="523" t="s">
        <v>1679</v>
      </c>
    </row>
    <row r="13215" spans="2:5">
      <c r="B13215" s="602" t="s">
        <v>15923</v>
      </c>
      <c r="C13215" s="603" t="s">
        <v>4124</v>
      </c>
      <c r="D13215" s="587" t="s">
        <v>3076</v>
      </c>
      <c r="E13215" s="523" t="s">
        <v>1679</v>
      </c>
    </row>
    <row r="13216" spans="2:5">
      <c r="B13216" s="602" t="s">
        <v>15924</v>
      </c>
      <c r="C13216" s="603" t="s">
        <v>4124</v>
      </c>
      <c r="D13216" s="587" t="s">
        <v>3076</v>
      </c>
      <c r="E13216" s="523" t="s">
        <v>1679</v>
      </c>
    </row>
    <row r="13217" spans="2:5">
      <c r="B13217" s="602" t="s">
        <v>15925</v>
      </c>
      <c r="C13217" s="603" t="s">
        <v>4124</v>
      </c>
      <c r="D13217" s="587" t="s">
        <v>3076</v>
      </c>
      <c r="E13217" s="523" t="s">
        <v>1679</v>
      </c>
    </row>
    <row r="13218" spans="2:5">
      <c r="B13218" s="602" t="s">
        <v>15926</v>
      </c>
      <c r="C13218" s="603" t="s">
        <v>4124</v>
      </c>
      <c r="D13218" s="587" t="s">
        <v>3076</v>
      </c>
      <c r="E13218" s="523" t="s">
        <v>1679</v>
      </c>
    </row>
    <row r="13219" spans="2:5">
      <c r="B13219" s="602" t="s">
        <v>15927</v>
      </c>
      <c r="C13219" s="603" t="s">
        <v>4124</v>
      </c>
      <c r="D13219" s="587" t="s">
        <v>3076</v>
      </c>
      <c r="E13219" s="523" t="s">
        <v>1679</v>
      </c>
    </row>
    <row r="13220" spans="2:5">
      <c r="B13220" s="602" t="s">
        <v>15928</v>
      </c>
      <c r="C13220" s="603" t="s">
        <v>4124</v>
      </c>
      <c r="D13220" s="587" t="s">
        <v>3076</v>
      </c>
      <c r="E13220" s="523" t="s">
        <v>1679</v>
      </c>
    </row>
    <row r="13221" spans="2:5">
      <c r="B13221" s="602" t="s">
        <v>15929</v>
      </c>
      <c r="C13221" s="603" t="s">
        <v>4124</v>
      </c>
      <c r="D13221" s="587" t="s">
        <v>3076</v>
      </c>
      <c r="E13221" s="523" t="s">
        <v>1679</v>
      </c>
    </row>
    <row r="13222" spans="2:5">
      <c r="B13222" s="602" t="s">
        <v>15930</v>
      </c>
      <c r="C13222" s="603" t="s">
        <v>4124</v>
      </c>
      <c r="D13222" s="587" t="s">
        <v>3076</v>
      </c>
      <c r="E13222" s="523" t="s">
        <v>1679</v>
      </c>
    </row>
    <row r="13223" spans="2:5">
      <c r="B13223" s="602" t="s">
        <v>15931</v>
      </c>
      <c r="C13223" s="603" t="s">
        <v>4124</v>
      </c>
      <c r="D13223" s="587" t="s">
        <v>3076</v>
      </c>
      <c r="E13223" s="523" t="s">
        <v>1679</v>
      </c>
    </row>
    <row r="13224" spans="2:5">
      <c r="B13224" s="602" t="s">
        <v>15932</v>
      </c>
      <c r="C13224" s="603" t="s">
        <v>4124</v>
      </c>
      <c r="D13224" s="587" t="s">
        <v>3076</v>
      </c>
      <c r="E13224" s="523" t="s">
        <v>1679</v>
      </c>
    </row>
    <row r="13225" spans="2:5">
      <c r="B13225" s="602" t="s">
        <v>15933</v>
      </c>
      <c r="C13225" s="603" t="s">
        <v>4124</v>
      </c>
      <c r="D13225" s="587" t="s">
        <v>3076</v>
      </c>
      <c r="E13225" s="523" t="s">
        <v>1679</v>
      </c>
    </row>
    <row r="13226" spans="2:5">
      <c r="B13226" s="602" t="s">
        <v>15934</v>
      </c>
      <c r="C13226" s="603" t="s">
        <v>4124</v>
      </c>
      <c r="D13226" s="587" t="s">
        <v>3076</v>
      </c>
      <c r="E13226" s="523" t="s">
        <v>1679</v>
      </c>
    </row>
    <row r="13227" spans="2:5">
      <c r="B13227" s="602" t="s">
        <v>15935</v>
      </c>
      <c r="C13227" s="603" t="s">
        <v>4124</v>
      </c>
      <c r="D13227" s="587" t="s">
        <v>3076</v>
      </c>
      <c r="E13227" s="523" t="s">
        <v>1679</v>
      </c>
    </row>
    <row r="13228" spans="2:5">
      <c r="B13228" s="602" t="s">
        <v>15936</v>
      </c>
      <c r="C13228" s="603" t="s">
        <v>4124</v>
      </c>
      <c r="D13228" s="587" t="s">
        <v>3076</v>
      </c>
      <c r="E13228" s="523" t="s">
        <v>1679</v>
      </c>
    </row>
    <row r="13229" spans="2:5">
      <c r="B13229" s="602" t="s">
        <v>15937</v>
      </c>
      <c r="C13229" s="603" t="s">
        <v>4124</v>
      </c>
      <c r="D13229" s="587" t="s">
        <v>3076</v>
      </c>
      <c r="E13229" s="523" t="s">
        <v>1679</v>
      </c>
    </row>
    <row r="13230" spans="2:5">
      <c r="B13230" s="602" t="s">
        <v>15938</v>
      </c>
      <c r="C13230" s="603" t="s">
        <v>4124</v>
      </c>
      <c r="D13230" s="587" t="s">
        <v>3076</v>
      </c>
      <c r="E13230" s="523" t="s">
        <v>1679</v>
      </c>
    </row>
    <row r="13231" spans="2:5">
      <c r="B13231" s="602" t="s">
        <v>15939</v>
      </c>
      <c r="C13231" s="603" t="s">
        <v>4124</v>
      </c>
      <c r="D13231" s="587" t="s">
        <v>3076</v>
      </c>
      <c r="E13231" s="523" t="s">
        <v>1679</v>
      </c>
    </row>
    <row r="13232" spans="2:5">
      <c r="B13232" s="602" t="s">
        <v>15940</v>
      </c>
      <c r="C13232" s="603" t="s">
        <v>4124</v>
      </c>
      <c r="D13232" s="587" t="s">
        <v>3076</v>
      </c>
      <c r="E13232" s="523" t="s">
        <v>1679</v>
      </c>
    </row>
    <row r="13233" spans="2:5">
      <c r="B13233" s="602" t="s">
        <v>15941</v>
      </c>
      <c r="C13233" s="603" t="s">
        <v>4124</v>
      </c>
      <c r="D13233" s="587" t="s">
        <v>3076</v>
      </c>
      <c r="E13233" s="523" t="s">
        <v>1679</v>
      </c>
    </row>
    <row r="13234" spans="2:5">
      <c r="B13234" s="602" t="s">
        <v>15942</v>
      </c>
      <c r="C13234" s="603" t="s">
        <v>4124</v>
      </c>
      <c r="D13234" s="587" t="s">
        <v>3076</v>
      </c>
      <c r="E13234" s="523" t="s">
        <v>1679</v>
      </c>
    </row>
    <row r="13235" spans="2:5">
      <c r="B13235" s="602" t="s">
        <v>15943</v>
      </c>
      <c r="C13235" s="603" t="s">
        <v>4124</v>
      </c>
      <c r="D13235" s="587" t="s">
        <v>3076</v>
      </c>
      <c r="E13235" s="523" t="s">
        <v>1679</v>
      </c>
    </row>
    <row r="13236" spans="2:5">
      <c r="B13236" s="602" t="s">
        <v>15944</v>
      </c>
      <c r="C13236" s="603" t="s">
        <v>4124</v>
      </c>
      <c r="D13236" s="587" t="s">
        <v>3076</v>
      </c>
      <c r="E13236" s="523" t="s">
        <v>1679</v>
      </c>
    </row>
    <row r="13237" spans="2:5">
      <c r="B13237" s="602" t="s">
        <v>15945</v>
      </c>
      <c r="C13237" s="603" t="s">
        <v>4124</v>
      </c>
      <c r="D13237" s="587" t="s">
        <v>3076</v>
      </c>
      <c r="E13237" s="523" t="s">
        <v>1679</v>
      </c>
    </row>
    <row r="13238" spans="2:5">
      <c r="B13238" s="602" t="s">
        <v>15946</v>
      </c>
      <c r="C13238" s="603" t="s">
        <v>4124</v>
      </c>
      <c r="D13238" s="587" t="s">
        <v>3076</v>
      </c>
      <c r="E13238" s="523" t="s">
        <v>1679</v>
      </c>
    </row>
    <row r="13239" spans="2:5">
      <c r="B13239" s="602" t="s">
        <v>15947</v>
      </c>
      <c r="C13239" s="603" t="s">
        <v>4124</v>
      </c>
      <c r="D13239" s="587" t="s">
        <v>3076</v>
      </c>
      <c r="E13239" s="523" t="s">
        <v>1679</v>
      </c>
    </row>
    <row r="13240" spans="2:5">
      <c r="B13240" s="602" t="s">
        <v>15948</v>
      </c>
      <c r="C13240" s="603" t="s">
        <v>4124</v>
      </c>
      <c r="D13240" s="587" t="s">
        <v>3076</v>
      </c>
      <c r="E13240" s="523" t="s">
        <v>1679</v>
      </c>
    </row>
    <row r="13241" spans="2:5">
      <c r="B13241" s="602" t="s">
        <v>15949</v>
      </c>
      <c r="C13241" s="603" t="s">
        <v>4124</v>
      </c>
      <c r="D13241" s="587" t="s">
        <v>3076</v>
      </c>
      <c r="E13241" s="523" t="s">
        <v>1679</v>
      </c>
    </row>
    <row r="13242" spans="2:5">
      <c r="B13242" s="602" t="s">
        <v>15950</v>
      </c>
      <c r="C13242" s="603" t="s">
        <v>4124</v>
      </c>
      <c r="D13242" s="587" t="s">
        <v>3076</v>
      </c>
      <c r="E13242" s="523" t="s">
        <v>1679</v>
      </c>
    </row>
    <row r="13243" spans="2:5">
      <c r="B13243" s="602" t="s">
        <v>15951</v>
      </c>
      <c r="C13243" s="603" t="s">
        <v>4124</v>
      </c>
      <c r="D13243" s="587" t="s">
        <v>3076</v>
      </c>
      <c r="E13243" s="523" t="s">
        <v>1679</v>
      </c>
    </row>
    <row r="13244" spans="2:5">
      <c r="B13244" s="602" t="s">
        <v>15952</v>
      </c>
      <c r="C13244" s="603" t="s">
        <v>4124</v>
      </c>
      <c r="D13244" s="587" t="s">
        <v>3076</v>
      </c>
      <c r="E13244" s="523" t="s">
        <v>1679</v>
      </c>
    </row>
    <row r="13245" spans="2:5">
      <c r="B13245" s="602" t="s">
        <v>15953</v>
      </c>
      <c r="C13245" s="603" t="s">
        <v>4124</v>
      </c>
      <c r="D13245" s="587" t="s">
        <v>3076</v>
      </c>
      <c r="E13245" s="523" t="s">
        <v>1679</v>
      </c>
    </row>
    <row r="13246" spans="2:5">
      <c r="B13246" s="602" t="s">
        <v>15954</v>
      </c>
      <c r="C13246" s="603" t="s">
        <v>4124</v>
      </c>
      <c r="D13246" s="587" t="s">
        <v>3076</v>
      </c>
      <c r="E13246" s="523" t="s">
        <v>1679</v>
      </c>
    </row>
    <row r="13247" spans="2:5">
      <c r="B13247" s="602" t="s">
        <v>15955</v>
      </c>
      <c r="C13247" s="603" t="s">
        <v>4124</v>
      </c>
      <c r="D13247" s="587" t="s">
        <v>3076</v>
      </c>
      <c r="E13247" s="523" t="s">
        <v>1679</v>
      </c>
    </row>
    <row r="13248" spans="2:5">
      <c r="B13248" s="602" t="s">
        <v>15956</v>
      </c>
      <c r="C13248" s="603" t="s">
        <v>4124</v>
      </c>
      <c r="D13248" s="587" t="s">
        <v>3076</v>
      </c>
      <c r="E13248" s="523" t="s">
        <v>1679</v>
      </c>
    </row>
    <row r="13249" spans="2:5">
      <c r="B13249" s="602" t="s">
        <v>15957</v>
      </c>
      <c r="C13249" s="603" t="s">
        <v>4124</v>
      </c>
      <c r="D13249" s="587" t="s">
        <v>3076</v>
      </c>
      <c r="E13249" s="523" t="s">
        <v>1679</v>
      </c>
    </row>
    <row r="13250" spans="2:5">
      <c r="B13250" s="602" t="s">
        <v>15958</v>
      </c>
      <c r="C13250" s="603" t="s">
        <v>4124</v>
      </c>
      <c r="D13250" s="587" t="s">
        <v>3076</v>
      </c>
      <c r="E13250" s="523" t="s">
        <v>1679</v>
      </c>
    </row>
    <row r="13251" spans="2:5">
      <c r="B13251" s="602" t="s">
        <v>15959</v>
      </c>
      <c r="C13251" s="603" t="s">
        <v>4124</v>
      </c>
      <c r="D13251" s="587" t="s">
        <v>3076</v>
      </c>
      <c r="E13251" s="523" t="s">
        <v>1679</v>
      </c>
    </row>
    <row r="13252" spans="2:5">
      <c r="B13252" s="602" t="s">
        <v>15960</v>
      </c>
      <c r="C13252" s="603" t="s">
        <v>4124</v>
      </c>
      <c r="D13252" s="587" t="s">
        <v>3076</v>
      </c>
      <c r="E13252" s="523" t="s">
        <v>1679</v>
      </c>
    </row>
    <row r="13253" spans="2:5">
      <c r="B13253" s="602" t="s">
        <v>15961</v>
      </c>
      <c r="C13253" s="603" t="s">
        <v>4124</v>
      </c>
      <c r="D13253" s="587" t="s">
        <v>3076</v>
      </c>
      <c r="E13253" s="523" t="s">
        <v>1679</v>
      </c>
    </row>
    <row r="13254" spans="2:5">
      <c r="B13254" s="602" t="s">
        <v>15962</v>
      </c>
      <c r="C13254" s="603" t="s">
        <v>4124</v>
      </c>
      <c r="D13254" s="587" t="s">
        <v>3076</v>
      </c>
      <c r="E13254" s="523" t="s">
        <v>1679</v>
      </c>
    </row>
    <row r="13255" spans="2:5">
      <c r="B13255" s="602" t="s">
        <v>15963</v>
      </c>
      <c r="C13255" s="603" t="s">
        <v>4124</v>
      </c>
      <c r="D13255" s="587" t="s">
        <v>3076</v>
      </c>
      <c r="E13255" s="523" t="s">
        <v>1679</v>
      </c>
    </row>
    <row r="13256" spans="2:5">
      <c r="B13256" s="602" t="s">
        <v>15964</v>
      </c>
      <c r="C13256" s="603" t="s">
        <v>4124</v>
      </c>
      <c r="D13256" s="587" t="s">
        <v>3076</v>
      </c>
      <c r="E13256" s="523" t="s">
        <v>1679</v>
      </c>
    </row>
    <row r="13257" spans="2:5">
      <c r="B13257" s="602" t="s">
        <v>15965</v>
      </c>
      <c r="C13257" s="603" t="s">
        <v>4124</v>
      </c>
      <c r="D13257" s="587" t="s">
        <v>3076</v>
      </c>
      <c r="E13257" s="523" t="s">
        <v>1679</v>
      </c>
    </row>
    <row r="13258" spans="2:5">
      <c r="B13258" s="602" t="s">
        <v>15966</v>
      </c>
      <c r="C13258" s="603" t="s">
        <v>4124</v>
      </c>
      <c r="D13258" s="587" t="s">
        <v>3076</v>
      </c>
      <c r="E13258" s="523" t="s">
        <v>1679</v>
      </c>
    </row>
    <row r="13259" spans="2:5">
      <c r="B13259" s="602" t="s">
        <v>15967</v>
      </c>
      <c r="C13259" s="603" t="s">
        <v>4124</v>
      </c>
      <c r="D13259" s="587" t="s">
        <v>3076</v>
      </c>
      <c r="E13259" s="523" t="s">
        <v>1679</v>
      </c>
    </row>
    <row r="13260" spans="2:5">
      <c r="B13260" s="602" t="s">
        <v>15968</v>
      </c>
      <c r="C13260" s="603" t="s">
        <v>4124</v>
      </c>
      <c r="D13260" s="587" t="s">
        <v>3076</v>
      </c>
      <c r="E13260" s="523" t="s">
        <v>1679</v>
      </c>
    </row>
    <row r="13261" spans="2:5">
      <c r="B13261" s="602" t="s">
        <v>15969</v>
      </c>
      <c r="C13261" s="603" t="s">
        <v>4124</v>
      </c>
      <c r="D13261" s="587" t="s">
        <v>3076</v>
      </c>
      <c r="E13261" s="523" t="s">
        <v>1679</v>
      </c>
    </row>
    <row r="13262" spans="2:5">
      <c r="B13262" s="602" t="s">
        <v>15970</v>
      </c>
      <c r="C13262" s="603" t="s">
        <v>4124</v>
      </c>
      <c r="D13262" s="587" t="s">
        <v>3076</v>
      </c>
      <c r="E13262" s="523" t="s">
        <v>1679</v>
      </c>
    </row>
    <row r="13263" spans="2:5">
      <c r="B13263" s="602" t="s">
        <v>15971</v>
      </c>
      <c r="C13263" s="603" t="s">
        <v>4124</v>
      </c>
      <c r="D13263" s="587" t="s">
        <v>3076</v>
      </c>
      <c r="E13263" s="523" t="s">
        <v>1679</v>
      </c>
    </row>
    <row r="13264" spans="2:5">
      <c r="B13264" s="602" t="s">
        <v>15972</v>
      </c>
      <c r="C13264" s="603" t="s">
        <v>4124</v>
      </c>
      <c r="D13264" s="587" t="s">
        <v>3076</v>
      </c>
      <c r="E13264" s="523" t="s">
        <v>1679</v>
      </c>
    </row>
    <row r="13265" spans="2:5">
      <c r="B13265" s="602" t="s">
        <v>15973</v>
      </c>
      <c r="C13265" s="603" t="s">
        <v>4124</v>
      </c>
      <c r="D13265" s="587" t="s">
        <v>3076</v>
      </c>
      <c r="E13265" s="523" t="s">
        <v>1679</v>
      </c>
    </row>
    <row r="13266" spans="2:5">
      <c r="B13266" s="602">
        <v>12876</v>
      </c>
      <c r="C13266" s="603" t="s">
        <v>6334</v>
      </c>
      <c r="D13266" s="587" t="s">
        <v>3076</v>
      </c>
      <c r="E13266" s="523" t="s">
        <v>1679</v>
      </c>
    </row>
    <row r="13267" spans="2:5">
      <c r="B13267" s="602">
        <v>12877</v>
      </c>
      <c r="C13267" s="603" t="s">
        <v>6334</v>
      </c>
      <c r="D13267" s="587" t="s">
        <v>3076</v>
      </c>
      <c r="E13267" s="523" t="s">
        <v>1679</v>
      </c>
    </row>
    <row r="13268" spans="2:5">
      <c r="B13268" s="602">
        <v>12878</v>
      </c>
      <c r="C13268" s="603" t="s">
        <v>6334</v>
      </c>
      <c r="D13268" s="587" t="s">
        <v>3076</v>
      </c>
      <c r="E13268" s="523" t="s">
        <v>1679</v>
      </c>
    </row>
    <row r="13269" spans="2:5">
      <c r="B13269" s="602">
        <v>12879</v>
      </c>
      <c r="C13269" s="603" t="s">
        <v>15974</v>
      </c>
      <c r="D13269" s="587" t="s">
        <v>3076</v>
      </c>
      <c r="E13269" s="523" t="s">
        <v>1679</v>
      </c>
    </row>
    <row r="13270" spans="2:5">
      <c r="B13270" s="602" t="s">
        <v>15975</v>
      </c>
      <c r="C13270" s="603" t="s">
        <v>8286</v>
      </c>
      <c r="D13270" s="587" t="s">
        <v>3076</v>
      </c>
      <c r="E13270" s="523" t="s">
        <v>1679</v>
      </c>
    </row>
    <row r="13271" spans="2:5">
      <c r="B13271" s="602" t="s">
        <v>15976</v>
      </c>
      <c r="C13271" s="603" t="s">
        <v>8286</v>
      </c>
      <c r="D13271" s="587" t="s">
        <v>3076</v>
      </c>
      <c r="E13271" s="523" t="s">
        <v>1679</v>
      </c>
    </row>
    <row r="13272" spans="2:5">
      <c r="B13272" s="602" t="s">
        <v>15977</v>
      </c>
      <c r="C13272" s="603" t="s">
        <v>8286</v>
      </c>
      <c r="D13272" s="587" t="s">
        <v>3076</v>
      </c>
      <c r="E13272" s="523" t="s">
        <v>1679</v>
      </c>
    </row>
    <row r="13273" spans="2:5">
      <c r="B13273" s="602" t="s">
        <v>15978</v>
      </c>
      <c r="C13273" s="603" t="s">
        <v>8286</v>
      </c>
      <c r="D13273" s="587" t="s">
        <v>3076</v>
      </c>
      <c r="E13273" s="523" t="s">
        <v>1679</v>
      </c>
    </row>
    <row r="13274" spans="2:5">
      <c r="B13274" s="602" t="s">
        <v>15979</v>
      </c>
      <c r="C13274" s="603" t="s">
        <v>8286</v>
      </c>
      <c r="D13274" s="587" t="s">
        <v>3076</v>
      </c>
      <c r="E13274" s="523" t="s">
        <v>1679</v>
      </c>
    </row>
    <row r="13275" spans="2:5">
      <c r="B13275" s="602" t="s">
        <v>15980</v>
      </c>
      <c r="C13275" s="603" t="s">
        <v>8286</v>
      </c>
      <c r="D13275" s="587" t="s">
        <v>3076</v>
      </c>
      <c r="E13275" s="523" t="s">
        <v>1679</v>
      </c>
    </row>
    <row r="13276" spans="2:5">
      <c r="B13276" s="602" t="s">
        <v>15981</v>
      </c>
      <c r="C13276" s="603" t="s">
        <v>8286</v>
      </c>
      <c r="D13276" s="587" t="s">
        <v>3076</v>
      </c>
      <c r="E13276" s="523" t="s">
        <v>1679</v>
      </c>
    </row>
    <row r="13277" spans="2:5">
      <c r="B13277" s="602" t="s">
        <v>15982</v>
      </c>
      <c r="C13277" s="603" t="s">
        <v>8286</v>
      </c>
      <c r="D13277" s="587" t="s">
        <v>3076</v>
      </c>
      <c r="E13277" s="523" t="s">
        <v>1679</v>
      </c>
    </row>
    <row r="13278" spans="2:5">
      <c r="B13278" s="602" t="s">
        <v>15983</v>
      </c>
      <c r="C13278" s="603" t="s">
        <v>8286</v>
      </c>
      <c r="D13278" s="587" t="s">
        <v>3076</v>
      </c>
      <c r="E13278" s="523" t="s">
        <v>1679</v>
      </c>
    </row>
    <row r="13279" spans="2:5">
      <c r="B13279" s="602" t="s">
        <v>15984</v>
      </c>
      <c r="C13279" s="603" t="s">
        <v>8286</v>
      </c>
      <c r="D13279" s="587" t="s">
        <v>3076</v>
      </c>
      <c r="E13279" s="523" t="s">
        <v>1679</v>
      </c>
    </row>
    <row r="13280" spans="2:5">
      <c r="B13280" s="602" t="s">
        <v>15985</v>
      </c>
      <c r="C13280" s="603" t="s">
        <v>8286</v>
      </c>
      <c r="D13280" s="587" t="s">
        <v>3076</v>
      </c>
      <c r="E13280" s="523" t="s">
        <v>1679</v>
      </c>
    </row>
    <row r="13281" spans="2:5">
      <c r="B13281" s="602" t="s">
        <v>15986</v>
      </c>
      <c r="C13281" s="603" t="s">
        <v>8286</v>
      </c>
      <c r="D13281" s="587" t="s">
        <v>3076</v>
      </c>
      <c r="E13281" s="523" t="s">
        <v>1679</v>
      </c>
    </row>
    <row r="13282" spans="2:5">
      <c r="B13282" s="602" t="s">
        <v>15987</v>
      </c>
      <c r="C13282" s="603" t="s">
        <v>8286</v>
      </c>
      <c r="D13282" s="587" t="s">
        <v>3076</v>
      </c>
      <c r="E13282" s="523" t="s">
        <v>1679</v>
      </c>
    </row>
    <row r="13283" spans="2:5">
      <c r="B13283" s="602" t="s">
        <v>15988</v>
      </c>
      <c r="C13283" s="603" t="s">
        <v>8286</v>
      </c>
      <c r="D13283" s="587" t="s">
        <v>3076</v>
      </c>
      <c r="E13283" s="523" t="s">
        <v>1679</v>
      </c>
    </row>
    <row r="13284" spans="2:5">
      <c r="B13284" s="602" t="s">
        <v>15989</v>
      </c>
      <c r="C13284" s="603" t="s">
        <v>8286</v>
      </c>
      <c r="D13284" s="587" t="s">
        <v>3076</v>
      </c>
      <c r="E13284" s="523" t="s">
        <v>1679</v>
      </c>
    </row>
    <row r="13285" spans="2:5">
      <c r="B13285" s="602" t="s">
        <v>15990</v>
      </c>
      <c r="C13285" s="603" t="s">
        <v>8286</v>
      </c>
      <c r="D13285" s="587" t="s">
        <v>3076</v>
      </c>
      <c r="E13285" s="523" t="s">
        <v>1679</v>
      </c>
    </row>
    <row r="13286" spans="2:5">
      <c r="B13286" s="602" t="s">
        <v>15991</v>
      </c>
      <c r="C13286" s="603" t="s">
        <v>8286</v>
      </c>
      <c r="D13286" s="587" t="s">
        <v>3076</v>
      </c>
      <c r="E13286" s="523" t="s">
        <v>1679</v>
      </c>
    </row>
    <row r="13287" spans="2:5">
      <c r="B13287" s="602" t="s">
        <v>15992</v>
      </c>
      <c r="C13287" s="603" t="s">
        <v>8286</v>
      </c>
      <c r="D13287" s="587" t="s">
        <v>3076</v>
      </c>
      <c r="E13287" s="523" t="s">
        <v>1679</v>
      </c>
    </row>
    <row r="13288" spans="2:5">
      <c r="B13288" s="602" t="s">
        <v>15993</v>
      </c>
      <c r="C13288" s="603" t="s">
        <v>8286</v>
      </c>
      <c r="D13288" s="587" t="s">
        <v>3076</v>
      </c>
      <c r="E13288" s="523" t="s">
        <v>1679</v>
      </c>
    </row>
    <row r="13289" spans="2:5">
      <c r="B13289" s="602" t="s">
        <v>15994</v>
      </c>
      <c r="C13289" s="603" t="s">
        <v>8286</v>
      </c>
      <c r="D13289" s="587" t="s">
        <v>3076</v>
      </c>
      <c r="E13289" s="523" t="s">
        <v>1679</v>
      </c>
    </row>
    <row r="13290" spans="2:5">
      <c r="B13290" s="602" t="s">
        <v>15995</v>
      </c>
      <c r="C13290" s="603" t="s">
        <v>8286</v>
      </c>
      <c r="D13290" s="587" t="s">
        <v>3076</v>
      </c>
      <c r="E13290" s="523" t="s">
        <v>1679</v>
      </c>
    </row>
    <row r="13291" spans="2:5">
      <c r="B13291" s="602" t="s">
        <v>15996</v>
      </c>
      <c r="C13291" s="603" t="s">
        <v>8286</v>
      </c>
      <c r="D13291" s="587" t="s">
        <v>3076</v>
      </c>
      <c r="E13291" s="523" t="s">
        <v>1679</v>
      </c>
    </row>
    <row r="13292" spans="2:5">
      <c r="B13292" s="602" t="s">
        <v>15997</v>
      </c>
      <c r="C13292" s="603" t="s">
        <v>8286</v>
      </c>
      <c r="D13292" s="587" t="s">
        <v>3076</v>
      </c>
      <c r="E13292" s="523" t="s">
        <v>1679</v>
      </c>
    </row>
    <row r="13293" spans="2:5">
      <c r="B13293" s="602" t="s">
        <v>15998</v>
      </c>
      <c r="C13293" s="603" t="s">
        <v>8286</v>
      </c>
      <c r="D13293" s="587" t="s">
        <v>3076</v>
      </c>
      <c r="E13293" s="523" t="s">
        <v>1679</v>
      </c>
    </row>
    <row r="13294" spans="2:5">
      <c r="B13294" s="602" t="s">
        <v>15999</v>
      </c>
      <c r="C13294" s="603" t="s">
        <v>8286</v>
      </c>
      <c r="D13294" s="587" t="s">
        <v>3076</v>
      </c>
      <c r="E13294" s="523" t="s">
        <v>1679</v>
      </c>
    </row>
    <row r="13295" spans="2:5">
      <c r="B13295" s="602" t="s">
        <v>16000</v>
      </c>
      <c r="C13295" s="603" t="s">
        <v>8286</v>
      </c>
      <c r="D13295" s="587" t="s">
        <v>3076</v>
      </c>
      <c r="E13295" s="523" t="s">
        <v>1679</v>
      </c>
    </row>
    <row r="13296" spans="2:5">
      <c r="B13296" s="602" t="s">
        <v>16001</v>
      </c>
      <c r="C13296" s="603" t="s">
        <v>8286</v>
      </c>
      <c r="D13296" s="587" t="s">
        <v>3076</v>
      </c>
      <c r="E13296" s="523" t="s">
        <v>1679</v>
      </c>
    </row>
    <row r="13297" spans="2:5">
      <c r="B13297" s="602" t="s">
        <v>16002</v>
      </c>
      <c r="C13297" s="603" t="s">
        <v>8286</v>
      </c>
      <c r="D13297" s="587" t="s">
        <v>3076</v>
      </c>
      <c r="E13297" s="523" t="s">
        <v>1679</v>
      </c>
    </row>
    <row r="13298" spans="2:5">
      <c r="B13298" s="602" t="s">
        <v>16003</v>
      </c>
      <c r="C13298" s="603" t="s">
        <v>8286</v>
      </c>
      <c r="D13298" s="587" t="s">
        <v>3076</v>
      </c>
      <c r="E13298" s="523" t="s">
        <v>1679</v>
      </c>
    </row>
    <row r="13299" spans="2:5">
      <c r="B13299" s="602" t="s">
        <v>16004</v>
      </c>
      <c r="C13299" s="603" t="s">
        <v>8286</v>
      </c>
      <c r="D13299" s="587" t="s">
        <v>3076</v>
      </c>
      <c r="E13299" s="523" t="s">
        <v>1679</v>
      </c>
    </row>
    <row r="13300" spans="2:5">
      <c r="B13300" s="602" t="s">
        <v>16005</v>
      </c>
      <c r="C13300" s="603" t="s">
        <v>8286</v>
      </c>
      <c r="D13300" s="587" t="s">
        <v>3076</v>
      </c>
      <c r="E13300" s="523" t="s">
        <v>1679</v>
      </c>
    </row>
    <row r="13301" spans="2:5">
      <c r="B13301" s="602" t="s">
        <v>16006</v>
      </c>
      <c r="C13301" s="603" t="s">
        <v>8286</v>
      </c>
      <c r="D13301" s="587" t="s">
        <v>3076</v>
      </c>
      <c r="E13301" s="523" t="s">
        <v>1679</v>
      </c>
    </row>
    <row r="13302" spans="2:5">
      <c r="B13302" s="602" t="s">
        <v>16007</v>
      </c>
      <c r="C13302" s="603" t="s">
        <v>8286</v>
      </c>
      <c r="D13302" s="587" t="s">
        <v>3076</v>
      </c>
      <c r="E13302" s="523" t="s">
        <v>1679</v>
      </c>
    </row>
    <row r="13303" spans="2:5">
      <c r="B13303" s="602" t="s">
        <v>16008</v>
      </c>
      <c r="C13303" s="603" t="s">
        <v>8286</v>
      </c>
      <c r="D13303" s="587" t="s">
        <v>3076</v>
      </c>
      <c r="E13303" s="523" t="s">
        <v>1679</v>
      </c>
    </row>
    <row r="13304" spans="2:5">
      <c r="B13304" s="602" t="s">
        <v>16009</v>
      </c>
      <c r="C13304" s="603" t="s">
        <v>8286</v>
      </c>
      <c r="D13304" s="587" t="s">
        <v>3076</v>
      </c>
      <c r="E13304" s="523" t="s">
        <v>1679</v>
      </c>
    </row>
    <row r="13305" spans="2:5">
      <c r="B13305" s="602" t="s">
        <v>16010</v>
      </c>
      <c r="C13305" s="603" t="s">
        <v>8286</v>
      </c>
      <c r="D13305" s="587" t="s">
        <v>3076</v>
      </c>
      <c r="E13305" s="523" t="s">
        <v>1679</v>
      </c>
    </row>
    <row r="13306" spans="2:5">
      <c r="B13306" s="602" t="s">
        <v>16011</v>
      </c>
      <c r="C13306" s="603" t="s">
        <v>8286</v>
      </c>
      <c r="D13306" s="587" t="s">
        <v>3076</v>
      </c>
      <c r="E13306" s="523" t="s">
        <v>1679</v>
      </c>
    </row>
    <row r="13307" spans="2:5">
      <c r="B13307" s="602" t="s">
        <v>16012</v>
      </c>
      <c r="C13307" s="603" t="s">
        <v>8286</v>
      </c>
      <c r="D13307" s="587" t="s">
        <v>3076</v>
      </c>
      <c r="E13307" s="523" t="s">
        <v>1679</v>
      </c>
    </row>
    <row r="13308" spans="2:5">
      <c r="B13308" s="602" t="s">
        <v>16013</v>
      </c>
      <c r="C13308" s="603" t="s">
        <v>8286</v>
      </c>
      <c r="D13308" s="587" t="s">
        <v>3076</v>
      </c>
      <c r="E13308" s="523" t="s">
        <v>1679</v>
      </c>
    </row>
    <row r="13309" spans="2:5">
      <c r="B13309" s="602" t="s">
        <v>16014</v>
      </c>
      <c r="C13309" s="603" t="s">
        <v>8286</v>
      </c>
      <c r="D13309" s="587" t="s">
        <v>3076</v>
      </c>
      <c r="E13309" s="523" t="s">
        <v>1679</v>
      </c>
    </row>
    <row r="13310" spans="2:5">
      <c r="B13310" s="602" t="s">
        <v>16015</v>
      </c>
      <c r="C13310" s="603" t="s">
        <v>8286</v>
      </c>
      <c r="D13310" s="587" t="s">
        <v>3076</v>
      </c>
      <c r="E13310" s="523" t="s">
        <v>1679</v>
      </c>
    </row>
    <row r="13311" spans="2:5">
      <c r="B13311" s="602" t="s">
        <v>16016</v>
      </c>
      <c r="C13311" s="603" t="s">
        <v>8286</v>
      </c>
      <c r="D13311" s="587" t="s">
        <v>3076</v>
      </c>
      <c r="E13311" s="523" t="s">
        <v>1679</v>
      </c>
    </row>
    <row r="13312" spans="2:5">
      <c r="B13312" s="602" t="s">
        <v>16017</v>
      </c>
      <c r="C13312" s="603" t="s">
        <v>8286</v>
      </c>
      <c r="D13312" s="587" t="s">
        <v>3076</v>
      </c>
      <c r="E13312" s="523" t="s">
        <v>1679</v>
      </c>
    </row>
    <row r="13313" spans="2:5">
      <c r="B13313" s="602" t="s">
        <v>16018</v>
      </c>
      <c r="C13313" s="603" t="s">
        <v>8286</v>
      </c>
      <c r="D13313" s="587" t="s">
        <v>3076</v>
      </c>
      <c r="E13313" s="523" t="s">
        <v>1679</v>
      </c>
    </row>
    <row r="13314" spans="2:5">
      <c r="B13314" s="602" t="s">
        <v>16019</v>
      </c>
      <c r="C13314" s="603" t="s">
        <v>8286</v>
      </c>
      <c r="D13314" s="587" t="s">
        <v>3076</v>
      </c>
      <c r="E13314" s="523" t="s">
        <v>1679</v>
      </c>
    </row>
    <row r="13315" spans="2:5">
      <c r="B13315" s="602" t="s">
        <v>16020</v>
      </c>
      <c r="C13315" s="603" t="s">
        <v>8286</v>
      </c>
      <c r="D13315" s="587" t="s">
        <v>3076</v>
      </c>
      <c r="E13315" s="523" t="s">
        <v>1679</v>
      </c>
    </row>
    <row r="13316" spans="2:5">
      <c r="B13316" s="602" t="s">
        <v>16021</v>
      </c>
      <c r="C13316" s="603" t="s">
        <v>8286</v>
      </c>
      <c r="D13316" s="587" t="s">
        <v>3076</v>
      </c>
      <c r="E13316" s="523" t="s">
        <v>1679</v>
      </c>
    </row>
    <row r="13317" spans="2:5">
      <c r="B13317" s="602" t="s">
        <v>16022</v>
      </c>
      <c r="C13317" s="603" t="s">
        <v>8286</v>
      </c>
      <c r="D13317" s="587" t="s">
        <v>3076</v>
      </c>
      <c r="E13317" s="523" t="s">
        <v>1679</v>
      </c>
    </row>
    <row r="13318" spans="2:5">
      <c r="B13318" s="602" t="s">
        <v>16023</v>
      </c>
      <c r="C13318" s="603" t="s">
        <v>8286</v>
      </c>
      <c r="D13318" s="587" t="s">
        <v>3076</v>
      </c>
      <c r="E13318" s="523" t="s">
        <v>1679</v>
      </c>
    </row>
    <row r="13319" spans="2:5">
      <c r="B13319" s="602" t="s">
        <v>16024</v>
      </c>
      <c r="C13319" s="603" t="s">
        <v>8286</v>
      </c>
      <c r="D13319" s="587" t="s">
        <v>3076</v>
      </c>
      <c r="E13319" s="523" t="s">
        <v>1679</v>
      </c>
    </row>
    <row r="13320" spans="2:5">
      <c r="B13320" s="602" t="s">
        <v>16025</v>
      </c>
      <c r="C13320" s="603" t="s">
        <v>8286</v>
      </c>
      <c r="D13320" s="587" t="s">
        <v>3076</v>
      </c>
      <c r="E13320" s="523" t="s">
        <v>1679</v>
      </c>
    </row>
    <row r="13321" spans="2:5">
      <c r="B13321" s="602" t="s">
        <v>16026</v>
      </c>
      <c r="C13321" s="603" t="s">
        <v>8286</v>
      </c>
      <c r="D13321" s="587" t="s">
        <v>3076</v>
      </c>
      <c r="E13321" s="523" t="s">
        <v>1679</v>
      </c>
    </row>
    <row r="13322" spans="2:5">
      <c r="B13322" s="602" t="s">
        <v>16027</v>
      </c>
      <c r="C13322" s="603" t="s">
        <v>8286</v>
      </c>
      <c r="D13322" s="587" t="s">
        <v>3076</v>
      </c>
      <c r="E13322" s="523" t="s">
        <v>1679</v>
      </c>
    </row>
    <row r="13323" spans="2:5">
      <c r="B13323" s="602" t="s">
        <v>16028</v>
      </c>
      <c r="C13323" s="603" t="s">
        <v>8286</v>
      </c>
      <c r="D13323" s="587" t="s">
        <v>3076</v>
      </c>
      <c r="E13323" s="523" t="s">
        <v>1679</v>
      </c>
    </row>
    <row r="13324" spans="2:5">
      <c r="B13324" s="602" t="s">
        <v>16029</v>
      </c>
      <c r="C13324" s="603" t="s">
        <v>8286</v>
      </c>
      <c r="D13324" s="587" t="s">
        <v>3076</v>
      </c>
      <c r="E13324" s="523" t="s">
        <v>1679</v>
      </c>
    </row>
    <row r="13325" spans="2:5">
      <c r="B13325" s="602" t="s">
        <v>16030</v>
      </c>
      <c r="C13325" s="603" t="s">
        <v>8286</v>
      </c>
      <c r="D13325" s="587" t="s">
        <v>3076</v>
      </c>
      <c r="E13325" s="523" t="s">
        <v>1679</v>
      </c>
    </row>
    <row r="13326" spans="2:5">
      <c r="B13326" s="602" t="s">
        <v>16031</v>
      </c>
      <c r="C13326" s="603" t="s">
        <v>8286</v>
      </c>
      <c r="D13326" s="587" t="s">
        <v>3076</v>
      </c>
      <c r="E13326" s="523" t="s">
        <v>1679</v>
      </c>
    </row>
    <row r="13327" spans="2:5">
      <c r="B13327" s="602" t="s">
        <v>16032</v>
      </c>
      <c r="C13327" s="603" t="s">
        <v>8286</v>
      </c>
      <c r="D13327" s="587" t="s">
        <v>3076</v>
      </c>
      <c r="E13327" s="523" t="s">
        <v>1679</v>
      </c>
    </row>
    <row r="13328" spans="2:5">
      <c r="B13328" s="602" t="s">
        <v>16033</v>
      </c>
      <c r="C13328" s="603" t="s">
        <v>8286</v>
      </c>
      <c r="D13328" s="587" t="s">
        <v>3076</v>
      </c>
      <c r="E13328" s="523" t="s">
        <v>1679</v>
      </c>
    </row>
    <row r="13329" spans="2:5">
      <c r="B13329" s="602" t="s">
        <v>16034</v>
      </c>
      <c r="C13329" s="603" t="s">
        <v>8286</v>
      </c>
      <c r="D13329" s="587" t="s">
        <v>3076</v>
      </c>
      <c r="E13329" s="523" t="s">
        <v>1679</v>
      </c>
    </row>
    <row r="13330" spans="2:5">
      <c r="B13330" s="602" t="s">
        <v>16035</v>
      </c>
      <c r="C13330" s="603" t="s">
        <v>8286</v>
      </c>
      <c r="D13330" s="587" t="s">
        <v>3076</v>
      </c>
      <c r="E13330" s="523" t="s">
        <v>1679</v>
      </c>
    </row>
    <row r="13331" spans="2:5">
      <c r="B13331" s="602" t="s">
        <v>16036</v>
      </c>
      <c r="C13331" s="603" t="s">
        <v>8286</v>
      </c>
      <c r="D13331" s="587" t="s">
        <v>3076</v>
      </c>
      <c r="E13331" s="523" t="s">
        <v>1679</v>
      </c>
    </row>
    <row r="13332" spans="2:5">
      <c r="B13332" s="602" t="s">
        <v>16037</v>
      </c>
      <c r="C13332" s="603" t="s">
        <v>8286</v>
      </c>
      <c r="D13332" s="587" t="s">
        <v>3076</v>
      </c>
      <c r="E13332" s="523" t="s">
        <v>1679</v>
      </c>
    </row>
    <row r="13333" spans="2:5">
      <c r="B13333" s="602" t="s">
        <v>16038</v>
      </c>
      <c r="C13333" s="603" t="s">
        <v>8286</v>
      </c>
      <c r="D13333" s="587" t="s">
        <v>3076</v>
      </c>
      <c r="E13333" s="523" t="s">
        <v>1679</v>
      </c>
    </row>
    <row r="13334" spans="2:5">
      <c r="B13334" s="602" t="s">
        <v>16039</v>
      </c>
      <c r="C13334" s="603" t="s">
        <v>8286</v>
      </c>
      <c r="D13334" s="587" t="s">
        <v>3076</v>
      </c>
      <c r="E13334" s="523" t="s">
        <v>1679</v>
      </c>
    </row>
    <row r="13335" spans="2:5">
      <c r="B13335" s="602" t="s">
        <v>16040</v>
      </c>
      <c r="C13335" s="603" t="s">
        <v>8286</v>
      </c>
      <c r="D13335" s="587" t="s">
        <v>3076</v>
      </c>
      <c r="E13335" s="523" t="s">
        <v>1679</v>
      </c>
    </row>
    <row r="13336" spans="2:5">
      <c r="B13336" s="602" t="s">
        <v>16041</v>
      </c>
      <c r="C13336" s="603" t="s">
        <v>8286</v>
      </c>
      <c r="D13336" s="587" t="s">
        <v>3076</v>
      </c>
      <c r="E13336" s="523" t="s">
        <v>1679</v>
      </c>
    </row>
    <row r="13337" spans="2:5">
      <c r="B13337" s="602" t="s">
        <v>16042</v>
      </c>
      <c r="C13337" s="603" t="s">
        <v>8286</v>
      </c>
      <c r="D13337" s="587" t="s">
        <v>3076</v>
      </c>
      <c r="E13337" s="523" t="s">
        <v>1679</v>
      </c>
    </row>
    <row r="13338" spans="2:5">
      <c r="B13338" s="602" t="s">
        <v>16043</v>
      </c>
      <c r="C13338" s="603" t="s">
        <v>8286</v>
      </c>
      <c r="D13338" s="587" t="s">
        <v>3076</v>
      </c>
      <c r="E13338" s="523" t="s">
        <v>1679</v>
      </c>
    </row>
    <row r="13339" spans="2:5">
      <c r="B13339" s="602" t="s">
        <v>16044</v>
      </c>
      <c r="C13339" s="603" t="s">
        <v>8286</v>
      </c>
      <c r="D13339" s="587" t="s">
        <v>3076</v>
      </c>
      <c r="E13339" s="523" t="s">
        <v>1679</v>
      </c>
    </row>
    <row r="13340" spans="2:5">
      <c r="B13340" s="602" t="s">
        <v>16045</v>
      </c>
      <c r="C13340" s="603" t="s">
        <v>8286</v>
      </c>
      <c r="D13340" s="587" t="s">
        <v>3076</v>
      </c>
      <c r="E13340" s="523" t="s">
        <v>1679</v>
      </c>
    </row>
    <row r="13341" spans="2:5">
      <c r="B13341" s="602" t="s">
        <v>16046</v>
      </c>
      <c r="C13341" s="603" t="s">
        <v>8286</v>
      </c>
      <c r="D13341" s="587" t="s">
        <v>3076</v>
      </c>
      <c r="E13341" s="523" t="s">
        <v>1679</v>
      </c>
    </row>
    <row r="13342" spans="2:5">
      <c r="B13342" s="602" t="s">
        <v>16047</v>
      </c>
      <c r="C13342" s="603" t="s">
        <v>8286</v>
      </c>
      <c r="D13342" s="587" t="s">
        <v>3076</v>
      </c>
      <c r="E13342" s="523" t="s">
        <v>1679</v>
      </c>
    </row>
    <row r="13343" spans="2:5">
      <c r="B13343" s="602" t="s">
        <v>16048</v>
      </c>
      <c r="C13343" s="603" t="s">
        <v>8286</v>
      </c>
      <c r="D13343" s="587" t="s">
        <v>3076</v>
      </c>
      <c r="E13343" s="523" t="s">
        <v>1679</v>
      </c>
    </row>
    <row r="13344" spans="2:5">
      <c r="B13344" s="602" t="s">
        <v>16049</v>
      </c>
      <c r="C13344" s="603" t="s">
        <v>8286</v>
      </c>
      <c r="D13344" s="587" t="s">
        <v>3076</v>
      </c>
      <c r="E13344" s="523" t="s">
        <v>1679</v>
      </c>
    </row>
    <row r="13345" spans="2:5">
      <c r="B13345" s="602" t="s">
        <v>16050</v>
      </c>
      <c r="C13345" s="603" t="s">
        <v>8286</v>
      </c>
      <c r="D13345" s="587" t="s">
        <v>3076</v>
      </c>
      <c r="E13345" s="523" t="s">
        <v>1679</v>
      </c>
    </row>
    <row r="13346" spans="2:5">
      <c r="B13346" s="602" t="s">
        <v>16051</v>
      </c>
      <c r="C13346" s="603" t="s">
        <v>8286</v>
      </c>
      <c r="D13346" s="587" t="s">
        <v>3076</v>
      </c>
      <c r="E13346" s="523" t="s">
        <v>1679</v>
      </c>
    </row>
    <row r="13347" spans="2:5">
      <c r="B13347" s="602" t="s">
        <v>16052</v>
      </c>
      <c r="C13347" s="603" t="s">
        <v>8286</v>
      </c>
      <c r="D13347" s="587" t="s">
        <v>3076</v>
      </c>
      <c r="E13347" s="523" t="s">
        <v>1679</v>
      </c>
    </row>
    <row r="13348" spans="2:5">
      <c r="B13348" s="602" t="s">
        <v>16053</v>
      </c>
      <c r="C13348" s="603" t="s">
        <v>8286</v>
      </c>
      <c r="D13348" s="587" t="s">
        <v>3076</v>
      </c>
      <c r="E13348" s="523" t="s">
        <v>1679</v>
      </c>
    </row>
    <row r="13349" spans="2:5">
      <c r="B13349" s="602" t="s">
        <v>16054</v>
      </c>
      <c r="C13349" s="603" t="s">
        <v>8286</v>
      </c>
      <c r="D13349" s="587" t="s">
        <v>3076</v>
      </c>
      <c r="E13349" s="523" t="s">
        <v>1679</v>
      </c>
    </row>
    <row r="13350" spans="2:5">
      <c r="B13350" s="602" t="s">
        <v>16055</v>
      </c>
      <c r="C13350" s="603" t="s">
        <v>8286</v>
      </c>
      <c r="D13350" s="587" t="s">
        <v>3076</v>
      </c>
      <c r="E13350" s="523" t="s">
        <v>1679</v>
      </c>
    </row>
    <row r="13351" spans="2:5">
      <c r="B13351" s="602" t="s">
        <v>16056</v>
      </c>
      <c r="C13351" s="603" t="s">
        <v>8286</v>
      </c>
      <c r="D13351" s="587" t="s">
        <v>3076</v>
      </c>
      <c r="E13351" s="523" t="s">
        <v>1679</v>
      </c>
    </row>
    <row r="13352" spans="2:5">
      <c r="B13352" s="602" t="s">
        <v>16057</v>
      </c>
      <c r="C13352" s="603" t="s">
        <v>8286</v>
      </c>
      <c r="D13352" s="587" t="s">
        <v>3076</v>
      </c>
      <c r="E13352" s="523" t="s">
        <v>1679</v>
      </c>
    </row>
    <row r="13353" spans="2:5">
      <c r="B13353" s="602" t="s">
        <v>16058</v>
      </c>
      <c r="C13353" s="603" t="s">
        <v>8286</v>
      </c>
      <c r="D13353" s="587" t="s">
        <v>3076</v>
      </c>
      <c r="E13353" s="523" t="s">
        <v>1679</v>
      </c>
    </row>
    <row r="13354" spans="2:5">
      <c r="B13354" s="602" t="s">
        <v>16059</v>
      </c>
      <c r="C13354" s="603" t="s">
        <v>8286</v>
      </c>
      <c r="D13354" s="587" t="s">
        <v>3076</v>
      </c>
      <c r="E13354" s="523" t="s">
        <v>1679</v>
      </c>
    </row>
    <row r="13355" spans="2:5">
      <c r="B13355" s="602" t="s">
        <v>16060</v>
      </c>
      <c r="C13355" s="603" t="s">
        <v>8286</v>
      </c>
      <c r="D13355" s="587" t="s">
        <v>3076</v>
      </c>
      <c r="E13355" s="523" t="s">
        <v>1679</v>
      </c>
    </row>
    <row r="13356" spans="2:5">
      <c r="B13356" s="602" t="s">
        <v>16061</v>
      </c>
      <c r="C13356" s="603" t="s">
        <v>8286</v>
      </c>
      <c r="D13356" s="587" t="s">
        <v>3076</v>
      </c>
      <c r="E13356" s="523" t="s">
        <v>1679</v>
      </c>
    </row>
    <row r="13357" spans="2:5">
      <c r="B13357" s="602" t="s">
        <v>16062</v>
      </c>
      <c r="C13357" s="603" t="s">
        <v>8286</v>
      </c>
      <c r="D13357" s="587" t="s">
        <v>3076</v>
      </c>
      <c r="E13357" s="523" t="s">
        <v>1679</v>
      </c>
    </row>
    <row r="13358" spans="2:5">
      <c r="B13358" s="602" t="s">
        <v>16063</v>
      </c>
      <c r="C13358" s="603" t="s">
        <v>8286</v>
      </c>
      <c r="D13358" s="587" t="s">
        <v>3076</v>
      </c>
      <c r="E13358" s="523" t="s">
        <v>1679</v>
      </c>
    </row>
    <row r="13359" spans="2:5">
      <c r="B13359" s="602" t="s">
        <v>16064</v>
      </c>
      <c r="C13359" s="603" t="s">
        <v>8286</v>
      </c>
      <c r="D13359" s="587" t="s">
        <v>3076</v>
      </c>
      <c r="E13359" s="523" t="s">
        <v>1679</v>
      </c>
    </row>
    <row r="13360" spans="2:5">
      <c r="B13360" s="602" t="s">
        <v>16065</v>
      </c>
      <c r="C13360" s="603" t="s">
        <v>8286</v>
      </c>
      <c r="D13360" s="587" t="s">
        <v>3076</v>
      </c>
      <c r="E13360" s="523" t="s">
        <v>1679</v>
      </c>
    </row>
    <row r="13361" spans="2:5">
      <c r="B13361" s="602" t="s">
        <v>16066</v>
      </c>
      <c r="C13361" s="603" t="s">
        <v>8286</v>
      </c>
      <c r="D13361" s="587" t="s">
        <v>3076</v>
      </c>
      <c r="E13361" s="523" t="s">
        <v>1679</v>
      </c>
    </row>
    <row r="13362" spans="2:5">
      <c r="B13362" s="602" t="s">
        <v>16067</v>
      </c>
      <c r="C13362" s="603" t="s">
        <v>8286</v>
      </c>
      <c r="D13362" s="587" t="s">
        <v>3076</v>
      </c>
      <c r="E13362" s="523" t="s">
        <v>1679</v>
      </c>
    </row>
    <row r="13363" spans="2:5">
      <c r="B13363" s="602" t="s">
        <v>16068</v>
      </c>
      <c r="C13363" s="603" t="s">
        <v>8286</v>
      </c>
      <c r="D13363" s="587" t="s">
        <v>3076</v>
      </c>
      <c r="E13363" s="523" t="s">
        <v>1679</v>
      </c>
    </row>
    <row r="13364" spans="2:5">
      <c r="B13364" s="602" t="s">
        <v>16069</v>
      </c>
      <c r="C13364" s="603" t="s">
        <v>8286</v>
      </c>
      <c r="D13364" s="587" t="s">
        <v>3076</v>
      </c>
      <c r="E13364" s="523" t="s">
        <v>1679</v>
      </c>
    </row>
    <row r="13365" spans="2:5">
      <c r="B13365" s="602" t="s">
        <v>16070</v>
      </c>
      <c r="C13365" s="603" t="s">
        <v>8286</v>
      </c>
      <c r="D13365" s="587" t="s">
        <v>3076</v>
      </c>
      <c r="E13365" s="523" t="s">
        <v>1679</v>
      </c>
    </row>
    <row r="13366" spans="2:5">
      <c r="B13366" s="602" t="s">
        <v>16071</v>
      </c>
      <c r="C13366" s="603" t="s">
        <v>8286</v>
      </c>
      <c r="D13366" s="587" t="s">
        <v>3076</v>
      </c>
      <c r="E13366" s="523" t="s">
        <v>1679</v>
      </c>
    </row>
    <row r="13367" spans="2:5">
      <c r="B13367" s="602" t="s">
        <v>16072</v>
      </c>
      <c r="C13367" s="603" t="s">
        <v>8286</v>
      </c>
      <c r="D13367" s="587" t="s">
        <v>3076</v>
      </c>
      <c r="E13367" s="523" t="s">
        <v>1679</v>
      </c>
    </row>
    <row r="13368" spans="2:5">
      <c r="B13368" s="602" t="s">
        <v>16073</v>
      </c>
      <c r="C13368" s="603" t="s">
        <v>8286</v>
      </c>
      <c r="D13368" s="587" t="s">
        <v>3076</v>
      </c>
      <c r="E13368" s="523" t="s">
        <v>1679</v>
      </c>
    </row>
    <row r="13369" spans="2:5">
      <c r="B13369" s="602" t="s">
        <v>16074</v>
      </c>
      <c r="C13369" s="603" t="s">
        <v>8286</v>
      </c>
      <c r="D13369" s="587" t="s">
        <v>3076</v>
      </c>
      <c r="E13369" s="523" t="s">
        <v>1679</v>
      </c>
    </row>
    <row r="13370" spans="2:5">
      <c r="B13370" s="602" t="s">
        <v>16075</v>
      </c>
      <c r="C13370" s="603" t="s">
        <v>8286</v>
      </c>
      <c r="D13370" s="587" t="s">
        <v>3076</v>
      </c>
      <c r="E13370" s="523" t="s">
        <v>1679</v>
      </c>
    </row>
    <row r="13371" spans="2:5">
      <c r="B13371" s="602" t="s">
        <v>16076</v>
      </c>
      <c r="C13371" s="603" t="s">
        <v>8286</v>
      </c>
      <c r="D13371" s="587" t="s">
        <v>3076</v>
      </c>
      <c r="E13371" s="523" t="s">
        <v>1679</v>
      </c>
    </row>
    <row r="13372" spans="2:5">
      <c r="B13372" s="602" t="s">
        <v>16077</v>
      </c>
      <c r="C13372" s="603" t="s">
        <v>8286</v>
      </c>
      <c r="D13372" s="587" t="s">
        <v>3076</v>
      </c>
      <c r="E13372" s="523" t="s">
        <v>1679</v>
      </c>
    </row>
    <row r="13373" spans="2:5">
      <c r="B13373" s="602" t="s">
        <v>16078</v>
      </c>
      <c r="C13373" s="603" t="s">
        <v>8286</v>
      </c>
      <c r="D13373" s="587" t="s">
        <v>3076</v>
      </c>
      <c r="E13373" s="523" t="s">
        <v>1679</v>
      </c>
    </row>
    <row r="13374" spans="2:5">
      <c r="B13374" s="602" t="s">
        <v>16079</v>
      </c>
      <c r="C13374" s="603" t="s">
        <v>8286</v>
      </c>
      <c r="D13374" s="587" t="s">
        <v>3076</v>
      </c>
      <c r="E13374" s="523" t="s">
        <v>1679</v>
      </c>
    </row>
    <row r="13375" spans="2:5">
      <c r="B13375" s="602" t="s">
        <v>16080</v>
      </c>
      <c r="C13375" s="603" t="s">
        <v>8286</v>
      </c>
      <c r="D13375" s="587" t="s">
        <v>3076</v>
      </c>
      <c r="E13375" s="523" t="s">
        <v>1679</v>
      </c>
    </row>
    <row r="13376" spans="2:5">
      <c r="B13376" s="602" t="s">
        <v>16081</v>
      </c>
      <c r="C13376" s="603" t="s">
        <v>8286</v>
      </c>
      <c r="D13376" s="587" t="s">
        <v>3076</v>
      </c>
      <c r="E13376" s="523" t="s">
        <v>1679</v>
      </c>
    </row>
    <row r="13377" spans="2:5">
      <c r="B13377" s="602" t="s">
        <v>16082</v>
      </c>
      <c r="C13377" s="603" t="s">
        <v>8286</v>
      </c>
      <c r="D13377" s="587" t="s">
        <v>3076</v>
      </c>
      <c r="E13377" s="523" t="s">
        <v>1679</v>
      </c>
    </row>
    <row r="13378" spans="2:5">
      <c r="B13378" s="602" t="s">
        <v>16083</v>
      </c>
      <c r="C13378" s="603" t="s">
        <v>8286</v>
      </c>
      <c r="D13378" s="587" t="s">
        <v>3076</v>
      </c>
      <c r="E13378" s="523" t="s">
        <v>1679</v>
      </c>
    </row>
    <row r="13379" spans="2:5">
      <c r="B13379" s="602" t="s">
        <v>16084</v>
      </c>
      <c r="C13379" s="603" t="s">
        <v>8286</v>
      </c>
      <c r="D13379" s="587" t="s">
        <v>3076</v>
      </c>
      <c r="E13379" s="523" t="s">
        <v>1679</v>
      </c>
    </row>
    <row r="13380" spans="2:5">
      <c r="B13380" s="602" t="s">
        <v>16085</v>
      </c>
      <c r="C13380" s="603" t="s">
        <v>8286</v>
      </c>
      <c r="D13380" s="587" t="s">
        <v>3076</v>
      </c>
      <c r="E13380" s="523" t="s">
        <v>1679</v>
      </c>
    </row>
    <row r="13381" spans="2:5">
      <c r="B13381" s="602" t="s">
        <v>16086</v>
      </c>
      <c r="C13381" s="603" t="s">
        <v>8286</v>
      </c>
      <c r="D13381" s="587" t="s">
        <v>3076</v>
      </c>
      <c r="E13381" s="523" t="s">
        <v>1679</v>
      </c>
    </row>
    <row r="13382" spans="2:5">
      <c r="B13382" s="602" t="s">
        <v>16087</v>
      </c>
      <c r="C13382" s="603" t="s">
        <v>8286</v>
      </c>
      <c r="D13382" s="587" t="s">
        <v>3076</v>
      </c>
      <c r="E13382" s="523" t="s">
        <v>1679</v>
      </c>
    </row>
    <row r="13383" spans="2:5">
      <c r="B13383" s="602" t="s">
        <v>16088</v>
      </c>
      <c r="C13383" s="603" t="s">
        <v>8286</v>
      </c>
      <c r="D13383" s="587" t="s">
        <v>3076</v>
      </c>
      <c r="E13383" s="523" t="s">
        <v>1679</v>
      </c>
    </row>
    <row r="13384" spans="2:5">
      <c r="B13384" s="602" t="s">
        <v>16089</v>
      </c>
      <c r="C13384" s="603" t="s">
        <v>8286</v>
      </c>
      <c r="D13384" s="587" t="s">
        <v>3076</v>
      </c>
      <c r="E13384" s="523" t="s">
        <v>1679</v>
      </c>
    </row>
    <row r="13385" spans="2:5">
      <c r="B13385" s="602" t="s">
        <v>16090</v>
      </c>
      <c r="C13385" s="603" t="s">
        <v>8286</v>
      </c>
      <c r="D13385" s="587" t="s">
        <v>3076</v>
      </c>
      <c r="E13385" s="523" t="s">
        <v>1679</v>
      </c>
    </row>
    <row r="13386" spans="2:5">
      <c r="B13386" s="602" t="s">
        <v>16091</v>
      </c>
      <c r="C13386" s="603" t="s">
        <v>8286</v>
      </c>
      <c r="D13386" s="587" t="s">
        <v>3076</v>
      </c>
      <c r="E13386" s="523" t="s">
        <v>1679</v>
      </c>
    </row>
    <row r="13387" spans="2:5">
      <c r="B13387" s="602" t="s">
        <v>16092</v>
      </c>
      <c r="C13387" s="603" t="s">
        <v>8286</v>
      </c>
      <c r="D13387" s="587" t="s">
        <v>3076</v>
      </c>
      <c r="E13387" s="523" t="s">
        <v>1679</v>
      </c>
    </row>
    <row r="13388" spans="2:5">
      <c r="B13388" s="602" t="s">
        <v>16093</v>
      </c>
      <c r="C13388" s="603" t="s">
        <v>8286</v>
      </c>
      <c r="D13388" s="587" t="s">
        <v>3076</v>
      </c>
      <c r="E13388" s="523" t="s">
        <v>1679</v>
      </c>
    </row>
    <row r="13389" spans="2:5">
      <c r="B13389" s="602" t="s">
        <v>16094</v>
      </c>
      <c r="C13389" s="603" t="s">
        <v>8286</v>
      </c>
      <c r="D13389" s="587" t="s">
        <v>3076</v>
      </c>
      <c r="E13389" s="523" t="s">
        <v>1679</v>
      </c>
    </row>
    <row r="13390" spans="2:5">
      <c r="B13390" s="602" t="s">
        <v>16095</v>
      </c>
      <c r="C13390" s="603" t="s">
        <v>8286</v>
      </c>
      <c r="D13390" s="587" t="s">
        <v>3076</v>
      </c>
      <c r="E13390" s="523" t="s">
        <v>1679</v>
      </c>
    </row>
    <row r="13391" spans="2:5">
      <c r="B13391" s="602" t="s">
        <v>16096</v>
      </c>
      <c r="C13391" s="603" t="s">
        <v>8286</v>
      </c>
      <c r="D13391" s="587" t="s">
        <v>3076</v>
      </c>
      <c r="E13391" s="523" t="s">
        <v>1679</v>
      </c>
    </row>
    <row r="13392" spans="2:5">
      <c r="B13392" s="602" t="s">
        <v>16097</v>
      </c>
      <c r="C13392" s="603" t="s">
        <v>8286</v>
      </c>
      <c r="D13392" s="587" t="s">
        <v>3076</v>
      </c>
      <c r="E13392" s="523" t="s">
        <v>1679</v>
      </c>
    </row>
    <row r="13393" spans="2:5">
      <c r="B13393" s="602" t="s">
        <v>16098</v>
      </c>
      <c r="C13393" s="603" t="s">
        <v>8286</v>
      </c>
      <c r="D13393" s="587" t="s">
        <v>3076</v>
      </c>
      <c r="E13393" s="523" t="s">
        <v>1679</v>
      </c>
    </row>
    <row r="13394" spans="2:5">
      <c r="B13394" s="602" t="s">
        <v>16099</v>
      </c>
      <c r="C13394" s="603" t="s">
        <v>8286</v>
      </c>
      <c r="D13394" s="587" t="s">
        <v>3076</v>
      </c>
      <c r="E13394" s="523" t="s">
        <v>1679</v>
      </c>
    </row>
    <row r="13395" spans="2:5">
      <c r="B13395" s="602" t="s">
        <v>16100</v>
      </c>
      <c r="C13395" s="603" t="s">
        <v>8286</v>
      </c>
      <c r="D13395" s="587" t="s">
        <v>3076</v>
      </c>
      <c r="E13395" s="523" t="s">
        <v>1679</v>
      </c>
    </row>
    <row r="13396" spans="2:5">
      <c r="B13396" s="602" t="s">
        <v>16101</v>
      </c>
      <c r="C13396" s="603" t="s">
        <v>8286</v>
      </c>
      <c r="D13396" s="587" t="s">
        <v>3076</v>
      </c>
      <c r="E13396" s="523" t="s">
        <v>1679</v>
      </c>
    </row>
    <row r="13397" spans="2:5">
      <c r="B13397" s="602" t="s">
        <v>16102</v>
      </c>
      <c r="C13397" s="603" t="s">
        <v>8286</v>
      </c>
      <c r="D13397" s="587" t="s">
        <v>3076</v>
      </c>
      <c r="E13397" s="523" t="s">
        <v>1679</v>
      </c>
    </row>
    <row r="13398" spans="2:5">
      <c r="B13398" s="602" t="s">
        <v>16103</v>
      </c>
      <c r="C13398" s="603" t="s">
        <v>8286</v>
      </c>
      <c r="D13398" s="587" t="s">
        <v>3076</v>
      </c>
      <c r="E13398" s="523" t="s">
        <v>1679</v>
      </c>
    </row>
    <row r="13399" spans="2:5">
      <c r="B13399" s="602" t="s">
        <v>16104</v>
      </c>
      <c r="C13399" s="603" t="s">
        <v>8286</v>
      </c>
      <c r="D13399" s="587" t="s">
        <v>3076</v>
      </c>
      <c r="E13399" s="523" t="s">
        <v>1679</v>
      </c>
    </row>
    <row r="13400" spans="2:5">
      <c r="B13400" s="602" t="s">
        <v>16105</v>
      </c>
      <c r="C13400" s="603" t="s">
        <v>8286</v>
      </c>
      <c r="D13400" s="587" t="s">
        <v>3076</v>
      </c>
      <c r="E13400" s="523" t="s">
        <v>1679</v>
      </c>
    </row>
    <row r="13401" spans="2:5">
      <c r="B13401" s="602" t="s">
        <v>16106</v>
      </c>
      <c r="C13401" s="603" t="s">
        <v>8286</v>
      </c>
      <c r="D13401" s="587" t="s">
        <v>3076</v>
      </c>
      <c r="E13401" s="523" t="s">
        <v>1679</v>
      </c>
    </row>
    <row r="13402" spans="2:5">
      <c r="B13402" s="602" t="s">
        <v>16107</v>
      </c>
      <c r="C13402" s="603" t="s">
        <v>8286</v>
      </c>
      <c r="D13402" s="587" t="s">
        <v>3076</v>
      </c>
      <c r="E13402" s="523" t="s">
        <v>1679</v>
      </c>
    </row>
    <row r="13403" spans="2:5">
      <c r="B13403" s="602" t="s">
        <v>16108</v>
      </c>
      <c r="C13403" s="603" t="s">
        <v>8286</v>
      </c>
      <c r="D13403" s="587" t="s">
        <v>3076</v>
      </c>
      <c r="E13403" s="523" t="s">
        <v>1679</v>
      </c>
    </row>
    <row r="13404" spans="2:5">
      <c r="B13404" s="602" t="s">
        <v>16109</v>
      </c>
      <c r="C13404" s="603" t="s">
        <v>8286</v>
      </c>
      <c r="D13404" s="587" t="s">
        <v>3076</v>
      </c>
      <c r="E13404" s="523" t="s">
        <v>1679</v>
      </c>
    </row>
    <row r="13405" spans="2:5">
      <c r="B13405" s="602" t="s">
        <v>16110</v>
      </c>
      <c r="C13405" s="603" t="s">
        <v>8286</v>
      </c>
      <c r="D13405" s="587" t="s">
        <v>3076</v>
      </c>
      <c r="E13405" s="523" t="s">
        <v>1679</v>
      </c>
    </row>
    <row r="13406" spans="2:5">
      <c r="B13406" s="602" t="s">
        <v>16111</v>
      </c>
      <c r="C13406" s="603" t="s">
        <v>8286</v>
      </c>
      <c r="D13406" s="587" t="s">
        <v>3076</v>
      </c>
      <c r="E13406" s="523" t="s">
        <v>1679</v>
      </c>
    </row>
    <row r="13407" spans="2:5">
      <c r="B13407" s="602" t="s">
        <v>16112</v>
      </c>
      <c r="C13407" s="603" t="s">
        <v>8286</v>
      </c>
      <c r="D13407" s="587" t="s">
        <v>3076</v>
      </c>
      <c r="E13407" s="523" t="s">
        <v>1679</v>
      </c>
    </row>
    <row r="13408" spans="2:5">
      <c r="B13408" s="602" t="s">
        <v>16113</v>
      </c>
      <c r="C13408" s="603" t="s">
        <v>8286</v>
      </c>
      <c r="D13408" s="587" t="s">
        <v>3076</v>
      </c>
      <c r="E13408" s="523" t="s">
        <v>1679</v>
      </c>
    </row>
    <row r="13409" spans="2:5">
      <c r="B13409" s="602" t="s">
        <v>16114</v>
      </c>
      <c r="C13409" s="603" t="s">
        <v>8286</v>
      </c>
      <c r="D13409" s="587" t="s">
        <v>3076</v>
      </c>
      <c r="E13409" s="523" t="s">
        <v>1679</v>
      </c>
    </row>
    <row r="13410" spans="2:5">
      <c r="B13410" s="602" t="s">
        <v>16115</v>
      </c>
      <c r="C13410" s="603" t="s">
        <v>8286</v>
      </c>
      <c r="D13410" s="587" t="s">
        <v>3076</v>
      </c>
      <c r="E13410" s="523" t="s">
        <v>1679</v>
      </c>
    </row>
    <row r="13411" spans="2:5">
      <c r="B13411" s="602" t="s">
        <v>16116</v>
      </c>
      <c r="C13411" s="603" t="s">
        <v>8286</v>
      </c>
      <c r="D13411" s="587" t="s">
        <v>3076</v>
      </c>
      <c r="E13411" s="523" t="s">
        <v>1679</v>
      </c>
    </row>
    <row r="13412" spans="2:5">
      <c r="B13412" s="602" t="s">
        <v>16117</v>
      </c>
      <c r="C13412" s="603" t="s">
        <v>8286</v>
      </c>
      <c r="D13412" s="587" t="s">
        <v>3076</v>
      </c>
      <c r="E13412" s="523" t="s">
        <v>1679</v>
      </c>
    </row>
    <row r="13413" spans="2:5">
      <c r="B13413" s="602" t="s">
        <v>16118</v>
      </c>
      <c r="C13413" s="603" t="s">
        <v>8286</v>
      </c>
      <c r="D13413" s="587" t="s">
        <v>3076</v>
      </c>
      <c r="E13413" s="523" t="s">
        <v>1679</v>
      </c>
    </row>
    <row r="13414" spans="2:5">
      <c r="B13414" s="602" t="s">
        <v>16119</v>
      </c>
      <c r="C13414" s="603" t="s">
        <v>8286</v>
      </c>
      <c r="D13414" s="587" t="s">
        <v>3076</v>
      </c>
      <c r="E13414" s="523" t="s">
        <v>1679</v>
      </c>
    </row>
    <row r="13415" spans="2:5">
      <c r="B13415" s="602" t="s">
        <v>16120</v>
      </c>
      <c r="C13415" s="603" t="s">
        <v>8286</v>
      </c>
      <c r="D13415" s="587" t="s">
        <v>3076</v>
      </c>
      <c r="E13415" s="523" t="s">
        <v>1679</v>
      </c>
    </row>
    <row r="13416" spans="2:5">
      <c r="B13416" s="602" t="s">
        <v>16121</v>
      </c>
      <c r="C13416" s="603" t="s">
        <v>8286</v>
      </c>
      <c r="D13416" s="587" t="s">
        <v>3076</v>
      </c>
      <c r="E13416" s="523" t="s">
        <v>1679</v>
      </c>
    </row>
    <row r="13417" spans="2:5">
      <c r="B13417" s="602" t="s">
        <v>16122</v>
      </c>
      <c r="C13417" s="603" t="s">
        <v>8286</v>
      </c>
      <c r="D13417" s="587" t="s">
        <v>3076</v>
      </c>
      <c r="E13417" s="523" t="s">
        <v>1679</v>
      </c>
    </row>
    <row r="13418" spans="2:5">
      <c r="B13418" s="602" t="s">
        <v>16123</v>
      </c>
      <c r="C13418" s="603" t="s">
        <v>8286</v>
      </c>
      <c r="D13418" s="587" t="s">
        <v>3076</v>
      </c>
      <c r="E13418" s="523" t="s">
        <v>1679</v>
      </c>
    </row>
    <row r="13419" spans="2:5">
      <c r="B13419" s="602" t="s">
        <v>16124</v>
      </c>
      <c r="C13419" s="603" t="s">
        <v>8286</v>
      </c>
      <c r="D13419" s="587" t="s">
        <v>3076</v>
      </c>
      <c r="E13419" s="523" t="s">
        <v>1679</v>
      </c>
    </row>
    <row r="13420" spans="2:5">
      <c r="B13420" s="602" t="s">
        <v>16125</v>
      </c>
      <c r="C13420" s="603" t="s">
        <v>8286</v>
      </c>
      <c r="D13420" s="587" t="s">
        <v>3076</v>
      </c>
      <c r="E13420" s="523" t="s">
        <v>1679</v>
      </c>
    </row>
    <row r="13421" spans="2:5">
      <c r="B13421" s="602" t="s">
        <v>16126</v>
      </c>
      <c r="C13421" s="603" t="s">
        <v>8286</v>
      </c>
      <c r="D13421" s="587" t="s">
        <v>3076</v>
      </c>
      <c r="E13421" s="523" t="s">
        <v>1679</v>
      </c>
    </row>
    <row r="13422" spans="2:5">
      <c r="B13422" s="602" t="s">
        <v>16127</v>
      </c>
      <c r="C13422" s="603" t="s">
        <v>8286</v>
      </c>
      <c r="D13422" s="587" t="s">
        <v>3076</v>
      </c>
      <c r="E13422" s="523" t="s">
        <v>1679</v>
      </c>
    </row>
    <row r="13423" spans="2:5">
      <c r="B13423" s="602" t="s">
        <v>16128</v>
      </c>
      <c r="C13423" s="603" t="s">
        <v>8286</v>
      </c>
      <c r="D13423" s="587" t="s">
        <v>3076</v>
      </c>
      <c r="E13423" s="523" t="s">
        <v>1679</v>
      </c>
    </row>
    <row r="13424" spans="2:5">
      <c r="B13424" s="602" t="s">
        <v>16129</v>
      </c>
      <c r="C13424" s="603" t="s">
        <v>8286</v>
      </c>
      <c r="D13424" s="587" t="s">
        <v>3076</v>
      </c>
      <c r="E13424" s="523" t="s">
        <v>1679</v>
      </c>
    </row>
    <row r="13425" spans="2:5">
      <c r="B13425" s="602" t="s">
        <v>16130</v>
      </c>
      <c r="C13425" s="603" t="s">
        <v>8286</v>
      </c>
      <c r="D13425" s="587" t="s">
        <v>3076</v>
      </c>
      <c r="E13425" s="523" t="s">
        <v>1679</v>
      </c>
    </row>
    <row r="13426" spans="2:5">
      <c r="B13426" s="602" t="s">
        <v>16131</v>
      </c>
      <c r="C13426" s="603" t="s">
        <v>8286</v>
      </c>
      <c r="D13426" s="587" t="s">
        <v>3076</v>
      </c>
      <c r="E13426" s="523" t="s">
        <v>1679</v>
      </c>
    </row>
    <row r="13427" spans="2:5">
      <c r="B13427" s="602" t="s">
        <v>16132</v>
      </c>
      <c r="C13427" s="603" t="s">
        <v>8286</v>
      </c>
      <c r="D13427" s="587" t="s">
        <v>3076</v>
      </c>
      <c r="E13427" s="523" t="s">
        <v>1679</v>
      </c>
    </row>
    <row r="13428" spans="2:5">
      <c r="B13428" s="602" t="s">
        <v>16133</v>
      </c>
      <c r="C13428" s="603" t="s">
        <v>8286</v>
      </c>
      <c r="D13428" s="587" t="s">
        <v>3076</v>
      </c>
      <c r="E13428" s="523" t="s">
        <v>1679</v>
      </c>
    </row>
    <row r="13429" spans="2:5">
      <c r="B13429" s="602" t="s">
        <v>16134</v>
      </c>
      <c r="C13429" s="603" t="s">
        <v>8286</v>
      </c>
      <c r="D13429" s="587" t="s">
        <v>3076</v>
      </c>
      <c r="E13429" s="523" t="s">
        <v>1679</v>
      </c>
    </row>
    <row r="13430" spans="2:5">
      <c r="B13430" s="602" t="s">
        <v>16135</v>
      </c>
      <c r="C13430" s="603" t="s">
        <v>8286</v>
      </c>
      <c r="D13430" s="587" t="s">
        <v>3076</v>
      </c>
      <c r="E13430" s="523" t="s">
        <v>1679</v>
      </c>
    </row>
    <row r="13431" spans="2:5">
      <c r="B13431" s="602" t="s">
        <v>16136</v>
      </c>
      <c r="C13431" s="603" t="s">
        <v>8286</v>
      </c>
      <c r="D13431" s="587" t="s">
        <v>3076</v>
      </c>
      <c r="E13431" s="523" t="s">
        <v>1679</v>
      </c>
    </row>
    <row r="13432" spans="2:5">
      <c r="B13432" s="602" t="s">
        <v>16137</v>
      </c>
      <c r="C13432" s="603" t="s">
        <v>8286</v>
      </c>
      <c r="D13432" s="587" t="s">
        <v>3076</v>
      </c>
      <c r="E13432" s="523" t="s">
        <v>1679</v>
      </c>
    </row>
    <row r="13433" spans="2:5">
      <c r="B13433" s="602" t="s">
        <v>16138</v>
      </c>
      <c r="C13433" s="603" t="s">
        <v>8286</v>
      </c>
      <c r="D13433" s="587" t="s">
        <v>3076</v>
      </c>
      <c r="E13433" s="523" t="s">
        <v>1679</v>
      </c>
    </row>
    <row r="13434" spans="2:5">
      <c r="B13434" s="602" t="s">
        <v>16139</v>
      </c>
      <c r="C13434" s="603" t="s">
        <v>8286</v>
      </c>
      <c r="D13434" s="587" t="s">
        <v>3076</v>
      </c>
      <c r="E13434" s="523" t="s">
        <v>1679</v>
      </c>
    </row>
    <row r="13435" spans="2:5">
      <c r="B13435" s="602" t="s">
        <v>16140</v>
      </c>
      <c r="C13435" s="603" t="s">
        <v>8286</v>
      </c>
      <c r="D13435" s="587" t="s">
        <v>3076</v>
      </c>
      <c r="E13435" s="523" t="s">
        <v>1679</v>
      </c>
    </row>
    <row r="13436" spans="2:5">
      <c r="B13436" s="602" t="s">
        <v>16141</v>
      </c>
      <c r="C13436" s="603" t="s">
        <v>8286</v>
      </c>
      <c r="D13436" s="587" t="s">
        <v>3076</v>
      </c>
      <c r="E13436" s="523" t="s">
        <v>1679</v>
      </c>
    </row>
    <row r="13437" spans="2:5">
      <c r="B13437" s="602" t="s">
        <v>16142</v>
      </c>
      <c r="C13437" s="603" t="s">
        <v>8286</v>
      </c>
      <c r="D13437" s="587" t="s">
        <v>3076</v>
      </c>
      <c r="E13437" s="523" t="s">
        <v>1679</v>
      </c>
    </row>
    <row r="13438" spans="2:5">
      <c r="B13438" s="602" t="s">
        <v>16143</v>
      </c>
      <c r="C13438" s="603" t="s">
        <v>8286</v>
      </c>
      <c r="D13438" s="587" t="s">
        <v>3076</v>
      </c>
      <c r="E13438" s="523" t="s">
        <v>1679</v>
      </c>
    </row>
    <row r="13439" spans="2:5">
      <c r="B13439" s="602" t="s">
        <v>16144</v>
      </c>
      <c r="C13439" s="603" t="s">
        <v>8286</v>
      </c>
      <c r="D13439" s="587" t="s">
        <v>3076</v>
      </c>
      <c r="E13439" s="523" t="s">
        <v>1679</v>
      </c>
    </row>
    <row r="13440" spans="2:5">
      <c r="B13440" s="602" t="s">
        <v>16145</v>
      </c>
      <c r="C13440" s="603" t="s">
        <v>8286</v>
      </c>
      <c r="D13440" s="587" t="s">
        <v>3076</v>
      </c>
      <c r="E13440" s="523" t="s">
        <v>1679</v>
      </c>
    </row>
    <row r="13441" spans="2:5">
      <c r="B13441" s="602" t="s">
        <v>16146</v>
      </c>
      <c r="C13441" s="603" t="s">
        <v>8286</v>
      </c>
      <c r="D13441" s="587" t="s">
        <v>3076</v>
      </c>
      <c r="E13441" s="523" t="s">
        <v>1679</v>
      </c>
    </row>
    <row r="13442" spans="2:5">
      <c r="B13442" s="602" t="s">
        <v>16147</v>
      </c>
      <c r="C13442" s="603" t="s">
        <v>8286</v>
      </c>
      <c r="D13442" s="587" t="s">
        <v>3076</v>
      </c>
      <c r="E13442" s="523" t="s">
        <v>1679</v>
      </c>
    </row>
    <row r="13443" spans="2:5">
      <c r="B13443" s="602" t="s">
        <v>16148</v>
      </c>
      <c r="C13443" s="603" t="s">
        <v>8286</v>
      </c>
      <c r="D13443" s="587" t="s">
        <v>3076</v>
      </c>
      <c r="E13443" s="523" t="s">
        <v>1679</v>
      </c>
    </row>
    <row r="13444" spans="2:5">
      <c r="B13444" s="602" t="s">
        <v>16149</v>
      </c>
      <c r="C13444" s="603" t="s">
        <v>8286</v>
      </c>
      <c r="D13444" s="587" t="s">
        <v>3076</v>
      </c>
      <c r="E13444" s="523" t="s">
        <v>1679</v>
      </c>
    </row>
    <row r="13445" spans="2:5">
      <c r="B13445" s="602" t="s">
        <v>16150</v>
      </c>
      <c r="C13445" s="603" t="s">
        <v>8286</v>
      </c>
      <c r="D13445" s="587" t="s">
        <v>3076</v>
      </c>
      <c r="E13445" s="523" t="s">
        <v>1679</v>
      </c>
    </row>
    <row r="13446" spans="2:5">
      <c r="B13446" s="602" t="s">
        <v>16151</v>
      </c>
      <c r="C13446" s="603" t="s">
        <v>8286</v>
      </c>
      <c r="D13446" s="587" t="s">
        <v>3076</v>
      </c>
      <c r="E13446" s="523" t="s">
        <v>1679</v>
      </c>
    </row>
    <row r="13447" spans="2:5">
      <c r="B13447" s="602" t="s">
        <v>16152</v>
      </c>
      <c r="C13447" s="603" t="s">
        <v>8286</v>
      </c>
      <c r="D13447" s="587" t="s">
        <v>3076</v>
      </c>
      <c r="E13447" s="523" t="s">
        <v>1679</v>
      </c>
    </row>
    <row r="13448" spans="2:5">
      <c r="B13448" s="602" t="s">
        <v>16153</v>
      </c>
      <c r="C13448" s="603" t="s">
        <v>8286</v>
      </c>
      <c r="D13448" s="587" t="s">
        <v>3076</v>
      </c>
      <c r="E13448" s="523" t="s">
        <v>1679</v>
      </c>
    </row>
    <row r="13449" spans="2:5">
      <c r="B13449" s="602" t="s">
        <v>16154</v>
      </c>
      <c r="C13449" s="603" t="s">
        <v>8286</v>
      </c>
      <c r="D13449" s="587" t="s">
        <v>3076</v>
      </c>
      <c r="E13449" s="523" t="s">
        <v>1679</v>
      </c>
    </row>
    <row r="13450" spans="2:5">
      <c r="B13450" s="602" t="s">
        <v>16155</v>
      </c>
      <c r="C13450" s="603" t="s">
        <v>8286</v>
      </c>
      <c r="D13450" s="587" t="s">
        <v>3076</v>
      </c>
      <c r="E13450" s="523" t="s">
        <v>1679</v>
      </c>
    </row>
    <row r="13451" spans="2:5">
      <c r="B13451" s="602" t="s">
        <v>16156</v>
      </c>
      <c r="C13451" s="603" t="s">
        <v>8286</v>
      </c>
      <c r="D13451" s="587" t="s">
        <v>3076</v>
      </c>
      <c r="E13451" s="523" t="s">
        <v>1679</v>
      </c>
    </row>
    <row r="13452" spans="2:5">
      <c r="B13452" s="602" t="s">
        <v>16157</v>
      </c>
      <c r="C13452" s="603" t="s">
        <v>8286</v>
      </c>
      <c r="D13452" s="587" t="s">
        <v>3076</v>
      </c>
      <c r="E13452" s="523" t="s">
        <v>1679</v>
      </c>
    </row>
    <row r="13453" spans="2:5">
      <c r="B13453" s="602" t="s">
        <v>16158</v>
      </c>
      <c r="C13453" s="603" t="s">
        <v>8286</v>
      </c>
      <c r="D13453" s="587" t="s">
        <v>3076</v>
      </c>
      <c r="E13453" s="523" t="s">
        <v>1679</v>
      </c>
    </row>
    <row r="13454" spans="2:5">
      <c r="B13454" s="602" t="s">
        <v>16159</v>
      </c>
      <c r="C13454" s="603" t="s">
        <v>8286</v>
      </c>
      <c r="D13454" s="587" t="s">
        <v>3076</v>
      </c>
      <c r="E13454" s="523" t="s">
        <v>1679</v>
      </c>
    </row>
    <row r="13455" spans="2:5">
      <c r="B13455" s="602" t="s">
        <v>16160</v>
      </c>
      <c r="C13455" s="603" t="s">
        <v>8286</v>
      </c>
      <c r="D13455" s="587" t="s">
        <v>3076</v>
      </c>
      <c r="E13455" s="523" t="s">
        <v>1679</v>
      </c>
    </row>
    <row r="13456" spans="2:5">
      <c r="B13456" s="602" t="s">
        <v>16161</v>
      </c>
      <c r="C13456" s="603" t="s">
        <v>8286</v>
      </c>
      <c r="D13456" s="587" t="s">
        <v>3076</v>
      </c>
      <c r="E13456" s="523" t="s">
        <v>1679</v>
      </c>
    </row>
    <row r="13457" spans="2:5">
      <c r="B13457" s="602" t="s">
        <v>16162</v>
      </c>
      <c r="C13457" s="603" t="s">
        <v>8286</v>
      </c>
      <c r="D13457" s="587" t="s">
        <v>3076</v>
      </c>
      <c r="E13457" s="523" t="s">
        <v>1679</v>
      </c>
    </row>
    <row r="13458" spans="2:5">
      <c r="B13458" s="602" t="s">
        <v>16163</v>
      </c>
      <c r="C13458" s="603" t="s">
        <v>8286</v>
      </c>
      <c r="D13458" s="587" t="s">
        <v>3076</v>
      </c>
      <c r="E13458" s="523" t="s">
        <v>1679</v>
      </c>
    </row>
    <row r="13459" spans="2:5">
      <c r="B13459" s="602" t="s">
        <v>16164</v>
      </c>
      <c r="C13459" s="603" t="s">
        <v>8286</v>
      </c>
      <c r="D13459" s="587" t="s">
        <v>3076</v>
      </c>
      <c r="E13459" s="523" t="s">
        <v>1679</v>
      </c>
    </row>
    <row r="13460" spans="2:5">
      <c r="B13460" s="602" t="s">
        <v>16165</v>
      </c>
      <c r="C13460" s="603" t="s">
        <v>8286</v>
      </c>
      <c r="D13460" s="587" t="s">
        <v>3076</v>
      </c>
      <c r="E13460" s="523" t="s">
        <v>1679</v>
      </c>
    </row>
    <row r="13461" spans="2:5">
      <c r="B13461" s="602" t="s">
        <v>16166</v>
      </c>
      <c r="C13461" s="603" t="s">
        <v>8286</v>
      </c>
      <c r="D13461" s="587" t="s">
        <v>3076</v>
      </c>
      <c r="E13461" s="523" t="s">
        <v>1679</v>
      </c>
    </row>
    <row r="13462" spans="2:5">
      <c r="B13462" s="602" t="s">
        <v>16167</v>
      </c>
      <c r="C13462" s="603" t="s">
        <v>8286</v>
      </c>
      <c r="D13462" s="587" t="s">
        <v>3076</v>
      </c>
      <c r="E13462" s="523" t="s">
        <v>1679</v>
      </c>
    </row>
    <row r="13463" spans="2:5">
      <c r="B13463" s="602" t="s">
        <v>16168</v>
      </c>
      <c r="C13463" s="603" t="s">
        <v>8286</v>
      </c>
      <c r="D13463" s="587" t="s">
        <v>3076</v>
      </c>
      <c r="E13463" s="523" t="s">
        <v>1679</v>
      </c>
    </row>
    <row r="13464" spans="2:5">
      <c r="B13464" s="602" t="s">
        <v>16169</v>
      </c>
      <c r="C13464" s="603" t="s">
        <v>8286</v>
      </c>
      <c r="D13464" s="587" t="s">
        <v>3076</v>
      </c>
      <c r="E13464" s="523" t="s">
        <v>1679</v>
      </c>
    </row>
    <row r="13465" spans="2:5">
      <c r="B13465" s="602" t="s">
        <v>16170</v>
      </c>
      <c r="C13465" s="603" t="s">
        <v>8286</v>
      </c>
      <c r="D13465" s="587" t="s">
        <v>3076</v>
      </c>
      <c r="E13465" s="523" t="s">
        <v>1679</v>
      </c>
    </row>
    <row r="13466" spans="2:5">
      <c r="B13466" s="602" t="s">
        <v>16171</v>
      </c>
      <c r="C13466" s="603" t="s">
        <v>8286</v>
      </c>
      <c r="D13466" s="587" t="s">
        <v>3076</v>
      </c>
      <c r="E13466" s="523" t="s">
        <v>1679</v>
      </c>
    </row>
    <row r="13467" spans="2:5">
      <c r="B13467" s="602" t="s">
        <v>16172</v>
      </c>
      <c r="C13467" s="603" t="s">
        <v>8286</v>
      </c>
      <c r="D13467" s="587" t="s">
        <v>3076</v>
      </c>
      <c r="E13467" s="523" t="s">
        <v>1679</v>
      </c>
    </row>
    <row r="13468" spans="2:5">
      <c r="B13468" s="602" t="s">
        <v>16173</v>
      </c>
      <c r="C13468" s="603" t="s">
        <v>8286</v>
      </c>
      <c r="D13468" s="587" t="s">
        <v>3076</v>
      </c>
      <c r="E13468" s="523" t="s">
        <v>1679</v>
      </c>
    </row>
    <row r="13469" spans="2:5">
      <c r="B13469" s="602" t="s">
        <v>16174</v>
      </c>
      <c r="C13469" s="603" t="s">
        <v>8286</v>
      </c>
      <c r="D13469" s="587" t="s">
        <v>3076</v>
      </c>
      <c r="E13469" s="523" t="s">
        <v>1679</v>
      </c>
    </row>
    <row r="13470" spans="2:5">
      <c r="B13470" s="602" t="s">
        <v>16175</v>
      </c>
      <c r="C13470" s="603" t="s">
        <v>8286</v>
      </c>
      <c r="D13470" s="587" t="s">
        <v>3076</v>
      </c>
      <c r="E13470" s="523" t="s">
        <v>1679</v>
      </c>
    </row>
    <row r="13471" spans="2:5">
      <c r="B13471" s="602" t="s">
        <v>16176</v>
      </c>
      <c r="C13471" s="603" t="s">
        <v>8286</v>
      </c>
      <c r="D13471" s="587" t="s">
        <v>3076</v>
      </c>
      <c r="E13471" s="523" t="s">
        <v>1679</v>
      </c>
    </row>
    <row r="13472" spans="2:5">
      <c r="B13472" s="602" t="s">
        <v>16177</v>
      </c>
      <c r="C13472" s="603" t="s">
        <v>8286</v>
      </c>
      <c r="D13472" s="587" t="s">
        <v>3076</v>
      </c>
      <c r="E13472" s="523" t="s">
        <v>1679</v>
      </c>
    </row>
    <row r="13473" spans="2:5">
      <c r="B13473" s="602" t="s">
        <v>16178</v>
      </c>
      <c r="C13473" s="603" t="s">
        <v>8286</v>
      </c>
      <c r="D13473" s="587" t="s">
        <v>3076</v>
      </c>
      <c r="E13473" s="523" t="s">
        <v>1679</v>
      </c>
    </row>
    <row r="13474" spans="2:5">
      <c r="B13474" s="602" t="s">
        <v>16179</v>
      </c>
      <c r="C13474" s="603" t="s">
        <v>8286</v>
      </c>
      <c r="D13474" s="587" t="s">
        <v>3076</v>
      </c>
      <c r="E13474" s="523" t="s">
        <v>1679</v>
      </c>
    </row>
    <row r="13475" spans="2:5">
      <c r="B13475" s="602" t="s">
        <v>16180</v>
      </c>
      <c r="C13475" s="603" t="s">
        <v>8286</v>
      </c>
      <c r="D13475" s="587" t="s">
        <v>3076</v>
      </c>
      <c r="E13475" s="523" t="s">
        <v>1679</v>
      </c>
    </row>
    <row r="13476" spans="2:5">
      <c r="B13476" s="602" t="s">
        <v>16181</v>
      </c>
      <c r="C13476" s="603" t="s">
        <v>8286</v>
      </c>
      <c r="D13476" s="587" t="s">
        <v>3076</v>
      </c>
      <c r="E13476" s="523" t="s">
        <v>1679</v>
      </c>
    </row>
    <row r="13477" spans="2:5">
      <c r="B13477" s="602" t="s">
        <v>16182</v>
      </c>
      <c r="C13477" s="603" t="s">
        <v>8286</v>
      </c>
      <c r="D13477" s="587" t="s">
        <v>3076</v>
      </c>
      <c r="E13477" s="523" t="s">
        <v>1679</v>
      </c>
    </row>
    <row r="13478" spans="2:5">
      <c r="B13478" s="602" t="s">
        <v>16183</v>
      </c>
      <c r="C13478" s="603" t="s">
        <v>8286</v>
      </c>
      <c r="D13478" s="587" t="s">
        <v>3076</v>
      </c>
      <c r="E13478" s="523" t="s">
        <v>1679</v>
      </c>
    </row>
    <row r="13479" spans="2:5">
      <c r="B13479" s="602" t="s">
        <v>16184</v>
      </c>
      <c r="C13479" s="603" t="s">
        <v>8286</v>
      </c>
      <c r="D13479" s="587" t="s">
        <v>3076</v>
      </c>
      <c r="E13479" s="523" t="s">
        <v>1679</v>
      </c>
    </row>
    <row r="13480" spans="2:5">
      <c r="B13480" s="602" t="s">
        <v>16185</v>
      </c>
      <c r="C13480" s="603" t="s">
        <v>8286</v>
      </c>
      <c r="D13480" s="587" t="s">
        <v>3076</v>
      </c>
      <c r="E13480" s="523" t="s">
        <v>1679</v>
      </c>
    </row>
    <row r="13481" spans="2:5">
      <c r="B13481" s="602" t="s">
        <v>16186</v>
      </c>
      <c r="C13481" s="603" t="s">
        <v>8286</v>
      </c>
      <c r="D13481" s="587" t="s">
        <v>3076</v>
      </c>
      <c r="E13481" s="523" t="s">
        <v>1679</v>
      </c>
    </row>
    <row r="13482" spans="2:5">
      <c r="B13482" s="602" t="s">
        <v>16187</v>
      </c>
      <c r="C13482" s="603" t="s">
        <v>8286</v>
      </c>
      <c r="D13482" s="587" t="s">
        <v>3076</v>
      </c>
      <c r="E13482" s="523" t="s">
        <v>1679</v>
      </c>
    </row>
    <row r="13483" spans="2:5">
      <c r="B13483" s="602" t="s">
        <v>16188</v>
      </c>
      <c r="C13483" s="603" t="s">
        <v>8286</v>
      </c>
      <c r="D13483" s="587" t="s">
        <v>3076</v>
      </c>
      <c r="E13483" s="523" t="s">
        <v>1679</v>
      </c>
    </row>
    <row r="13484" spans="2:5">
      <c r="B13484" s="602" t="s">
        <v>16189</v>
      </c>
      <c r="C13484" s="603" t="s">
        <v>8286</v>
      </c>
      <c r="D13484" s="587" t="s">
        <v>3076</v>
      </c>
      <c r="E13484" s="523" t="s">
        <v>1679</v>
      </c>
    </row>
    <row r="13485" spans="2:5">
      <c r="B13485" s="602" t="s">
        <v>16190</v>
      </c>
      <c r="C13485" s="603" t="s">
        <v>8286</v>
      </c>
      <c r="D13485" s="587" t="s">
        <v>3076</v>
      </c>
      <c r="E13485" s="523" t="s">
        <v>1679</v>
      </c>
    </row>
    <row r="13486" spans="2:5">
      <c r="B13486" s="602" t="s">
        <v>16191</v>
      </c>
      <c r="C13486" s="603" t="s">
        <v>8286</v>
      </c>
      <c r="D13486" s="587" t="s">
        <v>3076</v>
      </c>
      <c r="E13486" s="523" t="s">
        <v>1679</v>
      </c>
    </row>
    <row r="13487" spans="2:5">
      <c r="B13487" s="602" t="s">
        <v>16192</v>
      </c>
      <c r="C13487" s="603" t="s">
        <v>8286</v>
      </c>
      <c r="D13487" s="587" t="s">
        <v>3076</v>
      </c>
      <c r="E13487" s="523" t="s">
        <v>1679</v>
      </c>
    </row>
    <row r="13488" spans="2:5">
      <c r="B13488" s="602" t="s">
        <v>16193</v>
      </c>
      <c r="C13488" s="603" t="s">
        <v>8286</v>
      </c>
      <c r="D13488" s="587" t="s">
        <v>3076</v>
      </c>
      <c r="E13488" s="523" t="s">
        <v>1679</v>
      </c>
    </row>
    <row r="13489" spans="2:5">
      <c r="B13489" s="602" t="s">
        <v>16194</v>
      </c>
      <c r="C13489" s="603" t="s">
        <v>8286</v>
      </c>
      <c r="D13489" s="587" t="s">
        <v>3076</v>
      </c>
      <c r="E13489" s="523" t="s">
        <v>1679</v>
      </c>
    </row>
    <row r="13490" spans="2:5">
      <c r="B13490" s="602" t="s">
        <v>16195</v>
      </c>
      <c r="C13490" s="603" t="s">
        <v>8286</v>
      </c>
      <c r="D13490" s="587" t="s">
        <v>3076</v>
      </c>
      <c r="E13490" s="523" t="s">
        <v>1679</v>
      </c>
    </row>
    <row r="13491" spans="2:5">
      <c r="B13491" s="602" t="s">
        <v>16196</v>
      </c>
      <c r="C13491" s="603" t="s">
        <v>8286</v>
      </c>
      <c r="D13491" s="587" t="s">
        <v>3076</v>
      </c>
      <c r="E13491" s="523" t="s">
        <v>1679</v>
      </c>
    </row>
    <row r="13492" spans="2:5">
      <c r="B13492" s="602" t="s">
        <v>16197</v>
      </c>
      <c r="C13492" s="603" t="s">
        <v>8286</v>
      </c>
      <c r="D13492" s="587" t="s">
        <v>3076</v>
      </c>
      <c r="E13492" s="523" t="s">
        <v>1679</v>
      </c>
    </row>
    <row r="13493" spans="2:5">
      <c r="B13493" s="602" t="s">
        <v>16198</v>
      </c>
      <c r="C13493" s="603" t="s">
        <v>8286</v>
      </c>
      <c r="D13493" s="587" t="s">
        <v>3076</v>
      </c>
      <c r="E13493" s="523" t="s">
        <v>1679</v>
      </c>
    </row>
    <row r="13494" spans="2:5">
      <c r="B13494" s="602" t="s">
        <v>16199</v>
      </c>
      <c r="C13494" s="603" t="s">
        <v>8286</v>
      </c>
      <c r="D13494" s="587" t="s">
        <v>3076</v>
      </c>
      <c r="E13494" s="523" t="s">
        <v>1679</v>
      </c>
    </row>
    <row r="13495" spans="2:5">
      <c r="B13495" s="602" t="s">
        <v>16200</v>
      </c>
      <c r="C13495" s="603" t="s">
        <v>8286</v>
      </c>
      <c r="D13495" s="587" t="s">
        <v>3076</v>
      </c>
      <c r="E13495" s="523" t="s">
        <v>1679</v>
      </c>
    </row>
    <row r="13496" spans="2:5">
      <c r="B13496" s="602" t="s">
        <v>16201</v>
      </c>
      <c r="C13496" s="603" t="s">
        <v>8286</v>
      </c>
      <c r="D13496" s="587" t="s">
        <v>3076</v>
      </c>
      <c r="E13496" s="523" t="s">
        <v>1679</v>
      </c>
    </row>
    <row r="13497" spans="2:5">
      <c r="B13497" s="602" t="s">
        <v>16202</v>
      </c>
      <c r="C13497" s="603" t="s">
        <v>8286</v>
      </c>
      <c r="D13497" s="587" t="s">
        <v>3076</v>
      </c>
      <c r="E13497" s="523" t="s">
        <v>1679</v>
      </c>
    </row>
    <row r="13498" spans="2:5">
      <c r="B13498" s="602" t="s">
        <v>16203</v>
      </c>
      <c r="C13498" s="603" t="s">
        <v>8286</v>
      </c>
      <c r="D13498" s="587" t="s">
        <v>3076</v>
      </c>
      <c r="E13498" s="523" t="s">
        <v>1679</v>
      </c>
    </row>
    <row r="13499" spans="2:5">
      <c r="B13499" s="602" t="s">
        <v>16204</v>
      </c>
      <c r="C13499" s="603" t="s">
        <v>8286</v>
      </c>
      <c r="D13499" s="587" t="s">
        <v>3076</v>
      </c>
      <c r="E13499" s="523" t="s">
        <v>1679</v>
      </c>
    </row>
    <row r="13500" spans="2:5">
      <c r="B13500" s="602" t="s">
        <v>16205</v>
      </c>
      <c r="C13500" s="603" t="s">
        <v>8286</v>
      </c>
      <c r="D13500" s="587" t="s">
        <v>3076</v>
      </c>
      <c r="E13500" s="523" t="s">
        <v>1679</v>
      </c>
    </row>
    <row r="13501" spans="2:5">
      <c r="B13501" s="602" t="s">
        <v>16206</v>
      </c>
      <c r="C13501" s="603" t="s">
        <v>8286</v>
      </c>
      <c r="D13501" s="587" t="s">
        <v>3076</v>
      </c>
      <c r="E13501" s="523" t="s">
        <v>1679</v>
      </c>
    </row>
    <row r="13502" spans="2:5">
      <c r="B13502" s="602" t="s">
        <v>16207</v>
      </c>
      <c r="C13502" s="603" t="s">
        <v>8286</v>
      </c>
      <c r="D13502" s="587" t="s">
        <v>3076</v>
      </c>
      <c r="E13502" s="523" t="s">
        <v>1679</v>
      </c>
    </row>
    <row r="13503" spans="2:5">
      <c r="B13503" s="602" t="s">
        <v>16208</v>
      </c>
      <c r="C13503" s="603" t="s">
        <v>8286</v>
      </c>
      <c r="D13503" s="587" t="s">
        <v>3076</v>
      </c>
      <c r="E13503" s="523" t="s">
        <v>1679</v>
      </c>
    </row>
    <row r="13504" spans="2:5">
      <c r="B13504" s="602" t="s">
        <v>16209</v>
      </c>
      <c r="C13504" s="603" t="s">
        <v>8286</v>
      </c>
      <c r="D13504" s="587" t="s">
        <v>3076</v>
      </c>
      <c r="E13504" s="523" t="s">
        <v>1679</v>
      </c>
    </row>
    <row r="13505" spans="2:5">
      <c r="B13505" s="602" t="s">
        <v>16210</v>
      </c>
      <c r="C13505" s="603" t="s">
        <v>8286</v>
      </c>
      <c r="D13505" s="587" t="s">
        <v>3076</v>
      </c>
      <c r="E13505" s="523" t="s">
        <v>1679</v>
      </c>
    </row>
    <row r="13506" spans="2:5">
      <c r="B13506" s="602" t="s">
        <v>16211</v>
      </c>
      <c r="C13506" s="603" t="s">
        <v>8286</v>
      </c>
      <c r="D13506" s="587" t="s">
        <v>3076</v>
      </c>
      <c r="E13506" s="523" t="s">
        <v>1679</v>
      </c>
    </row>
    <row r="13507" spans="2:5">
      <c r="B13507" s="602" t="s">
        <v>16212</v>
      </c>
      <c r="C13507" s="603" t="s">
        <v>8286</v>
      </c>
      <c r="D13507" s="587" t="s">
        <v>3076</v>
      </c>
      <c r="E13507" s="523" t="s">
        <v>1679</v>
      </c>
    </row>
    <row r="13508" spans="2:5">
      <c r="B13508" s="602" t="s">
        <v>16213</v>
      </c>
      <c r="C13508" s="603" t="s">
        <v>8286</v>
      </c>
      <c r="D13508" s="587" t="s">
        <v>3076</v>
      </c>
      <c r="E13508" s="523" t="s">
        <v>1679</v>
      </c>
    </row>
    <row r="13509" spans="2:5">
      <c r="B13509" s="602" t="s">
        <v>16214</v>
      </c>
      <c r="C13509" s="603" t="s">
        <v>8286</v>
      </c>
      <c r="D13509" s="587" t="s">
        <v>3076</v>
      </c>
      <c r="E13509" s="523" t="s">
        <v>1679</v>
      </c>
    </row>
    <row r="13510" spans="2:5">
      <c r="B13510" s="602" t="s">
        <v>16215</v>
      </c>
      <c r="C13510" s="603" t="s">
        <v>8286</v>
      </c>
      <c r="D13510" s="587" t="s">
        <v>3076</v>
      </c>
      <c r="E13510" s="523" t="s">
        <v>1679</v>
      </c>
    </row>
    <row r="13511" spans="2:5">
      <c r="B13511" s="602" t="s">
        <v>16216</v>
      </c>
      <c r="C13511" s="603" t="s">
        <v>8286</v>
      </c>
      <c r="D13511" s="587" t="s">
        <v>3076</v>
      </c>
      <c r="E13511" s="523" t="s">
        <v>1679</v>
      </c>
    </row>
    <row r="13512" spans="2:5">
      <c r="B13512" s="602" t="s">
        <v>16217</v>
      </c>
      <c r="C13512" s="603" t="s">
        <v>8286</v>
      </c>
      <c r="D13512" s="587" t="s">
        <v>3076</v>
      </c>
      <c r="E13512" s="523" t="s">
        <v>1679</v>
      </c>
    </row>
    <row r="13513" spans="2:5">
      <c r="B13513" s="602" t="s">
        <v>16218</v>
      </c>
      <c r="C13513" s="603" t="s">
        <v>8286</v>
      </c>
      <c r="D13513" s="587" t="s">
        <v>3076</v>
      </c>
      <c r="E13513" s="523" t="s">
        <v>1679</v>
      </c>
    </row>
    <row r="13514" spans="2:5">
      <c r="B13514" s="602" t="s">
        <v>16219</v>
      </c>
      <c r="C13514" s="603" t="s">
        <v>8286</v>
      </c>
      <c r="D13514" s="587" t="s">
        <v>3076</v>
      </c>
      <c r="E13514" s="523" t="s">
        <v>1679</v>
      </c>
    </row>
    <row r="13515" spans="2:5">
      <c r="B13515" s="602" t="s">
        <v>16220</v>
      </c>
      <c r="C13515" s="603" t="s">
        <v>8286</v>
      </c>
      <c r="D13515" s="587" t="s">
        <v>3076</v>
      </c>
      <c r="E13515" s="523" t="s">
        <v>1679</v>
      </c>
    </row>
    <row r="13516" spans="2:5">
      <c r="B13516" s="602" t="s">
        <v>16221</v>
      </c>
      <c r="C13516" s="603" t="s">
        <v>8286</v>
      </c>
      <c r="D13516" s="587" t="s">
        <v>3076</v>
      </c>
      <c r="E13516" s="523" t="s">
        <v>1679</v>
      </c>
    </row>
    <row r="13517" spans="2:5">
      <c r="B13517" s="602" t="s">
        <v>16222</v>
      </c>
      <c r="C13517" s="603" t="s">
        <v>8286</v>
      </c>
      <c r="D13517" s="587" t="s">
        <v>3076</v>
      </c>
      <c r="E13517" s="523" t="s">
        <v>1679</v>
      </c>
    </row>
    <row r="13518" spans="2:5">
      <c r="B13518" s="602" t="s">
        <v>16223</v>
      </c>
      <c r="C13518" s="603" t="s">
        <v>8286</v>
      </c>
      <c r="D13518" s="587" t="s">
        <v>3076</v>
      </c>
      <c r="E13518" s="523" t="s">
        <v>1679</v>
      </c>
    </row>
    <row r="13519" spans="2:5">
      <c r="B13519" s="602" t="s">
        <v>16224</v>
      </c>
      <c r="C13519" s="603" t="s">
        <v>8286</v>
      </c>
      <c r="D13519" s="587" t="s">
        <v>3076</v>
      </c>
      <c r="E13519" s="523" t="s">
        <v>1679</v>
      </c>
    </row>
    <row r="13520" spans="2:5">
      <c r="B13520" s="602" t="s">
        <v>16225</v>
      </c>
      <c r="C13520" s="603" t="s">
        <v>8286</v>
      </c>
      <c r="D13520" s="587" t="s">
        <v>3076</v>
      </c>
      <c r="E13520" s="523" t="s">
        <v>1679</v>
      </c>
    </row>
    <row r="13521" spans="2:5">
      <c r="B13521" s="602" t="s">
        <v>16226</v>
      </c>
      <c r="C13521" s="603" t="s">
        <v>8286</v>
      </c>
      <c r="D13521" s="587" t="s">
        <v>3076</v>
      </c>
      <c r="E13521" s="523" t="s">
        <v>1679</v>
      </c>
    </row>
    <row r="13522" spans="2:5">
      <c r="B13522" s="602" t="s">
        <v>16227</v>
      </c>
      <c r="C13522" s="603" t="s">
        <v>8286</v>
      </c>
      <c r="D13522" s="587" t="s">
        <v>3076</v>
      </c>
      <c r="E13522" s="523" t="s">
        <v>1679</v>
      </c>
    </row>
    <row r="13523" spans="2:5">
      <c r="B13523" s="602" t="s">
        <v>16228</v>
      </c>
      <c r="C13523" s="603" t="s">
        <v>8286</v>
      </c>
      <c r="D13523" s="587" t="s">
        <v>3076</v>
      </c>
      <c r="E13523" s="523" t="s">
        <v>1679</v>
      </c>
    </row>
    <row r="13524" spans="2:5">
      <c r="B13524" s="602" t="s">
        <v>16229</v>
      </c>
      <c r="C13524" s="603" t="s">
        <v>8286</v>
      </c>
      <c r="D13524" s="587" t="s">
        <v>3076</v>
      </c>
      <c r="E13524" s="523" t="s">
        <v>1679</v>
      </c>
    </row>
    <row r="13525" spans="2:5">
      <c r="B13525" s="602" t="s">
        <v>16230</v>
      </c>
      <c r="C13525" s="603" t="s">
        <v>8286</v>
      </c>
      <c r="D13525" s="587" t="s">
        <v>3076</v>
      </c>
      <c r="E13525" s="523" t="s">
        <v>1679</v>
      </c>
    </row>
    <row r="13526" spans="2:5">
      <c r="B13526" s="602" t="s">
        <v>16231</v>
      </c>
      <c r="C13526" s="603" t="s">
        <v>8286</v>
      </c>
      <c r="D13526" s="587" t="s">
        <v>3076</v>
      </c>
      <c r="E13526" s="523" t="s">
        <v>1679</v>
      </c>
    </row>
    <row r="13527" spans="2:5">
      <c r="B13527" s="602" t="s">
        <v>16232</v>
      </c>
      <c r="C13527" s="603" t="s">
        <v>8286</v>
      </c>
      <c r="D13527" s="587" t="s">
        <v>3076</v>
      </c>
      <c r="E13527" s="523" t="s">
        <v>1679</v>
      </c>
    </row>
    <row r="13528" spans="2:5">
      <c r="B13528" s="602" t="s">
        <v>16233</v>
      </c>
      <c r="C13528" s="603" t="s">
        <v>8286</v>
      </c>
      <c r="D13528" s="587" t="s">
        <v>3076</v>
      </c>
      <c r="E13528" s="523" t="s">
        <v>1679</v>
      </c>
    </row>
    <row r="13529" spans="2:5">
      <c r="B13529" s="602" t="s">
        <v>16234</v>
      </c>
      <c r="C13529" s="603" t="s">
        <v>8286</v>
      </c>
      <c r="D13529" s="587" t="s">
        <v>3076</v>
      </c>
      <c r="E13529" s="523" t="s">
        <v>1679</v>
      </c>
    </row>
    <row r="13530" spans="2:5">
      <c r="B13530" s="602" t="s">
        <v>16235</v>
      </c>
      <c r="C13530" s="603" t="s">
        <v>8286</v>
      </c>
      <c r="D13530" s="587" t="s">
        <v>3076</v>
      </c>
      <c r="E13530" s="523" t="s">
        <v>1679</v>
      </c>
    </row>
    <row r="13531" spans="2:5">
      <c r="B13531" s="602" t="s">
        <v>16236</v>
      </c>
      <c r="C13531" s="603" t="s">
        <v>8286</v>
      </c>
      <c r="D13531" s="587" t="s">
        <v>3076</v>
      </c>
      <c r="E13531" s="523" t="s">
        <v>1679</v>
      </c>
    </row>
    <row r="13532" spans="2:5">
      <c r="B13532" s="602" t="s">
        <v>16237</v>
      </c>
      <c r="C13532" s="603" t="s">
        <v>8286</v>
      </c>
      <c r="D13532" s="587" t="s">
        <v>3076</v>
      </c>
      <c r="E13532" s="523" t="s">
        <v>1679</v>
      </c>
    </row>
    <row r="13533" spans="2:5">
      <c r="B13533" s="602" t="s">
        <v>16238</v>
      </c>
      <c r="C13533" s="603" t="s">
        <v>8286</v>
      </c>
      <c r="D13533" s="587" t="s">
        <v>3076</v>
      </c>
      <c r="E13533" s="523" t="s">
        <v>1679</v>
      </c>
    </row>
    <row r="13534" spans="2:5">
      <c r="B13534" s="602" t="s">
        <v>16239</v>
      </c>
      <c r="C13534" s="603" t="s">
        <v>8286</v>
      </c>
      <c r="D13534" s="587" t="s">
        <v>3076</v>
      </c>
      <c r="E13534" s="523" t="s">
        <v>1679</v>
      </c>
    </row>
    <row r="13535" spans="2:5">
      <c r="B13535" s="602" t="s">
        <v>16240</v>
      </c>
      <c r="C13535" s="603" t="s">
        <v>8286</v>
      </c>
      <c r="D13535" s="587" t="s">
        <v>3076</v>
      </c>
      <c r="E13535" s="523" t="s">
        <v>1679</v>
      </c>
    </row>
    <row r="13536" spans="2:5">
      <c r="B13536" s="602" t="s">
        <v>16241</v>
      </c>
      <c r="C13536" s="603" t="s">
        <v>8286</v>
      </c>
      <c r="D13536" s="587" t="s">
        <v>3076</v>
      </c>
      <c r="E13536" s="523" t="s">
        <v>1679</v>
      </c>
    </row>
    <row r="13537" spans="2:5">
      <c r="B13537" s="602" t="s">
        <v>16242</v>
      </c>
      <c r="C13537" s="603" t="s">
        <v>8286</v>
      </c>
      <c r="D13537" s="587" t="s">
        <v>3076</v>
      </c>
      <c r="E13537" s="523" t="s">
        <v>1679</v>
      </c>
    </row>
    <row r="13538" spans="2:5">
      <c r="B13538" s="602" t="s">
        <v>16243</v>
      </c>
      <c r="C13538" s="603" t="s">
        <v>8286</v>
      </c>
      <c r="D13538" s="587" t="s">
        <v>3076</v>
      </c>
      <c r="E13538" s="523" t="s">
        <v>1679</v>
      </c>
    </row>
    <row r="13539" spans="2:5">
      <c r="B13539" s="602" t="s">
        <v>16244</v>
      </c>
      <c r="C13539" s="603" t="s">
        <v>8286</v>
      </c>
      <c r="D13539" s="587" t="s">
        <v>3076</v>
      </c>
      <c r="E13539" s="523" t="s">
        <v>1679</v>
      </c>
    </row>
    <row r="13540" spans="2:5">
      <c r="B13540" s="602" t="s">
        <v>16245</v>
      </c>
      <c r="C13540" s="603" t="s">
        <v>8286</v>
      </c>
      <c r="D13540" s="587" t="s">
        <v>3076</v>
      </c>
      <c r="E13540" s="523" t="s">
        <v>1679</v>
      </c>
    </row>
    <row r="13541" spans="2:5">
      <c r="B13541" s="602" t="s">
        <v>16246</v>
      </c>
      <c r="C13541" s="603" t="s">
        <v>8286</v>
      </c>
      <c r="D13541" s="587" t="s">
        <v>3076</v>
      </c>
      <c r="E13541" s="523" t="s">
        <v>1679</v>
      </c>
    </row>
    <row r="13542" spans="2:5">
      <c r="B13542" s="602" t="s">
        <v>16247</v>
      </c>
      <c r="C13542" s="603" t="s">
        <v>8286</v>
      </c>
      <c r="D13542" s="587" t="s">
        <v>3076</v>
      </c>
      <c r="E13542" s="523" t="s">
        <v>1679</v>
      </c>
    </row>
    <row r="13543" spans="2:5">
      <c r="B13543" s="602" t="s">
        <v>16248</v>
      </c>
      <c r="C13543" s="603" t="s">
        <v>8286</v>
      </c>
      <c r="D13543" s="587" t="s">
        <v>3076</v>
      </c>
      <c r="E13543" s="523" t="s">
        <v>1679</v>
      </c>
    </row>
    <row r="13544" spans="2:5">
      <c r="B13544" s="602" t="s">
        <v>16249</v>
      </c>
      <c r="C13544" s="603" t="s">
        <v>8286</v>
      </c>
      <c r="D13544" s="587" t="s">
        <v>3076</v>
      </c>
      <c r="E13544" s="523" t="s">
        <v>1679</v>
      </c>
    </row>
    <row r="13545" spans="2:5">
      <c r="B13545" s="602" t="s">
        <v>16250</v>
      </c>
      <c r="C13545" s="603" t="s">
        <v>8286</v>
      </c>
      <c r="D13545" s="587" t="s">
        <v>3076</v>
      </c>
      <c r="E13545" s="523" t="s">
        <v>1679</v>
      </c>
    </row>
    <row r="13546" spans="2:5">
      <c r="B13546" s="602" t="s">
        <v>16251</v>
      </c>
      <c r="C13546" s="603" t="s">
        <v>8286</v>
      </c>
      <c r="D13546" s="587" t="s">
        <v>3076</v>
      </c>
      <c r="E13546" s="523" t="s">
        <v>1679</v>
      </c>
    </row>
    <row r="13547" spans="2:5">
      <c r="B13547" s="602" t="s">
        <v>16252</v>
      </c>
      <c r="C13547" s="603" t="s">
        <v>8286</v>
      </c>
      <c r="D13547" s="587" t="s">
        <v>3076</v>
      </c>
      <c r="E13547" s="523" t="s">
        <v>1679</v>
      </c>
    </row>
    <row r="13548" spans="2:5">
      <c r="B13548" s="602" t="s">
        <v>16253</v>
      </c>
      <c r="C13548" s="603" t="s">
        <v>8286</v>
      </c>
      <c r="D13548" s="587" t="s">
        <v>3076</v>
      </c>
      <c r="E13548" s="523" t="s">
        <v>1679</v>
      </c>
    </row>
    <row r="13549" spans="2:5">
      <c r="B13549" s="602" t="s">
        <v>16254</v>
      </c>
      <c r="C13549" s="603" t="s">
        <v>8286</v>
      </c>
      <c r="D13549" s="587" t="s">
        <v>3076</v>
      </c>
      <c r="E13549" s="523" t="s">
        <v>1679</v>
      </c>
    </row>
    <row r="13550" spans="2:5">
      <c r="B13550" s="602" t="s">
        <v>16255</v>
      </c>
      <c r="C13550" s="603" t="s">
        <v>8286</v>
      </c>
      <c r="D13550" s="587" t="s">
        <v>3076</v>
      </c>
      <c r="E13550" s="523" t="s">
        <v>1679</v>
      </c>
    </row>
    <row r="13551" spans="2:5">
      <c r="B13551" s="602" t="s">
        <v>16256</v>
      </c>
      <c r="C13551" s="603" t="s">
        <v>8286</v>
      </c>
      <c r="D13551" s="587" t="s">
        <v>3076</v>
      </c>
      <c r="E13551" s="523" t="s">
        <v>1679</v>
      </c>
    </row>
    <row r="13552" spans="2:5">
      <c r="B13552" s="602" t="s">
        <v>16257</v>
      </c>
      <c r="C13552" s="603" t="s">
        <v>8286</v>
      </c>
      <c r="D13552" s="587" t="s">
        <v>3076</v>
      </c>
      <c r="E13552" s="523" t="s">
        <v>1679</v>
      </c>
    </row>
    <row r="13553" spans="2:5">
      <c r="B13553" s="602" t="s">
        <v>16258</v>
      </c>
      <c r="C13553" s="603" t="s">
        <v>8286</v>
      </c>
      <c r="D13553" s="587" t="s">
        <v>3076</v>
      </c>
      <c r="E13553" s="523" t="s">
        <v>1679</v>
      </c>
    </row>
    <row r="13554" spans="2:5">
      <c r="B13554" s="602" t="s">
        <v>16259</v>
      </c>
      <c r="C13554" s="603" t="s">
        <v>8286</v>
      </c>
      <c r="D13554" s="587" t="s">
        <v>3076</v>
      </c>
      <c r="E13554" s="523" t="s">
        <v>1679</v>
      </c>
    </row>
    <row r="13555" spans="2:5">
      <c r="B13555" s="602" t="s">
        <v>16260</v>
      </c>
      <c r="C13555" s="603" t="s">
        <v>8286</v>
      </c>
      <c r="D13555" s="587" t="s">
        <v>3076</v>
      </c>
      <c r="E13555" s="523" t="s">
        <v>1679</v>
      </c>
    </row>
    <row r="13556" spans="2:5">
      <c r="B13556" s="602" t="s">
        <v>16261</v>
      </c>
      <c r="C13556" s="603" t="s">
        <v>8286</v>
      </c>
      <c r="D13556" s="587" t="s">
        <v>3076</v>
      </c>
      <c r="E13556" s="523" t="s">
        <v>1679</v>
      </c>
    </row>
    <row r="13557" spans="2:5">
      <c r="B13557" s="602" t="s">
        <v>16262</v>
      </c>
      <c r="C13557" s="603" t="s">
        <v>8286</v>
      </c>
      <c r="D13557" s="587" t="s">
        <v>3076</v>
      </c>
      <c r="E13557" s="523" t="s">
        <v>1679</v>
      </c>
    </row>
    <row r="13558" spans="2:5">
      <c r="B13558" s="602" t="s">
        <v>16263</v>
      </c>
      <c r="C13558" s="603" t="s">
        <v>8286</v>
      </c>
      <c r="D13558" s="587" t="s">
        <v>3076</v>
      </c>
      <c r="E13558" s="523" t="s">
        <v>1679</v>
      </c>
    </row>
    <row r="13559" spans="2:5">
      <c r="B13559" s="602" t="s">
        <v>16264</v>
      </c>
      <c r="C13559" s="603" t="s">
        <v>8286</v>
      </c>
      <c r="D13559" s="587" t="s">
        <v>3076</v>
      </c>
      <c r="E13559" s="523" t="s">
        <v>1679</v>
      </c>
    </row>
    <row r="13560" spans="2:5">
      <c r="B13560" s="602" t="s">
        <v>16265</v>
      </c>
      <c r="C13560" s="603" t="s">
        <v>8286</v>
      </c>
      <c r="D13560" s="587" t="s">
        <v>3076</v>
      </c>
      <c r="E13560" s="523" t="s">
        <v>1679</v>
      </c>
    </row>
    <row r="13561" spans="2:5">
      <c r="B13561" s="602" t="s">
        <v>16266</v>
      </c>
      <c r="C13561" s="603" t="s">
        <v>8286</v>
      </c>
      <c r="D13561" s="587" t="s">
        <v>3076</v>
      </c>
      <c r="E13561" s="523" t="s">
        <v>1679</v>
      </c>
    </row>
    <row r="13562" spans="2:5">
      <c r="B13562" s="602" t="s">
        <v>16267</v>
      </c>
      <c r="C13562" s="603" t="s">
        <v>8286</v>
      </c>
      <c r="D13562" s="587" t="s">
        <v>3076</v>
      </c>
      <c r="E13562" s="523" t="s">
        <v>1679</v>
      </c>
    </row>
    <row r="13563" spans="2:5">
      <c r="B13563" s="602" t="s">
        <v>16268</v>
      </c>
      <c r="C13563" s="603" t="s">
        <v>8286</v>
      </c>
      <c r="D13563" s="587" t="s">
        <v>3076</v>
      </c>
      <c r="E13563" s="523" t="s">
        <v>1679</v>
      </c>
    </row>
    <row r="13564" spans="2:5">
      <c r="B13564" s="602" t="s">
        <v>16269</v>
      </c>
      <c r="C13564" s="603" t="s">
        <v>8286</v>
      </c>
      <c r="D13564" s="587" t="s">
        <v>3076</v>
      </c>
      <c r="E13564" s="523" t="s">
        <v>1679</v>
      </c>
    </row>
    <row r="13565" spans="2:5">
      <c r="B13565" s="602" t="s">
        <v>16270</v>
      </c>
      <c r="C13565" s="603" t="s">
        <v>8286</v>
      </c>
      <c r="D13565" s="587" t="s">
        <v>3076</v>
      </c>
      <c r="E13565" s="523" t="s">
        <v>1679</v>
      </c>
    </row>
    <row r="13566" spans="2:5">
      <c r="B13566" s="602" t="s">
        <v>16271</v>
      </c>
      <c r="C13566" s="603" t="s">
        <v>8286</v>
      </c>
      <c r="D13566" s="587" t="s">
        <v>3076</v>
      </c>
      <c r="E13566" s="523" t="s">
        <v>1679</v>
      </c>
    </row>
    <row r="13567" spans="2:5">
      <c r="B13567" s="602" t="s">
        <v>16272</v>
      </c>
      <c r="C13567" s="603" t="s">
        <v>8286</v>
      </c>
      <c r="D13567" s="587" t="s">
        <v>3076</v>
      </c>
      <c r="E13567" s="523" t="s">
        <v>1679</v>
      </c>
    </row>
    <row r="13568" spans="2:5">
      <c r="B13568" s="602" t="s">
        <v>16273</v>
      </c>
      <c r="C13568" s="603" t="s">
        <v>8286</v>
      </c>
      <c r="D13568" s="587" t="s">
        <v>3076</v>
      </c>
      <c r="E13568" s="523" t="s">
        <v>1679</v>
      </c>
    </row>
    <row r="13569" spans="2:5">
      <c r="B13569" s="602" t="s">
        <v>16274</v>
      </c>
      <c r="C13569" s="603" t="s">
        <v>8286</v>
      </c>
      <c r="D13569" s="587" t="s">
        <v>3076</v>
      </c>
      <c r="E13569" s="523" t="s">
        <v>1679</v>
      </c>
    </row>
    <row r="13570" spans="2:5">
      <c r="B13570" s="602" t="s">
        <v>16275</v>
      </c>
      <c r="C13570" s="603" t="s">
        <v>8286</v>
      </c>
      <c r="D13570" s="587" t="s">
        <v>3076</v>
      </c>
      <c r="E13570" s="523" t="s">
        <v>1679</v>
      </c>
    </row>
    <row r="13571" spans="2:5">
      <c r="B13571" s="602" t="s">
        <v>16276</v>
      </c>
      <c r="C13571" s="603" t="s">
        <v>8286</v>
      </c>
      <c r="D13571" s="587" t="s">
        <v>3076</v>
      </c>
      <c r="E13571" s="523" t="s">
        <v>1679</v>
      </c>
    </row>
    <row r="13572" spans="2:5">
      <c r="B13572" s="602" t="s">
        <v>16277</v>
      </c>
      <c r="C13572" s="603" t="s">
        <v>8286</v>
      </c>
      <c r="D13572" s="587" t="s">
        <v>3076</v>
      </c>
      <c r="E13572" s="523" t="s">
        <v>1679</v>
      </c>
    </row>
    <row r="13573" spans="2:5">
      <c r="B13573" s="602" t="s">
        <v>16278</v>
      </c>
      <c r="C13573" s="603" t="s">
        <v>8286</v>
      </c>
      <c r="D13573" s="587" t="s">
        <v>3076</v>
      </c>
      <c r="E13573" s="523" t="s">
        <v>1679</v>
      </c>
    </row>
    <row r="13574" spans="2:5">
      <c r="B13574" s="602" t="s">
        <v>16279</v>
      </c>
      <c r="C13574" s="603" t="s">
        <v>8286</v>
      </c>
      <c r="D13574" s="587" t="s">
        <v>3076</v>
      </c>
      <c r="E13574" s="523" t="s">
        <v>1679</v>
      </c>
    </row>
    <row r="13575" spans="2:5">
      <c r="B13575" s="602" t="s">
        <v>16280</v>
      </c>
      <c r="C13575" s="603" t="s">
        <v>8286</v>
      </c>
      <c r="D13575" s="587" t="s">
        <v>3076</v>
      </c>
      <c r="E13575" s="523" t="s">
        <v>1679</v>
      </c>
    </row>
    <row r="13576" spans="2:5">
      <c r="B13576" s="602" t="s">
        <v>16281</v>
      </c>
      <c r="C13576" s="603" t="s">
        <v>8286</v>
      </c>
      <c r="D13576" s="587" t="s">
        <v>3076</v>
      </c>
      <c r="E13576" s="523" t="s">
        <v>1679</v>
      </c>
    </row>
    <row r="13577" spans="2:5">
      <c r="B13577" s="602" t="s">
        <v>16282</v>
      </c>
      <c r="C13577" s="603" t="s">
        <v>8286</v>
      </c>
      <c r="D13577" s="587" t="s">
        <v>3076</v>
      </c>
      <c r="E13577" s="523" t="s">
        <v>1679</v>
      </c>
    </row>
    <row r="13578" spans="2:5">
      <c r="B13578" s="602" t="s">
        <v>16283</v>
      </c>
      <c r="C13578" s="603" t="s">
        <v>8286</v>
      </c>
      <c r="D13578" s="587" t="s">
        <v>3076</v>
      </c>
      <c r="E13578" s="523" t="s">
        <v>1679</v>
      </c>
    </row>
    <row r="13579" spans="2:5">
      <c r="B13579" s="602" t="s">
        <v>16284</v>
      </c>
      <c r="C13579" s="603" t="s">
        <v>8286</v>
      </c>
      <c r="D13579" s="587" t="s">
        <v>3076</v>
      </c>
      <c r="E13579" s="523" t="s">
        <v>1679</v>
      </c>
    </row>
    <row r="13580" spans="2:5">
      <c r="B13580" s="602" t="s">
        <v>16285</v>
      </c>
      <c r="C13580" s="603" t="s">
        <v>8286</v>
      </c>
      <c r="D13580" s="587" t="s">
        <v>3076</v>
      </c>
      <c r="E13580" s="523" t="s">
        <v>1679</v>
      </c>
    </row>
    <row r="13581" spans="2:5">
      <c r="B13581" s="602" t="s">
        <v>16286</v>
      </c>
      <c r="C13581" s="603" t="s">
        <v>8286</v>
      </c>
      <c r="D13581" s="587" t="s">
        <v>3076</v>
      </c>
      <c r="E13581" s="523" t="s">
        <v>1679</v>
      </c>
    </row>
    <row r="13582" spans="2:5">
      <c r="B13582" s="602" t="s">
        <v>16287</v>
      </c>
      <c r="C13582" s="603" t="s">
        <v>8286</v>
      </c>
      <c r="D13582" s="587" t="s">
        <v>3076</v>
      </c>
      <c r="E13582" s="523" t="s">
        <v>1679</v>
      </c>
    </row>
    <row r="13583" spans="2:5">
      <c r="B13583" s="602" t="s">
        <v>16288</v>
      </c>
      <c r="C13583" s="603" t="s">
        <v>8286</v>
      </c>
      <c r="D13583" s="587" t="s">
        <v>3076</v>
      </c>
      <c r="E13583" s="523" t="s">
        <v>1679</v>
      </c>
    </row>
    <row r="13584" spans="2:5">
      <c r="B13584" s="602" t="s">
        <v>16289</v>
      </c>
      <c r="C13584" s="603" t="s">
        <v>8286</v>
      </c>
      <c r="D13584" s="587" t="s">
        <v>3076</v>
      </c>
      <c r="E13584" s="523" t="s">
        <v>1679</v>
      </c>
    </row>
    <row r="13585" spans="2:5">
      <c r="B13585" s="602" t="s">
        <v>16290</v>
      </c>
      <c r="C13585" s="603" t="s">
        <v>8286</v>
      </c>
      <c r="D13585" s="587" t="s">
        <v>3076</v>
      </c>
      <c r="E13585" s="523" t="s">
        <v>1679</v>
      </c>
    </row>
    <row r="13586" spans="2:5">
      <c r="B13586" s="602" t="s">
        <v>16291</v>
      </c>
      <c r="C13586" s="603" t="s">
        <v>8286</v>
      </c>
      <c r="D13586" s="587" t="s">
        <v>3076</v>
      </c>
      <c r="E13586" s="523" t="s">
        <v>1679</v>
      </c>
    </row>
    <row r="13587" spans="2:5">
      <c r="B13587" s="602" t="s">
        <v>16292</v>
      </c>
      <c r="C13587" s="603" t="s">
        <v>8286</v>
      </c>
      <c r="D13587" s="587" t="s">
        <v>3076</v>
      </c>
      <c r="E13587" s="523" t="s">
        <v>1679</v>
      </c>
    </row>
    <row r="13588" spans="2:5">
      <c r="B13588" s="602" t="s">
        <v>16293</v>
      </c>
      <c r="C13588" s="603" t="s">
        <v>8286</v>
      </c>
      <c r="D13588" s="587" t="s">
        <v>3076</v>
      </c>
      <c r="E13588" s="523" t="s">
        <v>1679</v>
      </c>
    </row>
    <row r="13589" spans="2:5">
      <c r="B13589" s="602" t="s">
        <v>16294</v>
      </c>
      <c r="C13589" s="603" t="s">
        <v>8286</v>
      </c>
      <c r="D13589" s="587" t="s">
        <v>3076</v>
      </c>
      <c r="E13589" s="523" t="s">
        <v>1679</v>
      </c>
    </row>
    <row r="13590" spans="2:5">
      <c r="B13590" s="602" t="s">
        <v>16295</v>
      </c>
      <c r="C13590" s="603" t="s">
        <v>8286</v>
      </c>
      <c r="D13590" s="587" t="s">
        <v>3076</v>
      </c>
      <c r="E13590" s="523" t="s">
        <v>1679</v>
      </c>
    </row>
    <row r="13591" spans="2:5">
      <c r="B13591" s="602" t="s">
        <v>16296</v>
      </c>
      <c r="C13591" s="603" t="s">
        <v>8286</v>
      </c>
      <c r="D13591" s="587" t="s">
        <v>3076</v>
      </c>
      <c r="E13591" s="523" t="s">
        <v>1679</v>
      </c>
    </row>
    <row r="13592" spans="2:5">
      <c r="B13592" s="602" t="s">
        <v>16297</v>
      </c>
      <c r="C13592" s="603" t="s">
        <v>8286</v>
      </c>
      <c r="D13592" s="587" t="s">
        <v>3076</v>
      </c>
      <c r="E13592" s="523" t="s">
        <v>1679</v>
      </c>
    </row>
    <row r="13593" spans="2:5">
      <c r="B13593" s="602" t="s">
        <v>16298</v>
      </c>
      <c r="C13593" s="603" t="s">
        <v>8286</v>
      </c>
      <c r="D13593" s="587" t="s">
        <v>3076</v>
      </c>
      <c r="E13593" s="523" t="s">
        <v>1679</v>
      </c>
    </row>
    <row r="13594" spans="2:5">
      <c r="B13594" s="602" t="s">
        <v>16299</v>
      </c>
      <c r="C13594" s="603" t="s">
        <v>8286</v>
      </c>
      <c r="D13594" s="587" t="s">
        <v>3076</v>
      </c>
      <c r="E13594" s="523" t="s">
        <v>1679</v>
      </c>
    </row>
    <row r="13595" spans="2:5">
      <c r="B13595" s="602" t="s">
        <v>16300</v>
      </c>
      <c r="C13595" s="603" t="s">
        <v>8286</v>
      </c>
      <c r="D13595" s="587" t="s">
        <v>3076</v>
      </c>
      <c r="E13595" s="523" t="s">
        <v>1679</v>
      </c>
    </row>
    <row r="13596" spans="2:5">
      <c r="B13596" s="602" t="s">
        <v>16301</v>
      </c>
      <c r="C13596" s="603" t="s">
        <v>8286</v>
      </c>
      <c r="D13596" s="587" t="s">
        <v>3076</v>
      </c>
      <c r="E13596" s="523" t="s">
        <v>1679</v>
      </c>
    </row>
    <row r="13597" spans="2:5">
      <c r="B13597" s="602" t="s">
        <v>16302</v>
      </c>
      <c r="C13597" s="603" t="s">
        <v>8286</v>
      </c>
      <c r="D13597" s="587" t="s">
        <v>3076</v>
      </c>
      <c r="E13597" s="523" t="s">
        <v>1679</v>
      </c>
    </row>
    <row r="13598" spans="2:5">
      <c r="B13598" s="602" t="s">
        <v>16303</v>
      </c>
      <c r="C13598" s="603" t="s">
        <v>8286</v>
      </c>
      <c r="D13598" s="587" t="s">
        <v>3076</v>
      </c>
      <c r="E13598" s="523" t="s">
        <v>1679</v>
      </c>
    </row>
    <row r="13599" spans="2:5">
      <c r="B13599" s="602" t="s">
        <v>16304</v>
      </c>
      <c r="C13599" s="603" t="s">
        <v>8286</v>
      </c>
      <c r="D13599" s="587" t="s">
        <v>3076</v>
      </c>
      <c r="E13599" s="523" t="s">
        <v>1679</v>
      </c>
    </row>
    <row r="13600" spans="2:5">
      <c r="B13600" s="602" t="s">
        <v>16305</v>
      </c>
      <c r="C13600" s="603" t="s">
        <v>8286</v>
      </c>
      <c r="D13600" s="587" t="s">
        <v>3076</v>
      </c>
      <c r="E13600" s="523" t="s">
        <v>1679</v>
      </c>
    </row>
    <row r="13601" spans="2:5">
      <c r="B13601" s="602" t="s">
        <v>16306</v>
      </c>
      <c r="C13601" s="603" t="s">
        <v>8286</v>
      </c>
      <c r="D13601" s="587" t="s">
        <v>3076</v>
      </c>
      <c r="E13601" s="523" t="s">
        <v>1679</v>
      </c>
    </row>
    <row r="13602" spans="2:5">
      <c r="B13602" s="602" t="s">
        <v>16307</v>
      </c>
      <c r="C13602" s="603" t="s">
        <v>8286</v>
      </c>
      <c r="D13602" s="587" t="s">
        <v>3076</v>
      </c>
      <c r="E13602" s="523" t="s">
        <v>1679</v>
      </c>
    </row>
    <row r="13603" spans="2:5">
      <c r="B13603" s="602" t="s">
        <v>16308</v>
      </c>
      <c r="C13603" s="603" t="s">
        <v>8286</v>
      </c>
      <c r="D13603" s="587" t="s">
        <v>3076</v>
      </c>
      <c r="E13603" s="523" t="s">
        <v>1679</v>
      </c>
    </row>
    <row r="13604" spans="2:5">
      <c r="B13604" s="602" t="s">
        <v>16309</v>
      </c>
      <c r="C13604" s="603" t="s">
        <v>8286</v>
      </c>
      <c r="D13604" s="587" t="s">
        <v>3076</v>
      </c>
      <c r="E13604" s="523" t="s">
        <v>1679</v>
      </c>
    </row>
    <row r="13605" spans="2:5">
      <c r="B13605" s="602" t="s">
        <v>16310</v>
      </c>
      <c r="C13605" s="603" t="s">
        <v>8286</v>
      </c>
      <c r="D13605" s="587" t="s">
        <v>3076</v>
      </c>
      <c r="E13605" s="523" t="s">
        <v>1679</v>
      </c>
    </row>
    <row r="13606" spans="2:5">
      <c r="B13606" s="602" t="s">
        <v>16311</v>
      </c>
      <c r="C13606" s="603" t="s">
        <v>8286</v>
      </c>
      <c r="D13606" s="587" t="s">
        <v>3076</v>
      </c>
      <c r="E13606" s="523" t="s">
        <v>1679</v>
      </c>
    </row>
    <row r="13607" spans="2:5">
      <c r="B13607" s="602" t="s">
        <v>16312</v>
      </c>
      <c r="C13607" s="603" t="s">
        <v>8286</v>
      </c>
      <c r="D13607" s="587" t="s">
        <v>3076</v>
      </c>
      <c r="E13607" s="523" t="s">
        <v>1679</v>
      </c>
    </row>
    <row r="13608" spans="2:5">
      <c r="B13608" s="602" t="s">
        <v>16313</v>
      </c>
      <c r="C13608" s="603" t="s">
        <v>8286</v>
      </c>
      <c r="D13608" s="587" t="s">
        <v>3076</v>
      </c>
      <c r="E13608" s="523" t="s">
        <v>1679</v>
      </c>
    </row>
    <row r="13609" spans="2:5">
      <c r="B13609" s="602" t="s">
        <v>16314</v>
      </c>
      <c r="C13609" s="603" t="s">
        <v>8286</v>
      </c>
      <c r="D13609" s="587" t="s">
        <v>3076</v>
      </c>
      <c r="E13609" s="523" t="s">
        <v>1679</v>
      </c>
    </row>
    <row r="13610" spans="2:5">
      <c r="B13610" s="602" t="s">
        <v>16315</v>
      </c>
      <c r="C13610" s="603" t="s">
        <v>8286</v>
      </c>
      <c r="D13610" s="587" t="s">
        <v>3076</v>
      </c>
      <c r="E13610" s="523" t="s">
        <v>1679</v>
      </c>
    </row>
    <row r="13611" spans="2:5">
      <c r="B13611" s="602" t="s">
        <v>16316</v>
      </c>
      <c r="C13611" s="603" t="s">
        <v>8286</v>
      </c>
      <c r="D13611" s="587" t="s">
        <v>3076</v>
      </c>
      <c r="E13611" s="523" t="s">
        <v>1679</v>
      </c>
    </row>
    <row r="13612" spans="2:5">
      <c r="B13612" s="602" t="s">
        <v>16317</v>
      </c>
      <c r="C13612" s="603" t="s">
        <v>8286</v>
      </c>
      <c r="D13612" s="587" t="s">
        <v>3076</v>
      </c>
      <c r="E13612" s="523" t="s">
        <v>1679</v>
      </c>
    </row>
    <row r="13613" spans="2:5">
      <c r="B13613" s="602" t="s">
        <v>16318</v>
      </c>
      <c r="C13613" s="603" t="s">
        <v>8286</v>
      </c>
      <c r="D13613" s="587" t="s">
        <v>3076</v>
      </c>
      <c r="E13613" s="523" t="s">
        <v>1679</v>
      </c>
    </row>
    <row r="13614" spans="2:5">
      <c r="B13614" s="602" t="s">
        <v>16319</v>
      </c>
      <c r="C13614" s="603" t="s">
        <v>8286</v>
      </c>
      <c r="D13614" s="587" t="s">
        <v>3076</v>
      </c>
      <c r="E13614" s="523" t="s">
        <v>1679</v>
      </c>
    </row>
    <row r="13615" spans="2:5">
      <c r="B13615" s="602" t="s">
        <v>16320</v>
      </c>
      <c r="C13615" s="603" t="s">
        <v>8286</v>
      </c>
      <c r="D13615" s="587" t="s">
        <v>3076</v>
      </c>
      <c r="E13615" s="523" t="s">
        <v>1679</v>
      </c>
    </row>
    <row r="13616" spans="2:5">
      <c r="B13616" s="602" t="s">
        <v>16321</v>
      </c>
      <c r="C13616" s="603" t="s">
        <v>8286</v>
      </c>
      <c r="D13616" s="587" t="s">
        <v>3076</v>
      </c>
      <c r="E13616" s="523" t="s">
        <v>1679</v>
      </c>
    </row>
    <row r="13617" spans="2:5">
      <c r="B13617" s="602" t="s">
        <v>16322</v>
      </c>
      <c r="C13617" s="603" t="s">
        <v>8286</v>
      </c>
      <c r="D13617" s="587" t="s">
        <v>3076</v>
      </c>
      <c r="E13617" s="523" t="s">
        <v>1679</v>
      </c>
    </row>
    <row r="13618" spans="2:5">
      <c r="B13618" s="602" t="s">
        <v>16323</v>
      </c>
      <c r="C13618" s="603" t="s">
        <v>8286</v>
      </c>
      <c r="D13618" s="587" t="s">
        <v>3076</v>
      </c>
      <c r="E13618" s="523" t="s">
        <v>1679</v>
      </c>
    </row>
    <row r="13619" spans="2:5">
      <c r="B13619" s="602" t="s">
        <v>16324</v>
      </c>
      <c r="C13619" s="603" t="s">
        <v>8286</v>
      </c>
      <c r="D13619" s="587" t="s">
        <v>3076</v>
      </c>
      <c r="E13619" s="523" t="s">
        <v>1679</v>
      </c>
    </row>
    <row r="13620" spans="2:5">
      <c r="B13620" s="602" t="s">
        <v>16325</v>
      </c>
      <c r="C13620" s="603" t="s">
        <v>8286</v>
      </c>
      <c r="D13620" s="587" t="s">
        <v>3076</v>
      </c>
      <c r="E13620" s="523" t="s">
        <v>1679</v>
      </c>
    </row>
    <row r="13621" spans="2:5">
      <c r="B13621" s="602" t="s">
        <v>16326</v>
      </c>
      <c r="C13621" s="603" t="s">
        <v>8286</v>
      </c>
      <c r="D13621" s="587" t="s">
        <v>3076</v>
      </c>
      <c r="E13621" s="523" t="s">
        <v>1679</v>
      </c>
    </row>
    <row r="13622" spans="2:5">
      <c r="B13622" s="602" t="s">
        <v>16327</v>
      </c>
      <c r="C13622" s="603" t="s">
        <v>8286</v>
      </c>
      <c r="D13622" s="587" t="s">
        <v>3076</v>
      </c>
      <c r="E13622" s="523" t="s">
        <v>1679</v>
      </c>
    </row>
    <row r="13623" spans="2:5">
      <c r="B13623" s="602" t="s">
        <v>16328</v>
      </c>
      <c r="C13623" s="603" t="s">
        <v>8286</v>
      </c>
      <c r="D13623" s="587" t="s">
        <v>3076</v>
      </c>
      <c r="E13623" s="523" t="s">
        <v>1679</v>
      </c>
    </row>
    <row r="13624" spans="2:5">
      <c r="B13624" s="602" t="s">
        <v>16329</v>
      </c>
      <c r="C13624" s="603" t="s">
        <v>8286</v>
      </c>
      <c r="D13624" s="587" t="s">
        <v>3076</v>
      </c>
      <c r="E13624" s="523" t="s">
        <v>1679</v>
      </c>
    </row>
    <row r="13625" spans="2:5">
      <c r="B13625" s="602" t="s">
        <v>16330</v>
      </c>
      <c r="C13625" s="603" t="s">
        <v>8286</v>
      </c>
      <c r="D13625" s="587" t="s">
        <v>3076</v>
      </c>
      <c r="E13625" s="523" t="s">
        <v>1679</v>
      </c>
    </row>
    <row r="13626" spans="2:5">
      <c r="B13626" s="602" t="s">
        <v>16331</v>
      </c>
      <c r="C13626" s="603" t="s">
        <v>8286</v>
      </c>
      <c r="D13626" s="587" t="s">
        <v>3076</v>
      </c>
      <c r="E13626" s="523" t="s">
        <v>1679</v>
      </c>
    </row>
    <row r="13627" spans="2:5">
      <c r="B13627" s="602" t="s">
        <v>16332</v>
      </c>
      <c r="C13627" s="603" t="s">
        <v>8286</v>
      </c>
      <c r="D13627" s="587" t="s">
        <v>3076</v>
      </c>
      <c r="E13627" s="523" t="s">
        <v>1679</v>
      </c>
    </row>
    <row r="13628" spans="2:5">
      <c r="B13628" s="602" t="s">
        <v>16333</v>
      </c>
      <c r="C13628" s="603" t="s">
        <v>8286</v>
      </c>
      <c r="D13628" s="587" t="s">
        <v>3076</v>
      </c>
      <c r="E13628" s="523" t="s">
        <v>1679</v>
      </c>
    </row>
    <row r="13629" spans="2:5">
      <c r="B13629" s="602" t="s">
        <v>16334</v>
      </c>
      <c r="C13629" s="603" t="s">
        <v>8286</v>
      </c>
      <c r="D13629" s="587" t="s">
        <v>3076</v>
      </c>
      <c r="E13629" s="523" t="s">
        <v>1679</v>
      </c>
    </row>
    <row r="13630" spans="2:5">
      <c r="B13630" s="602" t="s">
        <v>16335</v>
      </c>
      <c r="C13630" s="603" t="s">
        <v>8286</v>
      </c>
      <c r="D13630" s="587" t="s">
        <v>3076</v>
      </c>
      <c r="E13630" s="523" t="s">
        <v>1679</v>
      </c>
    </row>
    <row r="13631" spans="2:5">
      <c r="B13631" s="602" t="s">
        <v>16336</v>
      </c>
      <c r="C13631" s="603" t="s">
        <v>8286</v>
      </c>
      <c r="D13631" s="587" t="s">
        <v>3076</v>
      </c>
      <c r="E13631" s="523" t="s">
        <v>1679</v>
      </c>
    </row>
    <row r="13632" spans="2:5">
      <c r="B13632" s="602" t="s">
        <v>16337</v>
      </c>
      <c r="C13632" s="603" t="s">
        <v>8286</v>
      </c>
      <c r="D13632" s="587" t="s">
        <v>3076</v>
      </c>
      <c r="E13632" s="523" t="s">
        <v>1679</v>
      </c>
    </row>
    <row r="13633" spans="2:5">
      <c r="B13633" s="602" t="s">
        <v>16338</v>
      </c>
      <c r="C13633" s="603" t="s">
        <v>8286</v>
      </c>
      <c r="D13633" s="587" t="s">
        <v>3076</v>
      </c>
      <c r="E13633" s="523" t="s">
        <v>1679</v>
      </c>
    </row>
    <row r="13634" spans="2:5">
      <c r="B13634" s="602" t="s">
        <v>16339</v>
      </c>
      <c r="C13634" s="603" t="s">
        <v>8286</v>
      </c>
      <c r="D13634" s="587" t="s">
        <v>3076</v>
      </c>
      <c r="E13634" s="523" t="s">
        <v>1679</v>
      </c>
    </row>
    <row r="13635" spans="2:5">
      <c r="B13635" s="602" t="s">
        <v>16340</v>
      </c>
      <c r="C13635" s="603" t="s">
        <v>8286</v>
      </c>
      <c r="D13635" s="587" t="s">
        <v>3076</v>
      </c>
      <c r="E13635" s="523" t="s">
        <v>1679</v>
      </c>
    </row>
    <row r="13636" spans="2:5">
      <c r="B13636" s="602" t="s">
        <v>16341</v>
      </c>
      <c r="C13636" s="603" t="s">
        <v>8286</v>
      </c>
      <c r="D13636" s="587" t="s">
        <v>3076</v>
      </c>
      <c r="E13636" s="523" t="s">
        <v>1679</v>
      </c>
    </row>
    <row r="13637" spans="2:5">
      <c r="B13637" s="602" t="s">
        <v>16342</v>
      </c>
      <c r="C13637" s="603" t="s">
        <v>8286</v>
      </c>
      <c r="D13637" s="587" t="s">
        <v>3076</v>
      </c>
      <c r="E13637" s="523" t="s">
        <v>1679</v>
      </c>
    </row>
    <row r="13638" spans="2:5">
      <c r="B13638" s="602" t="s">
        <v>16343</v>
      </c>
      <c r="C13638" s="603" t="s">
        <v>8286</v>
      </c>
      <c r="D13638" s="587" t="s">
        <v>3076</v>
      </c>
      <c r="E13638" s="523" t="s">
        <v>1679</v>
      </c>
    </row>
    <row r="13639" spans="2:5">
      <c r="B13639" s="602" t="s">
        <v>16344</v>
      </c>
      <c r="C13639" s="603" t="s">
        <v>8286</v>
      </c>
      <c r="D13639" s="587" t="s">
        <v>3076</v>
      </c>
      <c r="E13639" s="523" t="s">
        <v>1679</v>
      </c>
    </row>
    <row r="13640" spans="2:5">
      <c r="B13640" s="602" t="s">
        <v>16345</v>
      </c>
      <c r="C13640" s="603" t="s">
        <v>8286</v>
      </c>
      <c r="D13640" s="587" t="s">
        <v>3076</v>
      </c>
      <c r="E13640" s="523" t="s">
        <v>1679</v>
      </c>
    </row>
    <row r="13641" spans="2:5">
      <c r="B13641" s="602" t="s">
        <v>16346</v>
      </c>
      <c r="C13641" s="603" t="s">
        <v>8286</v>
      </c>
      <c r="D13641" s="587" t="s">
        <v>3076</v>
      </c>
      <c r="E13641" s="523" t="s">
        <v>1679</v>
      </c>
    </row>
    <row r="13642" spans="2:5">
      <c r="B13642" s="602" t="s">
        <v>16347</v>
      </c>
      <c r="C13642" s="603" t="s">
        <v>8286</v>
      </c>
      <c r="D13642" s="587" t="s">
        <v>3076</v>
      </c>
      <c r="E13642" s="523" t="s">
        <v>1679</v>
      </c>
    </row>
    <row r="13643" spans="2:5">
      <c r="B13643" s="602" t="s">
        <v>16348</v>
      </c>
      <c r="C13643" s="603" t="s">
        <v>8286</v>
      </c>
      <c r="D13643" s="587" t="s">
        <v>3076</v>
      </c>
      <c r="E13643" s="523" t="s">
        <v>1679</v>
      </c>
    </row>
    <row r="13644" spans="2:5">
      <c r="B13644" s="602" t="s">
        <v>16349</v>
      </c>
      <c r="C13644" s="603" t="s">
        <v>8286</v>
      </c>
      <c r="D13644" s="587" t="s">
        <v>3076</v>
      </c>
      <c r="E13644" s="523" t="s">
        <v>1679</v>
      </c>
    </row>
    <row r="13645" spans="2:5">
      <c r="B13645" s="602" t="s">
        <v>16350</v>
      </c>
      <c r="C13645" s="603" t="s">
        <v>8286</v>
      </c>
      <c r="D13645" s="587" t="s">
        <v>3076</v>
      </c>
      <c r="E13645" s="523" t="s">
        <v>1679</v>
      </c>
    </row>
    <row r="13646" spans="2:5">
      <c r="B13646" s="602" t="s">
        <v>16351</v>
      </c>
      <c r="C13646" s="603" t="s">
        <v>8286</v>
      </c>
      <c r="D13646" s="587" t="s">
        <v>3076</v>
      </c>
      <c r="E13646" s="523" t="s">
        <v>1679</v>
      </c>
    </row>
    <row r="13647" spans="2:5">
      <c r="B13647" s="602" t="s">
        <v>16352</v>
      </c>
      <c r="C13647" s="603" t="s">
        <v>8286</v>
      </c>
      <c r="D13647" s="587" t="s">
        <v>3076</v>
      </c>
      <c r="E13647" s="523" t="s">
        <v>1679</v>
      </c>
    </row>
    <row r="13648" spans="2:5">
      <c r="B13648" s="602" t="s">
        <v>16353</v>
      </c>
      <c r="C13648" s="603" t="s">
        <v>8286</v>
      </c>
      <c r="D13648" s="587" t="s">
        <v>3076</v>
      </c>
      <c r="E13648" s="523" t="s">
        <v>1679</v>
      </c>
    </row>
    <row r="13649" spans="2:5">
      <c r="B13649" s="602" t="s">
        <v>16354</v>
      </c>
      <c r="C13649" s="603" t="s">
        <v>8286</v>
      </c>
      <c r="D13649" s="587" t="s">
        <v>3076</v>
      </c>
      <c r="E13649" s="523" t="s">
        <v>1679</v>
      </c>
    </row>
    <row r="13650" spans="2:5">
      <c r="B13650" s="602" t="s">
        <v>16355</v>
      </c>
      <c r="C13650" s="603" t="s">
        <v>8286</v>
      </c>
      <c r="D13650" s="587" t="s">
        <v>3076</v>
      </c>
      <c r="E13650" s="523" t="s">
        <v>1679</v>
      </c>
    </row>
    <row r="13651" spans="2:5">
      <c r="B13651" s="602" t="s">
        <v>16356</v>
      </c>
      <c r="C13651" s="603" t="s">
        <v>8286</v>
      </c>
      <c r="D13651" s="587" t="s">
        <v>3076</v>
      </c>
      <c r="E13651" s="523" t="s">
        <v>1679</v>
      </c>
    </row>
    <row r="13652" spans="2:5">
      <c r="B13652" s="602" t="s">
        <v>16357</v>
      </c>
      <c r="C13652" s="603" t="s">
        <v>8286</v>
      </c>
      <c r="D13652" s="587" t="s">
        <v>3076</v>
      </c>
      <c r="E13652" s="523" t="s">
        <v>1679</v>
      </c>
    </row>
    <row r="13653" spans="2:5">
      <c r="B13653" s="602" t="s">
        <v>16358</v>
      </c>
      <c r="C13653" s="603" t="s">
        <v>8286</v>
      </c>
      <c r="D13653" s="587" t="s">
        <v>3076</v>
      </c>
      <c r="E13653" s="523" t="s">
        <v>1679</v>
      </c>
    </row>
    <row r="13654" spans="2:5">
      <c r="B13654" s="602" t="s">
        <v>16359</v>
      </c>
      <c r="C13654" s="603" t="s">
        <v>8286</v>
      </c>
      <c r="D13654" s="587" t="s">
        <v>3076</v>
      </c>
      <c r="E13654" s="523" t="s">
        <v>1679</v>
      </c>
    </row>
    <row r="13655" spans="2:5">
      <c r="B13655" s="602" t="s">
        <v>16360</v>
      </c>
      <c r="C13655" s="603" t="s">
        <v>8286</v>
      </c>
      <c r="D13655" s="587" t="s">
        <v>3076</v>
      </c>
      <c r="E13655" s="523" t="s">
        <v>1679</v>
      </c>
    </row>
    <row r="13656" spans="2:5">
      <c r="B13656" s="602" t="s">
        <v>16361</v>
      </c>
      <c r="C13656" s="603" t="s">
        <v>8286</v>
      </c>
      <c r="D13656" s="587" t="s">
        <v>3076</v>
      </c>
      <c r="E13656" s="523" t="s">
        <v>1679</v>
      </c>
    </row>
    <row r="13657" spans="2:5">
      <c r="B13657" s="602" t="s">
        <v>16362</v>
      </c>
      <c r="C13657" s="603" t="s">
        <v>8286</v>
      </c>
      <c r="D13657" s="587" t="s">
        <v>3076</v>
      </c>
      <c r="E13657" s="523" t="s">
        <v>1679</v>
      </c>
    </row>
    <row r="13658" spans="2:5">
      <c r="B13658" s="602" t="s">
        <v>16363</v>
      </c>
      <c r="C13658" s="603" t="s">
        <v>8286</v>
      </c>
      <c r="D13658" s="587" t="s">
        <v>3076</v>
      </c>
      <c r="E13658" s="523" t="s">
        <v>1679</v>
      </c>
    </row>
    <row r="13659" spans="2:5">
      <c r="B13659" s="602" t="s">
        <v>16364</v>
      </c>
      <c r="C13659" s="603" t="s">
        <v>8286</v>
      </c>
      <c r="D13659" s="587" t="s">
        <v>3076</v>
      </c>
      <c r="E13659" s="523" t="s">
        <v>1679</v>
      </c>
    </row>
    <row r="13660" spans="2:5">
      <c r="B13660" s="602" t="s">
        <v>16365</v>
      </c>
      <c r="C13660" s="603" t="s">
        <v>8286</v>
      </c>
      <c r="D13660" s="587" t="s">
        <v>3076</v>
      </c>
      <c r="E13660" s="523" t="s">
        <v>1679</v>
      </c>
    </row>
    <row r="13661" spans="2:5">
      <c r="B13661" s="602" t="s">
        <v>16366</v>
      </c>
      <c r="C13661" s="603" t="s">
        <v>8286</v>
      </c>
      <c r="D13661" s="587" t="s">
        <v>3076</v>
      </c>
      <c r="E13661" s="523" t="s">
        <v>1679</v>
      </c>
    </row>
    <row r="13662" spans="2:5">
      <c r="B13662" s="602" t="s">
        <v>16367</v>
      </c>
      <c r="C13662" s="603" t="s">
        <v>8286</v>
      </c>
      <c r="D13662" s="587" t="s">
        <v>3076</v>
      </c>
      <c r="E13662" s="523" t="s">
        <v>1679</v>
      </c>
    </row>
    <row r="13663" spans="2:5">
      <c r="B13663" s="602" t="s">
        <v>16368</v>
      </c>
      <c r="C13663" s="603" t="s">
        <v>8286</v>
      </c>
      <c r="D13663" s="587" t="s">
        <v>3076</v>
      </c>
      <c r="E13663" s="523" t="s">
        <v>1679</v>
      </c>
    </row>
    <row r="13664" spans="2:5">
      <c r="B13664" s="602" t="s">
        <v>16369</v>
      </c>
      <c r="C13664" s="603" t="s">
        <v>8286</v>
      </c>
      <c r="D13664" s="587" t="s">
        <v>3076</v>
      </c>
      <c r="E13664" s="523" t="s">
        <v>1679</v>
      </c>
    </row>
    <row r="13665" spans="2:5">
      <c r="B13665" s="602" t="s">
        <v>16370</v>
      </c>
      <c r="C13665" s="603" t="s">
        <v>8286</v>
      </c>
      <c r="D13665" s="587" t="s">
        <v>3076</v>
      </c>
      <c r="E13665" s="523" t="s">
        <v>1679</v>
      </c>
    </row>
    <row r="13666" spans="2:5">
      <c r="B13666" s="602" t="s">
        <v>16371</v>
      </c>
      <c r="C13666" s="603" t="s">
        <v>8286</v>
      </c>
      <c r="D13666" s="587" t="s">
        <v>3076</v>
      </c>
      <c r="E13666" s="523" t="s">
        <v>1679</v>
      </c>
    </row>
    <row r="13667" spans="2:5">
      <c r="B13667" s="602" t="s">
        <v>16372</v>
      </c>
      <c r="C13667" s="603" t="s">
        <v>8286</v>
      </c>
      <c r="D13667" s="587" t="s">
        <v>3076</v>
      </c>
      <c r="E13667" s="523" t="s">
        <v>1679</v>
      </c>
    </row>
    <row r="13668" spans="2:5">
      <c r="B13668" s="602" t="s">
        <v>16373</v>
      </c>
      <c r="C13668" s="603" t="s">
        <v>8286</v>
      </c>
      <c r="D13668" s="587" t="s">
        <v>3076</v>
      </c>
      <c r="E13668" s="523" t="s">
        <v>1679</v>
      </c>
    </row>
    <row r="13669" spans="2:5">
      <c r="B13669" s="602" t="s">
        <v>16374</v>
      </c>
      <c r="C13669" s="603" t="s">
        <v>8286</v>
      </c>
      <c r="D13669" s="587" t="s">
        <v>3076</v>
      </c>
      <c r="E13669" s="523" t="s">
        <v>1679</v>
      </c>
    </row>
    <row r="13670" spans="2:5">
      <c r="B13670" s="602" t="s">
        <v>16375</v>
      </c>
      <c r="C13670" s="603" t="s">
        <v>8286</v>
      </c>
      <c r="D13670" s="587" t="s">
        <v>3076</v>
      </c>
      <c r="E13670" s="523" t="s">
        <v>1679</v>
      </c>
    </row>
    <row r="13671" spans="2:5">
      <c r="B13671" s="602" t="s">
        <v>16376</v>
      </c>
      <c r="C13671" s="603" t="s">
        <v>8286</v>
      </c>
      <c r="D13671" s="587" t="s">
        <v>3076</v>
      </c>
      <c r="E13671" s="523" t="s">
        <v>1679</v>
      </c>
    </row>
    <row r="13672" spans="2:5">
      <c r="B13672" s="602" t="s">
        <v>16377</v>
      </c>
      <c r="C13672" s="603" t="s">
        <v>8286</v>
      </c>
      <c r="D13672" s="587" t="s">
        <v>3076</v>
      </c>
      <c r="E13672" s="523" t="s">
        <v>1679</v>
      </c>
    </row>
    <row r="13673" spans="2:5">
      <c r="B13673" s="602" t="s">
        <v>16378</v>
      </c>
      <c r="C13673" s="603" t="s">
        <v>8286</v>
      </c>
      <c r="D13673" s="587" t="s">
        <v>3076</v>
      </c>
      <c r="E13673" s="523" t="s">
        <v>1679</v>
      </c>
    </row>
    <row r="13674" spans="2:5">
      <c r="B13674" s="602" t="s">
        <v>16379</v>
      </c>
      <c r="C13674" s="603" t="s">
        <v>8286</v>
      </c>
      <c r="D13674" s="587" t="s">
        <v>3076</v>
      </c>
      <c r="E13674" s="523" t="s">
        <v>1679</v>
      </c>
    </row>
    <row r="13675" spans="2:5">
      <c r="B13675" s="602" t="s">
        <v>16380</v>
      </c>
      <c r="C13675" s="603" t="s">
        <v>8286</v>
      </c>
      <c r="D13675" s="587" t="s">
        <v>3076</v>
      </c>
      <c r="E13675" s="523" t="s">
        <v>1679</v>
      </c>
    </row>
    <row r="13676" spans="2:5">
      <c r="B13676" s="602" t="s">
        <v>16381</v>
      </c>
      <c r="C13676" s="603" t="s">
        <v>8286</v>
      </c>
      <c r="D13676" s="587" t="s">
        <v>3076</v>
      </c>
      <c r="E13676" s="523" t="s">
        <v>1679</v>
      </c>
    </row>
    <row r="13677" spans="2:5">
      <c r="B13677" s="602" t="s">
        <v>16382</v>
      </c>
      <c r="C13677" s="603" t="s">
        <v>8286</v>
      </c>
      <c r="D13677" s="587" t="s">
        <v>3076</v>
      </c>
      <c r="E13677" s="523" t="s">
        <v>1679</v>
      </c>
    </row>
    <row r="13678" spans="2:5">
      <c r="B13678" s="602" t="s">
        <v>16383</v>
      </c>
      <c r="C13678" s="603" t="s">
        <v>8286</v>
      </c>
      <c r="D13678" s="587" t="s">
        <v>3076</v>
      </c>
      <c r="E13678" s="523" t="s">
        <v>1679</v>
      </c>
    </row>
    <row r="13679" spans="2:5">
      <c r="B13679" s="602" t="s">
        <v>16384</v>
      </c>
      <c r="C13679" s="603" t="s">
        <v>8286</v>
      </c>
      <c r="D13679" s="587" t="s">
        <v>3076</v>
      </c>
      <c r="E13679" s="523" t="s">
        <v>1679</v>
      </c>
    </row>
    <row r="13680" spans="2:5">
      <c r="B13680" s="602" t="s">
        <v>16385</v>
      </c>
      <c r="C13680" s="603" t="s">
        <v>8286</v>
      </c>
      <c r="D13680" s="587" t="s">
        <v>3076</v>
      </c>
      <c r="E13680" s="523" t="s">
        <v>1679</v>
      </c>
    </row>
    <row r="13681" spans="2:5">
      <c r="B13681" s="602" t="s">
        <v>16386</v>
      </c>
      <c r="C13681" s="603" t="s">
        <v>8286</v>
      </c>
      <c r="D13681" s="587" t="s">
        <v>3076</v>
      </c>
      <c r="E13681" s="523" t="s">
        <v>1679</v>
      </c>
    </row>
    <row r="13682" spans="2:5">
      <c r="B13682" s="602" t="s">
        <v>16387</v>
      </c>
      <c r="C13682" s="603" t="s">
        <v>8286</v>
      </c>
      <c r="D13682" s="587" t="s">
        <v>3076</v>
      </c>
      <c r="E13682" s="523" t="s">
        <v>1679</v>
      </c>
    </row>
    <row r="13683" spans="2:5">
      <c r="B13683" s="602" t="s">
        <v>16388</v>
      </c>
      <c r="C13683" s="603" t="s">
        <v>8286</v>
      </c>
      <c r="D13683" s="587" t="s">
        <v>3076</v>
      </c>
      <c r="E13683" s="523" t="s">
        <v>1679</v>
      </c>
    </row>
    <row r="13684" spans="2:5">
      <c r="B13684" s="602" t="s">
        <v>16389</v>
      </c>
      <c r="C13684" s="603" t="s">
        <v>8286</v>
      </c>
      <c r="D13684" s="587" t="s">
        <v>3076</v>
      </c>
      <c r="E13684" s="523" t="s">
        <v>1679</v>
      </c>
    </row>
    <row r="13685" spans="2:5">
      <c r="B13685" s="602" t="s">
        <v>16390</v>
      </c>
      <c r="C13685" s="603" t="s">
        <v>8286</v>
      </c>
      <c r="D13685" s="587" t="s">
        <v>3076</v>
      </c>
      <c r="E13685" s="523" t="s">
        <v>1679</v>
      </c>
    </row>
    <row r="13686" spans="2:5">
      <c r="B13686" s="602" t="s">
        <v>16391</v>
      </c>
      <c r="C13686" s="603" t="s">
        <v>8286</v>
      </c>
      <c r="D13686" s="587" t="s">
        <v>3076</v>
      </c>
      <c r="E13686" s="523" t="s">
        <v>1679</v>
      </c>
    </row>
    <row r="13687" spans="2:5">
      <c r="B13687" s="602" t="s">
        <v>16392</v>
      </c>
      <c r="C13687" s="603" t="s">
        <v>8286</v>
      </c>
      <c r="D13687" s="587" t="s">
        <v>3076</v>
      </c>
      <c r="E13687" s="523" t="s">
        <v>1679</v>
      </c>
    </row>
    <row r="13688" spans="2:5">
      <c r="B13688" s="602" t="s">
        <v>16393</v>
      </c>
      <c r="C13688" s="603" t="s">
        <v>8286</v>
      </c>
      <c r="D13688" s="587" t="s">
        <v>3076</v>
      </c>
      <c r="E13688" s="523" t="s">
        <v>1679</v>
      </c>
    </row>
    <row r="13689" spans="2:5">
      <c r="B13689" s="602" t="s">
        <v>16394</v>
      </c>
      <c r="C13689" s="603" t="s">
        <v>8286</v>
      </c>
      <c r="D13689" s="587" t="s">
        <v>3076</v>
      </c>
      <c r="E13689" s="523" t="s">
        <v>1679</v>
      </c>
    </row>
    <row r="13690" spans="2:5">
      <c r="B13690" s="602" t="s">
        <v>16395</v>
      </c>
      <c r="C13690" s="603" t="s">
        <v>8286</v>
      </c>
      <c r="D13690" s="587" t="s">
        <v>3076</v>
      </c>
      <c r="E13690" s="523" t="s">
        <v>1679</v>
      </c>
    </row>
    <row r="13691" spans="2:5">
      <c r="B13691" s="602" t="s">
        <v>16396</v>
      </c>
      <c r="C13691" s="603" t="s">
        <v>8286</v>
      </c>
      <c r="D13691" s="587" t="s">
        <v>3076</v>
      </c>
      <c r="E13691" s="523" t="s">
        <v>1679</v>
      </c>
    </row>
    <row r="13692" spans="2:5">
      <c r="B13692" s="602" t="s">
        <v>16397</v>
      </c>
      <c r="C13692" s="603" t="s">
        <v>8286</v>
      </c>
      <c r="D13692" s="587" t="s">
        <v>3076</v>
      </c>
      <c r="E13692" s="523" t="s">
        <v>1679</v>
      </c>
    </row>
    <row r="13693" spans="2:5">
      <c r="B13693" s="602" t="s">
        <v>16398</v>
      </c>
      <c r="C13693" s="603" t="s">
        <v>8286</v>
      </c>
      <c r="D13693" s="587" t="s">
        <v>3076</v>
      </c>
      <c r="E13693" s="523" t="s">
        <v>1679</v>
      </c>
    </row>
    <row r="13694" spans="2:5">
      <c r="B13694" s="602" t="s">
        <v>16399</v>
      </c>
      <c r="C13694" s="603" t="s">
        <v>8286</v>
      </c>
      <c r="D13694" s="587" t="s">
        <v>3076</v>
      </c>
      <c r="E13694" s="523" t="s">
        <v>1679</v>
      </c>
    </row>
    <row r="13695" spans="2:5">
      <c r="B13695" s="602" t="s">
        <v>16400</v>
      </c>
      <c r="C13695" s="603" t="s">
        <v>8286</v>
      </c>
      <c r="D13695" s="587" t="s">
        <v>3076</v>
      </c>
      <c r="E13695" s="523" t="s">
        <v>1679</v>
      </c>
    </row>
    <row r="13696" spans="2:5">
      <c r="B13696" s="602" t="s">
        <v>16401</v>
      </c>
      <c r="C13696" s="603" t="s">
        <v>8286</v>
      </c>
      <c r="D13696" s="587" t="s">
        <v>3076</v>
      </c>
      <c r="E13696" s="523" t="s">
        <v>1679</v>
      </c>
    </row>
    <row r="13697" spans="2:5">
      <c r="B13697" s="602" t="s">
        <v>16402</v>
      </c>
      <c r="C13697" s="603" t="s">
        <v>8286</v>
      </c>
      <c r="D13697" s="587" t="s">
        <v>3076</v>
      </c>
      <c r="E13697" s="523" t="s">
        <v>1679</v>
      </c>
    </row>
    <row r="13698" spans="2:5">
      <c r="B13698" s="602" t="s">
        <v>16403</v>
      </c>
      <c r="C13698" s="603" t="s">
        <v>8286</v>
      </c>
      <c r="D13698" s="587" t="s">
        <v>3076</v>
      </c>
      <c r="E13698" s="523" t="s">
        <v>1679</v>
      </c>
    </row>
    <row r="13699" spans="2:5">
      <c r="B13699" s="602" t="s">
        <v>16404</v>
      </c>
      <c r="C13699" s="603" t="s">
        <v>8286</v>
      </c>
      <c r="D13699" s="587" t="s">
        <v>3076</v>
      </c>
      <c r="E13699" s="523" t="s">
        <v>1679</v>
      </c>
    </row>
    <row r="13700" spans="2:5">
      <c r="B13700" s="602" t="s">
        <v>16405</v>
      </c>
      <c r="C13700" s="603" t="s">
        <v>8286</v>
      </c>
      <c r="D13700" s="587" t="s">
        <v>3076</v>
      </c>
      <c r="E13700" s="523" t="s">
        <v>1679</v>
      </c>
    </row>
    <row r="13701" spans="2:5">
      <c r="B13701" s="602" t="s">
        <v>16406</v>
      </c>
      <c r="C13701" s="603" t="s">
        <v>8286</v>
      </c>
      <c r="D13701" s="587" t="s">
        <v>3076</v>
      </c>
      <c r="E13701" s="523" t="s">
        <v>1679</v>
      </c>
    </row>
    <row r="13702" spans="2:5">
      <c r="B13702" s="602" t="s">
        <v>16407</v>
      </c>
      <c r="C13702" s="603" t="s">
        <v>8286</v>
      </c>
      <c r="D13702" s="587" t="s">
        <v>3076</v>
      </c>
      <c r="E13702" s="523" t="s">
        <v>1679</v>
      </c>
    </row>
    <row r="13703" spans="2:5">
      <c r="B13703" s="602" t="s">
        <v>16408</v>
      </c>
      <c r="C13703" s="603" t="s">
        <v>8286</v>
      </c>
      <c r="D13703" s="587" t="s">
        <v>3076</v>
      </c>
      <c r="E13703" s="523" t="s">
        <v>1679</v>
      </c>
    </row>
    <row r="13704" spans="2:5">
      <c r="B13704" s="602" t="s">
        <v>16409</v>
      </c>
      <c r="C13704" s="603" t="s">
        <v>8286</v>
      </c>
      <c r="D13704" s="587" t="s">
        <v>3076</v>
      </c>
      <c r="E13704" s="523" t="s">
        <v>1679</v>
      </c>
    </row>
    <row r="13705" spans="2:5">
      <c r="B13705" s="602" t="s">
        <v>16410</v>
      </c>
      <c r="C13705" s="603" t="s">
        <v>8286</v>
      </c>
      <c r="D13705" s="587" t="s">
        <v>3076</v>
      </c>
      <c r="E13705" s="523" t="s">
        <v>1679</v>
      </c>
    </row>
    <row r="13706" spans="2:5">
      <c r="B13706" s="602" t="s">
        <v>16411</v>
      </c>
      <c r="C13706" s="603" t="s">
        <v>8286</v>
      </c>
      <c r="D13706" s="587" t="s">
        <v>3076</v>
      </c>
      <c r="E13706" s="523" t="s">
        <v>1679</v>
      </c>
    </row>
    <row r="13707" spans="2:5">
      <c r="B13707" s="602" t="s">
        <v>16412</v>
      </c>
      <c r="C13707" s="603" t="s">
        <v>8286</v>
      </c>
      <c r="D13707" s="587" t="s">
        <v>3076</v>
      </c>
      <c r="E13707" s="523" t="s">
        <v>1679</v>
      </c>
    </row>
    <row r="13708" spans="2:5">
      <c r="B13708" s="602" t="s">
        <v>16413</v>
      </c>
      <c r="C13708" s="603" t="s">
        <v>8286</v>
      </c>
      <c r="D13708" s="587" t="s">
        <v>3076</v>
      </c>
      <c r="E13708" s="523" t="s">
        <v>1679</v>
      </c>
    </row>
    <row r="13709" spans="2:5">
      <c r="B13709" s="602" t="s">
        <v>16414</v>
      </c>
      <c r="C13709" s="603" t="s">
        <v>8286</v>
      </c>
      <c r="D13709" s="587" t="s">
        <v>3076</v>
      </c>
      <c r="E13709" s="523" t="s">
        <v>1679</v>
      </c>
    </row>
    <row r="13710" spans="2:5">
      <c r="B13710" s="602" t="s">
        <v>16415</v>
      </c>
      <c r="C13710" s="603" t="s">
        <v>8286</v>
      </c>
      <c r="D13710" s="587" t="s">
        <v>3076</v>
      </c>
      <c r="E13710" s="523" t="s">
        <v>1679</v>
      </c>
    </row>
    <row r="13711" spans="2:5">
      <c r="B13711" s="602" t="s">
        <v>16416</v>
      </c>
      <c r="C13711" s="603" t="s">
        <v>8286</v>
      </c>
      <c r="D13711" s="587" t="s">
        <v>3076</v>
      </c>
      <c r="E13711" s="523" t="s">
        <v>1679</v>
      </c>
    </row>
    <row r="13712" spans="2:5">
      <c r="B13712" s="602" t="s">
        <v>16417</v>
      </c>
      <c r="C13712" s="603" t="s">
        <v>8286</v>
      </c>
      <c r="D13712" s="587" t="s">
        <v>3076</v>
      </c>
      <c r="E13712" s="523" t="s">
        <v>1679</v>
      </c>
    </row>
    <row r="13713" spans="2:5">
      <c r="B13713" s="602" t="s">
        <v>16418</v>
      </c>
      <c r="C13713" s="603" t="s">
        <v>8286</v>
      </c>
      <c r="D13713" s="587" t="s">
        <v>3076</v>
      </c>
      <c r="E13713" s="523" t="s">
        <v>1679</v>
      </c>
    </row>
    <row r="13714" spans="2:5">
      <c r="B13714" s="602" t="s">
        <v>16419</v>
      </c>
      <c r="C13714" s="603" t="s">
        <v>8286</v>
      </c>
      <c r="D13714" s="587" t="s">
        <v>3076</v>
      </c>
      <c r="E13714" s="523" t="s">
        <v>1679</v>
      </c>
    </row>
    <row r="13715" spans="2:5">
      <c r="B13715" s="602" t="s">
        <v>16420</v>
      </c>
      <c r="C13715" s="603" t="s">
        <v>8286</v>
      </c>
      <c r="D13715" s="587" t="s">
        <v>3076</v>
      </c>
      <c r="E13715" s="523" t="s">
        <v>1679</v>
      </c>
    </row>
    <row r="13716" spans="2:5">
      <c r="B13716" s="602" t="s">
        <v>16421</v>
      </c>
      <c r="C13716" s="603" t="s">
        <v>8286</v>
      </c>
      <c r="D13716" s="587" t="s">
        <v>3076</v>
      </c>
      <c r="E13716" s="523" t="s">
        <v>1679</v>
      </c>
    </row>
    <row r="13717" spans="2:5">
      <c r="B13717" s="602" t="s">
        <v>16422</v>
      </c>
      <c r="C13717" s="603" t="s">
        <v>8286</v>
      </c>
      <c r="D13717" s="587" t="s">
        <v>3076</v>
      </c>
      <c r="E13717" s="523" t="s">
        <v>1679</v>
      </c>
    </row>
    <row r="13718" spans="2:5">
      <c r="B13718" s="602" t="s">
        <v>16423</v>
      </c>
      <c r="C13718" s="603" t="s">
        <v>8286</v>
      </c>
      <c r="D13718" s="587" t="s">
        <v>3076</v>
      </c>
      <c r="E13718" s="523" t="s">
        <v>1679</v>
      </c>
    </row>
    <row r="13719" spans="2:5">
      <c r="B13719" s="602" t="s">
        <v>16424</v>
      </c>
      <c r="C13719" s="603" t="s">
        <v>8286</v>
      </c>
      <c r="D13719" s="587" t="s">
        <v>3076</v>
      </c>
      <c r="E13719" s="523" t="s">
        <v>1679</v>
      </c>
    </row>
    <row r="13720" spans="2:5">
      <c r="B13720" s="602" t="s">
        <v>16425</v>
      </c>
      <c r="C13720" s="603" t="s">
        <v>8286</v>
      </c>
      <c r="D13720" s="587" t="s">
        <v>3076</v>
      </c>
      <c r="E13720" s="523" t="s">
        <v>1679</v>
      </c>
    </row>
    <row r="13721" spans="2:5">
      <c r="B13721" s="602" t="s">
        <v>16426</v>
      </c>
      <c r="C13721" s="603" t="s">
        <v>8286</v>
      </c>
      <c r="D13721" s="587" t="s">
        <v>3076</v>
      </c>
      <c r="E13721" s="523" t="s">
        <v>1679</v>
      </c>
    </row>
    <row r="13722" spans="2:5">
      <c r="B13722" s="602" t="s">
        <v>16427</v>
      </c>
      <c r="C13722" s="603" t="s">
        <v>8286</v>
      </c>
      <c r="D13722" s="587" t="s">
        <v>3076</v>
      </c>
      <c r="E13722" s="523" t="s">
        <v>1679</v>
      </c>
    </row>
    <row r="13723" spans="2:5">
      <c r="B13723" s="602" t="s">
        <v>16428</v>
      </c>
      <c r="C13723" s="603" t="s">
        <v>8286</v>
      </c>
      <c r="D13723" s="587" t="s">
        <v>3076</v>
      </c>
      <c r="E13723" s="523" t="s">
        <v>1679</v>
      </c>
    </row>
    <row r="13724" spans="2:5">
      <c r="B13724" s="602" t="s">
        <v>16429</v>
      </c>
      <c r="C13724" s="603" t="s">
        <v>8286</v>
      </c>
      <c r="D13724" s="587" t="s">
        <v>3076</v>
      </c>
      <c r="E13724" s="523" t="s">
        <v>1679</v>
      </c>
    </row>
    <row r="13725" spans="2:5">
      <c r="B13725" s="602" t="s">
        <v>16430</v>
      </c>
      <c r="C13725" s="603" t="s">
        <v>8286</v>
      </c>
      <c r="D13725" s="587" t="s">
        <v>3076</v>
      </c>
      <c r="E13725" s="523" t="s">
        <v>1679</v>
      </c>
    </row>
    <row r="13726" spans="2:5">
      <c r="B13726" s="602" t="s">
        <v>16431</v>
      </c>
      <c r="C13726" s="603" t="s">
        <v>8286</v>
      </c>
      <c r="D13726" s="587" t="s">
        <v>3076</v>
      </c>
      <c r="E13726" s="523" t="s">
        <v>1679</v>
      </c>
    </row>
    <row r="13727" spans="2:5">
      <c r="B13727" s="602" t="s">
        <v>16432</v>
      </c>
      <c r="C13727" s="603" t="s">
        <v>8286</v>
      </c>
      <c r="D13727" s="587" t="s">
        <v>3076</v>
      </c>
      <c r="E13727" s="523" t="s">
        <v>1679</v>
      </c>
    </row>
    <row r="13728" spans="2:5">
      <c r="B13728" s="602" t="s">
        <v>16433</v>
      </c>
      <c r="C13728" s="603" t="s">
        <v>8286</v>
      </c>
      <c r="D13728" s="587" t="s">
        <v>3076</v>
      </c>
      <c r="E13728" s="523" t="s">
        <v>1679</v>
      </c>
    </row>
    <row r="13729" spans="2:5">
      <c r="B13729" s="602" t="s">
        <v>16434</v>
      </c>
      <c r="C13729" s="603" t="s">
        <v>8286</v>
      </c>
      <c r="D13729" s="587" t="s">
        <v>3076</v>
      </c>
      <c r="E13729" s="523" t="s">
        <v>1679</v>
      </c>
    </row>
    <row r="13730" spans="2:5">
      <c r="B13730" s="602" t="s">
        <v>16435</v>
      </c>
      <c r="C13730" s="603" t="s">
        <v>8286</v>
      </c>
      <c r="D13730" s="587" t="s">
        <v>3076</v>
      </c>
      <c r="E13730" s="523" t="s">
        <v>1679</v>
      </c>
    </row>
    <row r="13731" spans="2:5">
      <c r="B13731" s="602" t="s">
        <v>16436</v>
      </c>
      <c r="C13731" s="603" t="s">
        <v>8286</v>
      </c>
      <c r="D13731" s="587" t="s">
        <v>3076</v>
      </c>
      <c r="E13731" s="523" t="s">
        <v>1679</v>
      </c>
    </row>
    <row r="13732" spans="2:5">
      <c r="B13732" s="602" t="s">
        <v>16437</v>
      </c>
      <c r="C13732" s="603" t="s">
        <v>8286</v>
      </c>
      <c r="D13732" s="587" t="s">
        <v>3076</v>
      </c>
      <c r="E13732" s="523" t="s">
        <v>1679</v>
      </c>
    </row>
    <row r="13733" spans="2:5">
      <c r="B13733" s="602" t="s">
        <v>16438</v>
      </c>
      <c r="C13733" s="603" t="s">
        <v>8286</v>
      </c>
      <c r="D13733" s="587" t="s">
        <v>3076</v>
      </c>
      <c r="E13733" s="523" t="s">
        <v>1679</v>
      </c>
    </row>
    <row r="13734" spans="2:5">
      <c r="B13734" s="602" t="s">
        <v>16439</v>
      </c>
      <c r="C13734" s="603" t="s">
        <v>8286</v>
      </c>
      <c r="D13734" s="587" t="s">
        <v>3076</v>
      </c>
      <c r="E13734" s="523" t="s">
        <v>1679</v>
      </c>
    </row>
    <row r="13735" spans="2:5">
      <c r="B13735" s="602" t="s">
        <v>16440</v>
      </c>
      <c r="C13735" s="603" t="s">
        <v>8286</v>
      </c>
      <c r="D13735" s="587" t="s">
        <v>3076</v>
      </c>
      <c r="E13735" s="523" t="s">
        <v>1679</v>
      </c>
    </row>
    <row r="13736" spans="2:5">
      <c r="B13736" s="602" t="s">
        <v>16441</v>
      </c>
      <c r="C13736" s="603" t="s">
        <v>8286</v>
      </c>
      <c r="D13736" s="587" t="s">
        <v>3076</v>
      </c>
      <c r="E13736" s="523" t="s">
        <v>1679</v>
      </c>
    </row>
    <row r="13737" spans="2:5">
      <c r="B13737" s="602" t="s">
        <v>16442</v>
      </c>
      <c r="C13737" s="603" t="s">
        <v>8286</v>
      </c>
      <c r="D13737" s="587" t="s">
        <v>3076</v>
      </c>
      <c r="E13737" s="523" t="s">
        <v>1679</v>
      </c>
    </row>
    <row r="13738" spans="2:5">
      <c r="B13738" s="602" t="s">
        <v>16443</v>
      </c>
      <c r="C13738" s="603" t="s">
        <v>8286</v>
      </c>
      <c r="D13738" s="587" t="s">
        <v>3076</v>
      </c>
      <c r="E13738" s="523" t="s">
        <v>1679</v>
      </c>
    </row>
    <row r="13739" spans="2:5">
      <c r="B13739" s="602" t="s">
        <v>16444</v>
      </c>
      <c r="C13739" s="603" t="s">
        <v>8286</v>
      </c>
      <c r="D13739" s="587" t="s">
        <v>3076</v>
      </c>
      <c r="E13739" s="523" t="s">
        <v>1679</v>
      </c>
    </row>
    <row r="13740" spans="2:5">
      <c r="B13740" s="602" t="s">
        <v>16445</v>
      </c>
      <c r="C13740" s="603" t="s">
        <v>8286</v>
      </c>
      <c r="D13740" s="587" t="s">
        <v>3076</v>
      </c>
      <c r="E13740" s="523" t="s">
        <v>1679</v>
      </c>
    </row>
    <row r="13741" spans="2:5">
      <c r="B13741" s="602" t="s">
        <v>16446</v>
      </c>
      <c r="C13741" s="603" t="s">
        <v>8286</v>
      </c>
      <c r="D13741" s="587" t="s">
        <v>3076</v>
      </c>
      <c r="E13741" s="523" t="s">
        <v>1679</v>
      </c>
    </row>
    <row r="13742" spans="2:5">
      <c r="B13742" s="602" t="s">
        <v>16447</v>
      </c>
      <c r="C13742" s="603" t="s">
        <v>8286</v>
      </c>
      <c r="D13742" s="587" t="s">
        <v>3076</v>
      </c>
      <c r="E13742" s="523" t="s">
        <v>1679</v>
      </c>
    </row>
    <row r="13743" spans="2:5">
      <c r="B13743" s="602" t="s">
        <v>16448</v>
      </c>
      <c r="C13743" s="603" t="s">
        <v>8286</v>
      </c>
      <c r="D13743" s="587" t="s">
        <v>3076</v>
      </c>
      <c r="E13743" s="523" t="s">
        <v>1679</v>
      </c>
    </row>
    <row r="13744" spans="2:5">
      <c r="B13744" s="602" t="s">
        <v>16449</v>
      </c>
      <c r="C13744" s="603" t="s">
        <v>8286</v>
      </c>
      <c r="D13744" s="587" t="s">
        <v>3076</v>
      </c>
      <c r="E13744" s="523" t="s">
        <v>1679</v>
      </c>
    </row>
    <row r="13745" spans="2:5">
      <c r="B13745" s="602" t="s">
        <v>16450</v>
      </c>
      <c r="C13745" s="603" t="s">
        <v>8286</v>
      </c>
      <c r="D13745" s="587" t="s">
        <v>3076</v>
      </c>
      <c r="E13745" s="523" t="s">
        <v>1679</v>
      </c>
    </row>
    <row r="13746" spans="2:5">
      <c r="B13746" s="602" t="s">
        <v>16451</v>
      </c>
      <c r="C13746" s="603" t="s">
        <v>8286</v>
      </c>
      <c r="D13746" s="587" t="s">
        <v>3076</v>
      </c>
      <c r="E13746" s="523" t="s">
        <v>1679</v>
      </c>
    </row>
    <row r="13747" spans="2:5">
      <c r="B13747" s="602" t="s">
        <v>16452</v>
      </c>
      <c r="C13747" s="603" t="s">
        <v>8286</v>
      </c>
      <c r="D13747" s="587" t="s">
        <v>3076</v>
      </c>
      <c r="E13747" s="523" t="s">
        <v>1679</v>
      </c>
    </row>
    <row r="13748" spans="2:5">
      <c r="B13748" s="602" t="s">
        <v>16453</v>
      </c>
      <c r="C13748" s="603" t="s">
        <v>8286</v>
      </c>
      <c r="D13748" s="587" t="s">
        <v>3076</v>
      </c>
      <c r="E13748" s="523" t="s">
        <v>1679</v>
      </c>
    </row>
    <row r="13749" spans="2:5">
      <c r="B13749" s="602" t="s">
        <v>16454</v>
      </c>
      <c r="C13749" s="603" t="s">
        <v>8286</v>
      </c>
      <c r="D13749" s="587" t="s">
        <v>3076</v>
      </c>
      <c r="E13749" s="523" t="s">
        <v>1679</v>
      </c>
    </row>
    <row r="13750" spans="2:5">
      <c r="B13750" s="602" t="s">
        <v>16455</v>
      </c>
      <c r="C13750" s="603" t="s">
        <v>8286</v>
      </c>
      <c r="D13750" s="587" t="s">
        <v>3076</v>
      </c>
      <c r="E13750" s="523" t="s">
        <v>1679</v>
      </c>
    </row>
    <row r="13751" spans="2:5">
      <c r="B13751" s="602" t="s">
        <v>16456</v>
      </c>
      <c r="C13751" s="603" t="s">
        <v>8286</v>
      </c>
      <c r="D13751" s="587" t="s">
        <v>3076</v>
      </c>
      <c r="E13751" s="523" t="s">
        <v>1679</v>
      </c>
    </row>
    <row r="13752" spans="2:5">
      <c r="B13752" s="602" t="s">
        <v>16457</v>
      </c>
      <c r="C13752" s="603" t="s">
        <v>8286</v>
      </c>
      <c r="D13752" s="587" t="s">
        <v>3076</v>
      </c>
      <c r="E13752" s="523" t="s">
        <v>1679</v>
      </c>
    </row>
    <row r="13753" spans="2:5">
      <c r="B13753" s="602" t="s">
        <v>16458</v>
      </c>
      <c r="C13753" s="603" t="s">
        <v>8286</v>
      </c>
      <c r="D13753" s="587" t="s">
        <v>3076</v>
      </c>
      <c r="E13753" s="523" t="s">
        <v>1679</v>
      </c>
    </row>
    <row r="13754" spans="2:5">
      <c r="B13754" s="602" t="s">
        <v>16459</v>
      </c>
      <c r="C13754" s="603" t="s">
        <v>8286</v>
      </c>
      <c r="D13754" s="587" t="s">
        <v>3076</v>
      </c>
      <c r="E13754" s="523" t="s">
        <v>1679</v>
      </c>
    </row>
    <row r="13755" spans="2:5">
      <c r="B13755" s="602" t="s">
        <v>16460</v>
      </c>
      <c r="C13755" s="603" t="s">
        <v>8286</v>
      </c>
      <c r="D13755" s="587" t="s">
        <v>3076</v>
      </c>
      <c r="E13755" s="523" t="s">
        <v>1679</v>
      </c>
    </row>
    <row r="13756" spans="2:5">
      <c r="B13756" s="602" t="s">
        <v>16461</v>
      </c>
      <c r="C13756" s="603" t="s">
        <v>8286</v>
      </c>
      <c r="D13756" s="587" t="s">
        <v>3076</v>
      </c>
      <c r="E13756" s="523" t="s">
        <v>1679</v>
      </c>
    </row>
    <row r="13757" spans="2:5">
      <c r="B13757" s="602" t="s">
        <v>16462</v>
      </c>
      <c r="C13757" s="603" t="s">
        <v>8286</v>
      </c>
      <c r="D13757" s="587" t="s">
        <v>3076</v>
      </c>
      <c r="E13757" s="523" t="s">
        <v>1679</v>
      </c>
    </row>
    <row r="13758" spans="2:5">
      <c r="B13758" s="602" t="s">
        <v>16463</v>
      </c>
      <c r="C13758" s="603" t="s">
        <v>8286</v>
      </c>
      <c r="D13758" s="587" t="s">
        <v>3076</v>
      </c>
      <c r="E13758" s="523" t="s">
        <v>1679</v>
      </c>
    </row>
    <row r="13759" spans="2:5">
      <c r="B13759" s="602" t="s">
        <v>16464</v>
      </c>
      <c r="C13759" s="603" t="s">
        <v>8286</v>
      </c>
      <c r="D13759" s="587" t="s">
        <v>3076</v>
      </c>
      <c r="E13759" s="523" t="s">
        <v>1679</v>
      </c>
    </row>
    <row r="13760" spans="2:5">
      <c r="B13760" s="602" t="s">
        <v>16465</v>
      </c>
      <c r="C13760" s="603" t="s">
        <v>8286</v>
      </c>
      <c r="D13760" s="587" t="s">
        <v>3076</v>
      </c>
      <c r="E13760" s="523" t="s">
        <v>1679</v>
      </c>
    </row>
    <row r="13761" spans="2:5">
      <c r="B13761" s="602" t="s">
        <v>16466</v>
      </c>
      <c r="C13761" s="603" t="s">
        <v>8286</v>
      </c>
      <c r="D13761" s="587" t="s">
        <v>3076</v>
      </c>
      <c r="E13761" s="523" t="s">
        <v>1679</v>
      </c>
    </row>
    <row r="13762" spans="2:5">
      <c r="B13762" s="602" t="s">
        <v>16467</v>
      </c>
      <c r="C13762" s="603" t="s">
        <v>8286</v>
      </c>
      <c r="D13762" s="587" t="s">
        <v>3076</v>
      </c>
      <c r="E13762" s="523" t="s">
        <v>1679</v>
      </c>
    </row>
    <row r="13763" spans="2:5">
      <c r="B13763" s="602" t="s">
        <v>16468</v>
      </c>
      <c r="C13763" s="603" t="s">
        <v>8286</v>
      </c>
      <c r="D13763" s="587" t="s">
        <v>3076</v>
      </c>
      <c r="E13763" s="523" t="s">
        <v>1679</v>
      </c>
    </row>
    <row r="13764" spans="2:5">
      <c r="B13764" s="602" t="s">
        <v>16469</v>
      </c>
      <c r="C13764" s="603" t="s">
        <v>8286</v>
      </c>
      <c r="D13764" s="587" t="s">
        <v>3076</v>
      </c>
      <c r="E13764" s="523" t="s">
        <v>1679</v>
      </c>
    </row>
    <row r="13765" spans="2:5">
      <c r="B13765" s="602" t="s">
        <v>16470</v>
      </c>
      <c r="C13765" s="603" t="s">
        <v>8286</v>
      </c>
      <c r="D13765" s="587" t="s">
        <v>3076</v>
      </c>
      <c r="E13765" s="523" t="s">
        <v>1679</v>
      </c>
    </row>
    <row r="13766" spans="2:5">
      <c r="B13766" s="602" t="s">
        <v>16471</v>
      </c>
      <c r="C13766" s="603" t="s">
        <v>8286</v>
      </c>
      <c r="D13766" s="587" t="s">
        <v>3076</v>
      </c>
      <c r="E13766" s="523" t="s">
        <v>1679</v>
      </c>
    </row>
    <row r="13767" spans="2:5">
      <c r="B13767" s="602" t="s">
        <v>16472</v>
      </c>
      <c r="C13767" s="603" t="s">
        <v>8286</v>
      </c>
      <c r="D13767" s="587" t="s">
        <v>3076</v>
      </c>
      <c r="E13767" s="523" t="s">
        <v>1679</v>
      </c>
    </row>
    <row r="13768" spans="2:5">
      <c r="B13768" s="602" t="s">
        <v>16473</v>
      </c>
      <c r="C13768" s="603" t="s">
        <v>8286</v>
      </c>
      <c r="D13768" s="587" t="s">
        <v>3076</v>
      </c>
      <c r="E13768" s="523" t="s">
        <v>1679</v>
      </c>
    </row>
    <row r="13769" spans="2:5">
      <c r="B13769" s="602" t="s">
        <v>16474</v>
      </c>
      <c r="C13769" s="603" t="s">
        <v>8286</v>
      </c>
      <c r="D13769" s="587" t="s">
        <v>3076</v>
      </c>
      <c r="E13769" s="523" t="s">
        <v>1679</v>
      </c>
    </row>
    <row r="13770" spans="2:5">
      <c r="B13770" s="602" t="s">
        <v>16475</v>
      </c>
      <c r="C13770" s="603" t="s">
        <v>8286</v>
      </c>
      <c r="D13770" s="587" t="s">
        <v>3076</v>
      </c>
      <c r="E13770" s="523" t="s">
        <v>1679</v>
      </c>
    </row>
    <row r="13771" spans="2:5">
      <c r="B13771" s="602" t="s">
        <v>16476</v>
      </c>
      <c r="C13771" s="603" t="s">
        <v>8286</v>
      </c>
      <c r="D13771" s="587" t="s">
        <v>3076</v>
      </c>
      <c r="E13771" s="523" t="s">
        <v>1679</v>
      </c>
    </row>
    <row r="13772" spans="2:5">
      <c r="B13772" s="602" t="s">
        <v>16477</v>
      </c>
      <c r="C13772" s="603" t="s">
        <v>8286</v>
      </c>
      <c r="D13772" s="587" t="s">
        <v>3076</v>
      </c>
      <c r="E13772" s="523" t="s">
        <v>1679</v>
      </c>
    </row>
    <row r="13773" spans="2:5">
      <c r="B13773" s="602" t="s">
        <v>16478</v>
      </c>
      <c r="C13773" s="603" t="s">
        <v>8286</v>
      </c>
      <c r="D13773" s="587" t="s">
        <v>3076</v>
      </c>
      <c r="E13773" s="523" t="s">
        <v>1679</v>
      </c>
    </row>
    <row r="13774" spans="2:5">
      <c r="B13774" s="602" t="s">
        <v>16479</v>
      </c>
      <c r="C13774" s="603" t="s">
        <v>8286</v>
      </c>
      <c r="D13774" s="587" t="s">
        <v>3076</v>
      </c>
      <c r="E13774" s="523" t="s">
        <v>1679</v>
      </c>
    </row>
    <row r="13775" spans="2:5">
      <c r="B13775" s="602" t="s">
        <v>16480</v>
      </c>
      <c r="C13775" s="603" t="s">
        <v>8286</v>
      </c>
      <c r="D13775" s="587" t="s">
        <v>3076</v>
      </c>
      <c r="E13775" s="523" t="s">
        <v>1679</v>
      </c>
    </row>
    <row r="13776" spans="2:5">
      <c r="B13776" s="602" t="s">
        <v>16481</v>
      </c>
      <c r="C13776" s="603" t="s">
        <v>8286</v>
      </c>
      <c r="D13776" s="587" t="s">
        <v>3076</v>
      </c>
      <c r="E13776" s="523" t="s">
        <v>1679</v>
      </c>
    </row>
    <row r="13777" spans="2:5">
      <c r="B13777" s="602" t="s">
        <v>16482</v>
      </c>
      <c r="C13777" s="603" t="s">
        <v>8286</v>
      </c>
      <c r="D13777" s="587" t="s">
        <v>3076</v>
      </c>
      <c r="E13777" s="523" t="s">
        <v>1679</v>
      </c>
    </row>
    <row r="13778" spans="2:5">
      <c r="B13778" s="602" t="s">
        <v>16483</v>
      </c>
      <c r="C13778" s="603" t="s">
        <v>8286</v>
      </c>
      <c r="D13778" s="587" t="s">
        <v>3076</v>
      </c>
      <c r="E13778" s="523" t="s">
        <v>1679</v>
      </c>
    </row>
    <row r="13779" spans="2:5">
      <c r="B13779" s="602" t="s">
        <v>16484</v>
      </c>
      <c r="C13779" s="603" t="s">
        <v>8286</v>
      </c>
      <c r="D13779" s="587" t="s">
        <v>3076</v>
      </c>
      <c r="E13779" s="523" t="s">
        <v>1679</v>
      </c>
    </row>
    <row r="13780" spans="2:5">
      <c r="B13780" s="602" t="s">
        <v>16485</v>
      </c>
      <c r="C13780" s="603" t="s">
        <v>8286</v>
      </c>
      <c r="D13780" s="587" t="s">
        <v>3076</v>
      </c>
      <c r="E13780" s="523" t="s">
        <v>1679</v>
      </c>
    </row>
    <row r="13781" spans="2:5">
      <c r="B13781" s="602" t="s">
        <v>16486</v>
      </c>
      <c r="C13781" s="603" t="s">
        <v>8286</v>
      </c>
      <c r="D13781" s="587" t="s">
        <v>3076</v>
      </c>
      <c r="E13781" s="523" t="s">
        <v>1679</v>
      </c>
    </row>
    <row r="13782" spans="2:5">
      <c r="B13782" s="602" t="s">
        <v>16487</v>
      </c>
      <c r="C13782" s="603" t="s">
        <v>8286</v>
      </c>
      <c r="D13782" s="587" t="s">
        <v>3076</v>
      </c>
      <c r="E13782" s="523" t="s">
        <v>1679</v>
      </c>
    </row>
    <row r="13783" spans="2:5">
      <c r="B13783" s="602" t="s">
        <v>16488</v>
      </c>
      <c r="C13783" s="603" t="s">
        <v>8286</v>
      </c>
      <c r="D13783" s="587" t="s">
        <v>3076</v>
      </c>
      <c r="E13783" s="523" t="s">
        <v>1679</v>
      </c>
    </row>
    <row r="13784" spans="2:5">
      <c r="B13784" s="602" t="s">
        <v>16489</v>
      </c>
      <c r="C13784" s="603" t="s">
        <v>8286</v>
      </c>
      <c r="D13784" s="587" t="s">
        <v>3076</v>
      </c>
      <c r="E13784" s="523" t="s">
        <v>1679</v>
      </c>
    </row>
    <row r="13785" spans="2:5">
      <c r="B13785" s="602" t="s">
        <v>16490</v>
      </c>
      <c r="C13785" s="603" t="s">
        <v>8286</v>
      </c>
      <c r="D13785" s="587" t="s">
        <v>3076</v>
      </c>
      <c r="E13785" s="523" t="s">
        <v>1679</v>
      </c>
    </row>
    <row r="13786" spans="2:5">
      <c r="B13786" s="602" t="s">
        <v>16491</v>
      </c>
      <c r="C13786" s="603" t="s">
        <v>8286</v>
      </c>
      <c r="D13786" s="587" t="s">
        <v>3076</v>
      </c>
      <c r="E13786" s="523" t="s">
        <v>1679</v>
      </c>
    </row>
    <row r="13787" spans="2:5">
      <c r="B13787" s="602" t="s">
        <v>16492</v>
      </c>
      <c r="C13787" s="603" t="s">
        <v>8286</v>
      </c>
      <c r="D13787" s="587" t="s">
        <v>3076</v>
      </c>
      <c r="E13787" s="523" t="s">
        <v>1679</v>
      </c>
    </row>
    <row r="13788" spans="2:5">
      <c r="B13788" s="602" t="s">
        <v>16493</v>
      </c>
      <c r="C13788" s="603" t="s">
        <v>8286</v>
      </c>
      <c r="D13788" s="587" t="s">
        <v>3076</v>
      </c>
      <c r="E13788" s="523" t="s">
        <v>1679</v>
      </c>
    </row>
    <row r="13789" spans="2:5">
      <c r="B13789" s="602" t="s">
        <v>16494</v>
      </c>
      <c r="C13789" s="603" t="s">
        <v>8286</v>
      </c>
      <c r="D13789" s="587" t="s">
        <v>3076</v>
      </c>
      <c r="E13789" s="523" t="s">
        <v>1679</v>
      </c>
    </row>
    <row r="13790" spans="2:5">
      <c r="B13790" s="602" t="s">
        <v>16495</v>
      </c>
      <c r="C13790" s="603" t="s">
        <v>8286</v>
      </c>
      <c r="D13790" s="587" t="s">
        <v>3076</v>
      </c>
      <c r="E13790" s="523" t="s">
        <v>1679</v>
      </c>
    </row>
    <row r="13791" spans="2:5">
      <c r="B13791" s="602" t="s">
        <v>16496</v>
      </c>
      <c r="C13791" s="603" t="s">
        <v>8286</v>
      </c>
      <c r="D13791" s="587" t="s">
        <v>3076</v>
      </c>
      <c r="E13791" s="523" t="s">
        <v>1679</v>
      </c>
    </row>
    <row r="13792" spans="2:5">
      <c r="B13792" s="602" t="s">
        <v>16497</v>
      </c>
      <c r="C13792" s="603" t="s">
        <v>8286</v>
      </c>
      <c r="D13792" s="587" t="s">
        <v>3076</v>
      </c>
      <c r="E13792" s="523" t="s">
        <v>1679</v>
      </c>
    </row>
    <row r="13793" spans="2:5">
      <c r="B13793" s="602" t="s">
        <v>16498</v>
      </c>
      <c r="C13793" s="603" t="s">
        <v>8286</v>
      </c>
      <c r="D13793" s="587" t="s">
        <v>3076</v>
      </c>
      <c r="E13793" s="523" t="s">
        <v>1679</v>
      </c>
    </row>
    <row r="13794" spans="2:5">
      <c r="B13794" s="602" t="s">
        <v>16499</v>
      </c>
      <c r="C13794" s="603" t="s">
        <v>8286</v>
      </c>
      <c r="D13794" s="587" t="s">
        <v>3076</v>
      </c>
      <c r="E13794" s="523" t="s">
        <v>1679</v>
      </c>
    </row>
    <row r="13795" spans="2:5">
      <c r="B13795" s="602" t="s">
        <v>16500</v>
      </c>
      <c r="C13795" s="603" t="s">
        <v>8286</v>
      </c>
      <c r="D13795" s="587" t="s">
        <v>3076</v>
      </c>
      <c r="E13795" s="523" t="s">
        <v>1679</v>
      </c>
    </row>
    <row r="13796" spans="2:5">
      <c r="B13796" s="602" t="s">
        <v>16501</v>
      </c>
      <c r="C13796" s="603" t="s">
        <v>8286</v>
      </c>
      <c r="D13796" s="587" t="s">
        <v>3076</v>
      </c>
      <c r="E13796" s="523" t="s">
        <v>1679</v>
      </c>
    </row>
    <row r="13797" spans="2:5">
      <c r="B13797" s="602" t="s">
        <v>16502</v>
      </c>
      <c r="C13797" s="603" t="s">
        <v>8286</v>
      </c>
      <c r="D13797" s="587" t="s">
        <v>3076</v>
      </c>
      <c r="E13797" s="523" t="s">
        <v>1679</v>
      </c>
    </row>
    <row r="13798" spans="2:5">
      <c r="B13798" s="602" t="s">
        <v>16503</v>
      </c>
      <c r="C13798" s="603" t="s">
        <v>8286</v>
      </c>
      <c r="D13798" s="587" t="s">
        <v>3076</v>
      </c>
      <c r="E13798" s="523" t="s">
        <v>1679</v>
      </c>
    </row>
    <row r="13799" spans="2:5">
      <c r="B13799" s="602" t="s">
        <v>16504</v>
      </c>
      <c r="C13799" s="603" t="s">
        <v>8286</v>
      </c>
      <c r="D13799" s="587" t="s">
        <v>3076</v>
      </c>
      <c r="E13799" s="523" t="s">
        <v>1679</v>
      </c>
    </row>
    <row r="13800" spans="2:5">
      <c r="B13800" s="602" t="s">
        <v>16505</v>
      </c>
      <c r="C13800" s="603" t="s">
        <v>8286</v>
      </c>
      <c r="D13800" s="587" t="s">
        <v>3076</v>
      </c>
      <c r="E13800" s="523" t="s">
        <v>1679</v>
      </c>
    </row>
    <row r="13801" spans="2:5">
      <c r="B13801" s="602" t="s">
        <v>16506</v>
      </c>
      <c r="C13801" s="603" t="s">
        <v>8286</v>
      </c>
      <c r="D13801" s="587" t="s">
        <v>3076</v>
      </c>
      <c r="E13801" s="523" t="s">
        <v>1679</v>
      </c>
    </row>
    <row r="13802" spans="2:5">
      <c r="B13802" s="602" t="s">
        <v>16507</v>
      </c>
      <c r="C13802" s="603" t="s">
        <v>8286</v>
      </c>
      <c r="D13802" s="587" t="s">
        <v>3076</v>
      </c>
      <c r="E13802" s="523" t="s">
        <v>1679</v>
      </c>
    </row>
    <row r="13803" spans="2:5">
      <c r="B13803" s="602" t="s">
        <v>16508</v>
      </c>
      <c r="C13803" s="603" t="s">
        <v>8286</v>
      </c>
      <c r="D13803" s="587" t="s">
        <v>3076</v>
      </c>
      <c r="E13803" s="523" t="s">
        <v>1679</v>
      </c>
    </row>
    <row r="13804" spans="2:5">
      <c r="B13804" s="602" t="s">
        <v>16509</v>
      </c>
      <c r="C13804" s="603" t="s">
        <v>8286</v>
      </c>
      <c r="D13804" s="587" t="s">
        <v>3076</v>
      </c>
      <c r="E13804" s="523" t="s">
        <v>1679</v>
      </c>
    </row>
    <row r="13805" spans="2:5">
      <c r="B13805" s="602" t="s">
        <v>16510</v>
      </c>
      <c r="C13805" s="603" t="s">
        <v>8286</v>
      </c>
      <c r="D13805" s="587" t="s">
        <v>3076</v>
      </c>
      <c r="E13805" s="523" t="s">
        <v>1679</v>
      </c>
    </row>
    <row r="13806" spans="2:5">
      <c r="B13806" s="602" t="s">
        <v>16511</v>
      </c>
      <c r="C13806" s="603" t="s">
        <v>8286</v>
      </c>
      <c r="D13806" s="587" t="s">
        <v>3076</v>
      </c>
      <c r="E13806" s="523" t="s">
        <v>1679</v>
      </c>
    </row>
    <row r="13807" spans="2:5">
      <c r="B13807" s="602" t="s">
        <v>16512</v>
      </c>
      <c r="C13807" s="603" t="s">
        <v>8286</v>
      </c>
      <c r="D13807" s="587" t="s">
        <v>3076</v>
      </c>
      <c r="E13807" s="523" t="s">
        <v>1679</v>
      </c>
    </row>
    <row r="13808" spans="2:5">
      <c r="B13808" s="602" t="s">
        <v>16513</v>
      </c>
      <c r="C13808" s="603" t="s">
        <v>8286</v>
      </c>
      <c r="D13808" s="587" t="s">
        <v>3076</v>
      </c>
      <c r="E13808" s="523" t="s">
        <v>1679</v>
      </c>
    </row>
    <row r="13809" spans="2:5">
      <c r="B13809" s="602" t="s">
        <v>16514</v>
      </c>
      <c r="C13809" s="603" t="s">
        <v>8286</v>
      </c>
      <c r="D13809" s="587" t="s">
        <v>3076</v>
      </c>
      <c r="E13809" s="523" t="s">
        <v>1679</v>
      </c>
    </row>
    <row r="13810" spans="2:5">
      <c r="B13810" s="602" t="s">
        <v>16515</v>
      </c>
      <c r="C13810" s="603" t="s">
        <v>8286</v>
      </c>
      <c r="D13810" s="587" t="s">
        <v>3076</v>
      </c>
      <c r="E13810" s="523" t="s">
        <v>1679</v>
      </c>
    </row>
    <row r="13811" spans="2:5">
      <c r="B13811" s="602" t="s">
        <v>16516</v>
      </c>
      <c r="C13811" s="603" t="s">
        <v>8286</v>
      </c>
      <c r="D13811" s="587" t="s">
        <v>3076</v>
      </c>
      <c r="E13811" s="523" t="s">
        <v>1679</v>
      </c>
    </row>
    <row r="13812" spans="2:5">
      <c r="B13812" s="602" t="s">
        <v>16517</v>
      </c>
      <c r="C13812" s="603" t="s">
        <v>8286</v>
      </c>
      <c r="D13812" s="587" t="s">
        <v>3076</v>
      </c>
      <c r="E13812" s="523" t="s">
        <v>1679</v>
      </c>
    </row>
    <row r="13813" spans="2:5">
      <c r="B13813" s="602" t="s">
        <v>16518</v>
      </c>
      <c r="C13813" s="603" t="s">
        <v>8286</v>
      </c>
      <c r="D13813" s="587" t="s">
        <v>3076</v>
      </c>
      <c r="E13813" s="523" t="s">
        <v>1679</v>
      </c>
    </row>
    <row r="13814" spans="2:5">
      <c r="B13814" s="602" t="s">
        <v>16519</v>
      </c>
      <c r="C13814" s="603" t="s">
        <v>8286</v>
      </c>
      <c r="D13814" s="587" t="s">
        <v>3076</v>
      </c>
      <c r="E13814" s="523" t="s">
        <v>1679</v>
      </c>
    </row>
    <row r="13815" spans="2:5">
      <c r="B13815" s="602" t="s">
        <v>16520</v>
      </c>
      <c r="C13815" s="603" t="s">
        <v>8286</v>
      </c>
      <c r="D13815" s="587" t="s">
        <v>3076</v>
      </c>
      <c r="E13815" s="523" t="s">
        <v>1679</v>
      </c>
    </row>
    <row r="13816" spans="2:5">
      <c r="B13816" s="602" t="s">
        <v>16521</v>
      </c>
      <c r="C13816" s="603" t="s">
        <v>8286</v>
      </c>
      <c r="D13816" s="587" t="s">
        <v>3076</v>
      </c>
      <c r="E13816" s="523" t="s">
        <v>1679</v>
      </c>
    </row>
    <row r="13817" spans="2:5">
      <c r="B13817" s="602" t="s">
        <v>16522</v>
      </c>
      <c r="C13817" s="603" t="s">
        <v>8286</v>
      </c>
      <c r="D13817" s="587" t="s">
        <v>3076</v>
      </c>
      <c r="E13817" s="523" t="s">
        <v>1679</v>
      </c>
    </row>
    <row r="13818" spans="2:5">
      <c r="B13818" s="602" t="s">
        <v>16523</v>
      </c>
      <c r="C13818" s="603" t="s">
        <v>8286</v>
      </c>
      <c r="D13818" s="587" t="s">
        <v>3076</v>
      </c>
      <c r="E13818" s="523" t="s">
        <v>1679</v>
      </c>
    </row>
    <row r="13819" spans="2:5">
      <c r="B13819" s="602" t="s">
        <v>16524</v>
      </c>
      <c r="C13819" s="603" t="s">
        <v>8286</v>
      </c>
      <c r="D13819" s="587" t="s">
        <v>3076</v>
      </c>
      <c r="E13819" s="523" t="s">
        <v>1679</v>
      </c>
    </row>
    <row r="13820" spans="2:5">
      <c r="B13820" s="602" t="s">
        <v>16525</v>
      </c>
      <c r="C13820" s="603" t="s">
        <v>8286</v>
      </c>
      <c r="D13820" s="587" t="s">
        <v>3076</v>
      </c>
      <c r="E13820" s="523" t="s">
        <v>1679</v>
      </c>
    </row>
    <row r="13821" spans="2:5">
      <c r="B13821" s="602" t="s">
        <v>16526</v>
      </c>
      <c r="C13821" s="603" t="s">
        <v>8286</v>
      </c>
      <c r="D13821" s="587" t="s">
        <v>3076</v>
      </c>
      <c r="E13821" s="523" t="s">
        <v>1679</v>
      </c>
    </row>
    <row r="13822" spans="2:5">
      <c r="B13822" s="602" t="s">
        <v>16527</v>
      </c>
      <c r="C13822" s="603" t="s">
        <v>8286</v>
      </c>
      <c r="D13822" s="587" t="s">
        <v>3076</v>
      </c>
      <c r="E13822" s="523" t="s">
        <v>1679</v>
      </c>
    </row>
    <row r="13823" spans="2:5">
      <c r="B13823" s="602" t="s">
        <v>16528</v>
      </c>
      <c r="C13823" s="603" t="s">
        <v>8286</v>
      </c>
      <c r="D13823" s="587" t="s">
        <v>3076</v>
      </c>
      <c r="E13823" s="523" t="s">
        <v>1679</v>
      </c>
    </row>
    <row r="13824" spans="2:5">
      <c r="B13824" s="602" t="s">
        <v>16529</v>
      </c>
      <c r="C13824" s="603" t="s">
        <v>8286</v>
      </c>
      <c r="D13824" s="587" t="s">
        <v>3076</v>
      </c>
      <c r="E13824" s="523" t="s">
        <v>1679</v>
      </c>
    </row>
    <row r="13825" spans="2:5">
      <c r="B13825" s="602" t="s">
        <v>16530</v>
      </c>
      <c r="C13825" s="603" t="s">
        <v>8286</v>
      </c>
      <c r="D13825" s="587" t="s">
        <v>3076</v>
      </c>
      <c r="E13825" s="523" t="s">
        <v>1679</v>
      </c>
    </row>
    <row r="13826" spans="2:5">
      <c r="B13826" s="602" t="s">
        <v>16531</v>
      </c>
      <c r="C13826" s="603" t="s">
        <v>8286</v>
      </c>
      <c r="D13826" s="587" t="s">
        <v>3076</v>
      </c>
      <c r="E13826" s="523" t="s">
        <v>1679</v>
      </c>
    </row>
    <row r="13827" spans="2:5">
      <c r="B13827" s="602" t="s">
        <v>16532</v>
      </c>
      <c r="C13827" s="603" t="s">
        <v>8286</v>
      </c>
      <c r="D13827" s="587" t="s">
        <v>3076</v>
      </c>
      <c r="E13827" s="523" t="s">
        <v>1679</v>
      </c>
    </row>
    <row r="13828" spans="2:5">
      <c r="B13828" s="602" t="s">
        <v>16533</v>
      </c>
      <c r="C13828" s="603" t="s">
        <v>8286</v>
      </c>
      <c r="D13828" s="587" t="s">
        <v>3076</v>
      </c>
      <c r="E13828" s="523" t="s">
        <v>1679</v>
      </c>
    </row>
    <row r="13829" spans="2:5">
      <c r="B13829" s="602" t="s">
        <v>16534</v>
      </c>
      <c r="C13829" s="603" t="s">
        <v>8286</v>
      </c>
      <c r="D13829" s="587" t="s">
        <v>3076</v>
      </c>
      <c r="E13829" s="523" t="s">
        <v>1679</v>
      </c>
    </row>
    <row r="13830" spans="2:5">
      <c r="B13830" s="602" t="s">
        <v>16535</v>
      </c>
      <c r="C13830" s="603" t="s">
        <v>8286</v>
      </c>
      <c r="D13830" s="587" t="s">
        <v>3076</v>
      </c>
      <c r="E13830" s="523" t="s">
        <v>1679</v>
      </c>
    </row>
    <row r="13831" spans="2:5">
      <c r="B13831" s="602" t="s">
        <v>16536</v>
      </c>
      <c r="C13831" s="603" t="s">
        <v>8286</v>
      </c>
      <c r="D13831" s="587" t="s">
        <v>3076</v>
      </c>
      <c r="E13831" s="523" t="s">
        <v>1679</v>
      </c>
    </row>
    <row r="13832" spans="2:5">
      <c r="B13832" s="602" t="s">
        <v>16537</v>
      </c>
      <c r="C13832" s="603" t="s">
        <v>8286</v>
      </c>
      <c r="D13832" s="587" t="s">
        <v>3076</v>
      </c>
      <c r="E13832" s="523" t="s">
        <v>1679</v>
      </c>
    </row>
    <row r="13833" spans="2:5">
      <c r="B13833" s="602" t="s">
        <v>16538</v>
      </c>
      <c r="C13833" s="603" t="s">
        <v>8286</v>
      </c>
      <c r="D13833" s="587" t="s">
        <v>3076</v>
      </c>
      <c r="E13833" s="523" t="s">
        <v>1679</v>
      </c>
    </row>
    <row r="13834" spans="2:5">
      <c r="B13834" s="602" t="s">
        <v>16539</v>
      </c>
      <c r="C13834" s="603" t="s">
        <v>8286</v>
      </c>
      <c r="D13834" s="587" t="s">
        <v>3076</v>
      </c>
      <c r="E13834" s="523" t="s">
        <v>1679</v>
      </c>
    </row>
    <row r="13835" spans="2:5">
      <c r="B13835" s="602" t="s">
        <v>16540</v>
      </c>
      <c r="C13835" s="603" t="s">
        <v>8286</v>
      </c>
      <c r="D13835" s="587" t="s">
        <v>3076</v>
      </c>
      <c r="E13835" s="523" t="s">
        <v>1679</v>
      </c>
    </row>
    <row r="13836" spans="2:5">
      <c r="B13836" s="602" t="s">
        <v>16541</v>
      </c>
      <c r="C13836" s="603" t="s">
        <v>8286</v>
      </c>
      <c r="D13836" s="587" t="s">
        <v>3076</v>
      </c>
      <c r="E13836" s="523" t="s">
        <v>1679</v>
      </c>
    </row>
    <row r="13837" spans="2:5">
      <c r="B13837" s="602" t="s">
        <v>16542</v>
      </c>
      <c r="C13837" s="603" t="s">
        <v>8286</v>
      </c>
      <c r="D13837" s="587" t="s">
        <v>3076</v>
      </c>
      <c r="E13837" s="523" t="s">
        <v>1679</v>
      </c>
    </row>
    <row r="13838" spans="2:5">
      <c r="B13838" s="602" t="s">
        <v>16543</v>
      </c>
      <c r="C13838" s="603" t="s">
        <v>8286</v>
      </c>
      <c r="D13838" s="587" t="s">
        <v>3076</v>
      </c>
      <c r="E13838" s="523" t="s">
        <v>1679</v>
      </c>
    </row>
    <row r="13839" spans="2:5">
      <c r="B13839" s="602" t="s">
        <v>16544</v>
      </c>
      <c r="C13839" s="603" t="s">
        <v>8286</v>
      </c>
      <c r="D13839" s="587" t="s">
        <v>3076</v>
      </c>
      <c r="E13839" s="523" t="s">
        <v>1679</v>
      </c>
    </row>
    <row r="13840" spans="2:5">
      <c r="B13840" s="602" t="s">
        <v>16545</v>
      </c>
      <c r="C13840" s="603" t="s">
        <v>8286</v>
      </c>
      <c r="D13840" s="587" t="s">
        <v>3076</v>
      </c>
      <c r="E13840" s="523" t="s">
        <v>1679</v>
      </c>
    </row>
    <row r="13841" spans="2:5">
      <c r="B13841" s="602" t="s">
        <v>16546</v>
      </c>
      <c r="C13841" s="603" t="s">
        <v>8286</v>
      </c>
      <c r="D13841" s="587" t="s">
        <v>3076</v>
      </c>
      <c r="E13841" s="523" t="s">
        <v>1679</v>
      </c>
    </row>
    <row r="13842" spans="2:5">
      <c r="B13842" s="602" t="s">
        <v>16547</v>
      </c>
      <c r="C13842" s="603" t="s">
        <v>8286</v>
      </c>
      <c r="D13842" s="587" t="s">
        <v>3076</v>
      </c>
      <c r="E13842" s="523" t="s">
        <v>1679</v>
      </c>
    </row>
    <row r="13843" spans="2:5">
      <c r="B13843" s="602" t="s">
        <v>16548</v>
      </c>
      <c r="C13843" s="603" t="s">
        <v>8286</v>
      </c>
      <c r="D13843" s="587" t="s">
        <v>3076</v>
      </c>
      <c r="E13843" s="523" t="s">
        <v>1679</v>
      </c>
    </row>
    <row r="13844" spans="2:5">
      <c r="B13844" s="602" t="s">
        <v>16549</v>
      </c>
      <c r="C13844" s="603" t="s">
        <v>8286</v>
      </c>
      <c r="D13844" s="587" t="s">
        <v>3076</v>
      </c>
      <c r="E13844" s="523" t="s">
        <v>1679</v>
      </c>
    </row>
    <row r="13845" spans="2:5">
      <c r="B13845" s="602" t="s">
        <v>16550</v>
      </c>
      <c r="C13845" s="603" t="s">
        <v>8286</v>
      </c>
      <c r="D13845" s="587" t="s">
        <v>3076</v>
      </c>
      <c r="E13845" s="523" t="s">
        <v>1679</v>
      </c>
    </row>
    <row r="13846" spans="2:5">
      <c r="B13846" s="602" t="s">
        <v>16551</v>
      </c>
      <c r="C13846" s="603" t="s">
        <v>8286</v>
      </c>
      <c r="D13846" s="587" t="s">
        <v>3076</v>
      </c>
      <c r="E13846" s="523" t="s">
        <v>1679</v>
      </c>
    </row>
    <row r="13847" spans="2:5">
      <c r="B13847" s="602" t="s">
        <v>16552</v>
      </c>
      <c r="C13847" s="603" t="s">
        <v>8286</v>
      </c>
      <c r="D13847" s="587" t="s">
        <v>3076</v>
      </c>
      <c r="E13847" s="523" t="s">
        <v>1679</v>
      </c>
    </row>
    <row r="13848" spans="2:5">
      <c r="B13848" s="602" t="s">
        <v>16553</v>
      </c>
      <c r="C13848" s="603" t="s">
        <v>8286</v>
      </c>
      <c r="D13848" s="587" t="s">
        <v>3076</v>
      </c>
      <c r="E13848" s="523" t="s">
        <v>1679</v>
      </c>
    </row>
    <row r="13849" spans="2:5">
      <c r="B13849" s="602" t="s">
        <v>16554</v>
      </c>
      <c r="C13849" s="603" t="s">
        <v>8286</v>
      </c>
      <c r="D13849" s="587" t="s">
        <v>3076</v>
      </c>
      <c r="E13849" s="523" t="s">
        <v>1679</v>
      </c>
    </row>
    <row r="13850" spans="2:5">
      <c r="B13850" s="602" t="s">
        <v>16555</v>
      </c>
      <c r="C13850" s="603" t="s">
        <v>8286</v>
      </c>
      <c r="D13850" s="587" t="s">
        <v>3076</v>
      </c>
      <c r="E13850" s="523" t="s">
        <v>1679</v>
      </c>
    </row>
    <row r="13851" spans="2:5">
      <c r="B13851" s="602" t="s">
        <v>16556</v>
      </c>
      <c r="C13851" s="603" t="s">
        <v>8286</v>
      </c>
      <c r="D13851" s="587" t="s">
        <v>3076</v>
      </c>
      <c r="E13851" s="523" t="s">
        <v>1679</v>
      </c>
    </row>
    <row r="13852" spans="2:5">
      <c r="B13852" s="602" t="s">
        <v>16557</v>
      </c>
      <c r="C13852" s="603" t="s">
        <v>8286</v>
      </c>
      <c r="D13852" s="587" t="s">
        <v>3076</v>
      </c>
      <c r="E13852" s="523" t="s">
        <v>1679</v>
      </c>
    </row>
    <row r="13853" spans="2:5">
      <c r="B13853" s="602" t="s">
        <v>16558</v>
      </c>
      <c r="C13853" s="603" t="s">
        <v>8286</v>
      </c>
      <c r="D13853" s="587" t="s">
        <v>3076</v>
      </c>
      <c r="E13853" s="523" t="s">
        <v>1679</v>
      </c>
    </row>
    <row r="13854" spans="2:5">
      <c r="B13854" s="602" t="s">
        <v>16559</v>
      </c>
      <c r="C13854" s="603" t="s">
        <v>8286</v>
      </c>
      <c r="D13854" s="587" t="s">
        <v>3076</v>
      </c>
      <c r="E13854" s="523" t="s">
        <v>1679</v>
      </c>
    </row>
    <row r="13855" spans="2:5">
      <c r="B13855" s="602" t="s">
        <v>16560</v>
      </c>
      <c r="C13855" s="603" t="s">
        <v>8286</v>
      </c>
      <c r="D13855" s="587" t="s">
        <v>3076</v>
      </c>
      <c r="E13855" s="523" t="s">
        <v>1679</v>
      </c>
    </row>
    <row r="13856" spans="2:5">
      <c r="B13856" s="602" t="s">
        <v>16561</v>
      </c>
      <c r="C13856" s="603" t="s">
        <v>8286</v>
      </c>
      <c r="D13856" s="587" t="s">
        <v>3076</v>
      </c>
      <c r="E13856" s="523" t="s">
        <v>1679</v>
      </c>
    </row>
    <row r="13857" spans="2:5">
      <c r="B13857" s="602" t="s">
        <v>16562</v>
      </c>
      <c r="C13857" s="603" t="s">
        <v>8286</v>
      </c>
      <c r="D13857" s="587" t="s">
        <v>3076</v>
      </c>
      <c r="E13857" s="523" t="s">
        <v>1679</v>
      </c>
    </row>
    <row r="13858" spans="2:5">
      <c r="B13858" s="602" t="s">
        <v>16563</v>
      </c>
      <c r="C13858" s="603" t="s">
        <v>8286</v>
      </c>
      <c r="D13858" s="587" t="s">
        <v>3076</v>
      </c>
      <c r="E13858" s="523" t="s">
        <v>1679</v>
      </c>
    </row>
    <row r="13859" spans="2:5">
      <c r="B13859" s="602" t="s">
        <v>16564</v>
      </c>
      <c r="C13859" s="603" t="s">
        <v>8286</v>
      </c>
      <c r="D13859" s="587" t="s">
        <v>3076</v>
      </c>
      <c r="E13859" s="523" t="s">
        <v>1679</v>
      </c>
    </row>
    <row r="13860" spans="2:5">
      <c r="B13860" s="602" t="s">
        <v>16565</v>
      </c>
      <c r="C13860" s="603" t="s">
        <v>8286</v>
      </c>
      <c r="D13860" s="587" t="s">
        <v>3076</v>
      </c>
      <c r="E13860" s="523" t="s">
        <v>1679</v>
      </c>
    </row>
    <row r="13861" spans="2:5">
      <c r="B13861" s="602" t="s">
        <v>16566</v>
      </c>
      <c r="C13861" s="603" t="s">
        <v>8286</v>
      </c>
      <c r="D13861" s="587" t="s">
        <v>3076</v>
      </c>
      <c r="E13861" s="523" t="s">
        <v>1679</v>
      </c>
    </row>
    <row r="13862" spans="2:5">
      <c r="B13862" s="602" t="s">
        <v>16567</v>
      </c>
      <c r="C13862" s="603" t="s">
        <v>8286</v>
      </c>
      <c r="D13862" s="587" t="s">
        <v>3076</v>
      </c>
      <c r="E13862" s="523" t="s">
        <v>1679</v>
      </c>
    </row>
    <row r="13863" spans="2:5">
      <c r="B13863" s="602" t="s">
        <v>16568</v>
      </c>
      <c r="C13863" s="603" t="s">
        <v>8286</v>
      </c>
      <c r="D13863" s="587" t="s">
        <v>3076</v>
      </c>
      <c r="E13863" s="523" t="s">
        <v>1679</v>
      </c>
    </row>
    <row r="13864" spans="2:5">
      <c r="B13864" s="602" t="s">
        <v>16569</v>
      </c>
      <c r="C13864" s="603" t="s">
        <v>8286</v>
      </c>
      <c r="D13864" s="587" t="s">
        <v>3076</v>
      </c>
      <c r="E13864" s="523" t="s">
        <v>1679</v>
      </c>
    </row>
    <row r="13865" spans="2:5">
      <c r="B13865" s="602" t="s">
        <v>16570</v>
      </c>
      <c r="C13865" s="603" t="s">
        <v>8286</v>
      </c>
      <c r="D13865" s="587" t="s">
        <v>3076</v>
      </c>
      <c r="E13865" s="523" t="s">
        <v>1679</v>
      </c>
    </row>
    <row r="13866" spans="2:5">
      <c r="B13866" s="602" t="s">
        <v>16571</v>
      </c>
      <c r="C13866" s="603" t="s">
        <v>8286</v>
      </c>
      <c r="D13866" s="587" t="s">
        <v>3076</v>
      </c>
      <c r="E13866" s="523" t="s">
        <v>1679</v>
      </c>
    </row>
    <row r="13867" spans="2:5">
      <c r="B13867" s="602" t="s">
        <v>16572</v>
      </c>
      <c r="C13867" s="603" t="s">
        <v>8286</v>
      </c>
      <c r="D13867" s="587" t="s">
        <v>3076</v>
      </c>
      <c r="E13867" s="523" t="s">
        <v>1679</v>
      </c>
    </row>
    <row r="13868" spans="2:5">
      <c r="B13868" s="602" t="s">
        <v>16573</v>
      </c>
      <c r="C13868" s="603" t="s">
        <v>8286</v>
      </c>
      <c r="D13868" s="587" t="s">
        <v>3076</v>
      </c>
      <c r="E13868" s="523" t="s">
        <v>1679</v>
      </c>
    </row>
    <row r="13869" spans="2:5">
      <c r="B13869" s="602" t="s">
        <v>16574</v>
      </c>
      <c r="C13869" s="603" t="s">
        <v>8286</v>
      </c>
      <c r="D13869" s="587" t="s">
        <v>3076</v>
      </c>
      <c r="E13869" s="523" t="s">
        <v>1679</v>
      </c>
    </row>
    <row r="13870" spans="2:5">
      <c r="B13870" s="602" t="s">
        <v>16575</v>
      </c>
      <c r="C13870" s="603" t="s">
        <v>8286</v>
      </c>
      <c r="D13870" s="587" t="s">
        <v>3076</v>
      </c>
      <c r="E13870" s="523" t="s">
        <v>1679</v>
      </c>
    </row>
    <row r="13871" spans="2:5">
      <c r="B13871" s="602" t="s">
        <v>16576</v>
      </c>
      <c r="C13871" s="603" t="s">
        <v>8286</v>
      </c>
      <c r="D13871" s="587" t="s">
        <v>3076</v>
      </c>
      <c r="E13871" s="523" t="s">
        <v>1679</v>
      </c>
    </row>
    <row r="13872" spans="2:5">
      <c r="B13872" s="602" t="s">
        <v>16577</v>
      </c>
      <c r="C13872" s="603" t="s">
        <v>8286</v>
      </c>
      <c r="D13872" s="587" t="s">
        <v>3076</v>
      </c>
      <c r="E13872" s="523" t="s">
        <v>1679</v>
      </c>
    </row>
    <row r="13873" spans="2:5">
      <c r="B13873" s="602" t="s">
        <v>16578</v>
      </c>
      <c r="C13873" s="603" t="s">
        <v>8286</v>
      </c>
      <c r="D13873" s="587" t="s">
        <v>3076</v>
      </c>
      <c r="E13873" s="523" t="s">
        <v>1679</v>
      </c>
    </row>
    <row r="13874" spans="2:5">
      <c r="B13874" s="602" t="s">
        <v>16579</v>
      </c>
      <c r="C13874" s="603" t="s">
        <v>8286</v>
      </c>
      <c r="D13874" s="587" t="s">
        <v>3076</v>
      </c>
      <c r="E13874" s="523" t="s">
        <v>1679</v>
      </c>
    </row>
    <row r="13875" spans="2:5">
      <c r="B13875" s="602" t="s">
        <v>16580</v>
      </c>
      <c r="C13875" s="603" t="s">
        <v>8286</v>
      </c>
      <c r="D13875" s="587" t="s">
        <v>3076</v>
      </c>
      <c r="E13875" s="523" t="s">
        <v>1679</v>
      </c>
    </row>
    <row r="13876" spans="2:5">
      <c r="B13876" s="602" t="s">
        <v>16581</v>
      </c>
      <c r="C13876" s="603" t="s">
        <v>8286</v>
      </c>
      <c r="D13876" s="587" t="s">
        <v>3076</v>
      </c>
      <c r="E13876" s="523" t="s">
        <v>1679</v>
      </c>
    </row>
    <row r="13877" spans="2:5">
      <c r="B13877" s="602" t="s">
        <v>16582</v>
      </c>
      <c r="C13877" s="603" t="s">
        <v>8286</v>
      </c>
      <c r="D13877" s="587" t="s">
        <v>3076</v>
      </c>
      <c r="E13877" s="523" t="s">
        <v>1679</v>
      </c>
    </row>
    <row r="13878" spans="2:5">
      <c r="B13878" s="602" t="s">
        <v>16583</v>
      </c>
      <c r="C13878" s="603" t="s">
        <v>8286</v>
      </c>
      <c r="D13878" s="587" t="s">
        <v>3076</v>
      </c>
      <c r="E13878" s="523" t="s">
        <v>1679</v>
      </c>
    </row>
    <row r="13879" spans="2:5">
      <c r="B13879" s="602" t="s">
        <v>16584</v>
      </c>
      <c r="C13879" s="603" t="s">
        <v>8286</v>
      </c>
      <c r="D13879" s="587" t="s">
        <v>3076</v>
      </c>
      <c r="E13879" s="523" t="s">
        <v>1679</v>
      </c>
    </row>
    <row r="13880" spans="2:5">
      <c r="B13880" s="602" t="s">
        <v>16585</v>
      </c>
      <c r="C13880" s="603" t="s">
        <v>8286</v>
      </c>
      <c r="D13880" s="587" t="s">
        <v>3076</v>
      </c>
      <c r="E13880" s="523" t="s">
        <v>1679</v>
      </c>
    </row>
    <row r="13881" spans="2:5">
      <c r="B13881" s="602" t="s">
        <v>16586</v>
      </c>
      <c r="C13881" s="603" t="s">
        <v>8286</v>
      </c>
      <c r="D13881" s="587" t="s">
        <v>3076</v>
      </c>
      <c r="E13881" s="523" t="s">
        <v>1679</v>
      </c>
    </row>
    <row r="13882" spans="2:5">
      <c r="B13882" s="602" t="s">
        <v>16587</v>
      </c>
      <c r="C13882" s="603" t="s">
        <v>8286</v>
      </c>
      <c r="D13882" s="587" t="s">
        <v>3076</v>
      </c>
      <c r="E13882" s="523" t="s">
        <v>1679</v>
      </c>
    </row>
    <row r="13883" spans="2:5">
      <c r="B13883" s="602" t="s">
        <v>16588</v>
      </c>
      <c r="C13883" s="603" t="s">
        <v>8286</v>
      </c>
      <c r="D13883" s="587" t="s">
        <v>3076</v>
      </c>
      <c r="E13883" s="523" t="s">
        <v>1679</v>
      </c>
    </row>
    <row r="13884" spans="2:5">
      <c r="B13884" s="602" t="s">
        <v>16589</v>
      </c>
      <c r="C13884" s="603" t="s">
        <v>8286</v>
      </c>
      <c r="D13884" s="587" t="s">
        <v>3076</v>
      </c>
      <c r="E13884" s="523" t="s">
        <v>1679</v>
      </c>
    </row>
    <row r="13885" spans="2:5">
      <c r="B13885" s="602" t="s">
        <v>16590</v>
      </c>
      <c r="C13885" s="603" t="s">
        <v>8286</v>
      </c>
      <c r="D13885" s="587" t="s">
        <v>3076</v>
      </c>
      <c r="E13885" s="523" t="s">
        <v>1679</v>
      </c>
    </row>
    <row r="13886" spans="2:5">
      <c r="B13886" s="602" t="s">
        <v>16591</v>
      </c>
      <c r="C13886" s="603" t="s">
        <v>8286</v>
      </c>
      <c r="D13886" s="587" t="s">
        <v>3076</v>
      </c>
      <c r="E13886" s="523" t="s">
        <v>1679</v>
      </c>
    </row>
    <row r="13887" spans="2:5">
      <c r="B13887" s="602" t="s">
        <v>16592</v>
      </c>
      <c r="C13887" s="603" t="s">
        <v>8286</v>
      </c>
      <c r="D13887" s="587" t="s">
        <v>3076</v>
      </c>
      <c r="E13887" s="523" t="s">
        <v>1679</v>
      </c>
    </row>
    <row r="13888" spans="2:5">
      <c r="B13888" s="602" t="s">
        <v>16593</v>
      </c>
      <c r="C13888" s="603" t="s">
        <v>8286</v>
      </c>
      <c r="D13888" s="587" t="s">
        <v>3076</v>
      </c>
      <c r="E13888" s="523" t="s">
        <v>1679</v>
      </c>
    </row>
    <row r="13889" spans="2:5">
      <c r="B13889" s="602" t="s">
        <v>16594</v>
      </c>
      <c r="C13889" s="603" t="s">
        <v>8286</v>
      </c>
      <c r="D13889" s="587" t="s">
        <v>3076</v>
      </c>
      <c r="E13889" s="523" t="s">
        <v>1679</v>
      </c>
    </row>
    <row r="13890" spans="2:5">
      <c r="B13890" s="602" t="s">
        <v>16595</v>
      </c>
      <c r="C13890" s="603" t="s">
        <v>8286</v>
      </c>
      <c r="D13890" s="587" t="s">
        <v>3076</v>
      </c>
      <c r="E13890" s="523" t="s">
        <v>1679</v>
      </c>
    </row>
    <row r="13891" spans="2:5">
      <c r="B13891" s="602" t="s">
        <v>16596</v>
      </c>
      <c r="C13891" s="603" t="s">
        <v>8286</v>
      </c>
      <c r="D13891" s="587" t="s">
        <v>3076</v>
      </c>
      <c r="E13891" s="523" t="s">
        <v>1679</v>
      </c>
    </row>
    <row r="13892" spans="2:5">
      <c r="B13892" s="602" t="s">
        <v>16597</v>
      </c>
      <c r="C13892" s="603" t="s">
        <v>8286</v>
      </c>
      <c r="D13892" s="587" t="s">
        <v>3076</v>
      </c>
      <c r="E13892" s="523" t="s">
        <v>1679</v>
      </c>
    </row>
    <row r="13893" spans="2:5">
      <c r="B13893" s="602" t="s">
        <v>16598</v>
      </c>
      <c r="C13893" s="603" t="s">
        <v>8286</v>
      </c>
      <c r="D13893" s="587" t="s">
        <v>3076</v>
      </c>
      <c r="E13893" s="523" t="s">
        <v>1679</v>
      </c>
    </row>
    <row r="13894" spans="2:5">
      <c r="B13894" s="602" t="s">
        <v>16599</v>
      </c>
      <c r="C13894" s="603" t="s">
        <v>8286</v>
      </c>
      <c r="D13894" s="587" t="s">
        <v>3076</v>
      </c>
      <c r="E13894" s="523" t="s">
        <v>1679</v>
      </c>
    </row>
    <row r="13895" spans="2:5">
      <c r="B13895" s="602" t="s">
        <v>16600</v>
      </c>
      <c r="C13895" s="603" t="s">
        <v>8286</v>
      </c>
      <c r="D13895" s="587" t="s">
        <v>3076</v>
      </c>
      <c r="E13895" s="523" t="s">
        <v>1679</v>
      </c>
    </row>
    <row r="13896" spans="2:5">
      <c r="B13896" s="602" t="s">
        <v>16601</v>
      </c>
      <c r="C13896" s="603" t="s">
        <v>8286</v>
      </c>
      <c r="D13896" s="587" t="s">
        <v>3076</v>
      </c>
      <c r="E13896" s="523" t="s">
        <v>1679</v>
      </c>
    </row>
    <row r="13897" spans="2:5">
      <c r="B13897" s="602" t="s">
        <v>16602</v>
      </c>
      <c r="C13897" s="603" t="s">
        <v>8286</v>
      </c>
      <c r="D13897" s="587" t="s">
        <v>3076</v>
      </c>
      <c r="E13897" s="523" t="s">
        <v>1679</v>
      </c>
    </row>
    <row r="13898" spans="2:5">
      <c r="B13898" s="602" t="s">
        <v>16603</v>
      </c>
      <c r="C13898" s="603" t="s">
        <v>8286</v>
      </c>
      <c r="D13898" s="587" t="s">
        <v>3076</v>
      </c>
      <c r="E13898" s="523" t="s">
        <v>1679</v>
      </c>
    </row>
    <row r="13899" spans="2:5">
      <c r="B13899" s="602" t="s">
        <v>16604</v>
      </c>
      <c r="C13899" s="603" t="s">
        <v>8286</v>
      </c>
      <c r="D13899" s="587" t="s">
        <v>3076</v>
      </c>
      <c r="E13899" s="523" t="s">
        <v>1679</v>
      </c>
    </row>
    <row r="13900" spans="2:5">
      <c r="B13900" s="602" t="s">
        <v>16605</v>
      </c>
      <c r="C13900" s="603" t="s">
        <v>8286</v>
      </c>
      <c r="D13900" s="587" t="s">
        <v>3076</v>
      </c>
      <c r="E13900" s="523" t="s">
        <v>1679</v>
      </c>
    </row>
    <row r="13901" spans="2:5">
      <c r="B13901" s="602" t="s">
        <v>16606</v>
      </c>
      <c r="C13901" s="603" t="s">
        <v>8286</v>
      </c>
      <c r="D13901" s="587" t="s">
        <v>3076</v>
      </c>
      <c r="E13901" s="523" t="s">
        <v>1679</v>
      </c>
    </row>
    <row r="13902" spans="2:5">
      <c r="B13902" s="602" t="s">
        <v>16607</v>
      </c>
      <c r="C13902" s="603" t="s">
        <v>8286</v>
      </c>
      <c r="D13902" s="587" t="s">
        <v>3076</v>
      </c>
      <c r="E13902" s="523" t="s">
        <v>1679</v>
      </c>
    </row>
    <row r="13903" spans="2:5">
      <c r="B13903" s="602" t="s">
        <v>16608</v>
      </c>
      <c r="C13903" s="603" t="s">
        <v>8286</v>
      </c>
      <c r="D13903" s="587" t="s">
        <v>3076</v>
      </c>
      <c r="E13903" s="523" t="s">
        <v>1679</v>
      </c>
    </row>
    <row r="13904" spans="2:5">
      <c r="B13904" s="602" t="s">
        <v>16609</v>
      </c>
      <c r="C13904" s="603" t="s">
        <v>8286</v>
      </c>
      <c r="D13904" s="587" t="s">
        <v>3076</v>
      </c>
      <c r="E13904" s="523" t="s">
        <v>1679</v>
      </c>
    </row>
    <row r="13905" spans="2:5">
      <c r="B13905" s="602" t="s">
        <v>16610</v>
      </c>
      <c r="C13905" s="603" t="s">
        <v>8286</v>
      </c>
      <c r="D13905" s="587" t="s">
        <v>3076</v>
      </c>
      <c r="E13905" s="523" t="s">
        <v>1679</v>
      </c>
    </row>
    <row r="13906" spans="2:5">
      <c r="B13906" s="602" t="s">
        <v>16611</v>
      </c>
      <c r="C13906" s="603" t="s">
        <v>8286</v>
      </c>
      <c r="D13906" s="587" t="s">
        <v>3076</v>
      </c>
      <c r="E13906" s="523" t="s">
        <v>1679</v>
      </c>
    </row>
    <row r="13907" spans="2:5">
      <c r="B13907" s="602" t="s">
        <v>16612</v>
      </c>
      <c r="C13907" s="603" t="s">
        <v>8286</v>
      </c>
      <c r="D13907" s="587" t="s">
        <v>3076</v>
      </c>
      <c r="E13907" s="523" t="s">
        <v>1679</v>
      </c>
    </row>
    <row r="13908" spans="2:5">
      <c r="B13908" s="602" t="s">
        <v>16613</v>
      </c>
      <c r="C13908" s="603" t="s">
        <v>8286</v>
      </c>
      <c r="D13908" s="587" t="s">
        <v>3076</v>
      </c>
      <c r="E13908" s="523" t="s">
        <v>1679</v>
      </c>
    </row>
    <row r="13909" spans="2:5">
      <c r="B13909" s="602" t="s">
        <v>16614</v>
      </c>
      <c r="C13909" s="603" t="s">
        <v>8286</v>
      </c>
      <c r="D13909" s="587" t="s">
        <v>3076</v>
      </c>
      <c r="E13909" s="523" t="s">
        <v>1679</v>
      </c>
    </row>
    <row r="13910" spans="2:5">
      <c r="B13910" s="602" t="s">
        <v>16615</v>
      </c>
      <c r="C13910" s="603" t="s">
        <v>8286</v>
      </c>
      <c r="D13910" s="587" t="s">
        <v>3076</v>
      </c>
      <c r="E13910" s="523" t="s">
        <v>1679</v>
      </c>
    </row>
    <row r="13911" spans="2:5">
      <c r="B13911" s="602" t="s">
        <v>16616</v>
      </c>
      <c r="C13911" s="603" t="s">
        <v>8286</v>
      </c>
      <c r="D13911" s="587" t="s">
        <v>3076</v>
      </c>
      <c r="E13911" s="523" t="s">
        <v>1679</v>
      </c>
    </row>
    <row r="13912" spans="2:5">
      <c r="B13912" s="602" t="s">
        <v>16617</v>
      </c>
      <c r="C13912" s="603" t="s">
        <v>8286</v>
      </c>
      <c r="D13912" s="587" t="s">
        <v>3076</v>
      </c>
      <c r="E13912" s="523" t="s">
        <v>1679</v>
      </c>
    </row>
    <row r="13913" spans="2:5">
      <c r="B13913" s="602" t="s">
        <v>16618</v>
      </c>
      <c r="C13913" s="603" t="s">
        <v>8286</v>
      </c>
      <c r="D13913" s="587" t="s">
        <v>3076</v>
      </c>
      <c r="E13913" s="523" t="s">
        <v>1679</v>
      </c>
    </row>
    <row r="13914" spans="2:5">
      <c r="B13914" s="602" t="s">
        <v>16619</v>
      </c>
      <c r="C13914" s="603" t="s">
        <v>8286</v>
      </c>
      <c r="D13914" s="587" t="s">
        <v>3076</v>
      </c>
      <c r="E13914" s="523" t="s">
        <v>1679</v>
      </c>
    </row>
    <row r="13915" spans="2:5">
      <c r="B13915" s="602" t="s">
        <v>16620</v>
      </c>
      <c r="C13915" s="603" t="s">
        <v>8286</v>
      </c>
      <c r="D13915" s="587" t="s">
        <v>3076</v>
      </c>
      <c r="E13915" s="523" t="s">
        <v>1679</v>
      </c>
    </row>
    <row r="13916" spans="2:5">
      <c r="B13916" s="602" t="s">
        <v>16621</v>
      </c>
      <c r="C13916" s="603" t="s">
        <v>8286</v>
      </c>
      <c r="D13916" s="587" t="s">
        <v>3076</v>
      </c>
      <c r="E13916" s="523" t="s">
        <v>1679</v>
      </c>
    </row>
    <row r="13917" spans="2:5">
      <c r="B13917" s="602" t="s">
        <v>16622</v>
      </c>
      <c r="C13917" s="603" t="s">
        <v>8286</v>
      </c>
      <c r="D13917" s="587" t="s">
        <v>3076</v>
      </c>
      <c r="E13917" s="523" t="s">
        <v>1679</v>
      </c>
    </row>
    <row r="13918" spans="2:5">
      <c r="B13918" s="602" t="s">
        <v>16623</v>
      </c>
      <c r="C13918" s="603" t="s">
        <v>8286</v>
      </c>
      <c r="D13918" s="587" t="s">
        <v>3076</v>
      </c>
      <c r="E13918" s="523" t="s">
        <v>1679</v>
      </c>
    </row>
    <row r="13919" spans="2:5">
      <c r="B13919" s="602" t="s">
        <v>16624</v>
      </c>
      <c r="C13919" s="603" t="s">
        <v>8286</v>
      </c>
      <c r="D13919" s="587" t="s">
        <v>3076</v>
      </c>
      <c r="E13919" s="523" t="s">
        <v>1679</v>
      </c>
    </row>
    <row r="13920" spans="2:5">
      <c r="B13920" s="602" t="s">
        <v>16625</v>
      </c>
      <c r="C13920" s="603" t="s">
        <v>8286</v>
      </c>
      <c r="D13920" s="587" t="s">
        <v>3076</v>
      </c>
      <c r="E13920" s="523" t="s">
        <v>1679</v>
      </c>
    </row>
    <row r="13921" spans="2:5">
      <c r="B13921" s="602" t="s">
        <v>16626</v>
      </c>
      <c r="C13921" s="603" t="s">
        <v>8286</v>
      </c>
      <c r="D13921" s="587" t="s">
        <v>3076</v>
      </c>
      <c r="E13921" s="523" t="s">
        <v>1679</v>
      </c>
    </row>
    <row r="13922" spans="2:5">
      <c r="B13922" s="602" t="s">
        <v>16627</v>
      </c>
      <c r="C13922" s="603" t="s">
        <v>8286</v>
      </c>
      <c r="D13922" s="587" t="s">
        <v>3076</v>
      </c>
      <c r="E13922" s="523" t="s">
        <v>1679</v>
      </c>
    </row>
    <row r="13923" spans="2:5">
      <c r="B13923" s="602" t="s">
        <v>16628</v>
      </c>
      <c r="C13923" s="603" t="s">
        <v>8286</v>
      </c>
      <c r="D13923" s="587" t="s">
        <v>3076</v>
      </c>
      <c r="E13923" s="523" t="s">
        <v>1679</v>
      </c>
    </row>
    <row r="13924" spans="2:5">
      <c r="B13924" s="602" t="s">
        <v>16629</v>
      </c>
      <c r="C13924" s="603" t="s">
        <v>8286</v>
      </c>
      <c r="D13924" s="587" t="s">
        <v>3076</v>
      </c>
      <c r="E13924" s="523" t="s">
        <v>1679</v>
      </c>
    </row>
    <row r="13925" spans="2:5">
      <c r="B13925" s="602" t="s">
        <v>16630</v>
      </c>
      <c r="C13925" s="603" t="s">
        <v>8286</v>
      </c>
      <c r="D13925" s="587" t="s">
        <v>3076</v>
      </c>
      <c r="E13925" s="523" t="s">
        <v>1679</v>
      </c>
    </row>
    <row r="13926" spans="2:5">
      <c r="B13926" s="602" t="s">
        <v>16631</v>
      </c>
      <c r="C13926" s="603" t="s">
        <v>8286</v>
      </c>
      <c r="D13926" s="587" t="s">
        <v>3076</v>
      </c>
      <c r="E13926" s="523" t="s">
        <v>1679</v>
      </c>
    </row>
    <row r="13927" spans="2:5">
      <c r="B13927" s="602" t="s">
        <v>16632</v>
      </c>
      <c r="C13927" s="603" t="s">
        <v>8286</v>
      </c>
      <c r="D13927" s="587" t="s">
        <v>3076</v>
      </c>
      <c r="E13927" s="523" t="s">
        <v>1679</v>
      </c>
    </row>
    <row r="13928" spans="2:5">
      <c r="B13928" s="602" t="s">
        <v>16633</v>
      </c>
      <c r="C13928" s="603" t="s">
        <v>8286</v>
      </c>
      <c r="D13928" s="587" t="s">
        <v>3076</v>
      </c>
      <c r="E13928" s="523" t="s">
        <v>1679</v>
      </c>
    </row>
    <row r="13929" spans="2:5">
      <c r="B13929" s="602" t="s">
        <v>16634</v>
      </c>
      <c r="C13929" s="603" t="s">
        <v>8286</v>
      </c>
      <c r="D13929" s="587" t="s">
        <v>3076</v>
      </c>
      <c r="E13929" s="523" t="s">
        <v>1679</v>
      </c>
    </row>
    <row r="13930" spans="2:5">
      <c r="B13930" s="602" t="s">
        <v>16635</v>
      </c>
      <c r="C13930" s="603" t="s">
        <v>8286</v>
      </c>
      <c r="D13930" s="587" t="s">
        <v>3076</v>
      </c>
      <c r="E13930" s="523" t="s">
        <v>1679</v>
      </c>
    </row>
    <row r="13931" spans="2:5">
      <c r="B13931" s="602" t="s">
        <v>16636</v>
      </c>
      <c r="C13931" s="603" t="s">
        <v>8286</v>
      </c>
      <c r="D13931" s="587" t="s">
        <v>3076</v>
      </c>
      <c r="E13931" s="523" t="s">
        <v>1679</v>
      </c>
    </row>
    <row r="13932" spans="2:5">
      <c r="B13932" s="602" t="s">
        <v>16637</v>
      </c>
      <c r="C13932" s="603" t="s">
        <v>8286</v>
      </c>
      <c r="D13932" s="587" t="s">
        <v>3076</v>
      </c>
      <c r="E13932" s="523" t="s">
        <v>1679</v>
      </c>
    </row>
    <row r="13933" spans="2:5">
      <c r="B13933" s="602" t="s">
        <v>16638</v>
      </c>
      <c r="C13933" s="603" t="s">
        <v>8286</v>
      </c>
      <c r="D13933" s="587" t="s">
        <v>3076</v>
      </c>
      <c r="E13933" s="523" t="s">
        <v>1679</v>
      </c>
    </row>
    <row r="13934" spans="2:5">
      <c r="B13934" s="602" t="s">
        <v>16639</v>
      </c>
      <c r="C13934" s="603" t="s">
        <v>8286</v>
      </c>
      <c r="D13934" s="587" t="s">
        <v>3076</v>
      </c>
      <c r="E13934" s="523" t="s">
        <v>1679</v>
      </c>
    </row>
    <row r="13935" spans="2:5">
      <c r="B13935" s="602" t="s">
        <v>16640</v>
      </c>
      <c r="C13935" s="603" t="s">
        <v>8286</v>
      </c>
      <c r="D13935" s="587" t="s">
        <v>3076</v>
      </c>
      <c r="E13935" s="523" t="s">
        <v>1679</v>
      </c>
    </row>
    <row r="13936" spans="2:5">
      <c r="B13936" s="602" t="s">
        <v>16641</v>
      </c>
      <c r="C13936" s="603" t="s">
        <v>16642</v>
      </c>
      <c r="D13936" s="587" t="s">
        <v>3076</v>
      </c>
      <c r="E13936" s="523" t="s">
        <v>1679</v>
      </c>
    </row>
    <row r="13937" spans="2:5">
      <c r="B13937" s="602" t="s">
        <v>16643</v>
      </c>
      <c r="C13937" s="603" t="s">
        <v>16642</v>
      </c>
      <c r="D13937" s="587" t="s">
        <v>3076</v>
      </c>
      <c r="E13937" s="523" t="s">
        <v>1679</v>
      </c>
    </row>
    <row r="13938" spans="2:5">
      <c r="B13938" s="602" t="s">
        <v>16644</v>
      </c>
      <c r="C13938" s="603" t="s">
        <v>16642</v>
      </c>
      <c r="D13938" s="587" t="s">
        <v>3076</v>
      </c>
      <c r="E13938" s="523" t="s">
        <v>1679</v>
      </c>
    </row>
    <row r="13939" spans="2:5">
      <c r="B13939" s="602" t="s">
        <v>16645</v>
      </c>
      <c r="C13939" s="603" t="s">
        <v>16642</v>
      </c>
      <c r="D13939" s="587" t="s">
        <v>3076</v>
      </c>
      <c r="E13939" s="523" t="s">
        <v>1679</v>
      </c>
    </row>
    <row r="13940" spans="2:5">
      <c r="B13940" s="602" t="s">
        <v>16646</v>
      </c>
      <c r="C13940" s="603" t="s">
        <v>16642</v>
      </c>
      <c r="D13940" s="587" t="s">
        <v>3076</v>
      </c>
      <c r="E13940" s="523" t="s">
        <v>1679</v>
      </c>
    </row>
    <row r="13941" spans="2:5">
      <c r="B13941" s="602" t="s">
        <v>16647</v>
      </c>
      <c r="C13941" s="603" t="s">
        <v>16642</v>
      </c>
      <c r="D13941" s="587" t="s">
        <v>3076</v>
      </c>
      <c r="E13941" s="523" t="s">
        <v>1679</v>
      </c>
    </row>
    <row r="13942" spans="2:5">
      <c r="B13942" s="602" t="s">
        <v>16648</v>
      </c>
      <c r="C13942" s="603" t="s">
        <v>16642</v>
      </c>
      <c r="D13942" s="587" t="s">
        <v>3076</v>
      </c>
      <c r="E13942" s="523" t="s">
        <v>1679</v>
      </c>
    </row>
    <row r="13943" spans="2:5">
      <c r="B13943" s="602" t="s">
        <v>16649</v>
      </c>
      <c r="C13943" s="603" t="s">
        <v>16642</v>
      </c>
      <c r="D13943" s="587" t="s">
        <v>3076</v>
      </c>
      <c r="E13943" s="523" t="s">
        <v>1679</v>
      </c>
    </row>
    <row r="13944" spans="2:5">
      <c r="B13944" s="602" t="s">
        <v>16650</v>
      </c>
      <c r="C13944" s="603" t="s">
        <v>16642</v>
      </c>
      <c r="D13944" s="587" t="s">
        <v>3076</v>
      </c>
      <c r="E13944" s="523" t="s">
        <v>1679</v>
      </c>
    </row>
    <row r="13945" spans="2:5">
      <c r="B13945" s="602" t="s">
        <v>16651</v>
      </c>
      <c r="C13945" s="603" t="s">
        <v>16642</v>
      </c>
      <c r="D13945" s="587" t="s">
        <v>3076</v>
      </c>
      <c r="E13945" s="523" t="s">
        <v>1679</v>
      </c>
    </row>
    <row r="13946" spans="2:5">
      <c r="B13946" s="602" t="s">
        <v>16652</v>
      </c>
      <c r="C13946" s="603" t="s">
        <v>16642</v>
      </c>
      <c r="D13946" s="587" t="s">
        <v>3076</v>
      </c>
      <c r="E13946" s="523" t="s">
        <v>1679</v>
      </c>
    </row>
    <row r="13947" spans="2:5">
      <c r="B13947" s="602" t="s">
        <v>16653</v>
      </c>
      <c r="C13947" s="603" t="s">
        <v>16642</v>
      </c>
      <c r="D13947" s="587" t="s">
        <v>3076</v>
      </c>
      <c r="E13947" s="523" t="s">
        <v>1679</v>
      </c>
    </row>
    <row r="13948" spans="2:5">
      <c r="B13948" s="602" t="s">
        <v>16654</v>
      </c>
      <c r="C13948" s="603" t="s">
        <v>16642</v>
      </c>
      <c r="D13948" s="587" t="s">
        <v>3076</v>
      </c>
      <c r="E13948" s="523" t="s">
        <v>1679</v>
      </c>
    </row>
    <row r="13949" spans="2:5">
      <c r="B13949" s="602" t="s">
        <v>16655</v>
      </c>
      <c r="C13949" s="603" t="s">
        <v>16642</v>
      </c>
      <c r="D13949" s="587" t="s">
        <v>3076</v>
      </c>
      <c r="E13949" s="523" t="s">
        <v>1679</v>
      </c>
    </row>
    <row r="13950" spans="2:5">
      <c r="B13950" s="602" t="s">
        <v>16656</v>
      </c>
      <c r="C13950" s="603" t="s">
        <v>16642</v>
      </c>
      <c r="D13950" s="587" t="s">
        <v>3076</v>
      </c>
      <c r="E13950" s="523" t="s">
        <v>1679</v>
      </c>
    </row>
    <row r="13951" spans="2:5">
      <c r="B13951" s="602" t="s">
        <v>16657</v>
      </c>
      <c r="C13951" s="603" t="s">
        <v>16642</v>
      </c>
      <c r="D13951" s="587" t="s">
        <v>3076</v>
      </c>
      <c r="E13951" s="523" t="s">
        <v>1679</v>
      </c>
    </row>
    <row r="13952" spans="2:5">
      <c r="B13952" s="602" t="s">
        <v>16658</v>
      </c>
      <c r="C13952" s="603" t="s">
        <v>16642</v>
      </c>
      <c r="D13952" s="587" t="s">
        <v>3076</v>
      </c>
      <c r="E13952" s="523" t="s">
        <v>1679</v>
      </c>
    </row>
    <row r="13953" spans="2:5">
      <c r="B13953" s="602" t="s">
        <v>16659</v>
      </c>
      <c r="C13953" s="603" t="s">
        <v>16642</v>
      </c>
      <c r="D13953" s="587" t="s">
        <v>3076</v>
      </c>
      <c r="E13953" s="523" t="s">
        <v>1679</v>
      </c>
    </row>
    <row r="13954" spans="2:5">
      <c r="B13954" s="602" t="s">
        <v>16660</v>
      </c>
      <c r="C13954" s="603" t="s">
        <v>16642</v>
      </c>
      <c r="D13954" s="587" t="s">
        <v>3076</v>
      </c>
      <c r="E13954" s="523" t="s">
        <v>1679</v>
      </c>
    </row>
    <row r="13955" spans="2:5">
      <c r="B13955" s="602" t="s">
        <v>16661</v>
      </c>
      <c r="C13955" s="603" t="s">
        <v>16642</v>
      </c>
      <c r="D13955" s="587" t="s">
        <v>3076</v>
      </c>
      <c r="E13955" s="523" t="s">
        <v>1679</v>
      </c>
    </row>
    <row r="13956" spans="2:5">
      <c r="B13956" s="602" t="s">
        <v>16662</v>
      </c>
      <c r="C13956" s="603" t="s">
        <v>16642</v>
      </c>
      <c r="D13956" s="587" t="s">
        <v>3076</v>
      </c>
      <c r="E13956" s="523" t="s">
        <v>1679</v>
      </c>
    </row>
    <row r="13957" spans="2:5">
      <c r="B13957" s="602" t="s">
        <v>16663</v>
      </c>
      <c r="C13957" s="603" t="s">
        <v>16642</v>
      </c>
      <c r="D13957" s="587" t="s">
        <v>3076</v>
      </c>
      <c r="E13957" s="523" t="s">
        <v>1679</v>
      </c>
    </row>
    <row r="13958" spans="2:5">
      <c r="B13958" s="602" t="s">
        <v>16664</v>
      </c>
      <c r="C13958" s="603" t="s">
        <v>16642</v>
      </c>
      <c r="D13958" s="587" t="s">
        <v>3076</v>
      </c>
      <c r="E13958" s="523" t="s">
        <v>1679</v>
      </c>
    </row>
    <row r="13959" spans="2:5">
      <c r="B13959" s="602" t="s">
        <v>16665</v>
      </c>
      <c r="C13959" s="603" t="s">
        <v>16642</v>
      </c>
      <c r="D13959" s="587" t="s">
        <v>3076</v>
      </c>
      <c r="E13959" s="523" t="s">
        <v>1679</v>
      </c>
    </row>
    <row r="13960" spans="2:5">
      <c r="B13960" s="602" t="s">
        <v>16666</v>
      </c>
      <c r="C13960" s="603" t="s">
        <v>16642</v>
      </c>
      <c r="D13960" s="587" t="s">
        <v>3076</v>
      </c>
      <c r="E13960" s="523" t="s">
        <v>1679</v>
      </c>
    </row>
    <row r="13961" spans="2:5">
      <c r="B13961" s="602" t="s">
        <v>16667</v>
      </c>
      <c r="C13961" s="603" t="s">
        <v>16642</v>
      </c>
      <c r="D13961" s="587" t="s">
        <v>3076</v>
      </c>
      <c r="E13961" s="523" t="s">
        <v>1679</v>
      </c>
    </row>
    <row r="13962" spans="2:5">
      <c r="B13962" s="602" t="s">
        <v>16668</v>
      </c>
      <c r="C13962" s="603" t="s">
        <v>16642</v>
      </c>
      <c r="D13962" s="587" t="s">
        <v>3076</v>
      </c>
      <c r="E13962" s="523" t="s">
        <v>1679</v>
      </c>
    </row>
    <row r="13963" spans="2:5">
      <c r="B13963" s="602" t="s">
        <v>16669</v>
      </c>
      <c r="C13963" s="603" t="s">
        <v>16642</v>
      </c>
      <c r="D13963" s="587" t="s">
        <v>3076</v>
      </c>
      <c r="E13963" s="523" t="s">
        <v>1679</v>
      </c>
    </row>
    <row r="13964" spans="2:5">
      <c r="B13964" s="602" t="s">
        <v>16670</v>
      </c>
      <c r="C13964" s="603" t="s">
        <v>16642</v>
      </c>
      <c r="D13964" s="587" t="s">
        <v>3076</v>
      </c>
      <c r="E13964" s="523" t="s">
        <v>1679</v>
      </c>
    </row>
    <row r="13965" spans="2:5">
      <c r="B13965" s="602" t="s">
        <v>16671</v>
      </c>
      <c r="C13965" s="603" t="s">
        <v>16642</v>
      </c>
      <c r="D13965" s="587" t="s">
        <v>3076</v>
      </c>
      <c r="E13965" s="523" t="s">
        <v>1679</v>
      </c>
    </row>
    <row r="13966" spans="2:5">
      <c r="B13966" s="602" t="s">
        <v>16672</v>
      </c>
      <c r="C13966" s="603" t="s">
        <v>16642</v>
      </c>
      <c r="D13966" s="587" t="s">
        <v>3076</v>
      </c>
      <c r="E13966" s="523" t="s">
        <v>1679</v>
      </c>
    </row>
    <row r="13967" spans="2:5">
      <c r="B13967" s="602" t="s">
        <v>16673</v>
      </c>
      <c r="C13967" s="603" t="s">
        <v>16642</v>
      </c>
      <c r="D13967" s="587" t="s">
        <v>3076</v>
      </c>
      <c r="E13967" s="523" t="s">
        <v>1679</v>
      </c>
    </row>
    <row r="13968" spans="2:5">
      <c r="B13968" s="602" t="s">
        <v>16674</v>
      </c>
      <c r="C13968" s="603" t="s">
        <v>16642</v>
      </c>
      <c r="D13968" s="587" t="s">
        <v>3076</v>
      </c>
      <c r="E13968" s="523" t="s">
        <v>1679</v>
      </c>
    </row>
    <row r="13969" spans="2:5">
      <c r="B13969" s="602" t="s">
        <v>16675</v>
      </c>
      <c r="C13969" s="603" t="s">
        <v>16642</v>
      </c>
      <c r="D13969" s="587" t="s">
        <v>3076</v>
      </c>
      <c r="E13969" s="523" t="s">
        <v>1679</v>
      </c>
    </row>
    <row r="13970" spans="2:5">
      <c r="B13970" s="602" t="s">
        <v>16676</v>
      </c>
      <c r="C13970" s="603" t="s">
        <v>16642</v>
      </c>
      <c r="D13970" s="587" t="s">
        <v>3076</v>
      </c>
      <c r="E13970" s="523" t="s">
        <v>1679</v>
      </c>
    </row>
    <row r="13971" spans="2:5">
      <c r="B13971" s="602" t="s">
        <v>16677</v>
      </c>
      <c r="C13971" s="603" t="s">
        <v>16642</v>
      </c>
      <c r="D13971" s="587" t="s">
        <v>3076</v>
      </c>
      <c r="E13971" s="523" t="s">
        <v>1679</v>
      </c>
    </row>
    <row r="13972" spans="2:5">
      <c r="B13972" s="602" t="s">
        <v>16678</v>
      </c>
      <c r="C13972" s="603" t="s">
        <v>16642</v>
      </c>
      <c r="D13972" s="587" t="s">
        <v>3076</v>
      </c>
      <c r="E13972" s="523" t="s">
        <v>1679</v>
      </c>
    </row>
    <row r="13973" spans="2:5">
      <c r="B13973" s="602" t="s">
        <v>16679</v>
      </c>
      <c r="C13973" s="603" t="s">
        <v>16642</v>
      </c>
      <c r="D13973" s="587" t="s">
        <v>3076</v>
      </c>
      <c r="E13973" s="523" t="s">
        <v>1679</v>
      </c>
    </row>
    <row r="13974" spans="2:5">
      <c r="B13974" s="602" t="s">
        <v>16680</v>
      </c>
      <c r="C13974" s="603" t="s">
        <v>16642</v>
      </c>
      <c r="D13974" s="587" t="s">
        <v>3076</v>
      </c>
      <c r="E13974" s="523" t="s">
        <v>1679</v>
      </c>
    </row>
    <row r="13975" spans="2:5">
      <c r="B13975" s="602" t="s">
        <v>16681</v>
      </c>
      <c r="C13975" s="603" t="s">
        <v>16642</v>
      </c>
      <c r="D13975" s="587" t="s">
        <v>3076</v>
      </c>
      <c r="E13975" s="523" t="s">
        <v>1679</v>
      </c>
    </row>
    <row r="13976" spans="2:5">
      <c r="B13976" s="602" t="s">
        <v>16682</v>
      </c>
      <c r="C13976" s="603" t="s">
        <v>16642</v>
      </c>
      <c r="D13976" s="587" t="s">
        <v>3076</v>
      </c>
      <c r="E13976" s="523" t="s">
        <v>1679</v>
      </c>
    </row>
    <row r="13977" spans="2:5">
      <c r="B13977" s="602" t="s">
        <v>16683</v>
      </c>
      <c r="C13977" s="603" t="s">
        <v>16642</v>
      </c>
      <c r="D13977" s="587" t="s">
        <v>3076</v>
      </c>
      <c r="E13977" s="523" t="s">
        <v>1679</v>
      </c>
    </row>
    <row r="13978" spans="2:5">
      <c r="B13978" s="602" t="s">
        <v>16684</v>
      </c>
      <c r="C13978" s="603" t="s">
        <v>16642</v>
      </c>
      <c r="D13978" s="587" t="s">
        <v>3076</v>
      </c>
      <c r="E13978" s="523" t="s">
        <v>1679</v>
      </c>
    </row>
    <row r="13979" spans="2:5">
      <c r="B13979" s="602" t="s">
        <v>16685</v>
      </c>
      <c r="C13979" s="603" t="s">
        <v>16642</v>
      </c>
      <c r="D13979" s="587" t="s">
        <v>3076</v>
      </c>
      <c r="E13979" s="523" t="s">
        <v>1679</v>
      </c>
    </row>
    <row r="13980" spans="2:5">
      <c r="B13980" s="602" t="s">
        <v>16686</v>
      </c>
      <c r="C13980" s="603" t="s">
        <v>16642</v>
      </c>
      <c r="D13980" s="587" t="s">
        <v>3076</v>
      </c>
      <c r="E13980" s="523" t="s">
        <v>1679</v>
      </c>
    </row>
    <row r="13981" spans="2:5">
      <c r="B13981" s="602" t="s">
        <v>16687</v>
      </c>
      <c r="C13981" s="603" t="s">
        <v>16642</v>
      </c>
      <c r="D13981" s="587" t="s">
        <v>3076</v>
      </c>
      <c r="E13981" s="523" t="s">
        <v>1679</v>
      </c>
    </row>
    <row r="13982" spans="2:5">
      <c r="B13982" s="602" t="s">
        <v>16688</v>
      </c>
      <c r="C13982" s="603" t="s">
        <v>16642</v>
      </c>
      <c r="D13982" s="587" t="s">
        <v>3076</v>
      </c>
      <c r="E13982" s="523" t="s">
        <v>1679</v>
      </c>
    </row>
    <row r="13983" spans="2:5">
      <c r="B13983" s="602" t="s">
        <v>16689</v>
      </c>
      <c r="C13983" s="603" t="s">
        <v>16642</v>
      </c>
      <c r="D13983" s="587" t="s">
        <v>3076</v>
      </c>
      <c r="E13983" s="523" t="s">
        <v>1679</v>
      </c>
    </row>
    <row r="13984" spans="2:5">
      <c r="B13984" s="602" t="s">
        <v>16690</v>
      </c>
      <c r="C13984" s="603" t="s">
        <v>16642</v>
      </c>
      <c r="D13984" s="587" t="s">
        <v>3076</v>
      </c>
      <c r="E13984" s="523" t="s">
        <v>1679</v>
      </c>
    </row>
    <row r="13985" spans="2:5">
      <c r="B13985" s="602" t="s">
        <v>16691</v>
      </c>
      <c r="C13985" s="603" t="s">
        <v>16642</v>
      </c>
      <c r="D13985" s="587" t="s">
        <v>3076</v>
      </c>
      <c r="E13985" s="523" t="s">
        <v>1679</v>
      </c>
    </row>
    <row r="13986" spans="2:5">
      <c r="B13986" s="602" t="s">
        <v>16692</v>
      </c>
      <c r="C13986" s="603" t="s">
        <v>16642</v>
      </c>
      <c r="D13986" s="587" t="s">
        <v>3076</v>
      </c>
      <c r="E13986" s="523" t="s">
        <v>1679</v>
      </c>
    </row>
    <row r="13987" spans="2:5">
      <c r="B13987" s="602" t="s">
        <v>16693</v>
      </c>
      <c r="C13987" s="603" t="s">
        <v>16642</v>
      </c>
      <c r="D13987" s="587" t="s">
        <v>3076</v>
      </c>
      <c r="E13987" s="523" t="s">
        <v>1679</v>
      </c>
    </row>
    <row r="13988" spans="2:5">
      <c r="B13988" s="602" t="s">
        <v>16694</v>
      </c>
      <c r="C13988" s="603" t="s">
        <v>16642</v>
      </c>
      <c r="D13988" s="587" t="s">
        <v>3076</v>
      </c>
      <c r="E13988" s="523" t="s">
        <v>1679</v>
      </c>
    </row>
    <row r="13989" spans="2:5">
      <c r="B13989" s="602" t="s">
        <v>16695</v>
      </c>
      <c r="C13989" s="603" t="s">
        <v>16642</v>
      </c>
      <c r="D13989" s="587" t="s">
        <v>3076</v>
      </c>
      <c r="E13989" s="523" t="s">
        <v>1679</v>
      </c>
    </row>
    <row r="13990" spans="2:5">
      <c r="B13990" s="602" t="s">
        <v>16696</v>
      </c>
      <c r="C13990" s="603" t="s">
        <v>16642</v>
      </c>
      <c r="D13990" s="587" t="s">
        <v>3076</v>
      </c>
      <c r="E13990" s="523" t="s">
        <v>1679</v>
      </c>
    </row>
    <row r="13991" spans="2:5">
      <c r="B13991" s="602" t="s">
        <v>16697</v>
      </c>
      <c r="C13991" s="603" t="s">
        <v>16642</v>
      </c>
      <c r="D13991" s="587" t="s">
        <v>3076</v>
      </c>
      <c r="E13991" s="523" t="s">
        <v>1679</v>
      </c>
    </row>
    <row r="13992" spans="2:5">
      <c r="B13992" s="602" t="s">
        <v>16698</v>
      </c>
      <c r="C13992" s="603" t="s">
        <v>16642</v>
      </c>
      <c r="D13992" s="587" t="s">
        <v>3076</v>
      </c>
      <c r="E13992" s="523" t="s">
        <v>1679</v>
      </c>
    </row>
    <row r="13993" spans="2:5">
      <c r="B13993" s="602" t="s">
        <v>16699</v>
      </c>
      <c r="C13993" s="603" t="s">
        <v>16642</v>
      </c>
      <c r="D13993" s="587" t="s">
        <v>3076</v>
      </c>
      <c r="E13993" s="523" t="s">
        <v>1679</v>
      </c>
    </row>
    <row r="13994" spans="2:5">
      <c r="B13994" s="602" t="s">
        <v>16700</v>
      </c>
      <c r="C13994" s="603" t="s">
        <v>16642</v>
      </c>
      <c r="D13994" s="587" t="s">
        <v>3076</v>
      </c>
      <c r="E13994" s="523" t="s">
        <v>1679</v>
      </c>
    </row>
    <row r="13995" spans="2:5">
      <c r="B13995" s="602" t="s">
        <v>16701</v>
      </c>
      <c r="C13995" s="603" t="s">
        <v>16642</v>
      </c>
      <c r="D13995" s="587" t="s">
        <v>3076</v>
      </c>
      <c r="E13995" s="523" t="s">
        <v>1679</v>
      </c>
    </row>
    <row r="13996" spans="2:5">
      <c r="B13996" s="602" t="s">
        <v>16702</v>
      </c>
      <c r="C13996" s="603" t="s">
        <v>16642</v>
      </c>
      <c r="D13996" s="587" t="s">
        <v>3076</v>
      </c>
      <c r="E13996" s="523" t="s">
        <v>1679</v>
      </c>
    </row>
    <row r="13997" spans="2:5">
      <c r="B13997" s="602" t="s">
        <v>16703</v>
      </c>
      <c r="C13997" s="603" t="s">
        <v>16642</v>
      </c>
      <c r="D13997" s="587" t="s">
        <v>3076</v>
      </c>
      <c r="E13997" s="523" t="s">
        <v>1679</v>
      </c>
    </row>
    <row r="13998" spans="2:5">
      <c r="B13998" s="602" t="s">
        <v>16704</v>
      </c>
      <c r="C13998" s="603" t="s">
        <v>16642</v>
      </c>
      <c r="D13998" s="587" t="s">
        <v>3076</v>
      </c>
      <c r="E13998" s="523" t="s">
        <v>1679</v>
      </c>
    </row>
    <row r="13999" spans="2:5">
      <c r="B13999" s="602" t="s">
        <v>16705</v>
      </c>
      <c r="C13999" s="603" t="s">
        <v>16642</v>
      </c>
      <c r="D13999" s="587" t="s">
        <v>3076</v>
      </c>
      <c r="E13999" s="523" t="s">
        <v>1679</v>
      </c>
    </row>
    <row r="14000" spans="2:5">
      <c r="B14000" s="602" t="s">
        <v>16706</v>
      </c>
      <c r="C14000" s="603" t="s">
        <v>16642</v>
      </c>
      <c r="D14000" s="587" t="s">
        <v>3076</v>
      </c>
      <c r="E14000" s="523" t="s">
        <v>1679</v>
      </c>
    </row>
    <row r="14001" spans="2:5">
      <c r="B14001" s="602" t="s">
        <v>16707</v>
      </c>
      <c r="C14001" s="603" t="s">
        <v>16642</v>
      </c>
      <c r="D14001" s="587" t="s">
        <v>3076</v>
      </c>
      <c r="E14001" s="523" t="s">
        <v>1679</v>
      </c>
    </row>
    <row r="14002" spans="2:5">
      <c r="B14002" s="602" t="s">
        <v>16708</v>
      </c>
      <c r="C14002" s="603" t="s">
        <v>16642</v>
      </c>
      <c r="D14002" s="587" t="s">
        <v>3076</v>
      </c>
      <c r="E14002" s="523" t="s">
        <v>1679</v>
      </c>
    </row>
    <row r="14003" spans="2:5">
      <c r="B14003" s="602" t="s">
        <v>16709</v>
      </c>
      <c r="C14003" s="603" t="s">
        <v>16642</v>
      </c>
      <c r="D14003" s="587" t="s">
        <v>3076</v>
      </c>
      <c r="E14003" s="523" t="s">
        <v>1679</v>
      </c>
    </row>
    <row r="14004" spans="2:5">
      <c r="B14004" s="602" t="s">
        <v>16710</v>
      </c>
      <c r="C14004" s="603" t="s">
        <v>16642</v>
      </c>
      <c r="D14004" s="587" t="s">
        <v>3076</v>
      </c>
      <c r="E14004" s="523" t="s">
        <v>1679</v>
      </c>
    </row>
    <row r="14005" spans="2:5">
      <c r="B14005" s="602" t="s">
        <v>16711</v>
      </c>
      <c r="C14005" s="603" t="s">
        <v>16642</v>
      </c>
      <c r="D14005" s="587" t="s">
        <v>3076</v>
      </c>
      <c r="E14005" s="523" t="s">
        <v>1679</v>
      </c>
    </row>
    <row r="14006" spans="2:5">
      <c r="B14006" s="602" t="s">
        <v>16712</v>
      </c>
      <c r="C14006" s="603" t="s">
        <v>16642</v>
      </c>
      <c r="D14006" s="587" t="s">
        <v>3076</v>
      </c>
      <c r="E14006" s="523" t="s">
        <v>1679</v>
      </c>
    </row>
    <row r="14007" spans="2:5">
      <c r="B14007" s="602" t="s">
        <v>16713</v>
      </c>
      <c r="C14007" s="603" t="s">
        <v>16642</v>
      </c>
      <c r="D14007" s="587" t="s">
        <v>3076</v>
      </c>
      <c r="E14007" s="523" t="s">
        <v>1679</v>
      </c>
    </row>
    <row r="14008" spans="2:5">
      <c r="B14008" s="602" t="s">
        <v>16714</v>
      </c>
      <c r="C14008" s="603" t="s">
        <v>16642</v>
      </c>
      <c r="D14008" s="587" t="s">
        <v>3076</v>
      </c>
      <c r="E14008" s="523" t="s">
        <v>1679</v>
      </c>
    </row>
    <row r="14009" spans="2:5">
      <c r="B14009" s="602" t="s">
        <v>16715</v>
      </c>
      <c r="C14009" s="603" t="s">
        <v>16642</v>
      </c>
      <c r="D14009" s="587" t="s">
        <v>3076</v>
      </c>
      <c r="E14009" s="523" t="s">
        <v>1679</v>
      </c>
    </row>
    <row r="14010" spans="2:5">
      <c r="B14010" s="602" t="s">
        <v>16716</v>
      </c>
      <c r="C14010" s="603" t="s">
        <v>16642</v>
      </c>
      <c r="D14010" s="587" t="s">
        <v>3076</v>
      </c>
      <c r="E14010" s="523" t="s">
        <v>1679</v>
      </c>
    </row>
    <row r="14011" spans="2:5">
      <c r="B14011" s="602" t="s">
        <v>16717</v>
      </c>
      <c r="C14011" s="603" t="s">
        <v>16642</v>
      </c>
      <c r="D14011" s="587" t="s">
        <v>3076</v>
      </c>
      <c r="E14011" s="523" t="s">
        <v>1679</v>
      </c>
    </row>
    <row r="14012" spans="2:5">
      <c r="B14012" s="602" t="s">
        <v>16718</v>
      </c>
      <c r="C14012" s="603" t="s">
        <v>16642</v>
      </c>
      <c r="D14012" s="587" t="s">
        <v>3076</v>
      </c>
      <c r="E14012" s="523" t="s">
        <v>1679</v>
      </c>
    </row>
    <row r="14013" spans="2:5">
      <c r="B14013" s="602" t="s">
        <v>16719</v>
      </c>
      <c r="C14013" s="603" t="s">
        <v>16642</v>
      </c>
      <c r="D14013" s="587" t="s">
        <v>3076</v>
      </c>
      <c r="E14013" s="523" t="s">
        <v>1679</v>
      </c>
    </row>
    <row r="14014" spans="2:5">
      <c r="B14014" s="602" t="s">
        <v>16720</v>
      </c>
      <c r="C14014" s="603" t="s">
        <v>16642</v>
      </c>
      <c r="D14014" s="587" t="s">
        <v>3076</v>
      </c>
      <c r="E14014" s="523" t="s">
        <v>1679</v>
      </c>
    </row>
    <row r="14015" spans="2:5">
      <c r="B14015" s="602" t="s">
        <v>16721</v>
      </c>
      <c r="C14015" s="603" t="s">
        <v>16642</v>
      </c>
      <c r="D14015" s="587" t="s">
        <v>3076</v>
      </c>
      <c r="E14015" s="523" t="s">
        <v>1679</v>
      </c>
    </row>
    <row r="14016" spans="2:5">
      <c r="B14016" s="602" t="s">
        <v>16722</v>
      </c>
      <c r="C14016" s="603" t="s">
        <v>16642</v>
      </c>
      <c r="D14016" s="587" t="s">
        <v>3076</v>
      </c>
      <c r="E14016" s="523" t="s">
        <v>1679</v>
      </c>
    </row>
    <row r="14017" spans="2:5">
      <c r="B14017" s="602" t="s">
        <v>16723</v>
      </c>
      <c r="C14017" s="603" t="s">
        <v>16642</v>
      </c>
      <c r="D14017" s="587" t="s">
        <v>3076</v>
      </c>
      <c r="E14017" s="523" t="s">
        <v>1679</v>
      </c>
    </row>
    <row r="14018" spans="2:5">
      <c r="B14018" s="602" t="s">
        <v>16724</v>
      </c>
      <c r="C14018" s="603" t="s">
        <v>16642</v>
      </c>
      <c r="D14018" s="587" t="s">
        <v>3076</v>
      </c>
      <c r="E14018" s="523" t="s">
        <v>1679</v>
      </c>
    </row>
    <row r="14019" spans="2:5">
      <c r="B14019" s="602" t="s">
        <v>16725</v>
      </c>
      <c r="C14019" s="603" t="s">
        <v>16642</v>
      </c>
      <c r="D14019" s="587" t="s">
        <v>3076</v>
      </c>
      <c r="E14019" s="523" t="s">
        <v>1679</v>
      </c>
    </row>
    <row r="14020" spans="2:5">
      <c r="B14020" s="602" t="s">
        <v>16726</v>
      </c>
      <c r="C14020" s="603" t="s">
        <v>16642</v>
      </c>
      <c r="D14020" s="587" t="s">
        <v>3076</v>
      </c>
      <c r="E14020" s="523" t="s">
        <v>1679</v>
      </c>
    </row>
    <row r="14021" spans="2:5">
      <c r="B14021" s="602" t="s">
        <v>16727</v>
      </c>
      <c r="C14021" s="603" t="s">
        <v>16642</v>
      </c>
      <c r="D14021" s="587" t="s">
        <v>3076</v>
      </c>
      <c r="E14021" s="523" t="s">
        <v>1679</v>
      </c>
    </row>
    <row r="14022" spans="2:5">
      <c r="B14022" s="602" t="s">
        <v>16728</v>
      </c>
      <c r="C14022" s="603" t="s">
        <v>16642</v>
      </c>
      <c r="D14022" s="587" t="s">
        <v>3076</v>
      </c>
      <c r="E14022" s="523" t="s">
        <v>1679</v>
      </c>
    </row>
    <row r="14023" spans="2:5">
      <c r="B14023" s="602" t="s">
        <v>16729</v>
      </c>
      <c r="C14023" s="603" t="s">
        <v>16642</v>
      </c>
      <c r="D14023" s="587" t="s">
        <v>3076</v>
      </c>
      <c r="E14023" s="523" t="s">
        <v>1679</v>
      </c>
    </row>
    <row r="14024" spans="2:5">
      <c r="B14024" s="602" t="s">
        <v>16730</v>
      </c>
      <c r="C14024" s="603" t="s">
        <v>16642</v>
      </c>
      <c r="D14024" s="587" t="s">
        <v>3076</v>
      </c>
      <c r="E14024" s="523" t="s">
        <v>1679</v>
      </c>
    </row>
    <row r="14025" spans="2:5">
      <c r="B14025" s="602" t="s">
        <v>16731</v>
      </c>
      <c r="C14025" s="603" t="s">
        <v>16642</v>
      </c>
      <c r="D14025" s="587" t="s">
        <v>3076</v>
      </c>
      <c r="E14025" s="523" t="s">
        <v>1679</v>
      </c>
    </row>
    <row r="14026" spans="2:5">
      <c r="B14026" s="602" t="s">
        <v>16732</v>
      </c>
      <c r="C14026" s="603" t="s">
        <v>16642</v>
      </c>
      <c r="D14026" s="587" t="s">
        <v>3076</v>
      </c>
      <c r="E14026" s="523" t="s">
        <v>1679</v>
      </c>
    </row>
    <row r="14027" spans="2:5">
      <c r="B14027" s="602" t="s">
        <v>16733</v>
      </c>
      <c r="C14027" s="603" t="s">
        <v>16642</v>
      </c>
      <c r="D14027" s="587" t="s">
        <v>3076</v>
      </c>
      <c r="E14027" s="523" t="s">
        <v>1679</v>
      </c>
    </row>
    <row r="14028" spans="2:5">
      <c r="B14028" s="602" t="s">
        <v>16734</v>
      </c>
      <c r="C14028" s="603" t="s">
        <v>16642</v>
      </c>
      <c r="D14028" s="587" t="s">
        <v>3076</v>
      </c>
      <c r="E14028" s="523" t="s">
        <v>1679</v>
      </c>
    </row>
    <row r="14029" spans="2:5">
      <c r="B14029" s="602" t="s">
        <v>16735</v>
      </c>
      <c r="C14029" s="603" t="s">
        <v>16642</v>
      </c>
      <c r="D14029" s="587" t="s">
        <v>3076</v>
      </c>
      <c r="E14029" s="523" t="s">
        <v>1679</v>
      </c>
    </row>
    <row r="14030" spans="2:5">
      <c r="B14030" s="602" t="s">
        <v>16736</v>
      </c>
      <c r="C14030" s="603" t="s">
        <v>16642</v>
      </c>
      <c r="D14030" s="587" t="s">
        <v>3076</v>
      </c>
      <c r="E14030" s="523" t="s">
        <v>1679</v>
      </c>
    </row>
    <row r="14031" spans="2:5">
      <c r="B14031" s="602" t="s">
        <v>16737</v>
      </c>
      <c r="C14031" s="603" t="s">
        <v>16642</v>
      </c>
      <c r="D14031" s="587" t="s">
        <v>3076</v>
      </c>
      <c r="E14031" s="523" t="s">
        <v>1679</v>
      </c>
    </row>
    <row r="14032" spans="2:5">
      <c r="B14032" s="602" t="s">
        <v>16738</v>
      </c>
      <c r="C14032" s="603" t="s">
        <v>16642</v>
      </c>
      <c r="D14032" s="587" t="s">
        <v>3076</v>
      </c>
      <c r="E14032" s="523" t="s">
        <v>1679</v>
      </c>
    </row>
    <row r="14033" spans="2:5">
      <c r="B14033" s="602" t="s">
        <v>16739</v>
      </c>
      <c r="C14033" s="603" t="s">
        <v>16642</v>
      </c>
      <c r="D14033" s="587" t="s">
        <v>3076</v>
      </c>
      <c r="E14033" s="523" t="s">
        <v>1679</v>
      </c>
    </row>
    <row r="14034" spans="2:5">
      <c r="B14034" s="602" t="s">
        <v>16740</v>
      </c>
      <c r="C14034" s="603" t="s">
        <v>16642</v>
      </c>
      <c r="D14034" s="587" t="s">
        <v>3076</v>
      </c>
      <c r="E14034" s="523" t="s">
        <v>1679</v>
      </c>
    </row>
    <row r="14035" spans="2:5">
      <c r="B14035" s="602" t="s">
        <v>16741</v>
      </c>
      <c r="C14035" s="603" t="s">
        <v>16642</v>
      </c>
      <c r="D14035" s="587" t="s">
        <v>3076</v>
      </c>
      <c r="E14035" s="523" t="s">
        <v>1679</v>
      </c>
    </row>
    <row r="14036" spans="2:5">
      <c r="B14036" s="602" t="s">
        <v>16742</v>
      </c>
      <c r="C14036" s="603" t="s">
        <v>16642</v>
      </c>
      <c r="D14036" s="587" t="s">
        <v>3076</v>
      </c>
      <c r="E14036" s="523" t="s">
        <v>1679</v>
      </c>
    </row>
    <row r="14037" spans="2:5">
      <c r="B14037" s="602" t="s">
        <v>16743</v>
      </c>
      <c r="C14037" s="603" t="s">
        <v>16642</v>
      </c>
      <c r="D14037" s="587" t="s">
        <v>3076</v>
      </c>
      <c r="E14037" s="523" t="s">
        <v>1679</v>
      </c>
    </row>
    <row r="14038" spans="2:5">
      <c r="B14038" s="602" t="s">
        <v>16744</v>
      </c>
      <c r="C14038" s="603" t="s">
        <v>16642</v>
      </c>
      <c r="D14038" s="587" t="s">
        <v>3076</v>
      </c>
      <c r="E14038" s="523" t="s">
        <v>1679</v>
      </c>
    </row>
    <row r="14039" spans="2:5">
      <c r="B14039" s="602" t="s">
        <v>16745</v>
      </c>
      <c r="C14039" s="603" t="s">
        <v>16642</v>
      </c>
      <c r="D14039" s="587" t="s">
        <v>3076</v>
      </c>
      <c r="E14039" s="523" t="s">
        <v>1679</v>
      </c>
    </row>
    <row r="14040" spans="2:5">
      <c r="B14040" s="602" t="s">
        <v>16746</v>
      </c>
      <c r="C14040" s="603" t="s">
        <v>16642</v>
      </c>
      <c r="D14040" s="587" t="s">
        <v>3076</v>
      </c>
      <c r="E14040" s="523" t="s">
        <v>1679</v>
      </c>
    </row>
    <row r="14041" spans="2:5">
      <c r="B14041" s="602" t="s">
        <v>16747</v>
      </c>
      <c r="C14041" s="603" t="s">
        <v>16642</v>
      </c>
      <c r="D14041" s="587" t="s">
        <v>3076</v>
      </c>
      <c r="E14041" s="523" t="s">
        <v>1679</v>
      </c>
    </row>
    <row r="14042" spans="2:5">
      <c r="B14042" s="602" t="s">
        <v>16748</v>
      </c>
      <c r="C14042" s="603" t="s">
        <v>16642</v>
      </c>
      <c r="D14042" s="587" t="s">
        <v>3076</v>
      </c>
      <c r="E14042" s="523" t="s">
        <v>1679</v>
      </c>
    </row>
    <row r="14043" spans="2:5">
      <c r="B14043" s="602" t="s">
        <v>16749</v>
      </c>
      <c r="C14043" s="603" t="s">
        <v>16642</v>
      </c>
      <c r="D14043" s="587" t="s">
        <v>3076</v>
      </c>
      <c r="E14043" s="523" t="s">
        <v>1679</v>
      </c>
    </row>
    <row r="14044" spans="2:5">
      <c r="B14044" s="602" t="s">
        <v>16750</v>
      </c>
      <c r="C14044" s="603" t="s">
        <v>16642</v>
      </c>
      <c r="D14044" s="587" t="s">
        <v>3076</v>
      </c>
      <c r="E14044" s="523" t="s">
        <v>1679</v>
      </c>
    </row>
    <row r="14045" spans="2:5">
      <c r="B14045" s="602" t="s">
        <v>16751</v>
      </c>
      <c r="C14045" s="603" t="s">
        <v>16642</v>
      </c>
      <c r="D14045" s="587" t="s">
        <v>3076</v>
      </c>
      <c r="E14045" s="523" t="s">
        <v>1679</v>
      </c>
    </row>
    <row r="14046" spans="2:5">
      <c r="B14046" s="602" t="s">
        <v>16752</v>
      </c>
      <c r="C14046" s="603" t="s">
        <v>16642</v>
      </c>
      <c r="D14046" s="587" t="s">
        <v>3076</v>
      </c>
      <c r="E14046" s="523" t="s">
        <v>1679</v>
      </c>
    </row>
    <row r="14047" spans="2:5">
      <c r="B14047" s="602" t="s">
        <v>16753</v>
      </c>
      <c r="C14047" s="603" t="s">
        <v>16642</v>
      </c>
      <c r="D14047" s="587" t="s">
        <v>3076</v>
      </c>
      <c r="E14047" s="523" t="s">
        <v>1679</v>
      </c>
    </row>
    <row r="14048" spans="2:5">
      <c r="B14048" s="602" t="s">
        <v>16754</v>
      </c>
      <c r="C14048" s="603" t="s">
        <v>16642</v>
      </c>
      <c r="D14048" s="587" t="s">
        <v>3076</v>
      </c>
      <c r="E14048" s="523" t="s">
        <v>1679</v>
      </c>
    </row>
    <row r="14049" spans="2:5">
      <c r="B14049" s="602" t="s">
        <v>16755</v>
      </c>
      <c r="C14049" s="603" t="s">
        <v>16642</v>
      </c>
      <c r="D14049" s="587" t="s">
        <v>3076</v>
      </c>
      <c r="E14049" s="523" t="s">
        <v>1679</v>
      </c>
    </row>
    <row r="14050" spans="2:5">
      <c r="B14050" s="602" t="s">
        <v>16756</v>
      </c>
      <c r="C14050" s="603" t="s">
        <v>16642</v>
      </c>
      <c r="D14050" s="587" t="s">
        <v>3076</v>
      </c>
      <c r="E14050" s="523" t="s">
        <v>1679</v>
      </c>
    </row>
    <row r="14051" spans="2:5">
      <c r="B14051" s="602" t="s">
        <v>16757</v>
      </c>
      <c r="C14051" s="603" t="s">
        <v>16642</v>
      </c>
      <c r="D14051" s="587" t="s">
        <v>3076</v>
      </c>
      <c r="E14051" s="523" t="s">
        <v>1679</v>
      </c>
    </row>
    <row r="14052" spans="2:5">
      <c r="B14052" s="602" t="s">
        <v>16758</v>
      </c>
      <c r="C14052" s="603" t="s">
        <v>16642</v>
      </c>
      <c r="D14052" s="587" t="s">
        <v>3076</v>
      </c>
      <c r="E14052" s="523" t="s">
        <v>1679</v>
      </c>
    </row>
    <row r="14053" spans="2:5">
      <c r="B14053" s="602" t="s">
        <v>16759</v>
      </c>
      <c r="C14053" s="603" t="s">
        <v>16642</v>
      </c>
      <c r="D14053" s="587" t="s">
        <v>3076</v>
      </c>
      <c r="E14053" s="523" t="s">
        <v>1679</v>
      </c>
    </row>
    <row r="14054" spans="2:5">
      <c r="B14054" s="602" t="s">
        <v>16760</v>
      </c>
      <c r="C14054" s="603" t="s">
        <v>16642</v>
      </c>
      <c r="D14054" s="587" t="s">
        <v>3076</v>
      </c>
      <c r="E14054" s="523" t="s">
        <v>1679</v>
      </c>
    </row>
    <row r="14055" spans="2:5">
      <c r="B14055" s="602" t="s">
        <v>16761</v>
      </c>
      <c r="C14055" s="603" t="s">
        <v>16642</v>
      </c>
      <c r="D14055" s="587" t="s">
        <v>3076</v>
      </c>
      <c r="E14055" s="523" t="s">
        <v>1679</v>
      </c>
    </row>
    <row r="14056" spans="2:5">
      <c r="B14056" s="602" t="s">
        <v>16762</v>
      </c>
      <c r="C14056" s="603" t="s">
        <v>16642</v>
      </c>
      <c r="D14056" s="587" t="s">
        <v>3076</v>
      </c>
      <c r="E14056" s="523" t="s">
        <v>1679</v>
      </c>
    </row>
    <row r="14057" spans="2:5">
      <c r="B14057" s="602" t="s">
        <v>16763</v>
      </c>
      <c r="C14057" s="603" t="s">
        <v>16642</v>
      </c>
      <c r="D14057" s="587" t="s">
        <v>3076</v>
      </c>
      <c r="E14057" s="523" t="s">
        <v>1679</v>
      </c>
    </row>
    <row r="14058" spans="2:5">
      <c r="B14058" s="602" t="s">
        <v>16764</v>
      </c>
      <c r="C14058" s="603" t="s">
        <v>16642</v>
      </c>
      <c r="D14058" s="587" t="s">
        <v>3076</v>
      </c>
      <c r="E14058" s="523" t="s">
        <v>1679</v>
      </c>
    </row>
    <row r="14059" spans="2:5">
      <c r="B14059" s="602" t="s">
        <v>16765</v>
      </c>
      <c r="C14059" s="603" t="s">
        <v>16642</v>
      </c>
      <c r="D14059" s="587" t="s">
        <v>3076</v>
      </c>
      <c r="E14059" s="523" t="s">
        <v>1679</v>
      </c>
    </row>
    <row r="14060" spans="2:5">
      <c r="B14060" s="602" t="s">
        <v>16766</v>
      </c>
      <c r="C14060" s="603" t="s">
        <v>16642</v>
      </c>
      <c r="D14060" s="587" t="s">
        <v>3076</v>
      </c>
      <c r="E14060" s="523" t="s">
        <v>1679</v>
      </c>
    </row>
    <row r="14061" spans="2:5">
      <c r="B14061" s="602" t="s">
        <v>16767</v>
      </c>
      <c r="C14061" s="603" t="s">
        <v>16642</v>
      </c>
      <c r="D14061" s="587" t="s">
        <v>3076</v>
      </c>
      <c r="E14061" s="523" t="s">
        <v>1679</v>
      </c>
    </row>
    <row r="14062" spans="2:5">
      <c r="B14062" s="602" t="s">
        <v>16768</v>
      </c>
      <c r="C14062" s="603" t="s">
        <v>16642</v>
      </c>
      <c r="D14062" s="587" t="s">
        <v>3076</v>
      </c>
      <c r="E14062" s="523" t="s">
        <v>1679</v>
      </c>
    </row>
    <row r="14063" spans="2:5">
      <c r="B14063" s="602" t="s">
        <v>16769</v>
      </c>
      <c r="C14063" s="603" t="s">
        <v>16642</v>
      </c>
      <c r="D14063" s="587" t="s">
        <v>3076</v>
      </c>
      <c r="E14063" s="523" t="s">
        <v>1679</v>
      </c>
    </row>
    <row r="14064" spans="2:5">
      <c r="B14064" s="602" t="s">
        <v>16770</v>
      </c>
      <c r="C14064" s="603" t="s">
        <v>16642</v>
      </c>
      <c r="D14064" s="587" t="s">
        <v>3076</v>
      </c>
      <c r="E14064" s="523" t="s">
        <v>1679</v>
      </c>
    </row>
    <row r="14065" spans="2:5">
      <c r="B14065" s="602" t="s">
        <v>16771</v>
      </c>
      <c r="C14065" s="603" t="s">
        <v>16642</v>
      </c>
      <c r="D14065" s="587" t="s">
        <v>3076</v>
      </c>
      <c r="E14065" s="523" t="s">
        <v>1679</v>
      </c>
    </row>
    <row r="14066" spans="2:5">
      <c r="B14066" s="602" t="s">
        <v>16772</v>
      </c>
      <c r="C14066" s="603" t="s">
        <v>16642</v>
      </c>
      <c r="D14066" s="587" t="s">
        <v>3076</v>
      </c>
      <c r="E14066" s="523" t="s">
        <v>1679</v>
      </c>
    </row>
    <row r="14067" spans="2:5">
      <c r="B14067" s="602" t="s">
        <v>16773</v>
      </c>
      <c r="C14067" s="603" t="s">
        <v>16642</v>
      </c>
      <c r="D14067" s="587" t="s">
        <v>3076</v>
      </c>
      <c r="E14067" s="523" t="s">
        <v>1679</v>
      </c>
    </row>
    <row r="14068" spans="2:5">
      <c r="B14068" s="602" t="s">
        <v>16774</v>
      </c>
      <c r="C14068" s="603" t="s">
        <v>16642</v>
      </c>
      <c r="D14068" s="587" t="s">
        <v>3076</v>
      </c>
      <c r="E14068" s="523" t="s">
        <v>1679</v>
      </c>
    </row>
    <row r="14069" spans="2:5">
      <c r="B14069" s="602" t="s">
        <v>16775</v>
      </c>
      <c r="C14069" s="603" t="s">
        <v>16642</v>
      </c>
      <c r="D14069" s="587" t="s">
        <v>3076</v>
      </c>
      <c r="E14069" s="523" t="s">
        <v>1679</v>
      </c>
    </row>
    <row r="14070" spans="2:5">
      <c r="B14070" s="602" t="s">
        <v>16776</v>
      </c>
      <c r="C14070" s="603" t="s">
        <v>16642</v>
      </c>
      <c r="D14070" s="587" t="s">
        <v>3076</v>
      </c>
      <c r="E14070" s="523" t="s">
        <v>1679</v>
      </c>
    </row>
    <row r="14071" spans="2:5">
      <c r="B14071" s="602" t="s">
        <v>16777</v>
      </c>
      <c r="C14071" s="603" t="s">
        <v>16642</v>
      </c>
      <c r="D14071" s="587" t="s">
        <v>3076</v>
      </c>
      <c r="E14071" s="523" t="s">
        <v>1679</v>
      </c>
    </row>
    <row r="14072" spans="2:5">
      <c r="B14072" s="602" t="s">
        <v>16778</v>
      </c>
      <c r="C14072" s="603" t="s">
        <v>16642</v>
      </c>
      <c r="D14072" s="587" t="s">
        <v>3076</v>
      </c>
      <c r="E14072" s="523" t="s">
        <v>1679</v>
      </c>
    </row>
    <row r="14073" spans="2:5">
      <c r="B14073" s="602" t="s">
        <v>16779</v>
      </c>
      <c r="C14073" s="603" t="s">
        <v>16642</v>
      </c>
      <c r="D14073" s="587" t="s">
        <v>3076</v>
      </c>
      <c r="E14073" s="523" t="s">
        <v>1679</v>
      </c>
    </row>
    <row r="14074" spans="2:5">
      <c r="B14074" s="602" t="s">
        <v>16780</v>
      </c>
      <c r="C14074" s="603" t="s">
        <v>16642</v>
      </c>
      <c r="D14074" s="587" t="s">
        <v>3076</v>
      </c>
      <c r="E14074" s="523" t="s">
        <v>1679</v>
      </c>
    </row>
    <row r="14075" spans="2:5">
      <c r="B14075" s="602" t="s">
        <v>16781</v>
      </c>
      <c r="C14075" s="603" t="s">
        <v>16642</v>
      </c>
      <c r="D14075" s="587" t="s">
        <v>3076</v>
      </c>
      <c r="E14075" s="523" t="s">
        <v>1679</v>
      </c>
    </row>
    <row r="14076" spans="2:5">
      <c r="B14076" s="602" t="s">
        <v>16782</v>
      </c>
      <c r="C14076" s="603" t="s">
        <v>16642</v>
      </c>
      <c r="D14076" s="587" t="s">
        <v>3076</v>
      </c>
      <c r="E14076" s="523" t="s">
        <v>1679</v>
      </c>
    </row>
    <row r="14077" spans="2:5">
      <c r="B14077" s="602" t="s">
        <v>16783</v>
      </c>
      <c r="C14077" s="603" t="s">
        <v>16642</v>
      </c>
      <c r="D14077" s="587" t="s">
        <v>3076</v>
      </c>
      <c r="E14077" s="523" t="s">
        <v>1679</v>
      </c>
    </row>
    <row r="14078" spans="2:5">
      <c r="B14078" s="602" t="s">
        <v>16784</v>
      </c>
      <c r="C14078" s="603" t="s">
        <v>16642</v>
      </c>
      <c r="D14078" s="587" t="s">
        <v>3076</v>
      </c>
      <c r="E14078" s="523" t="s">
        <v>1679</v>
      </c>
    </row>
    <row r="14079" spans="2:5">
      <c r="B14079" s="602" t="s">
        <v>16785</v>
      </c>
      <c r="C14079" s="603" t="s">
        <v>16642</v>
      </c>
      <c r="D14079" s="587" t="s">
        <v>3076</v>
      </c>
      <c r="E14079" s="523" t="s">
        <v>1679</v>
      </c>
    </row>
    <row r="14080" spans="2:5">
      <c r="B14080" s="602" t="s">
        <v>16786</v>
      </c>
      <c r="C14080" s="603" t="s">
        <v>16642</v>
      </c>
      <c r="D14080" s="587" t="s">
        <v>3076</v>
      </c>
      <c r="E14080" s="523" t="s">
        <v>1679</v>
      </c>
    </row>
    <row r="14081" spans="2:5">
      <c r="B14081" s="602" t="s">
        <v>16787</v>
      </c>
      <c r="C14081" s="603" t="s">
        <v>16642</v>
      </c>
      <c r="D14081" s="587" t="s">
        <v>3076</v>
      </c>
      <c r="E14081" s="523" t="s">
        <v>1679</v>
      </c>
    </row>
    <row r="14082" spans="2:5">
      <c r="B14082" s="602" t="s">
        <v>16788</v>
      </c>
      <c r="C14082" s="603" t="s">
        <v>16642</v>
      </c>
      <c r="D14082" s="587" t="s">
        <v>3076</v>
      </c>
      <c r="E14082" s="523" t="s">
        <v>1679</v>
      </c>
    </row>
    <row r="14083" spans="2:5">
      <c r="B14083" s="602" t="s">
        <v>16789</v>
      </c>
      <c r="C14083" s="603" t="s">
        <v>16642</v>
      </c>
      <c r="D14083" s="587" t="s">
        <v>3076</v>
      </c>
      <c r="E14083" s="523" t="s">
        <v>1679</v>
      </c>
    </row>
    <row r="14084" spans="2:5">
      <c r="B14084" s="602" t="s">
        <v>16790</v>
      </c>
      <c r="C14084" s="603" t="s">
        <v>16642</v>
      </c>
      <c r="D14084" s="587" t="s">
        <v>3076</v>
      </c>
      <c r="E14084" s="523" t="s">
        <v>1679</v>
      </c>
    </row>
    <row r="14085" spans="2:5">
      <c r="B14085" s="602" t="s">
        <v>16791</v>
      </c>
      <c r="C14085" s="603" t="s">
        <v>16642</v>
      </c>
      <c r="D14085" s="587" t="s">
        <v>3076</v>
      </c>
      <c r="E14085" s="523" t="s">
        <v>1679</v>
      </c>
    </row>
    <row r="14086" spans="2:5">
      <c r="B14086" s="602" t="s">
        <v>16792</v>
      </c>
      <c r="C14086" s="603" t="s">
        <v>16642</v>
      </c>
      <c r="D14086" s="587" t="s">
        <v>3076</v>
      </c>
      <c r="E14086" s="523" t="s">
        <v>1679</v>
      </c>
    </row>
    <row r="14087" spans="2:5">
      <c r="B14087" s="602" t="s">
        <v>16793</v>
      </c>
      <c r="C14087" s="603" t="s">
        <v>16642</v>
      </c>
      <c r="D14087" s="587" t="s">
        <v>3076</v>
      </c>
      <c r="E14087" s="523" t="s">
        <v>1679</v>
      </c>
    </row>
    <row r="14088" spans="2:5">
      <c r="B14088" s="602" t="s">
        <v>16794</v>
      </c>
      <c r="C14088" s="603" t="s">
        <v>16642</v>
      </c>
      <c r="D14088" s="587" t="s">
        <v>3076</v>
      </c>
      <c r="E14088" s="523" t="s">
        <v>1679</v>
      </c>
    </row>
    <row r="14089" spans="2:5">
      <c r="B14089" s="602" t="s">
        <v>16795</v>
      </c>
      <c r="C14089" s="603" t="s">
        <v>16642</v>
      </c>
      <c r="D14089" s="587" t="s">
        <v>3076</v>
      </c>
      <c r="E14089" s="523" t="s">
        <v>1679</v>
      </c>
    </row>
    <row r="14090" spans="2:5">
      <c r="B14090" s="602" t="s">
        <v>16796</v>
      </c>
      <c r="C14090" s="603" t="s">
        <v>16642</v>
      </c>
      <c r="D14090" s="587" t="s">
        <v>3076</v>
      </c>
      <c r="E14090" s="523" t="s">
        <v>1679</v>
      </c>
    </row>
    <row r="14091" spans="2:5">
      <c r="B14091" s="602" t="s">
        <v>16797</v>
      </c>
      <c r="C14091" s="603" t="s">
        <v>16642</v>
      </c>
      <c r="D14091" s="587" t="s">
        <v>3076</v>
      </c>
      <c r="E14091" s="523" t="s">
        <v>1679</v>
      </c>
    </row>
    <row r="14092" spans="2:5">
      <c r="B14092" s="602" t="s">
        <v>16798</v>
      </c>
      <c r="C14092" s="603" t="s">
        <v>16642</v>
      </c>
      <c r="D14092" s="587" t="s">
        <v>3076</v>
      </c>
      <c r="E14092" s="523" t="s">
        <v>1679</v>
      </c>
    </row>
    <row r="14093" spans="2:5">
      <c r="B14093" s="602" t="s">
        <v>16799</v>
      </c>
      <c r="C14093" s="603" t="s">
        <v>16642</v>
      </c>
      <c r="D14093" s="587" t="s">
        <v>3076</v>
      </c>
      <c r="E14093" s="523" t="s">
        <v>1679</v>
      </c>
    </row>
    <row r="14094" spans="2:5">
      <c r="B14094" s="602" t="s">
        <v>16800</v>
      </c>
      <c r="C14094" s="603" t="s">
        <v>16642</v>
      </c>
      <c r="D14094" s="587" t="s">
        <v>3076</v>
      </c>
      <c r="E14094" s="523" t="s">
        <v>1679</v>
      </c>
    </row>
    <row r="14095" spans="2:5">
      <c r="B14095" s="602" t="s">
        <v>16801</v>
      </c>
      <c r="C14095" s="603" t="s">
        <v>16642</v>
      </c>
      <c r="D14095" s="587" t="s">
        <v>3076</v>
      </c>
      <c r="E14095" s="523" t="s">
        <v>1679</v>
      </c>
    </row>
    <row r="14096" spans="2:5">
      <c r="B14096" s="602" t="s">
        <v>16802</v>
      </c>
      <c r="C14096" s="603" t="s">
        <v>16642</v>
      </c>
      <c r="D14096" s="587" t="s">
        <v>3076</v>
      </c>
      <c r="E14096" s="523" t="s">
        <v>1679</v>
      </c>
    </row>
    <row r="14097" spans="2:5">
      <c r="B14097" s="602" t="s">
        <v>16803</v>
      </c>
      <c r="C14097" s="603" t="s">
        <v>16642</v>
      </c>
      <c r="D14097" s="587" t="s">
        <v>3076</v>
      </c>
      <c r="E14097" s="523" t="s">
        <v>1679</v>
      </c>
    </row>
    <row r="14098" spans="2:5">
      <c r="B14098" s="602" t="s">
        <v>16804</v>
      </c>
      <c r="C14098" s="603" t="s">
        <v>16642</v>
      </c>
      <c r="D14098" s="587" t="s">
        <v>3076</v>
      </c>
      <c r="E14098" s="523" t="s">
        <v>1679</v>
      </c>
    </row>
    <row r="14099" spans="2:5">
      <c r="B14099" s="602" t="s">
        <v>16805</v>
      </c>
      <c r="C14099" s="603" t="s">
        <v>16642</v>
      </c>
      <c r="D14099" s="587" t="s">
        <v>3076</v>
      </c>
      <c r="E14099" s="523" t="s">
        <v>1679</v>
      </c>
    </row>
    <row r="14100" spans="2:5">
      <c r="B14100" s="602" t="s">
        <v>16806</v>
      </c>
      <c r="C14100" s="603" t="s">
        <v>16642</v>
      </c>
      <c r="D14100" s="587" t="s">
        <v>3076</v>
      </c>
      <c r="E14100" s="523" t="s">
        <v>1679</v>
      </c>
    </row>
    <row r="14101" spans="2:5">
      <c r="B14101" s="602" t="s">
        <v>16807</v>
      </c>
      <c r="C14101" s="603" t="s">
        <v>16642</v>
      </c>
      <c r="D14101" s="587" t="s">
        <v>3076</v>
      </c>
      <c r="E14101" s="523" t="s">
        <v>1679</v>
      </c>
    </row>
    <row r="14102" spans="2:5">
      <c r="B14102" s="602" t="s">
        <v>16808</v>
      </c>
      <c r="C14102" s="603" t="s">
        <v>16642</v>
      </c>
      <c r="D14102" s="587" t="s">
        <v>3076</v>
      </c>
      <c r="E14102" s="523" t="s">
        <v>1679</v>
      </c>
    </row>
    <row r="14103" spans="2:5">
      <c r="B14103" s="602" t="s">
        <v>16809</v>
      </c>
      <c r="C14103" s="603" t="s">
        <v>16642</v>
      </c>
      <c r="D14103" s="587" t="s">
        <v>3076</v>
      </c>
      <c r="E14103" s="523" t="s">
        <v>1679</v>
      </c>
    </row>
    <row r="14104" spans="2:5">
      <c r="B14104" s="602" t="s">
        <v>16810</v>
      </c>
      <c r="C14104" s="603" t="s">
        <v>16642</v>
      </c>
      <c r="D14104" s="587" t="s">
        <v>3076</v>
      </c>
      <c r="E14104" s="523" t="s">
        <v>1679</v>
      </c>
    </row>
    <row r="14105" spans="2:5">
      <c r="B14105" s="602" t="s">
        <v>16811</v>
      </c>
      <c r="C14105" s="603" t="s">
        <v>16642</v>
      </c>
      <c r="D14105" s="587" t="s">
        <v>3076</v>
      </c>
      <c r="E14105" s="523" t="s">
        <v>1679</v>
      </c>
    </row>
    <row r="14106" spans="2:5">
      <c r="B14106" s="602" t="s">
        <v>16812</v>
      </c>
      <c r="C14106" s="603" t="s">
        <v>16642</v>
      </c>
      <c r="D14106" s="587" t="s">
        <v>3076</v>
      </c>
      <c r="E14106" s="523" t="s">
        <v>1679</v>
      </c>
    </row>
    <row r="14107" spans="2:5">
      <c r="B14107" s="602" t="s">
        <v>16813</v>
      </c>
      <c r="C14107" s="603" t="s">
        <v>16642</v>
      </c>
      <c r="D14107" s="587" t="s">
        <v>3076</v>
      </c>
      <c r="E14107" s="523" t="s">
        <v>1679</v>
      </c>
    </row>
    <row r="14108" spans="2:5">
      <c r="B14108" s="602" t="s">
        <v>16814</v>
      </c>
      <c r="C14108" s="603" t="s">
        <v>16642</v>
      </c>
      <c r="D14108" s="587" t="s">
        <v>3076</v>
      </c>
      <c r="E14108" s="523" t="s">
        <v>1679</v>
      </c>
    </row>
    <row r="14109" spans="2:5">
      <c r="B14109" s="602" t="s">
        <v>16815</v>
      </c>
      <c r="C14109" s="603" t="s">
        <v>16642</v>
      </c>
      <c r="D14109" s="587" t="s">
        <v>3076</v>
      </c>
      <c r="E14109" s="523" t="s">
        <v>1679</v>
      </c>
    </row>
    <row r="14110" spans="2:5">
      <c r="B14110" s="602" t="s">
        <v>16816</v>
      </c>
      <c r="C14110" s="603" t="s">
        <v>16642</v>
      </c>
      <c r="D14110" s="587" t="s">
        <v>3076</v>
      </c>
      <c r="E14110" s="523" t="s">
        <v>1679</v>
      </c>
    </row>
    <row r="14111" spans="2:5">
      <c r="B14111" s="602" t="s">
        <v>16817</v>
      </c>
      <c r="C14111" s="603" t="s">
        <v>16642</v>
      </c>
      <c r="D14111" s="587" t="s">
        <v>3076</v>
      </c>
      <c r="E14111" s="523" t="s">
        <v>1679</v>
      </c>
    </row>
    <row r="14112" spans="2:5">
      <c r="B14112" s="602" t="s">
        <v>16818</v>
      </c>
      <c r="C14112" s="603" t="s">
        <v>16642</v>
      </c>
      <c r="D14112" s="587" t="s">
        <v>3076</v>
      </c>
      <c r="E14112" s="523" t="s">
        <v>1679</v>
      </c>
    </row>
    <row r="14113" spans="2:5">
      <c r="B14113" s="602" t="s">
        <v>16819</v>
      </c>
      <c r="C14113" s="603" t="s">
        <v>16642</v>
      </c>
      <c r="D14113" s="587" t="s">
        <v>3076</v>
      </c>
      <c r="E14113" s="523" t="s">
        <v>1679</v>
      </c>
    </row>
    <row r="14114" spans="2:5">
      <c r="B14114" s="602" t="s">
        <v>16820</v>
      </c>
      <c r="C14114" s="603" t="s">
        <v>16642</v>
      </c>
      <c r="D14114" s="587" t="s">
        <v>3076</v>
      </c>
      <c r="E14114" s="523" t="s">
        <v>1679</v>
      </c>
    </row>
    <row r="14115" spans="2:5">
      <c r="B14115" s="602" t="s">
        <v>16821</v>
      </c>
      <c r="C14115" s="603" t="s">
        <v>16642</v>
      </c>
      <c r="D14115" s="587" t="s">
        <v>3076</v>
      </c>
      <c r="E14115" s="523" t="s">
        <v>1679</v>
      </c>
    </row>
    <row r="14116" spans="2:5">
      <c r="B14116" s="602" t="s">
        <v>16822</v>
      </c>
      <c r="C14116" s="603" t="s">
        <v>16642</v>
      </c>
      <c r="D14116" s="587" t="s">
        <v>3076</v>
      </c>
      <c r="E14116" s="523" t="s">
        <v>1679</v>
      </c>
    </row>
    <row r="14117" spans="2:5">
      <c r="B14117" s="602" t="s">
        <v>16823</v>
      </c>
      <c r="C14117" s="603" t="s">
        <v>16642</v>
      </c>
      <c r="D14117" s="587" t="s">
        <v>3076</v>
      </c>
      <c r="E14117" s="523" t="s">
        <v>1679</v>
      </c>
    </row>
    <row r="14118" spans="2:5">
      <c r="B14118" s="602" t="s">
        <v>16824</v>
      </c>
      <c r="C14118" s="603" t="s">
        <v>16642</v>
      </c>
      <c r="D14118" s="587" t="s">
        <v>3076</v>
      </c>
      <c r="E14118" s="523" t="s">
        <v>1679</v>
      </c>
    </row>
    <row r="14119" spans="2:5">
      <c r="B14119" s="602" t="s">
        <v>16825</v>
      </c>
      <c r="C14119" s="603" t="s">
        <v>16642</v>
      </c>
      <c r="D14119" s="587" t="s">
        <v>3076</v>
      </c>
      <c r="E14119" s="523" t="s">
        <v>1679</v>
      </c>
    </row>
    <row r="14120" spans="2:5">
      <c r="B14120" s="602" t="s">
        <v>16826</v>
      </c>
      <c r="C14120" s="603" t="s">
        <v>16642</v>
      </c>
      <c r="D14120" s="587" t="s">
        <v>3076</v>
      </c>
      <c r="E14120" s="523" t="s">
        <v>1679</v>
      </c>
    </row>
    <row r="14121" spans="2:5">
      <c r="B14121" s="602" t="s">
        <v>16827</v>
      </c>
      <c r="C14121" s="603" t="s">
        <v>16642</v>
      </c>
      <c r="D14121" s="587" t="s">
        <v>3076</v>
      </c>
      <c r="E14121" s="523" t="s">
        <v>1679</v>
      </c>
    </row>
    <row r="14122" spans="2:5">
      <c r="B14122" s="602" t="s">
        <v>16828</v>
      </c>
      <c r="C14122" s="603" t="s">
        <v>16642</v>
      </c>
      <c r="D14122" s="587" t="s">
        <v>3076</v>
      </c>
      <c r="E14122" s="523" t="s">
        <v>1679</v>
      </c>
    </row>
    <row r="14123" spans="2:5">
      <c r="B14123" s="602" t="s">
        <v>16829</v>
      </c>
      <c r="C14123" s="603" t="s">
        <v>16642</v>
      </c>
      <c r="D14123" s="587" t="s">
        <v>3076</v>
      </c>
      <c r="E14123" s="523" t="s">
        <v>1679</v>
      </c>
    </row>
    <row r="14124" spans="2:5">
      <c r="B14124" s="602" t="s">
        <v>16830</v>
      </c>
      <c r="C14124" s="603" t="s">
        <v>16642</v>
      </c>
      <c r="D14124" s="587" t="s">
        <v>3076</v>
      </c>
      <c r="E14124" s="523" t="s">
        <v>1679</v>
      </c>
    </row>
    <row r="14125" spans="2:5">
      <c r="B14125" s="602" t="s">
        <v>16831</v>
      </c>
      <c r="C14125" s="603" t="s">
        <v>16642</v>
      </c>
      <c r="D14125" s="587" t="s">
        <v>3076</v>
      </c>
      <c r="E14125" s="523" t="s">
        <v>1679</v>
      </c>
    </row>
    <row r="14126" spans="2:5">
      <c r="B14126" s="602" t="s">
        <v>16832</v>
      </c>
      <c r="C14126" s="603" t="s">
        <v>16642</v>
      </c>
      <c r="D14126" s="587" t="s">
        <v>3076</v>
      </c>
      <c r="E14126" s="523" t="s">
        <v>1679</v>
      </c>
    </row>
    <row r="14127" spans="2:5">
      <c r="B14127" s="602" t="s">
        <v>16833</v>
      </c>
      <c r="C14127" s="603" t="s">
        <v>16642</v>
      </c>
      <c r="D14127" s="587" t="s">
        <v>3076</v>
      </c>
      <c r="E14127" s="523" t="s">
        <v>1679</v>
      </c>
    </row>
    <row r="14128" spans="2:5">
      <c r="B14128" s="602" t="s">
        <v>16834</v>
      </c>
      <c r="C14128" s="603" t="s">
        <v>16642</v>
      </c>
      <c r="D14128" s="587" t="s">
        <v>3076</v>
      </c>
      <c r="E14128" s="523" t="s">
        <v>1679</v>
      </c>
    </row>
    <row r="14129" spans="2:5">
      <c r="B14129" s="602" t="s">
        <v>16835</v>
      </c>
      <c r="C14129" s="603" t="s">
        <v>16642</v>
      </c>
      <c r="D14129" s="587" t="s">
        <v>3076</v>
      </c>
      <c r="E14129" s="523" t="s">
        <v>1679</v>
      </c>
    </row>
    <row r="14130" spans="2:5">
      <c r="B14130" s="602" t="s">
        <v>16836</v>
      </c>
      <c r="C14130" s="603" t="s">
        <v>16642</v>
      </c>
      <c r="D14130" s="587" t="s">
        <v>3076</v>
      </c>
      <c r="E14130" s="523" t="s">
        <v>1679</v>
      </c>
    </row>
    <row r="14131" spans="2:5">
      <c r="B14131" s="602" t="s">
        <v>16837</v>
      </c>
      <c r="C14131" s="603" t="s">
        <v>16642</v>
      </c>
      <c r="D14131" s="587" t="s">
        <v>3076</v>
      </c>
      <c r="E14131" s="523" t="s">
        <v>1679</v>
      </c>
    </row>
    <row r="14132" spans="2:5">
      <c r="B14132" s="602" t="s">
        <v>16838</v>
      </c>
      <c r="C14132" s="603" t="s">
        <v>16642</v>
      </c>
      <c r="D14132" s="587" t="s">
        <v>3076</v>
      </c>
      <c r="E14132" s="523" t="s">
        <v>1679</v>
      </c>
    </row>
    <row r="14133" spans="2:5">
      <c r="B14133" s="602" t="s">
        <v>16839</v>
      </c>
      <c r="C14133" s="603" t="s">
        <v>16642</v>
      </c>
      <c r="D14133" s="587" t="s">
        <v>3076</v>
      </c>
      <c r="E14133" s="523" t="s">
        <v>1679</v>
      </c>
    </row>
    <row r="14134" spans="2:5">
      <c r="B14134" s="602" t="s">
        <v>16840</v>
      </c>
      <c r="C14134" s="603" t="s">
        <v>16642</v>
      </c>
      <c r="D14134" s="587" t="s">
        <v>3076</v>
      </c>
      <c r="E14134" s="523" t="s">
        <v>1679</v>
      </c>
    </row>
    <row r="14135" spans="2:5">
      <c r="B14135" s="602" t="s">
        <v>16841</v>
      </c>
      <c r="C14135" s="603" t="s">
        <v>16642</v>
      </c>
      <c r="D14135" s="587" t="s">
        <v>3076</v>
      </c>
      <c r="E14135" s="523" t="s">
        <v>1679</v>
      </c>
    </row>
    <row r="14136" spans="2:5">
      <c r="B14136" s="602" t="s">
        <v>16842</v>
      </c>
      <c r="C14136" s="603" t="s">
        <v>16642</v>
      </c>
      <c r="D14136" s="587" t="s">
        <v>3076</v>
      </c>
      <c r="E14136" s="523" t="s">
        <v>1679</v>
      </c>
    </row>
    <row r="14137" spans="2:5">
      <c r="B14137" s="602" t="s">
        <v>16843</v>
      </c>
      <c r="C14137" s="603" t="s">
        <v>16642</v>
      </c>
      <c r="D14137" s="587" t="s">
        <v>3076</v>
      </c>
      <c r="E14137" s="523" t="s">
        <v>1679</v>
      </c>
    </row>
    <row r="14138" spans="2:5">
      <c r="B14138" s="602" t="s">
        <v>16844</v>
      </c>
      <c r="C14138" s="603" t="s">
        <v>16642</v>
      </c>
      <c r="D14138" s="587" t="s">
        <v>3076</v>
      </c>
      <c r="E14138" s="523" t="s">
        <v>1679</v>
      </c>
    </row>
    <row r="14139" spans="2:5">
      <c r="B14139" s="602" t="s">
        <v>16845</v>
      </c>
      <c r="C14139" s="603" t="s">
        <v>16642</v>
      </c>
      <c r="D14139" s="587" t="s">
        <v>3076</v>
      </c>
      <c r="E14139" s="523" t="s">
        <v>1679</v>
      </c>
    </row>
    <row r="14140" spans="2:5">
      <c r="B14140" s="602" t="s">
        <v>16846</v>
      </c>
      <c r="C14140" s="603" t="s">
        <v>16642</v>
      </c>
      <c r="D14140" s="587" t="s">
        <v>3076</v>
      </c>
      <c r="E14140" s="523" t="s">
        <v>1679</v>
      </c>
    </row>
    <row r="14141" spans="2:5">
      <c r="B14141" s="602" t="s">
        <v>16847</v>
      </c>
      <c r="C14141" s="603" t="s">
        <v>16642</v>
      </c>
      <c r="D14141" s="587" t="s">
        <v>3076</v>
      </c>
      <c r="E14141" s="523" t="s">
        <v>1679</v>
      </c>
    </row>
    <row r="14142" spans="2:5">
      <c r="B14142" s="602" t="s">
        <v>16848</v>
      </c>
      <c r="C14142" s="603" t="s">
        <v>16642</v>
      </c>
      <c r="D14142" s="587" t="s">
        <v>3076</v>
      </c>
      <c r="E14142" s="523" t="s">
        <v>1679</v>
      </c>
    </row>
    <row r="14143" spans="2:5">
      <c r="B14143" s="602" t="s">
        <v>16849</v>
      </c>
      <c r="C14143" s="603" t="s">
        <v>16642</v>
      </c>
      <c r="D14143" s="587" t="s">
        <v>3076</v>
      </c>
      <c r="E14143" s="523" t="s">
        <v>1679</v>
      </c>
    </row>
    <row r="14144" spans="2:5">
      <c r="B14144" s="602" t="s">
        <v>16850</v>
      </c>
      <c r="C14144" s="603" t="s">
        <v>16642</v>
      </c>
      <c r="D14144" s="587" t="s">
        <v>3076</v>
      </c>
      <c r="E14144" s="523" t="s">
        <v>1679</v>
      </c>
    </row>
    <row r="14145" spans="2:5">
      <c r="B14145" s="602" t="s">
        <v>16851</v>
      </c>
      <c r="C14145" s="603" t="s">
        <v>16642</v>
      </c>
      <c r="D14145" s="587" t="s">
        <v>3076</v>
      </c>
      <c r="E14145" s="523" t="s">
        <v>1679</v>
      </c>
    </row>
    <row r="14146" spans="2:5">
      <c r="B14146" s="602" t="s">
        <v>16852</v>
      </c>
      <c r="C14146" s="603" t="s">
        <v>16642</v>
      </c>
      <c r="D14146" s="587" t="s">
        <v>3076</v>
      </c>
      <c r="E14146" s="523" t="s">
        <v>1679</v>
      </c>
    </row>
    <row r="14147" spans="2:5">
      <c r="B14147" s="602" t="s">
        <v>16853</v>
      </c>
      <c r="C14147" s="603" t="s">
        <v>16642</v>
      </c>
      <c r="D14147" s="587" t="s">
        <v>3076</v>
      </c>
      <c r="E14147" s="523" t="s">
        <v>1679</v>
      </c>
    </row>
    <row r="14148" spans="2:5">
      <c r="B14148" s="602" t="s">
        <v>16854</v>
      </c>
      <c r="C14148" s="603" t="s">
        <v>16642</v>
      </c>
      <c r="D14148" s="587" t="s">
        <v>3076</v>
      </c>
      <c r="E14148" s="523" t="s">
        <v>1679</v>
      </c>
    </row>
    <row r="14149" spans="2:5">
      <c r="B14149" s="602" t="s">
        <v>16855</v>
      </c>
      <c r="C14149" s="603" t="s">
        <v>16642</v>
      </c>
      <c r="D14149" s="587" t="s">
        <v>3076</v>
      </c>
      <c r="E14149" s="523" t="s">
        <v>1679</v>
      </c>
    </row>
    <row r="14150" spans="2:5">
      <c r="B14150" s="602" t="s">
        <v>16856</v>
      </c>
      <c r="C14150" s="603" t="s">
        <v>16642</v>
      </c>
      <c r="D14150" s="587" t="s">
        <v>3076</v>
      </c>
      <c r="E14150" s="523" t="s">
        <v>1679</v>
      </c>
    </row>
    <row r="14151" spans="2:5">
      <c r="B14151" s="602" t="s">
        <v>16857</v>
      </c>
      <c r="C14151" s="603" t="s">
        <v>16642</v>
      </c>
      <c r="D14151" s="587" t="s">
        <v>3076</v>
      </c>
      <c r="E14151" s="523" t="s">
        <v>1679</v>
      </c>
    </row>
    <row r="14152" spans="2:5">
      <c r="B14152" s="602" t="s">
        <v>16858</v>
      </c>
      <c r="C14152" s="603" t="s">
        <v>16642</v>
      </c>
      <c r="D14152" s="587" t="s">
        <v>3076</v>
      </c>
      <c r="E14152" s="523" t="s">
        <v>1679</v>
      </c>
    </row>
    <row r="14153" spans="2:5">
      <c r="B14153" s="602" t="s">
        <v>16859</v>
      </c>
      <c r="C14153" s="603" t="s">
        <v>16642</v>
      </c>
      <c r="D14153" s="587" t="s">
        <v>3076</v>
      </c>
      <c r="E14153" s="523" t="s">
        <v>1679</v>
      </c>
    </row>
    <row r="14154" spans="2:5">
      <c r="B14154" s="602" t="s">
        <v>16860</v>
      </c>
      <c r="C14154" s="603" t="s">
        <v>16642</v>
      </c>
      <c r="D14154" s="587" t="s">
        <v>3076</v>
      </c>
      <c r="E14154" s="523" t="s">
        <v>1679</v>
      </c>
    </row>
    <row r="14155" spans="2:5">
      <c r="B14155" s="602" t="s">
        <v>16861</v>
      </c>
      <c r="C14155" s="603" t="s">
        <v>16642</v>
      </c>
      <c r="D14155" s="587" t="s">
        <v>3076</v>
      </c>
      <c r="E14155" s="523" t="s">
        <v>1679</v>
      </c>
    </row>
    <row r="14156" spans="2:5">
      <c r="B14156" s="602" t="s">
        <v>16862</v>
      </c>
      <c r="C14156" s="603" t="s">
        <v>16642</v>
      </c>
      <c r="D14156" s="587" t="s">
        <v>3076</v>
      </c>
      <c r="E14156" s="523" t="s">
        <v>1679</v>
      </c>
    </row>
    <row r="14157" spans="2:5">
      <c r="B14157" s="602" t="s">
        <v>16863</v>
      </c>
      <c r="C14157" s="603" t="s">
        <v>16642</v>
      </c>
      <c r="D14157" s="587" t="s">
        <v>3076</v>
      </c>
      <c r="E14157" s="523" t="s">
        <v>1679</v>
      </c>
    </row>
    <row r="14158" spans="2:5">
      <c r="B14158" s="602" t="s">
        <v>16864</v>
      </c>
      <c r="C14158" s="603" t="s">
        <v>16642</v>
      </c>
      <c r="D14158" s="587" t="s">
        <v>3076</v>
      </c>
      <c r="E14158" s="523" t="s">
        <v>1679</v>
      </c>
    </row>
    <row r="14159" spans="2:5">
      <c r="B14159" s="602" t="s">
        <v>16865</v>
      </c>
      <c r="C14159" s="603" t="s">
        <v>16642</v>
      </c>
      <c r="D14159" s="587" t="s">
        <v>3076</v>
      </c>
      <c r="E14159" s="523" t="s">
        <v>1679</v>
      </c>
    </row>
    <row r="14160" spans="2:5">
      <c r="B14160" s="602" t="s">
        <v>16866</v>
      </c>
      <c r="C14160" s="603" t="s">
        <v>16642</v>
      </c>
      <c r="D14160" s="587" t="s">
        <v>3076</v>
      </c>
      <c r="E14160" s="523" t="s">
        <v>1679</v>
      </c>
    </row>
    <row r="14161" spans="2:5">
      <c r="B14161" s="602" t="s">
        <v>16867</v>
      </c>
      <c r="C14161" s="603" t="s">
        <v>16642</v>
      </c>
      <c r="D14161" s="587" t="s">
        <v>3076</v>
      </c>
      <c r="E14161" s="523" t="s">
        <v>1679</v>
      </c>
    </row>
    <row r="14162" spans="2:5">
      <c r="B14162" s="602" t="s">
        <v>16868</v>
      </c>
      <c r="C14162" s="603" t="s">
        <v>16642</v>
      </c>
      <c r="D14162" s="587" t="s">
        <v>3076</v>
      </c>
      <c r="E14162" s="523" t="s">
        <v>1679</v>
      </c>
    </row>
    <row r="14163" spans="2:5">
      <c r="B14163" s="602" t="s">
        <v>16869</v>
      </c>
      <c r="C14163" s="603" t="s">
        <v>16642</v>
      </c>
      <c r="D14163" s="587" t="s">
        <v>3076</v>
      </c>
      <c r="E14163" s="523" t="s">
        <v>1679</v>
      </c>
    </row>
    <row r="14164" spans="2:5">
      <c r="B14164" s="602" t="s">
        <v>16870</v>
      </c>
      <c r="C14164" s="603" t="s">
        <v>16642</v>
      </c>
      <c r="D14164" s="587" t="s">
        <v>3076</v>
      </c>
      <c r="E14164" s="523" t="s">
        <v>1679</v>
      </c>
    </row>
    <row r="14165" spans="2:5">
      <c r="B14165" s="602" t="s">
        <v>16871</v>
      </c>
      <c r="C14165" s="603" t="s">
        <v>16642</v>
      </c>
      <c r="D14165" s="587" t="s">
        <v>3076</v>
      </c>
      <c r="E14165" s="523" t="s">
        <v>1679</v>
      </c>
    </row>
    <row r="14166" spans="2:5">
      <c r="B14166" s="602" t="s">
        <v>16872</v>
      </c>
      <c r="C14166" s="603" t="s">
        <v>16642</v>
      </c>
      <c r="D14166" s="587" t="s">
        <v>3076</v>
      </c>
      <c r="E14166" s="523" t="s">
        <v>1679</v>
      </c>
    </row>
    <row r="14167" spans="2:5">
      <c r="B14167" s="602" t="s">
        <v>16873</v>
      </c>
      <c r="C14167" s="603" t="s">
        <v>16642</v>
      </c>
      <c r="D14167" s="587" t="s">
        <v>3076</v>
      </c>
      <c r="E14167" s="523" t="s">
        <v>1679</v>
      </c>
    </row>
    <row r="14168" spans="2:5">
      <c r="B14168" s="602" t="s">
        <v>16874</v>
      </c>
      <c r="C14168" s="603" t="s">
        <v>16642</v>
      </c>
      <c r="D14168" s="587" t="s">
        <v>3076</v>
      </c>
      <c r="E14168" s="523" t="s">
        <v>1679</v>
      </c>
    </row>
    <row r="14169" spans="2:5">
      <c r="B14169" s="602" t="s">
        <v>16875</v>
      </c>
      <c r="C14169" s="603" t="s">
        <v>16642</v>
      </c>
      <c r="D14169" s="587" t="s">
        <v>3076</v>
      </c>
      <c r="E14169" s="523" t="s">
        <v>1679</v>
      </c>
    </row>
    <row r="14170" spans="2:5">
      <c r="B14170" s="602" t="s">
        <v>16876</v>
      </c>
      <c r="C14170" s="603" t="s">
        <v>16642</v>
      </c>
      <c r="D14170" s="587" t="s">
        <v>3076</v>
      </c>
      <c r="E14170" s="523" t="s">
        <v>1679</v>
      </c>
    </row>
    <row r="14171" spans="2:5">
      <c r="B14171" s="602" t="s">
        <v>16877</v>
      </c>
      <c r="C14171" s="603" t="s">
        <v>16642</v>
      </c>
      <c r="D14171" s="587" t="s">
        <v>3076</v>
      </c>
      <c r="E14171" s="523" t="s">
        <v>1679</v>
      </c>
    </row>
    <row r="14172" spans="2:5">
      <c r="B14172" s="602" t="s">
        <v>16878</v>
      </c>
      <c r="C14172" s="603" t="s">
        <v>16642</v>
      </c>
      <c r="D14172" s="587" t="s">
        <v>3076</v>
      </c>
      <c r="E14172" s="523" t="s">
        <v>1679</v>
      </c>
    </row>
    <row r="14173" spans="2:5">
      <c r="B14173" s="602" t="s">
        <v>16879</v>
      </c>
      <c r="C14173" s="603" t="s">
        <v>16642</v>
      </c>
      <c r="D14173" s="587" t="s">
        <v>3076</v>
      </c>
      <c r="E14173" s="523" t="s">
        <v>1679</v>
      </c>
    </row>
    <row r="14174" spans="2:5">
      <c r="B14174" s="602" t="s">
        <v>16880</v>
      </c>
      <c r="C14174" s="603" t="s">
        <v>16642</v>
      </c>
      <c r="D14174" s="587" t="s">
        <v>3076</v>
      </c>
      <c r="E14174" s="523" t="s">
        <v>1679</v>
      </c>
    </row>
    <row r="14175" spans="2:5">
      <c r="B14175" s="602" t="s">
        <v>16881</v>
      </c>
      <c r="C14175" s="603" t="s">
        <v>16642</v>
      </c>
      <c r="D14175" s="587" t="s">
        <v>3076</v>
      </c>
      <c r="E14175" s="523" t="s">
        <v>1679</v>
      </c>
    </row>
    <row r="14176" spans="2:5">
      <c r="B14176" s="602" t="s">
        <v>16882</v>
      </c>
      <c r="C14176" s="603" t="s">
        <v>16642</v>
      </c>
      <c r="D14176" s="587" t="s">
        <v>3076</v>
      </c>
      <c r="E14176" s="523" t="s">
        <v>1679</v>
      </c>
    </row>
    <row r="14177" spans="2:5">
      <c r="B14177" s="602" t="s">
        <v>16883</v>
      </c>
      <c r="C14177" s="603" t="s">
        <v>16642</v>
      </c>
      <c r="D14177" s="587" t="s">
        <v>3076</v>
      </c>
      <c r="E14177" s="523" t="s">
        <v>1679</v>
      </c>
    </row>
    <row r="14178" spans="2:5">
      <c r="B14178" s="602" t="s">
        <v>16884</v>
      </c>
      <c r="C14178" s="603" t="s">
        <v>16642</v>
      </c>
      <c r="D14178" s="587" t="s">
        <v>3076</v>
      </c>
      <c r="E14178" s="523" t="s">
        <v>1679</v>
      </c>
    </row>
    <row r="14179" spans="2:5">
      <c r="B14179" s="602" t="s">
        <v>16885</v>
      </c>
      <c r="C14179" s="603" t="s">
        <v>16642</v>
      </c>
      <c r="D14179" s="587" t="s">
        <v>3076</v>
      </c>
      <c r="E14179" s="523" t="s">
        <v>1679</v>
      </c>
    </row>
    <row r="14180" spans="2:5">
      <c r="B14180" s="602" t="s">
        <v>16886</v>
      </c>
      <c r="C14180" s="603" t="s">
        <v>16642</v>
      </c>
      <c r="D14180" s="587" t="s">
        <v>3076</v>
      </c>
      <c r="E14180" s="523" t="s">
        <v>1679</v>
      </c>
    </row>
    <row r="14181" spans="2:5">
      <c r="B14181" s="602" t="s">
        <v>16887</v>
      </c>
      <c r="C14181" s="603" t="s">
        <v>16642</v>
      </c>
      <c r="D14181" s="587" t="s">
        <v>3076</v>
      </c>
      <c r="E14181" s="523" t="s">
        <v>1679</v>
      </c>
    </row>
    <row r="14182" spans="2:5">
      <c r="B14182" s="602" t="s">
        <v>16888</v>
      </c>
      <c r="C14182" s="603" t="s">
        <v>16642</v>
      </c>
      <c r="D14182" s="587" t="s">
        <v>3076</v>
      </c>
      <c r="E14182" s="523" t="s">
        <v>1679</v>
      </c>
    </row>
    <row r="14183" spans="2:5">
      <c r="B14183" s="602" t="s">
        <v>16889</v>
      </c>
      <c r="C14183" s="603" t="s">
        <v>16642</v>
      </c>
      <c r="D14183" s="587" t="s">
        <v>3076</v>
      </c>
      <c r="E14183" s="523" t="s">
        <v>1679</v>
      </c>
    </row>
    <row r="14184" spans="2:5">
      <c r="B14184" s="602" t="s">
        <v>16890</v>
      </c>
      <c r="C14184" s="603" t="s">
        <v>16642</v>
      </c>
      <c r="D14184" s="587" t="s">
        <v>3076</v>
      </c>
      <c r="E14184" s="523" t="s">
        <v>1679</v>
      </c>
    </row>
    <row r="14185" spans="2:5">
      <c r="B14185" s="602" t="s">
        <v>16891</v>
      </c>
      <c r="C14185" s="603" t="s">
        <v>16642</v>
      </c>
      <c r="D14185" s="587" t="s">
        <v>3076</v>
      </c>
      <c r="E14185" s="523" t="s">
        <v>1679</v>
      </c>
    </row>
    <row r="14186" spans="2:5">
      <c r="B14186" s="602" t="s">
        <v>16892</v>
      </c>
      <c r="C14186" s="603" t="s">
        <v>16642</v>
      </c>
      <c r="D14186" s="587" t="s">
        <v>3076</v>
      </c>
      <c r="E14186" s="523" t="s">
        <v>1679</v>
      </c>
    </row>
    <row r="14187" spans="2:5">
      <c r="B14187" s="602" t="s">
        <v>16893</v>
      </c>
      <c r="C14187" s="603" t="s">
        <v>16642</v>
      </c>
      <c r="D14187" s="587" t="s">
        <v>3076</v>
      </c>
      <c r="E14187" s="523" t="s">
        <v>1679</v>
      </c>
    </row>
    <row r="14188" spans="2:5">
      <c r="B14188" s="602" t="s">
        <v>16894</v>
      </c>
      <c r="C14188" s="603" t="s">
        <v>16642</v>
      </c>
      <c r="D14188" s="587" t="s">
        <v>3076</v>
      </c>
      <c r="E14188" s="523" t="s">
        <v>1679</v>
      </c>
    </row>
    <row r="14189" spans="2:5">
      <c r="B14189" s="602" t="s">
        <v>16895</v>
      </c>
      <c r="C14189" s="603" t="s">
        <v>16642</v>
      </c>
      <c r="D14189" s="587" t="s">
        <v>3076</v>
      </c>
      <c r="E14189" s="523" t="s">
        <v>1679</v>
      </c>
    </row>
    <row r="14190" spans="2:5">
      <c r="B14190" s="602" t="s">
        <v>16896</v>
      </c>
      <c r="C14190" s="603" t="s">
        <v>16642</v>
      </c>
      <c r="D14190" s="587" t="s">
        <v>3076</v>
      </c>
      <c r="E14190" s="523" t="s">
        <v>1679</v>
      </c>
    </row>
    <row r="14191" spans="2:5">
      <c r="B14191" s="602" t="s">
        <v>16897</v>
      </c>
      <c r="C14191" s="603" t="s">
        <v>16642</v>
      </c>
      <c r="D14191" s="587" t="s">
        <v>3076</v>
      </c>
      <c r="E14191" s="523" t="s">
        <v>1679</v>
      </c>
    </row>
    <row r="14192" spans="2:5">
      <c r="B14192" s="602" t="s">
        <v>16898</v>
      </c>
      <c r="C14192" s="603" t="s">
        <v>16642</v>
      </c>
      <c r="D14192" s="587" t="s">
        <v>3076</v>
      </c>
      <c r="E14192" s="523" t="s">
        <v>1679</v>
      </c>
    </row>
    <row r="14193" spans="2:5">
      <c r="B14193" s="602" t="s">
        <v>16899</v>
      </c>
      <c r="C14193" s="603" t="s">
        <v>16642</v>
      </c>
      <c r="D14193" s="587" t="s">
        <v>3076</v>
      </c>
      <c r="E14193" s="523" t="s">
        <v>1679</v>
      </c>
    </row>
    <row r="14194" spans="2:5">
      <c r="B14194" s="602" t="s">
        <v>16900</v>
      </c>
      <c r="C14194" s="603" t="s">
        <v>16642</v>
      </c>
      <c r="D14194" s="587" t="s">
        <v>3076</v>
      </c>
      <c r="E14194" s="523" t="s">
        <v>1679</v>
      </c>
    </row>
    <row r="14195" spans="2:5">
      <c r="B14195" s="602" t="s">
        <v>16901</v>
      </c>
      <c r="C14195" s="603" t="s">
        <v>16642</v>
      </c>
      <c r="D14195" s="587" t="s">
        <v>3076</v>
      </c>
      <c r="E14195" s="523" t="s">
        <v>1679</v>
      </c>
    </row>
    <row r="14196" spans="2:5">
      <c r="B14196" s="602" t="s">
        <v>16902</v>
      </c>
      <c r="C14196" s="603" t="s">
        <v>16642</v>
      </c>
      <c r="D14196" s="587" t="s">
        <v>3076</v>
      </c>
      <c r="E14196" s="523" t="s">
        <v>1679</v>
      </c>
    </row>
    <row r="14197" spans="2:5">
      <c r="B14197" s="602" t="s">
        <v>16903</v>
      </c>
      <c r="C14197" s="603" t="s">
        <v>16642</v>
      </c>
      <c r="D14197" s="587" t="s">
        <v>3076</v>
      </c>
      <c r="E14197" s="523" t="s">
        <v>1679</v>
      </c>
    </row>
    <row r="14198" spans="2:5">
      <c r="B14198" s="602" t="s">
        <v>16904</v>
      </c>
      <c r="C14198" s="603" t="s">
        <v>16642</v>
      </c>
      <c r="D14198" s="587" t="s">
        <v>3076</v>
      </c>
      <c r="E14198" s="523" t="s">
        <v>1679</v>
      </c>
    </row>
    <row r="14199" spans="2:5">
      <c r="B14199" s="602" t="s">
        <v>16905</v>
      </c>
      <c r="C14199" s="603" t="s">
        <v>16642</v>
      </c>
      <c r="D14199" s="587" t="s">
        <v>3076</v>
      </c>
      <c r="E14199" s="523" t="s">
        <v>1679</v>
      </c>
    </row>
    <row r="14200" spans="2:5">
      <c r="B14200" s="602" t="s">
        <v>16906</v>
      </c>
      <c r="C14200" s="603" t="s">
        <v>16642</v>
      </c>
      <c r="D14200" s="587" t="s">
        <v>3076</v>
      </c>
      <c r="E14200" s="523" t="s">
        <v>1679</v>
      </c>
    </row>
    <row r="14201" spans="2:5">
      <c r="B14201" s="602" t="s">
        <v>16907</v>
      </c>
      <c r="C14201" s="603" t="s">
        <v>16642</v>
      </c>
      <c r="D14201" s="587" t="s">
        <v>3076</v>
      </c>
      <c r="E14201" s="523" t="s">
        <v>1679</v>
      </c>
    </row>
    <row r="14202" spans="2:5">
      <c r="B14202" s="602" t="s">
        <v>16908</v>
      </c>
      <c r="C14202" s="603" t="s">
        <v>16642</v>
      </c>
      <c r="D14202" s="587" t="s">
        <v>3076</v>
      </c>
      <c r="E14202" s="523" t="s">
        <v>1679</v>
      </c>
    </row>
    <row r="14203" spans="2:5">
      <c r="B14203" s="602" t="s">
        <v>16909</v>
      </c>
      <c r="C14203" s="603" t="s">
        <v>16642</v>
      </c>
      <c r="D14203" s="587" t="s">
        <v>3076</v>
      </c>
      <c r="E14203" s="523" t="s">
        <v>1679</v>
      </c>
    </row>
    <row r="14204" spans="2:5">
      <c r="B14204" s="602" t="s">
        <v>16910</v>
      </c>
      <c r="C14204" s="603" t="s">
        <v>16642</v>
      </c>
      <c r="D14204" s="587" t="s">
        <v>3076</v>
      </c>
      <c r="E14204" s="523" t="s">
        <v>1679</v>
      </c>
    </row>
    <row r="14205" spans="2:5">
      <c r="B14205" s="602" t="s">
        <v>16911</v>
      </c>
      <c r="C14205" s="603" t="s">
        <v>16642</v>
      </c>
      <c r="D14205" s="587" t="s">
        <v>3076</v>
      </c>
      <c r="E14205" s="523" t="s">
        <v>1679</v>
      </c>
    </row>
    <row r="14206" spans="2:5">
      <c r="B14206" s="602" t="s">
        <v>16912</v>
      </c>
      <c r="C14206" s="603" t="s">
        <v>16642</v>
      </c>
      <c r="D14206" s="587" t="s">
        <v>3076</v>
      </c>
      <c r="E14206" s="523" t="s">
        <v>1679</v>
      </c>
    </row>
    <row r="14207" spans="2:5">
      <c r="B14207" s="602" t="s">
        <v>16913</v>
      </c>
      <c r="C14207" s="603" t="s">
        <v>16642</v>
      </c>
      <c r="D14207" s="587" t="s">
        <v>3076</v>
      </c>
      <c r="E14207" s="523" t="s">
        <v>1679</v>
      </c>
    </row>
    <row r="14208" spans="2:5">
      <c r="B14208" s="602" t="s">
        <v>16914</v>
      </c>
      <c r="C14208" s="603" t="s">
        <v>16642</v>
      </c>
      <c r="D14208" s="587" t="s">
        <v>3076</v>
      </c>
      <c r="E14208" s="523" t="s">
        <v>1679</v>
      </c>
    </row>
    <row r="14209" spans="2:5">
      <c r="B14209" s="602" t="s">
        <v>16915</v>
      </c>
      <c r="C14209" s="603" t="s">
        <v>16642</v>
      </c>
      <c r="D14209" s="587" t="s">
        <v>3076</v>
      </c>
      <c r="E14209" s="523" t="s">
        <v>1679</v>
      </c>
    </row>
    <row r="14210" spans="2:5">
      <c r="B14210" s="602" t="s">
        <v>16916</v>
      </c>
      <c r="C14210" s="603" t="s">
        <v>16642</v>
      </c>
      <c r="D14210" s="587" t="s">
        <v>3076</v>
      </c>
      <c r="E14210" s="523" t="s">
        <v>1679</v>
      </c>
    </row>
    <row r="14211" spans="2:5">
      <c r="B14211" s="602" t="s">
        <v>16917</v>
      </c>
      <c r="C14211" s="603" t="s">
        <v>16642</v>
      </c>
      <c r="D14211" s="587" t="s">
        <v>3076</v>
      </c>
      <c r="E14211" s="523" t="s">
        <v>1679</v>
      </c>
    </row>
    <row r="14212" spans="2:5">
      <c r="B14212" s="602" t="s">
        <v>16918</v>
      </c>
      <c r="C14212" s="603" t="s">
        <v>16642</v>
      </c>
      <c r="D14212" s="587" t="s">
        <v>3076</v>
      </c>
      <c r="E14212" s="523" t="s">
        <v>1679</v>
      </c>
    </row>
    <row r="14213" spans="2:5">
      <c r="B14213" s="602" t="s">
        <v>16919</v>
      </c>
      <c r="C14213" s="603" t="s">
        <v>16642</v>
      </c>
      <c r="D14213" s="587" t="s">
        <v>3076</v>
      </c>
      <c r="E14213" s="523" t="s">
        <v>1679</v>
      </c>
    </row>
    <row r="14214" spans="2:5">
      <c r="B14214" s="602" t="s">
        <v>16920</v>
      </c>
      <c r="C14214" s="603" t="s">
        <v>16642</v>
      </c>
      <c r="D14214" s="587" t="s">
        <v>3076</v>
      </c>
      <c r="E14214" s="523" t="s">
        <v>1679</v>
      </c>
    </row>
    <row r="14215" spans="2:5">
      <c r="B14215" s="602" t="s">
        <v>16921</v>
      </c>
      <c r="C14215" s="603" t="s">
        <v>16642</v>
      </c>
      <c r="D14215" s="587" t="s">
        <v>3076</v>
      </c>
      <c r="E14215" s="523" t="s">
        <v>1679</v>
      </c>
    </row>
    <row r="14216" spans="2:5">
      <c r="B14216" s="602" t="s">
        <v>16922</v>
      </c>
      <c r="C14216" s="603" t="s">
        <v>16642</v>
      </c>
      <c r="D14216" s="587" t="s">
        <v>3076</v>
      </c>
      <c r="E14216" s="523" t="s">
        <v>1679</v>
      </c>
    </row>
    <row r="14217" spans="2:5">
      <c r="B14217" s="602" t="s">
        <v>16923</v>
      </c>
      <c r="C14217" s="603" t="s">
        <v>16642</v>
      </c>
      <c r="D14217" s="587" t="s">
        <v>3076</v>
      </c>
      <c r="E14217" s="523" t="s">
        <v>1679</v>
      </c>
    </row>
    <row r="14218" spans="2:5">
      <c r="B14218" s="602" t="s">
        <v>16924</v>
      </c>
      <c r="C14218" s="603" t="s">
        <v>16642</v>
      </c>
      <c r="D14218" s="587" t="s">
        <v>3076</v>
      </c>
      <c r="E14218" s="523" t="s">
        <v>1679</v>
      </c>
    </row>
    <row r="14219" spans="2:5">
      <c r="B14219" s="602" t="s">
        <v>16925</v>
      </c>
      <c r="C14219" s="603" t="s">
        <v>16642</v>
      </c>
      <c r="D14219" s="587" t="s">
        <v>3076</v>
      </c>
      <c r="E14219" s="523" t="s">
        <v>1679</v>
      </c>
    </row>
    <row r="14220" spans="2:5">
      <c r="B14220" s="602" t="s">
        <v>16926</v>
      </c>
      <c r="C14220" s="603" t="s">
        <v>16642</v>
      </c>
      <c r="D14220" s="587" t="s">
        <v>3076</v>
      </c>
      <c r="E14220" s="523" t="s">
        <v>1679</v>
      </c>
    </row>
    <row r="14221" spans="2:5">
      <c r="B14221" s="602" t="s">
        <v>16927</v>
      </c>
      <c r="C14221" s="603" t="s">
        <v>16642</v>
      </c>
      <c r="D14221" s="587" t="s">
        <v>3076</v>
      </c>
      <c r="E14221" s="523" t="s">
        <v>1679</v>
      </c>
    </row>
    <row r="14222" spans="2:5">
      <c r="B14222" s="602" t="s">
        <v>16928</v>
      </c>
      <c r="C14222" s="603" t="s">
        <v>16642</v>
      </c>
      <c r="D14222" s="587" t="s">
        <v>3076</v>
      </c>
      <c r="E14222" s="523" t="s">
        <v>1679</v>
      </c>
    </row>
    <row r="14223" spans="2:5">
      <c r="B14223" s="602" t="s">
        <v>16929</v>
      </c>
      <c r="C14223" s="603" t="s">
        <v>16642</v>
      </c>
      <c r="D14223" s="587" t="s">
        <v>3076</v>
      </c>
      <c r="E14223" s="523" t="s">
        <v>1679</v>
      </c>
    </row>
    <row r="14224" spans="2:5">
      <c r="B14224" s="602" t="s">
        <v>16930</v>
      </c>
      <c r="C14224" s="603" t="s">
        <v>16642</v>
      </c>
      <c r="D14224" s="587" t="s">
        <v>3076</v>
      </c>
      <c r="E14224" s="523" t="s">
        <v>1679</v>
      </c>
    </row>
    <row r="14225" spans="2:5">
      <c r="B14225" s="602" t="s">
        <v>16931</v>
      </c>
      <c r="C14225" s="603" t="s">
        <v>16642</v>
      </c>
      <c r="D14225" s="587" t="s">
        <v>3076</v>
      </c>
      <c r="E14225" s="523" t="s">
        <v>1679</v>
      </c>
    </row>
    <row r="14226" spans="2:5">
      <c r="B14226" s="602" t="s">
        <v>16932</v>
      </c>
      <c r="C14226" s="603" t="s">
        <v>16642</v>
      </c>
      <c r="D14226" s="587" t="s">
        <v>3076</v>
      </c>
      <c r="E14226" s="523" t="s">
        <v>1679</v>
      </c>
    </row>
    <row r="14227" spans="2:5">
      <c r="B14227" s="602" t="s">
        <v>16933</v>
      </c>
      <c r="C14227" s="603" t="s">
        <v>16642</v>
      </c>
      <c r="D14227" s="587" t="s">
        <v>3076</v>
      </c>
      <c r="E14227" s="523" t="s">
        <v>1679</v>
      </c>
    </row>
    <row r="14228" spans="2:5">
      <c r="B14228" s="602" t="s">
        <v>16934</v>
      </c>
      <c r="C14228" s="603" t="s">
        <v>16642</v>
      </c>
      <c r="D14228" s="587" t="s">
        <v>3076</v>
      </c>
      <c r="E14228" s="523" t="s">
        <v>1679</v>
      </c>
    </row>
    <row r="14229" spans="2:5">
      <c r="B14229" s="602" t="s">
        <v>16935</v>
      </c>
      <c r="C14229" s="603" t="s">
        <v>16642</v>
      </c>
      <c r="D14229" s="587" t="s">
        <v>3076</v>
      </c>
      <c r="E14229" s="523" t="s">
        <v>1679</v>
      </c>
    </row>
    <row r="14230" spans="2:5">
      <c r="B14230" s="602" t="s">
        <v>16936</v>
      </c>
      <c r="C14230" s="603" t="s">
        <v>16642</v>
      </c>
      <c r="D14230" s="587" t="s">
        <v>3076</v>
      </c>
      <c r="E14230" s="523" t="s">
        <v>1679</v>
      </c>
    </row>
    <row r="14231" spans="2:5">
      <c r="B14231" s="602" t="s">
        <v>16937</v>
      </c>
      <c r="C14231" s="603" t="s">
        <v>16642</v>
      </c>
      <c r="D14231" s="587" t="s">
        <v>3076</v>
      </c>
      <c r="E14231" s="523" t="s">
        <v>1679</v>
      </c>
    </row>
    <row r="14232" spans="2:5">
      <c r="B14232" s="602" t="s">
        <v>16938</v>
      </c>
      <c r="C14232" s="603" t="s">
        <v>16642</v>
      </c>
      <c r="D14232" s="587" t="s">
        <v>3076</v>
      </c>
      <c r="E14232" s="523" t="s">
        <v>1679</v>
      </c>
    </row>
    <row r="14233" spans="2:5">
      <c r="B14233" s="602" t="s">
        <v>16939</v>
      </c>
      <c r="C14233" s="603" t="s">
        <v>16642</v>
      </c>
      <c r="D14233" s="587" t="s">
        <v>3076</v>
      </c>
      <c r="E14233" s="523" t="s">
        <v>1679</v>
      </c>
    </row>
    <row r="14234" spans="2:5">
      <c r="B14234" s="602" t="s">
        <v>16940</v>
      </c>
      <c r="C14234" s="603" t="s">
        <v>16642</v>
      </c>
      <c r="D14234" s="587" t="s">
        <v>3076</v>
      </c>
      <c r="E14234" s="523" t="s">
        <v>1679</v>
      </c>
    </row>
    <row r="14235" spans="2:5">
      <c r="B14235" s="602" t="s">
        <v>16941</v>
      </c>
      <c r="C14235" s="603" t="s">
        <v>16642</v>
      </c>
      <c r="D14235" s="587" t="s">
        <v>3076</v>
      </c>
      <c r="E14235" s="523" t="s">
        <v>1679</v>
      </c>
    </row>
    <row r="14236" spans="2:5">
      <c r="B14236" s="602" t="s">
        <v>16942</v>
      </c>
      <c r="C14236" s="603" t="s">
        <v>16642</v>
      </c>
      <c r="D14236" s="587" t="s">
        <v>3076</v>
      </c>
      <c r="E14236" s="523" t="s">
        <v>1679</v>
      </c>
    </row>
    <row r="14237" spans="2:5">
      <c r="B14237" s="602" t="s">
        <v>16943</v>
      </c>
      <c r="C14237" s="603" t="s">
        <v>16642</v>
      </c>
      <c r="D14237" s="587" t="s">
        <v>3076</v>
      </c>
      <c r="E14237" s="523" t="s">
        <v>1679</v>
      </c>
    </row>
    <row r="14238" spans="2:5">
      <c r="B14238" s="602" t="s">
        <v>16944</v>
      </c>
      <c r="C14238" s="603" t="s">
        <v>16642</v>
      </c>
      <c r="D14238" s="587" t="s">
        <v>3076</v>
      </c>
      <c r="E14238" s="523" t="s">
        <v>1679</v>
      </c>
    </row>
    <row r="14239" spans="2:5">
      <c r="B14239" s="602" t="s">
        <v>16945</v>
      </c>
      <c r="C14239" s="603" t="s">
        <v>16642</v>
      </c>
      <c r="D14239" s="587" t="s">
        <v>3076</v>
      </c>
      <c r="E14239" s="523" t="s">
        <v>1679</v>
      </c>
    </row>
    <row r="14240" spans="2:5">
      <c r="B14240" s="602" t="s">
        <v>16946</v>
      </c>
      <c r="C14240" s="603" t="s">
        <v>16642</v>
      </c>
      <c r="D14240" s="587" t="s">
        <v>3076</v>
      </c>
      <c r="E14240" s="523" t="s">
        <v>1679</v>
      </c>
    </row>
    <row r="14241" spans="2:5">
      <c r="B14241" s="602" t="s">
        <v>16947</v>
      </c>
      <c r="C14241" s="603" t="s">
        <v>16642</v>
      </c>
      <c r="D14241" s="587" t="s">
        <v>3076</v>
      </c>
      <c r="E14241" s="523" t="s">
        <v>1679</v>
      </c>
    </row>
    <row r="14242" spans="2:5">
      <c r="B14242" s="602" t="s">
        <v>16948</v>
      </c>
      <c r="C14242" s="603" t="s">
        <v>16642</v>
      </c>
      <c r="D14242" s="587" t="s">
        <v>3076</v>
      </c>
      <c r="E14242" s="523" t="s">
        <v>1679</v>
      </c>
    </row>
    <row r="14243" spans="2:5">
      <c r="B14243" s="602" t="s">
        <v>16949</v>
      </c>
      <c r="C14243" s="603" t="s">
        <v>16642</v>
      </c>
      <c r="D14243" s="587" t="s">
        <v>3076</v>
      </c>
      <c r="E14243" s="523" t="s">
        <v>1679</v>
      </c>
    </row>
    <row r="14244" spans="2:5">
      <c r="B14244" s="602" t="s">
        <v>16950</v>
      </c>
      <c r="C14244" s="603" t="s">
        <v>16642</v>
      </c>
      <c r="D14244" s="587" t="s">
        <v>3076</v>
      </c>
      <c r="E14244" s="523" t="s">
        <v>1679</v>
      </c>
    </row>
    <row r="14245" spans="2:5">
      <c r="B14245" s="602" t="s">
        <v>16951</v>
      </c>
      <c r="C14245" s="603" t="s">
        <v>16642</v>
      </c>
      <c r="D14245" s="587" t="s">
        <v>3076</v>
      </c>
      <c r="E14245" s="523" t="s">
        <v>1679</v>
      </c>
    </row>
    <row r="14246" spans="2:5">
      <c r="B14246" s="602" t="s">
        <v>16952</v>
      </c>
      <c r="C14246" s="603" t="s">
        <v>16642</v>
      </c>
      <c r="D14246" s="587" t="s">
        <v>3076</v>
      </c>
      <c r="E14246" s="523" t="s">
        <v>1679</v>
      </c>
    </row>
    <row r="14247" spans="2:5">
      <c r="B14247" s="602" t="s">
        <v>16953</v>
      </c>
      <c r="C14247" s="603" t="s">
        <v>16642</v>
      </c>
      <c r="D14247" s="587" t="s">
        <v>3076</v>
      </c>
      <c r="E14247" s="523" t="s">
        <v>1679</v>
      </c>
    </row>
    <row r="14248" spans="2:5">
      <c r="B14248" s="602" t="s">
        <v>16954</v>
      </c>
      <c r="C14248" s="603" t="s">
        <v>16642</v>
      </c>
      <c r="D14248" s="587" t="s">
        <v>3076</v>
      </c>
      <c r="E14248" s="523" t="s">
        <v>1679</v>
      </c>
    </row>
    <row r="14249" spans="2:5">
      <c r="B14249" s="602" t="s">
        <v>16955</v>
      </c>
      <c r="C14249" s="603" t="s">
        <v>16642</v>
      </c>
      <c r="D14249" s="587" t="s">
        <v>3076</v>
      </c>
      <c r="E14249" s="523" t="s">
        <v>1679</v>
      </c>
    </row>
    <row r="14250" spans="2:5">
      <c r="B14250" s="602" t="s">
        <v>16956</v>
      </c>
      <c r="C14250" s="603" t="s">
        <v>16642</v>
      </c>
      <c r="D14250" s="587" t="s">
        <v>3076</v>
      </c>
      <c r="E14250" s="523" t="s">
        <v>1679</v>
      </c>
    </row>
    <row r="14251" spans="2:5">
      <c r="B14251" s="602" t="s">
        <v>16957</v>
      </c>
      <c r="C14251" s="603" t="s">
        <v>16642</v>
      </c>
      <c r="D14251" s="587" t="s">
        <v>3076</v>
      </c>
      <c r="E14251" s="523" t="s">
        <v>1679</v>
      </c>
    </row>
    <row r="14252" spans="2:5">
      <c r="B14252" s="602" t="s">
        <v>16958</v>
      </c>
      <c r="C14252" s="603" t="s">
        <v>16642</v>
      </c>
      <c r="D14252" s="587" t="s">
        <v>3076</v>
      </c>
      <c r="E14252" s="523" t="s">
        <v>1679</v>
      </c>
    </row>
    <row r="14253" spans="2:5">
      <c r="B14253" s="602" t="s">
        <v>16959</v>
      </c>
      <c r="C14253" s="603" t="s">
        <v>16642</v>
      </c>
      <c r="D14253" s="587" t="s">
        <v>3076</v>
      </c>
      <c r="E14253" s="523" t="s">
        <v>1679</v>
      </c>
    </row>
    <row r="14254" spans="2:5">
      <c r="B14254" s="602" t="s">
        <v>16960</v>
      </c>
      <c r="C14254" s="603" t="s">
        <v>16642</v>
      </c>
      <c r="D14254" s="587" t="s">
        <v>3076</v>
      </c>
      <c r="E14254" s="523" t="s">
        <v>1679</v>
      </c>
    </row>
    <row r="14255" spans="2:5">
      <c r="B14255" s="602" t="s">
        <v>16961</v>
      </c>
      <c r="C14255" s="603" t="s">
        <v>16642</v>
      </c>
      <c r="D14255" s="587" t="s">
        <v>3076</v>
      </c>
      <c r="E14255" s="523" t="s">
        <v>1679</v>
      </c>
    </row>
    <row r="14256" spans="2:5">
      <c r="B14256" s="602" t="s">
        <v>16962</v>
      </c>
      <c r="C14256" s="603" t="s">
        <v>16642</v>
      </c>
      <c r="D14256" s="587" t="s">
        <v>3076</v>
      </c>
      <c r="E14256" s="523" t="s">
        <v>1679</v>
      </c>
    </row>
    <row r="14257" spans="2:5">
      <c r="B14257" s="602" t="s">
        <v>16963</v>
      </c>
      <c r="C14257" s="603" t="s">
        <v>16642</v>
      </c>
      <c r="D14257" s="587" t="s">
        <v>3076</v>
      </c>
      <c r="E14257" s="523" t="s">
        <v>1679</v>
      </c>
    </row>
    <row r="14258" spans="2:5">
      <c r="B14258" s="602" t="s">
        <v>16964</v>
      </c>
      <c r="C14258" s="603" t="s">
        <v>16642</v>
      </c>
      <c r="D14258" s="587" t="s">
        <v>3076</v>
      </c>
      <c r="E14258" s="523" t="s">
        <v>1679</v>
      </c>
    </row>
    <row r="14259" spans="2:5">
      <c r="B14259" s="602" t="s">
        <v>16965</v>
      </c>
      <c r="C14259" s="603" t="s">
        <v>16642</v>
      </c>
      <c r="D14259" s="587" t="s">
        <v>3076</v>
      </c>
      <c r="E14259" s="523" t="s">
        <v>1679</v>
      </c>
    </row>
    <row r="14260" spans="2:5">
      <c r="B14260" s="602" t="s">
        <v>16966</v>
      </c>
      <c r="C14260" s="603" t="s">
        <v>16642</v>
      </c>
      <c r="D14260" s="587" t="s">
        <v>3076</v>
      </c>
      <c r="E14260" s="523" t="s">
        <v>1679</v>
      </c>
    </row>
    <row r="14261" spans="2:5">
      <c r="B14261" s="602" t="s">
        <v>16967</v>
      </c>
      <c r="C14261" s="603" t="s">
        <v>16642</v>
      </c>
      <c r="D14261" s="587" t="s">
        <v>3076</v>
      </c>
      <c r="E14261" s="523" t="s">
        <v>1679</v>
      </c>
    </row>
    <row r="14262" spans="2:5">
      <c r="B14262" s="602" t="s">
        <v>16968</v>
      </c>
      <c r="C14262" s="603" t="s">
        <v>16642</v>
      </c>
      <c r="D14262" s="587" t="s">
        <v>3076</v>
      </c>
      <c r="E14262" s="523" t="s">
        <v>1679</v>
      </c>
    </row>
    <row r="14263" spans="2:5">
      <c r="B14263" s="602" t="s">
        <v>16969</v>
      </c>
      <c r="C14263" s="603" t="s">
        <v>16642</v>
      </c>
      <c r="D14263" s="587" t="s">
        <v>3076</v>
      </c>
      <c r="E14263" s="523" t="s">
        <v>1679</v>
      </c>
    </row>
    <row r="14264" spans="2:5">
      <c r="B14264" s="602" t="s">
        <v>16970</v>
      </c>
      <c r="C14264" s="603" t="s">
        <v>16642</v>
      </c>
      <c r="D14264" s="587" t="s">
        <v>3076</v>
      </c>
      <c r="E14264" s="523" t="s">
        <v>1679</v>
      </c>
    </row>
    <row r="14265" spans="2:5">
      <c r="B14265" s="602" t="s">
        <v>16971</v>
      </c>
      <c r="C14265" s="603" t="s">
        <v>16642</v>
      </c>
      <c r="D14265" s="587" t="s">
        <v>3076</v>
      </c>
      <c r="E14265" s="523" t="s">
        <v>1679</v>
      </c>
    </row>
    <row r="14266" spans="2:5">
      <c r="B14266" s="602" t="s">
        <v>16972</v>
      </c>
      <c r="C14266" s="603" t="s">
        <v>16642</v>
      </c>
      <c r="D14266" s="587" t="s">
        <v>3076</v>
      </c>
      <c r="E14266" s="523" t="s">
        <v>1679</v>
      </c>
    </row>
    <row r="14267" spans="2:5">
      <c r="B14267" s="602" t="s">
        <v>16973</v>
      </c>
      <c r="C14267" s="603" t="s">
        <v>16642</v>
      </c>
      <c r="D14267" s="587" t="s">
        <v>3076</v>
      </c>
      <c r="E14267" s="523" t="s">
        <v>1679</v>
      </c>
    </row>
    <row r="14268" spans="2:5">
      <c r="B14268" s="602" t="s">
        <v>16974</v>
      </c>
      <c r="C14268" s="603" t="s">
        <v>16642</v>
      </c>
      <c r="D14268" s="587" t="s">
        <v>3076</v>
      </c>
      <c r="E14268" s="523" t="s">
        <v>1679</v>
      </c>
    </row>
    <row r="14269" spans="2:5">
      <c r="B14269" s="602" t="s">
        <v>16975</v>
      </c>
      <c r="C14269" s="603" t="s">
        <v>16642</v>
      </c>
      <c r="D14269" s="587" t="s">
        <v>3076</v>
      </c>
      <c r="E14269" s="523" t="s">
        <v>1679</v>
      </c>
    </row>
    <row r="14270" spans="2:5">
      <c r="B14270" s="602" t="s">
        <v>16976</v>
      </c>
      <c r="C14270" s="603" t="s">
        <v>16642</v>
      </c>
      <c r="D14270" s="587" t="s">
        <v>3076</v>
      </c>
      <c r="E14270" s="523" t="s">
        <v>1679</v>
      </c>
    </row>
    <row r="14271" spans="2:5">
      <c r="B14271" s="602" t="s">
        <v>16977</v>
      </c>
      <c r="C14271" s="603" t="s">
        <v>16642</v>
      </c>
      <c r="D14271" s="587" t="s">
        <v>3076</v>
      </c>
      <c r="E14271" s="523" t="s">
        <v>1679</v>
      </c>
    </row>
    <row r="14272" spans="2:5">
      <c r="B14272" s="602" t="s">
        <v>16978</v>
      </c>
      <c r="C14272" s="603" t="s">
        <v>16642</v>
      </c>
      <c r="D14272" s="587" t="s">
        <v>3076</v>
      </c>
      <c r="E14272" s="523" t="s">
        <v>1679</v>
      </c>
    </row>
    <row r="14273" spans="2:5">
      <c r="B14273" s="602" t="s">
        <v>16979</v>
      </c>
      <c r="C14273" s="603" t="s">
        <v>16642</v>
      </c>
      <c r="D14273" s="587" t="s">
        <v>3076</v>
      </c>
      <c r="E14273" s="523" t="s">
        <v>1679</v>
      </c>
    </row>
    <row r="14274" spans="2:5">
      <c r="B14274" s="602" t="s">
        <v>16980</v>
      </c>
      <c r="C14274" s="603" t="s">
        <v>16642</v>
      </c>
      <c r="D14274" s="587" t="s">
        <v>3076</v>
      </c>
      <c r="E14274" s="523" t="s">
        <v>1679</v>
      </c>
    </row>
    <row r="14275" spans="2:5">
      <c r="B14275" s="602" t="s">
        <v>16981</v>
      </c>
      <c r="C14275" s="603" t="s">
        <v>16642</v>
      </c>
      <c r="D14275" s="587" t="s">
        <v>3076</v>
      </c>
      <c r="E14275" s="523" t="s">
        <v>1679</v>
      </c>
    </row>
    <row r="14276" spans="2:5">
      <c r="B14276" s="602" t="s">
        <v>16982</v>
      </c>
      <c r="C14276" s="603" t="s">
        <v>16642</v>
      </c>
      <c r="D14276" s="587" t="s">
        <v>3076</v>
      </c>
      <c r="E14276" s="523" t="s">
        <v>1679</v>
      </c>
    </row>
    <row r="14277" spans="2:5">
      <c r="B14277" s="602" t="s">
        <v>16983</v>
      </c>
      <c r="C14277" s="603" t="s">
        <v>16642</v>
      </c>
      <c r="D14277" s="587" t="s">
        <v>3076</v>
      </c>
      <c r="E14277" s="523" t="s">
        <v>1679</v>
      </c>
    </row>
    <row r="14278" spans="2:5">
      <c r="B14278" s="602" t="s">
        <v>16984</v>
      </c>
      <c r="C14278" s="603" t="s">
        <v>16642</v>
      </c>
      <c r="D14278" s="587" t="s">
        <v>3076</v>
      </c>
      <c r="E14278" s="523" t="s">
        <v>1679</v>
      </c>
    </row>
    <row r="14279" spans="2:5">
      <c r="B14279" s="602" t="s">
        <v>16985</v>
      </c>
      <c r="C14279" s="603" t="s">
        <v>16642</v>
      </c>
      <c r="D14279" s="587" t="s">
        <v>3076</v>
      </c>
      <c r="E14279" s="523" t="s">
        <v>1679</v>
      </c>
    </row>
    <row r="14280" spans="2:5">
      <c r="B14280" s="602" t="s">
        <v>16986</v>
      </c>
      <c r="C14280" s="603" t="s">
        <v>16642</v>
      </c>
      <c r="D14280" s="587" t="s">
        <v>3076</v>
      </c>
      <c r="E14280" s="523" t="s">
        <v>1679</v>
      </c>
    </row>
    <row r="14281" spans="2:5">
      <c r="B14281" s="602" t="s">
        <v>16987</v>
      </c>
      <c r="C14281" s="603" t="s">
        <v>16642</v>
      </c>
      <c r="D14281" s="587" t="s">
        <v>3076</v>
      </c>
      <c r="E14281" s="523" t="s">
        <v>1679</v>
      </c>
    </row>
    <row r="14282" spans="2:5">
      <c r="B14282" s="602" t="s">
        <v>16988</v>
      </c>
      <c r="C14282" s="603" t="s">
        <v>16642</v>
      </c>
      <c r="D14282" s="587" t="s">
        <v>3076</v>
      </c>
      <c r="E14282" s="523" t="s">
        <v>1679</v>
      </c>
    </row>
    <row r="14283" spans="2:5">
      <c r="B14283" s="602" t="s">
        <v>16989</v>
      </c>
      <c r="C14283" s="603" t="s">
        <v>16642</v>
      </c>
      <c r="D14283" s="587" t="s">
        <v>3076</v>
      </c>
      <c r="E14283" s="523" t="s">
        <v>1679</v>
      </c>
    </row>
    <row r="14284" spans="2:5">
      <c r="B14284" s="602" t="s">
        <v>16990</v>
      </c>
      <c r="C14284" s="603" t="s">
        <v>16642</v>
      </c>
      <c r="D14284" s="587" t="s">
        <v>3076</v>
      </c>
      <c r="E14284" s="523" t="s">
        <v>1679</v>
      </c>
    </row>
    <row r="14285" spans="2:5">
      <c r="B14285" s="602" t="s">
        <v>16991</v>
      </c>
      <c r="C14285" s="603" t="s">
        <v>16642</v>
      </c>
      <c r="D14285" s="587" t="s">
        <v>3076</v>
      </c>
      <c r="E14285" s="523" t="s">
        <v>1679</v>
      </c>
    </row>
    <row r="14286" spans="2:5">
      <c r="B14286" s="602" t="s">
        <v>16992</v>
      </c>
      <c r="C14286" s="603" t="s">
        <v>16642</v>
      </c>
      <c r="D14286" s="587" t="s">
        <v>3076</v>
      </c>
      <c r="E14286" s="523" t="s">
        <v>1679</v>
      </c>
    </row>
    <row r="14287" spans="2:5">
      <c r="B14287" s="602" t="s">
        <v>16993</v>
      </c>
      <c r="C14287" s="603" t="s">
        <v>16642</v>
      </c>
      <c r="D14287" s="587" t="s">
        <v>3076</v>
      </c>
      <c r="E14287" s="523" t="s">
        <v>1679</v>
      </c>
    </row>
    <row r="14288" spans="2:5">
      <c r="B14288" s="602" t="s">
        <v>16994</v>
      </c>
      <c r="C14288" s="603" t="s">
        <v>16642</v>
      </c>
      <c r="D14288" s="587" t="s">
        <v>3076</v>
      </c>
      <c r="E14288" s="523" t="s">
        <v>1679</v>
      </c>
    </row>
    <row r="14289" spans="2:5">
      <c r="B14289" s="602" t="s">
        <v>16995</v>
      </c>
      <c r="C14289" s="603" t="s">
        <v>16642</v>
      </c>
      <c r="D14289" s="587" t="s">
        <v>3076</v>
      </c>
      <c r="E14289" s="523" t="s">
        <v>1679</v>
      </c>
    </row>
    <row r="14290" spans="2:5">
      <c r="B14290" s="602" t="s">
        <v>16996</v>
      </c>
      <c r="C14290" s="603" t="s">
        <v>16642</v>
      </c>
      <c r="D14290" s="587" t="s">
        <v>3076</v>
      </c>
      <c r="E14290" s="523" t="s">
        <v>1679</v>
      </c>
    </row>
    <row r="14291" spans="2:5">
      <c r="B14291" s="602" t="s">
        <v>16997</v>
      </c>
      <c r="C14291" s="603" t="s">
        <v>16642</v>
      </c>
      <c r="D14291" s="587" t="s">
        <v>3076</v>
      </c>
      <c r="E14291" s="523" t="s">
        <v>1679</v>
      </c>
    </row>
    <row r="14292" spans="2:5">
      <c r="B14292" s="602" t="s">
        <v>16998</v>
      </c>
      <c r="C14292" s="603" t="s">
        <v>16642</v>
      </c>
      <c r="D14292" s="587" t="s">
        <v>3076</v>
      </c>
      <c r="E14292" s="523" t="s">
        <v>1679</v>
      </c>
    </row>
    <row r="14293" spans="2:5">
      <c r="B14293" s="602" t="s">
        <v>16999</v>
      </c>
      <c r="C14293" s="603" t="s">
        <v>16642</v>
      </c>
      <c r="D14293" s="587" t="s">
        <v>3076</v>
      </c>
      <c r="E14293" s="523" t="s">
        <v>1679</v>
      </c>
    </row>
    <row r="14294" spans="2:5">
      <c r="B14294" s="602" t="s">
        <v>17000</v>
      </c>
      <c r="C14294" s="603" t="s">
        <v>16642</v>
      </c>
      <c r="D14294" s="587" t="s">
        <v>3076</v>
      </c>
      <c r="E14294" s="523" t="s">
        <v>1679</v>
      </c>
    </row>
    <row r="14295" spans="2:5">
      <c r="B14295" s="602" t="s">
        <v>17001</v>
      </c>
      <c r="C14295" s="603" t="s">
        <v>16642</v>
      </c>
      <c r="D14295" s="587" t="s">
        <v>3076</v>
      </c>
      <c r="E14295" s="523" t="s">
        <v>1679</v>
      </c>
    </row>
    <row r="14296" spans="2:5">
      <c r="B14296" s="602" t="s">
        <v>17002</v>
      </c>
      <c r="C14296" s="603" t="s">
        <v>16642</v>
      </c>
      <c r="D14296" s="587" t="s">
        <v>3076</v>
      </c>
      <c r="E14296" s="523" t="s">
        <v>1679</v>
      </c>
    </row>
    <row r="14297" spans="2:5">
      <c r="B14297" s="602" t="s">
        <v>17003</v>
      </c>
      <c r="C14297" s="603" t="s">
        <v>16642</v>
      </c>
      <c r="D14297" s="587" t="s">
        <v>3076</v>
      </c>
      <c r="E14297" s="523" t="s">
        <v>1679</v>
      </c>
    </row>
    <row r="14298" spans="2:5">
      <c r="B14298" s="602" t="s">
        <v>17004</v>
      </c>
      <c r="C14298" s="603" t="s">
        <v>16642</v>
      </c>
      <c r="D14298" s="587" t="s">
        <v>3076</v>
      </c>
      <c r="E14298" s="523" t="s">
        <v>1679</v>
      </c>
    </row>
    <row r="14299" spans="2:5">
      <c r="B14299" s="602" t="s">
        <v>17005</v>
      </c>
      <c r="C14299" s="603" t="s">
        <v>16642</v>
      </c>
      <c r="D14299" s="587" t="s">
        <v>3076</v>
      </c>
      <c r="E14299" s="523" t="s">
        <v>1679</v>
      </c>
    </row>
    <row r="14300" spans="2:5">
      <c r="B14300" s="602" t="s">
        <v>17006</v>
      </c>
      <c r="C14300" s="603" t="s">
        <v>16642</v>
      </c>
      <c r="D14300" s="587" t="s">
        <v>3076</v>
      </c>
      <c r="E14300" s="523" t="s">
        <v>1679</v>
      </c>
    </row>
    <row r="14301" spans="2:5">
      <c r="B14301" s="602" t="s">
        <v>17007</v>
      </c>
      <c r="C14301" s="603" t="s">
        <v>16642</v>
      </c>
      <c r="D14301" s="587" t="s">
        <v>3076</v>
      </c>
      <c r="E14301" s="523" t="s">
        <v>1679</v>
      </c>
    </row>
    <row r="14302" spans="2:5">
      <c r="B14302" s="602" t="s">
        <v>17008</v>
      </c>
      <c r="C14302" s="603" t="s">
        <v>16642</v>
      </c>
      <c r="D14302" s="587" t="s">
        <v>3076</v>
      </c>
      <c r="E14302" s="523" t="s">
        <v>1679</v>
      </c>
    </row>
    <row r="14303" spans="2:5">
      <c r="B14303" s="602" t="s">
        <v>17009</v>
      </c>
      <c r="C14303" s="603" t="s">
        <v>16642</v>
      </c>
      <c r="D14303" s="587" t="s">
        <v>3076</v>
      </c>
      <c r="E14303" s="523" t="s">
        <v>1679</v>
      </c>
    </row>
    <row r="14304" spans="2:5">
      <c r="B14304" s="602" t="s">
        <v>17010</v>
      </c>
      <c r="C14304" s="603" t="s">
        <v>16642</v>
      </c>
      <c r="D14304" s="587" t="s">
        <v>3076</v>
      </c>
      <c r="E14304" s="523" t="s">
        <v>1679</v>
      </c>
    </row>
    <row r="14305" spans="2:5">
      <c r="B14305" s="602" t="s">
        <v>17011</v>
      </c>
      <c r="C14305" s="603" t="s">
        <v>16642</v>
      </c>
      <c r="D14305" s="587" t="s">
        <v>3076</v>
      </c>
      <c r="E14305" s="523" t="s">
        <v>1679</v>
      </c>
    </row>
    <row r="14306" spans="2:5">
      <c r="B14306" s="602" t="s">
        <v>17012</v>
      </c>
      <c r="C14306" s="603" t="s">
        <v>16642</v>
      </c>
      <c r="D14306" s="587" t="s">
        <v>3076</v>
      </c>
      <c r="E14306" s="523" t="s">
        <v>1679</v>
      </c>
    </row>
    <row r="14307" spans="2:5">
      <c r="B14307" s="602" t="s">
        <v>17013</v>
      </c>
      <c r="C14307" s="603" t="s">
        <v>16642</v>
      </c>
      <c r="D14307" s="587" t="s">
        <v>3076</v>
      </c>
      <c r="E14307" s="523" t="s">
        <v>1679</v>
      </c>
    </row>
    <row r="14308" spans="2:5">
      <c r="B14308" s="602" t="s">
        <v>17014</v>
      </c>
      <c r="C14308" s="603" t="s">
        <v>16642</v>
      </c>
      <c r="D14308" s="587" t="s">
        <v>3076</v>
      </c>
      <c r="E14308" s="523" t="s">
        <v>1679</v>
      </c>
    </row>
    <row r="14309" spans="2:5">
      <c r="B14309" s="602" t="s">
        <v>17015</v>
      </c>
      <c r="C14309" s="603" t="s">
        <v>16642</v>
      </c>
      <c r="D14309" s="587" t="s">
        <v>3076</v>
      </c>
      <c r="E14309" s="523" t="s">
        <v>1679</v>
      </c>
    </row>
    <row r="14310" spans="2:5">
      <c r="B14310" s="602" t="s">
        <v>17016</v>
      </c>
      <c r="C14310" s="603" t="s">
        <v>16642</v>
      </c>
      <c r="D14310" s="587" t="s">
        <v>3076</v>
      </c>
      <c r="E14310" s="523" t="s">
        <v>1679</v>
      </c>
    </row>
    <row r="14311" spans="2:5">
      <c r="B14311" s="602" t="s">
        <v>17017</v>
      </c>
      <c r="C14311" s="603" t="s">
        <v>16642</v>
      </c>
      <c r="D14311" s="587" t="s">
        <v>3076</v>
      </c>
      <c r="E14311" s="523" t="s">
        <v>1679</v>
      </c>
    </row>
    <row r="14312" spans="2:5">
      <c r="B14312" s="602" t="s">
        <v>17018</v>
      </c>
      <c r="C14312" s="603" t="s">
        <v>16642</v>
      </c>
      <c r="D14312" s="587" t="s">
        <v>3076</v>
      </c>
      <c r="E14312" s="523" t="s">
        <v>1679</v>
      </c>
    </row>
    <row r="14313" spans="2:5">
      <c r="B14313" s="602" t="s">
        <v>17019</v>
      </c>
      <c r="C14313" s="603" t="s">
        <v>16642</v>
      </c>
      <c r="D14313" s="587" t="s">
        <v>3076</v>
      </c>
      <c r="E14313" s="523" t="s">
        <v>1679</v>
      </c>
    </row>
    <row r="14314" spans="2:5">
      <c r="B14314" s="602" t="s">
        <v>17020</v>
      </c>
      <c r="C14314" s="603" t="s">
        <v>16642</v>
      </c>
      <c r="D14314" s="587" t="s">
        <v>3076</v>
      </c>
      <c r="E14314" s="523" t="s">
        <v>1679</v>
      </c>
    </row>
    <row r="14315" spans="2:5">
      <c r="B14315" s="602" t="s">
        <v>17021</v>
      </c>
      <c r="C14315" s="603" t="s">
        <v>16642</v>
      </c>
      <c r="D14315" s="587" t="s">
        <v>3076</v>
      </c>
      <c r="E14315" s="523" t="s">
        <v>1679</v>
      </c>
    </row>
    <row r="14316" spans="2:5">
      <c r="B14316" s="602" t="s">
        <v>17022</v>
      </c>
      <c r="C14316" s="603" t="s">
        <v>16642</v>
      </c>
      <c r="D14316" s="587" t="s">
        <v>3076</v>
      </c>
      <c r="E14316" s="523" t="s">
        <v>1679</v>
      </c>
    </row>
    <row r="14317" spans="2:5">
      <c r="B14317" s="602" t="s">
        <v>17023</v>
      </c>
      <c r="C14317" s="603" t="s">
        <v>16642</v>
      </c>
      <c r="D14317" s="587" t="s">
        <v>3076</v>
      </c>
      <c r="E14317" s="523" t="s">
        <v>1679</v>
      </c>
    </row>
    <row r="14318" spans="2:5">
      <c r="B14318" s="602" t="s">
        <v>17024</v>
      </c>
      <c r="C14318" s="603" t="s">
        <v>16642</v>
      </c>
      <c r="D14318" s="587" t="s">
        <v>3076</v>
      </c>
      <c r="E14318" s="523" t="s">
        <v>1679</v>
      </c>
    </row>
    <row r="14319" spans="2:5">
      <c r="B14319" s="602" t="s">
        <v>17025</v>
      </c>
      <c r="C14319" s="603" t="s">
        <v>16642</v>
      </c>
      <c r="D14319" s="587" t="s">
        <v>3076</v>
      </c>
      <c r="E14319" s="523" t="s">
        <v>1679</v>
      </c>
    </row>
    <row r="14320" spans="2:5">
      <c r="B14320" s="602" t="s">
        <v>17026</v>
      </c>
      <c r="C14320" s="603" t="s">
        <v>16642</v>
      </c>
      <c r="D14320" s="587" t="s">
        <v>3076</v>
      </c>
      <c r="E14320" s="523" t="s">
        <v>1679</v>
      </c>
    </row>
    <row r="14321" spans="2:5">
      <c r="B14321" s="602" t="s">
        <v>17027</v>
      </c>
      <c r="C14321" s="603" t="s">
        <v>16642</v>
      </c>
      <c r="D14321" s="587" t="s">
        <v>3076</v>
      </c>
      <c r="E14321" s="523" t="s">
        <v>1679</v>
      </c>
    </row>
    <row r="14322" spans="2:5">
      <c r="B14322" s="602" t="s">
        <v>17028</v>
      </c>
      <c r="C14322" s="603" t="s">
        <v>16642</v>
      </c>
      <c r="D14322" s="587" t="s">
        <v>3076</v>
      </c>
      <c r="E14322" s="523" t="s">
        <v>1679</v>
      </c>
    </row>
    <row r="14323" spans="2:5">
      <c r="B14323" s="602" t="s">
        <v>17029</v>
      </c>
      <c r="C14323" s="603" t="s">
        <v>16642</v>
      </c>
      <c r="D14323" s="587" t="s">
        <v>3076</v>
      </c>
      <c r="E14323" s="523" t="s">
        <v>1679</v>
      </c>
    </row>
    <row r="14324" spans="2:5">
      <c r="B14324" s="602" t="s">
        <v>17030</v>
      </c>
      <c r="C14324" s="603" t="s">
        <v>16642</v>
      </c>
      <c r="D14324" s="587" t="s">
        <v>3076</v>
      </c>
      <c r="E14324" s="523" t="s">
        <v>1679</v>
      </c>
    </row>
    <row r="14325" spans="2:5">
      <c r="B14325" s="602" t="s">
        <v>17031</v>
      </c>
      <c r="C14325" s="603" t="s">
        <v>16642</v>
      </c>
      <c r="D14325" s="587" t="s">
        <v>3076</v>
      </c>
      <c r="E14325" s="523" t="s">
        <v>1679</v>
      </c>
    </row>
    <row r="14326" spans="2:5">
      <c r="B14326" s="602" t="s">
        <v>17032</v>
      </c>
      <c r="C14326" s="603" t="s">
        <v>16642</v>
      </c>
      <c r="D14326" s="587" t="s">
        <v>3076</v>
      </c>
      <c r="E14326" s="523" t="s">
        <v>1679</v>
      </c>
    </row>
    <row r="14327" spans="2:5">
      <c r="B14327" s="602" t="s">
        <v>17033</v>
      </c>
      <c r="C14327" s="603" t="s">
        <v>16642</v>
      </c>
      <c r="D14327" s="587" t="s">
        <v>3076</v>
      </c>
      <c r="E14327" s="523" t="s">
        <v>1679</v>
      </c>
    </row>
    <row r="14328" spans="2:5">
      <c r="B14328" s="602" t="s">
        <v>17034</v>
      </c>
      <c r="C14328" s="603" t="s">
        <v>16642</v>
      </c>
      <c r="D14328" s="587" t="s">
        <v>3076</v>
      </c>
      <c r="E14328" s="523" t="s">
        <v>1679</v>
      </c>
    </row>
    <row r="14329" spans="2:5">
      <c r="B14329" s="602" t="s">
        <v>17035</v>
      </c>
      <c r="C14329" s="603" t="s">
        <v>16642</v>
      </c>
      <c r="D14329" s="587" t="s">
        <v>3076</v>
      </c>
      <c r="E14329" s="523" t="s">
        <v>1679</v>
      </c>
    </row>
    <row r="14330" spans="2:5">
      <c r="B14330" s="602" t="s">
        <v>17036</v>
      </c>
      <c r="C14330" s="603" t="s">
        <v>16642</v>
      </c>
      <c r="D14330" s="587" t="s">
        <v>3076</v>
      </c>
      <c r="E14330" s="523" t="s">
        <v>1679</v>
      </c>
    </row>
    <row r="14331" spans="2:5">
      <c r="B14331" s="602" t="s">
        <v>17037</v>
      </c>
      <c r="C14331" s="603" t="s">
        <v>16642</v>
      </c>
      <c r="D14331" s="587" t="s">
        <v>3076</v>
      </c>
      <c r="E14331" s="523" t="s">
        <v>1679</v>
      </c>
    </row>
    <row r="14332" spans="2:5">
      <c r="B14332" s="602" t="s">
        <v>17038</v>
      </c>
      <c r="C14332" s="603" t="s">
        <v>16642</v>
      </c>
      <c r="D14332" s="587" t="s">
        <v>3076</v>
      </c>
      <c r="E14332" s="523" t="s">
        <v>1679</v>
      </c>
    </row>
    <row r="14333" spans="2:5">
      <c r="B14333" s="602" t="s">
        <v>17039</v>
      </c>
      <c r="C14333" s="603" t="s">
        <v>16642</v>
      </c>
      <c r="D14333" s="587" t="s">
        <v>3076</v>
      </c>
      <c r="E14333" s="523" t="s">
        <v>1679</v>
      </c>
    </row>
    <row r="14334" spans="2:5">
      <c r="B14334" s="602" t="s">
        <v>17040</v>
      </c>
      <c r="C14334" s="603" t="s">
        <v>16642</v>
      </c>
      <c r="D14334" s="587" t="s">
        <v>3076</v>
      </c>
      <c r="E14334" s="523" t="s">
        <v>1679</v>
      </c>
    </row>
    <row r="14335" spans="2:5">
      <c r="B14335" s="602" t="s">
        <v>17041</v>
      </c>
      <c r="C14335" s="603" t="s">
        <v>16642</v>
      </c>
      <c r="D14335" s="587" t="s">
        <v>3076</v>
      </c>
      <c r="E14335" s="523" t="s">
        <v>1679</v>
      </c>
    </row>
    <row r="14336" spans="2:5">
      <c r="B14336" s="602" t="s">
        <v>17042</v>
      </c>
      <c r="C14336" s="603" t="s">
        <v>16642</v>
      </c>
      <c r="D14336" s="587" t="s">
        <v>3076</v>
      </c>
      <c r="E14336" s="523" t="s">
        <v>1679</v>
      </c>
    </row>
    <row r="14337" spans="2:5">
      <c r="B14337" s="602" t="s">
        <v>17043</v>
      </c>
      <c r="C14337" s="603" t="s">
        <v>16642</v>
      </c>
      <c r="D14337" s="587" t="s">
        <v>3076</v>
      </c>
      <c r="E14337" s="523" t="s">
        <v>1679</v>
      </c>
    </row>
    <row r="14338" spans="2:5">
      <c r="B14338" s="602" t="s">
        <v>17044</v>
      </c>
      <c r="C14338" s="603" t="s">
        <v>16642</v>
      </c>
      <c r="D14338" s="587" t="s">
        <v>3076</v>
      </c>
      <c r="E14338" s="523" t="s">
        <v>1679</v>
      </c>
    </row>
    <row r="14339" spans="2:5">
      <c r="B14339" s="602" t="s">
        <v>17045</v>
      </c>
      <c r="C14339" s="603" t="s">
        <v>16642</v>
      </c>
      <c r="D14339" s="587" t="s">
        <v>3076</v>
      </c>
      <c r="E14339" s="523" t="s">
        <v>1679</v>
      </c>
    </row>
    <row r="14340" spans="2:5">
      <c r="B14340" s="602" t="s">
        <v>17046</v>
      </c>
      <c r="C14340" s="603" t="s">
        <v>16642</v>
      </c>
      <c r="D14340" s="587" t="s">
        <v>3076</v>
      </c>
      <c r="E14340" s="523" t="s">
        <v>1679</v>
      </c>
    </row>
    <row r="14341" spans="2:5">
      <c r="B14341" s="602" t="s">
        <v>17047</v>
      </c>
      <c r="C14341" s="603" t="s">
        <v>16642</v>
      </c>
      <c r="D14341" s="587" t="s">
        <v>3076</v>
      </c>
      <c r="E14341" s="523" t="s">
        <v>1679</v>
      </c>
    </row>
    <row r="14342" spans="2:5">
      <c r="B14342" s="602" t="s">
        <v>17048</v>
      </c>
      <c r="C14342" s="603" t="s">
        <v>16642</v>
      </c>
      <c r="D14342" s="587" t="s">
        <v>3076</v>
      </c>
      <c r="E14342" s="523" t="s">
        <v>1679</v>
      </c>
    </row>
    <row r="14343" spans="2:5">
      <c r="B14343" s="602" t="s">
        <v>17049</v>
      </c>
      <c r="C14343" s="603" t="s">
        <v>16642</v>
      </c>
      <c r="D14343" s="587" t="s">
        <v>3076</v>
      </c>
      <c r="E14343" s="523" t="s">
        <v>1679</v>
      </c>
    </row>
    <row r="14344" spans="2:5">
      <c r="B14344" s="602" t="s">
        <v>17050</v>
      </c>
      <c r="C14344" s="603" t="s">
        <v>16642</v>
      </c>
      <c r="D14344" s="587" t="s">
        <v>3076</v>
      </c>
      <c r="E14344" s="523" t="s">
        <v>1679</v>
      </c>
    </row>
    <row r="14345" spans="2:5">
      <c r="B14345" s="602" t="s">
        <v>17051</v>
      </c>
      <c r="C14345" s="603" t="s">
        <v>16642</v>
      </c>
      <c r="D14345" s="587" t="s">
        <v>3076</v>
      </c>
      <c r="E14345" s="523" t="s">
        <v>1679</v>
      </c>
    </row>
    <row r="14346" spans="2:5">
      <c r="B14346" s="602" t="s">
        <v>17052</v>
      </c>
      <c r="C14346" s="603" t="s">
        <v>16642</v>
      </c>
      <c r="D14346" s="587" t="s">
        <v>3076</v>
      </c>
      <c r="E14346" s="523" t="s">
        <v>1679</v>
      </c>
    </row>
    <row r="14347" spans="2:5">
      <c r="B14347" s="602" t="s">
        <v>17053</v>
      </c>
      <c r="C14347" s="603" t="s">
        <v>16642</v>
      </c>
      <c r="D14347" s="587" t="s">
        <v>3076</v>
      </c>
      <c r="E14347" s="523" t="s">
        <v>1679</v>
      </c>
    </row>
    <row r="14348" spans="2:5">
      <c r="B14348" s="602" t="s">
        <v>17054</v>
      </c>
      <c r="C14348" s="603" t="s">
        <v>16642</v>
      </c>
      <c r="D14348" s="587" t="s">
        <v>3076</v>
      </c>
      <c r="E14348" s="523" t="s">
        <v>1679</v>
      </c>
    </row>
    <row r="14349" spans="2:5">
      <c r="B14349" s="602" t="s">
        <v>17055</v>
      </c>
      <c r="C14349" s="603" t="s">
        <v>16642</v>
      </c>
      <c r="D14349" s="587" t="s">
        <v>3076</v>
      </c>
      <c r="E14349" s="523" t="s">
        <v>1679</v>
      </c>
    </row>
    <row r="14350" spans="2:5">
      <c r="B14350" s="602" t="s">
        <v>17056</v>
      </c>
      <c r="C14350" s="603" t="s">
        <v>16642</v>
      </c>
      <c r="D14350" s="587" t="s">
        <v>3076</v>
      </c>
      <c r="E14350" s="523" t="s">
        <v>1679</v>
      </c>
    </row>
    <row r="14351" spans="2:5">
      <c r="B14351" s="602" t="s">
        <v>17057</v>
      </c>
      <c r="C14351" s="603" t="s">
        <v>16642</v>
      </c>
      <c r="D14351" s="587" t="s">
        <v>3076</v>
      </c>
      <c r="E14351" s="523" t="s">
        <v>1679</v>
      </c>
    </row>
    <row r="14352" spans="2:5">
      <c r="B14352" s="602" t="s">
        <v>17058</v>
      </c>
      <c r="C14352" s="603" t="s">
        <v>16642</v>
      </c>
      <c r="D14352" s="587" t="s">
        <v>3076</v>
      </c>
      <c r="E14352" s="523" t="s">
        <v>1679</v>
      </c>
    </row>
    <row r="14353" spans="2:5">
      <c r="B14353" s="602" t="s">
        <v>17059</v>
      </c>
      <c r="C14353" s="603" t="s">
        <v>16642</v>
      </c>
      <c r="D14353" s="587" t="s">
        <v>3076</v>
      </c>
      <c r="E14353" s="523" t="s">
        <v>1679</v>
      </c>
    </row>
    <row r="14354" spans="2:5">
      <c r="B14354" s="602" t="s">
        <v>17060</v>
      </c>
      <c r="C14354" s="603" t="s">
        <v>16642</v>
      </c>
      <c r="D14354" s="587" t="s">
        <v>3076</v>
      </c>
      <c r="E14354" s="523" t="s">
        <v>1679</v>
      </c>
    </row>
    <row r="14355" spans="2:5">
      <c r="B14355" s="602" t="s">
        <v>17061</v>
      </c>
      <c r="C14355" s="603" t="s">
        <v>16642</v>
      </c>
      <c r="D14355" s="587" t="s">
        <v>3076</v>
      </c>
      <c r="E14355" s="523" t="s">
        <v>1679</v>
      </c>
    </row>
    <row r="14356" spans="2:5">
      <c r="B14356" s="602" t="s">
        <v>17062</v>
      </c>
      <c r="C14356" s="603" t="s">
        <v>16642</v>
      </c>
      <c r="D14356" s="587" t="s">
        <v>3076</v>
      </c>
      <c r="E14356" s="523" t="s">
        <v>1679</v>
      </c>
    </row>
    <row r="14357" spans="2:5">
      <c r="B14357" s="602" t="s">
        <v>17063</v>
      </c>
      <c r="C14357" s="603" t="s">
        <v>16642</v>
      </c>
      <c r="D14357" s="587" t="s">
        <v>3076</v>
      </c>
      <c r="E14357" s="523" t="s">
        <v>1679</v>
      </c>
    </row>
    <row r="14358" spans="2:5">
      <c r="B14358" s="602" t="s">
        <v>17064</v>
      </c>
      <c r="C14358" s="603" t="s">
        <v>16642</v>
      </c>
      <c r="D14358" s="587" t="s">
        <v>3076</v>
      </c>
      <c r="E14358" s="523" t="s">
        <v>1679</v>
      </c>
    </row>
    <row r="14359" spans="2:5">
      <c r="B14359" s="602" t="s">
        <v>17065</v>
      </c>
      <c r="C14359" s="603" t="s">
        <v>16642</v>
      </c>
      <c r="D14359" s="587" t="s">
        <v>3076</v>
      </c>
      <c r="E14359" s="523" t="s">
        <v>1679</v>
      </c>
    </row>
    <row r="14360" spans="2:5">
      <c r="B14360" s="602" t="s">
        <v>17066</v>
      </c>
      <c r="C14360" s="603" t="s">
        <v>16642</v>
      </c>
      <c r="D14360" s="587" t="s">
        <v>3076</v>
      </c>
      <c r="E14360" s="523" t="s">
        <v>1679</v>
      </c>
    </row>
    <row r="14361" spans="2:5">
      <c r="B14361" s="602" t="s">
        <v>17067</v>
      </c>
      <c r="C14361" s="603" t="s">
        <v>16642</v>
      </c>
      <c r="D14361" s="587" t="s">
        <v>3076</v>
      </c>
      <c r="E14361" s="523" t="s">
        <v>1679</v>
      </c>
    </row>
    <row r="14362" spans="2:5">
      <c r="B14362" s="602" t="s">
        <v>17068</v>
      </c>
      <c r="C14362" s="603" t="s">
        <v>16642</v>
      </c>
      <c r="D14362" s="587" t="s">
        <v>3076</v>
      </c>
      <c r="E14362" s="523" t="s">
        <v>1679</v>
      </c>
    </row>
    <row r="14363" spans="2:5">
      <c r="B14363" s="602" t="s">
        <v>17069</v>
      </c>
      <c r="C14363" s="603" t="s">
        <v>16642</v>
      </c>
      <c r="D14363" s="587" t="s">
        <v>3076</v>
      </c>
      <c r="E14363" s="523" t="s">
        <v>1679</v>
      </c>
    </row>
    <row r="14364" spans="2:5">
      <c r="B14364" s="602" t="s">
        <v>17070</v>
      </c>
      <c r="C14364" s="603" t="s">
        <v>16642</v>
      </c>
      <c r="D14364" s="587" t="s">
        <v>3076</v>
      </c>
      <c r="E14364" s="523" t="s">
        <v>1679</v>
      </c>
    </row>
    <row r="14365" spans="2:5">
      <c r="B14365" s="602" t="s">
        <v>17071</v>
      </c>
      <c r="C14365" s="603" t="s">
        <v>16642</v>
      </c>
      <c r="D14365" s="587" t="s">
        <v>3076</v>
      </c>
      <c r="E14365" s="523" t="s">
        <v>1679</v>
      </c>
    </row>
    <row r="14366" spans="2:5">
      <c r="B14366" s="602" t="s">
        <v>17072</v>
      </c>
      <c r="C14366" s="603" t="s">
        <v>16642</v>
      </c>
      <c r="D14366" s="587" t="s">
        <v>3076</v>
      </c>
      <c r="E14366" s="523" t="s">
        <v>1679</v>
      </c>
    </row>
    <row r="14367" spans="2:5">
      <c r="B14367" s="602" t="s">
        <v>17073</v>
      </c>
      <c r="C14367" s="603" t="s">
        <v>16642</v>
      </c>
      <c r="D14367" s="587" t="s">
        <v>3076</v>
      </c>
      <c r="E14367" s="523" t="s">
        <v>1679</v>
      </c>
    </row>
    <row r="14368" spans="2:5">
      <c r="B14368" s="602" t="s">
        <v>17074</v>
      </c>
      <c r="C14368" s="603" t="s">
        <v>16642</v>
      </c>
      <c r="D14368" s="587" t="s">
        <v>3076</v>
      </c>
      <c r="E14368" s="523" t="s">
        <v>1679</v>
      </c>
    </row>
    <row r="14369" spans="2:5">
      <c r="B14369" s="602" t="s">
        <v>17075</v>
      </c>
      <c r="C14369" s="603" t="s">
        <v>16642</v>
      </c>
      <c r="D14369" s="587" t="s">
        <v>3076</v>
      </c>
      <c r="E14369" s="523" t="s">
        <v>1679</v>
      </c>
    </row>
    <row r="14370" spans="2:5">
      <c r="B14370" s="602" t="s">
        <v>17076</v>
      </c>
      <c r="C14370" s="603" t="s">
        <v>16642</v>
      </c>
      <c r="D14370" s="587" t="s">
        <v>3076</v>
      </c>
      <c r="E14370" s="523" t="s">
        <v>1679</v>
      </c>
    </row>
    <row r="14371" spans="2:5">
      <c r="B14371" s="602" t="s">
        <v>17077</v>
      </c>
      <c r="C14371" s="603" t="s">
        <v>16642</v>
      </c>
      <c r="D14371" s="587" t="s">
        <v>3076</v>
      </c>
      <c r="E14371" s="523" t="s">
        <v>1679</v>
      </c>
    </row>
    <row r="14372" spans="2:5">
      <c r="B14372" s="602" t="s">
        <v>17078</v>
      </c>
      <c r="C14372" s="603" t="s">
        <v>16642</v>
      </c>
      <c r="D14372" s="587" t="s">
        <v>3076</v>
      </c>
      <c r="E14372" s="523" t="s">
        <v>1679</v>
      </c>
    </row>
    <row r="14373" spans="2:5">
      <c r="B14373" s="602" t="s">
        <v>17079</v>
      </c>
      <c r="C14373" s="603" t="s">
        <v>16642</v>
      </c>
      <c r="D14373" s="587" t="s">
        <v>3076</v>
      </c>
      <c r="E14373" s="523" t="s">
        <v>1679</v>
      </c>
    </row>
    <row r="14374" spans="2:5">
      <c r="B14374" s="602" t="s">
        <v>17080</v>
      </c>
      <c r="C14374" s="603" t="s">
        <v>16642</v>
      </c>
      <c r="D14374" s="587" t="s">
        <v>3076</v>
      </c>
      <c r="E14374" s="523" t="s">
        <v>1679</v>
      </c>
    </row>
    <row r="14375" spans="2:5">
      <c r="B14375" s="602" t="s">
        <v>17081</v>
      </c>
      <c r="C14375" s="603" t="s">
        <v>16642</v>
      </c>
      <c r="D14375" s="587" t="s">
        <v>3076</v>
      </c>
      <c r="E14375" s="523" t="s">
        <v>1679</v>
      </c>
    </row>
    <row r="14376" spans="2:5">
      <c r="B14376" s="602" t="s">
        <v>17082</v>
      </c>
      <c r="C14376" s="603" t="s">
        <v>16642</v>
      </c>
      <c r="D14376" s="587" t="s">
        <v>3076</v>
      </c>
      <c r="E14376" s="523" t="s">
        <v>1679</v>
      </c>
    </row>
    <row r="14377" spans="2:5">
      <c r="B14377" s="602" t="s">
        <v>17083</v>
      </c>
      <c r="C14377" s="603" t="s">
        <v>16642</v>
      </c>
      <c r="D14377" s="587" t="s">
        <v>3076</v>
      </c>
      <c r="E14377" s="523" t="s">
        <v>1679</v>
      </c>
    </row>
    <row r="14378" spans="2:5">
      <c r="B14378" s="602" t="s">
        <v>17084</v>
      </c>
      <c r="C14378" s="603" t="s">
        <v>16642</v>
      </c>
      <c r="D14378" s="587" t="s">
        <v>3076</v>
      </c>
      <c r="E14378" s="523" t="s">
        <v>1679</v>
      </c>
    </row>
    <row r="14379" spans="2:5">
      <c r="B14379" s="602" t="s">
        <v>17085</v>
      </c>
      <c r="C14379" s="603" t="s">
        <v>16642</v>
      </c>
      <c r="D14379" s="587" t="s">
        <v>3076</v>
      </c>
      <c r="E14379" s="523" t="s">
        <v>1679</v>
      </c>
    </row>
    <row r="14380" spans="2:5">
      <c r="B14380" s="602" t="s">
        <v>17086</v>
      </c>
      <c r="C14380" s="603" t="s">
        <v>16642</v>
      </c>
      <c r="D14380" s="587" t="s">
        <v>3076</v>
      </c>
      <c r="E14380" s="523" t="s">
        <v>1679</v>
      </c>
    </row>
    <row r="14381" spans="2:5">
      <c r="B14381" s="602" t="s">
        <v>17087</v>
      </c>
      <c r="C14381" s="603" t="s">
        <v>16642</v>
      </c>
      <c r="D14381" s="587" t="s">
        <v>3076</v>
      </c>
      <c r="E14381" s="523" t="s">
        <v>1679</v>
      </c>
    </row>
    <row r="14382" spans="2:5">
      <c r="B14382" s="602" t="s">
        <v>17088</v>
      </c>
      <c r="C14382" s="603" t="s">
        <v>16642</v>
      </c>
      <c r="D14382" s="587" t="s">
        <v>3076</v>
      </c>
      <c r="E14382" s="523" t="s">
        <v>1679</v>
      </c>
    </row>
    <row r="14383" spans="2:5">
      <c r="B14383" s="602" t="s">
        <v>17089</v>
      </c>
      <c r="C14383" s="603" t="s">
        <v>16642</v>
      </c>
      <c r="D14383" s="587" t="s">
        <v>3076</v>
      </c>
      <c r="E14383" s="523" t="s">
        <v>1679</v>
      </c>
    </row>
    <row r="14384" spans="2:5">
      <c r="B14384" s="602" t="s">
        <v>17090</v>
      </c>
      <c r="C14384" s="603" t="s">
        <v>16642</v>
      </c>
      <c r="D14384" s="587" t="s">
        <v>3076</v>
      </c>
      <c r="E14384" s="523" t="s">
        <v>1679</v>
      </c>
    </row>
    <row r="14385" spans="2:5">
      <c r="B14385" s="602" t="s">
        <v>17091</v>
      </c>
      <c r="C14385" s="603" t="s">
        <v>16642</v>
      </c>
      <c r="D14385" s="587" t="s">
        <v>3076</v>
      </c>
      <c r="E14385" s="523" t="s">
        <v>1679</v>
      </c>
    </row>
    <row r="14386" spans="2:5">
      <c r="B14386" s="602" t="s">
        <v>17092</v>
      </c>
      <c r="C14386" s="603" t="s">
        <v>16642</v>
      </c>
      <c r="D14386" s="587" t="s">
        <v>3076</v>
      </c>
      <c r="E14386" s="523" t="s">
        <v>1679</v>
      </c>
    </row>
    <row r="14387" spans="2:5">
      <c r="B14387" s="602" t="s">
        <v>17093</v>
      </c>
      <c r="C14387" s="603" t="s">
        <v>16642</v>
      </c>
      <c r="D14387" s="587" t="s">
        <v>3076</v>
      </c>
      <c r="E14387" s="523" t="s">
        <v>1679</v>
      </c>
    </row>
    <row r="14388" spans="2:5">
      <c r="B14388" s="602" t="s">
        <v>17094</v>
      </c>
      <c r="C14388" s="603" t="s">
        <v>16642</v>
      </c>
      <c r="D14388" s="587" t="s">
        <v>3076</v>
      </c>
      <c r="E14388" s="523" t="s">
        <v>1679</v>
      </c>
    </row>
    <row r="14389" spans="2:5">
      <c r="B14389" s="602" t="s">
        <v>17095</v>
      </c>
      <c r="C14389" s="603" t="s">
        <v>16642</v>
      </c>
      <c r="D14389" s="587" t="s">
        <v>3076</v>
      </c>
      <c r="E14389" s="523" t="s">
        <v>1679</v>
      </c>
    </row>
    <row r="14390" spans="2:5">
      <c r="B14390" s="602" t="s">
        <v>17096</v>
      </c>
      <c r="C14390" s="603" t="s">
        <v>16642</v>
      </c>
      <c r="D14390" s="587" t="s">
        <v>3076</v>
      </c>
      <c r="E14390" s="523" t="s">
        <v>1679</v>
      </c>
    </row>
    <row r="14391" spans="2:5">
      <c r="B14391" s="602" t="s">
        <v>17097</v>
      </c>
      <c r="C14391" s="603" t="s">
        <v>16642</v>
      </c>
      <c r="D14391" s="587" t="s">
        <v>3076</v>
      </c>
      <c r="E14391" s="523" t="s">
        <v>1679</v>
      </c>
    </row>
    <row r="14392" spans="2:5">
      <c r="B14392" s="602" t="s">
        <v>17098</v>
      </c>
      <c r="C14392" s="603" t="s">
        <v>16642</v>
      </c>
      <c r="D14392" s="587" t="s">
        <v>3076</v>
      </c>
      <c r="E14392" s="523" t="s">
        <v>1679</v>
      </c>
    </row>
    <row r="14393" spans="2:5">
      <c r="B14393" s="602" t="s">
        <v>17099</v>
      </c>
      <c r="C14393" s="603" t="s">
        <v>16642</v>
      </c>
      <c r="D14393" s="587" t="s">
        <v>3076</v>
      </c>
      <c r="E14393" s="523" t="s">
        <v>1679</v>
      </c>
    </row>
    <row r="14394" spans="2:5">
      <c r="B14394" s="602" t="s">
        <v>17100</v>
      </c>
      <c r="C14394" s="603" t="s">
        <v>16642</v>
      </c>
      <c r="D14394" s="587" t="s">
        <v>3076</v>
      </c>
      <c r="E14394" s="523" t="s">
        <v>1679</v>
      </c>
    </row>
    <row r="14395" spans="2:5">
      <c r="B14395" s="602" t="s">
        <v>17101</v>
      </c>
      <c r="C14395" s="603" t="s">
        <v>16642</v>
      </c>
      <c r="D14395" s="587" t="s">
        <v>3076</v>
      </c>
      <c r="E14395" s="523" t="s">
        <v>1679</v>
      </c>
    </row>
    <row r="14396" spans="2:5">
      <c r="B14396" s="602" t="s">
        <v>17102</v>
      </c>
      <c r="C14396" s="603" t="s">
        <v>16642</v>
      </c>
      <c r="D14396" s="587" t="s">
        <v>3076</v>
      </c>
      <c r="E14396" s="523" t="s">
        <v>1679</v>
      </c>
    </row>
    <row r="14397" spans="2:5">
      <c r="B14397" s="602" t="s">
        <v>17103</v>
      </c>
      <c r="C14397" s="603" t="s">
        <v>16642</v>
      </c>
      <c r="D14397" s="587" t="s">
        <v>3076</v>
      </c>
      <c r="E14397" s="523" t="s">
        <v>1679</v>
      </c>
    </row>
    <row r="14398" spans="2:5">
      <c r="B14398" s="602" t="s">
        <v>17104</v>
      </c>
      <c r="C14398" s="603" t="s">
        <v>16642</v>
      </c>
      <c r="D14398" s="587" t="s">
        <v>3076</v>
      </c>
      <c r="E14398" s="523" t="s">
        <v>1679</v>
      </c>
    </row>
    <row r="14399" spans="2:5">
      <c r="B14399" s="602" t="s">
        <v>17105</v>
      </c>
      <c r="C14399" s="603" t="s">
        <v>16642</v>
      </c>
      <c r="D14399" s="587" t="s">
        <v>3076</v>
      </c>
      <c r="E14399" s="523" t="s">
        <v>1679</v>
      </c>
    </row>
    <row r="14400" spans="2:5">
      <c r="B14400" s="602" t="s">
        <v>17106</v>
      </c>
      <c r="C14400" s="603" t="s">
        <v>16642</v>
      </c>
      <c r="D14400" s="587" t="s">
        <v>3076</v>
      </c>
      <c r="E14400" s="523" t="s">
        <v>1679</v>
      </c>
    </row>
    <row r="14401" spans="2:5">
      <c r="B14401" s="602" t="s">
        <v>17107</v>
      </c>
      <c r="C14401" s="603" t="s">
        <v>16642</v>
      </c>
      <c r="D14401" s="587" t="s">
        <v>3076</v>
      </c>
      <c r="E14401" s="523" t="s">
        <v>1679</v>
      </c>
    </row>
    <row r="14402" spans="2:5">
      <c r="B14402" s="602" t="s">
        <v>17108</v>
      </c>
      <c r="C14402" s="603" t="s">
        <v>16642</v>
      </c>
      <c r="D14402" s="587" t="s">
        <v>3076</v>
      </c>
      <c r="E14402" s="523" t="s">
        <v>1679</v>
      </c>
    </row>
    <row r="14403" spans="2:5">
      <c r="B14403" s="602" t="s">
        <v>17109</v>
      </c>
      <c r="C14403" s="603" t="s">
        <v>16642</v>
      </c>
      <c r="D14403" s="587" t="s">
        <v>3076</v>
      </c>
      <c r="E14403" s="523" t="s">
        <v>1679</v>
      </c>
    </row>
    <row r="14404" spans="2:5">
      <c r="B14404" s="602" t="s">
        <v>17110</v>
      </c>
      <c r="C14404" s="603" t="s">
        <v>16642</v>
      </c>
      <c r="D14404" s="587" t="s">
        <v>3076</v>
      </c>
      <c r="E14404" s="523" t="s">
        <v>1679</v>
      </c>
    </row>
    <row r="14405" spans="2:5">
      <c r="B14405" s="602" t="s">
        <v>17111</v>
      </c>
      <c r="C14405" s="603" t="s">
        <v>16642</v>
      </c>
      <c r="D14405" s="587" t="s">
        <v>3076</v>
      </c>
      <c r="E14405" s="523" t="s">
        <v>1679</v>
      </c>
    </row>
    <row r="14406" spans="2:5">
      <c r="B14406" s="602" t="s">
        <v>17112</v>
      </c>
      <c r="C14406" s="603" t="s">
        <v>16642</v>
      </c>
      <c r="D14406" s="587" t="s">
        <v>3076</v>
      </c>
      <c r="E14406" s="523" t="s">
        <v>1679</v>
      </c>
    </row>
    <row r="14407" spans="2:5">
      <c r="B14407" s="602" t="s">
        <v>17113</v>
      </c>
      <c r="C14407" s="603" t="s">
        <v>16642</v>
      </c>
      <c r="D14407" s="587" t="s">
        <v>3076</v>
      </c>
      <c r="E14407" s="523" t="s">
        <v>1679</v>
      </c>
    </row>
    <row r="14408" spans="2:5">
      <c r="B14408" s="602" t="s">
        <v>17114</v>
      </c>
      <c r="C14408" s="603" t="s">
        <v>16642</v>
      </c>
      <c r="D14408" s="587" t="s">
        <v>3076</v>
      </c>
      <c r="E14408" s="523" t="s">
        <v>1679</v>
      </c>
    </row>
    <row r="14409" spans="2:5">
      <c r="B14409" s="602" t="s">
        <v>17115</v>
      </c>
      <c r="C14409" s="603" t="s">
        <v>16642</v>
      </c>
      <c r="D14409" s="587" t="s">
        <v>3076</v>
      </c>
      <c r="E14409" s="523" t="s">
        <v>1679</v>
      </c>
    </row>
    <row r="14410" spans="2:5">
      <c r="B14410" s="602" t="s">
        <v>17116</v>
      </c>
      <c r="C14410" s="603" t="s">
        <v>16642</v>
      </c>
      <c r="D14410" s="587" t="s">
        <v>3076</v>
      </c>
      <c r="E14410" s="523" t="s">
        <v>1679</v>
      </c>
    </row>
    <row r="14411" spans="2:5">
      <c r="B14411" s="602" t="s">
        <v>17117</v>
      </c>
      <c r="C14411" s="603" t="s">
        <v>16642</v>
      </c>
      <c r="D14411" s="587" t="s">
        <v>3076</v>
      </c>
      <c r="E14411" s="523" t="s">
        <v>1679</v>
      </c>
    </row>
    <row r="14412" spans="2:5">
      <c r="B14412" s="602" t="s">
        <v>17118</v>
      </c>
      <c r="C14412" s="603" t="s">
        <v>16642</v>
      </c>
      <c r="D14412" s="587" t="s">
        <v>3076</v>
      </c>
      <c r="E14412" s="523" t="s">
        <v>1679</v>
      </c>
    </row>
    <row r="14413" spans="2:5">
      <c r="B14413" s="602" t="s">
        <v>17119</v>
      </c>
      <c r="C14413" s="603" t="s">
        <v>16642</v>
      </c>
      <c r="D14413" s="587" t="s">
        <v>3076</v>
      </c>
      <c r="E14413" s="523" t="s">
        <v>1679</v>
      </c>
    </row>
    <row r="14414" spans="2:5">
      <c r="B14414" s="602" t="s">
        <v>17120</v>
      </c>
      <c r="C14414" s="603" t="s">
        <v>16642</v>
      </c>
      <c r="D14414" s="587" t="s">
        <v>3076</v>
      </c>
      <c r="E14414" s="523" t="s">
        <v>1679</v>
      </c>
    </row>
    <row r="14415" spans="2:5">
      <c r="B14415" s="602" t="s">
        <v>17121</v>
      </c>
      <c r="C14415" s="603" t="s">
        <v>16642</v>
      </c>
      <c r="D14415" s="587" t="s">
        <v>3076</v>
      </c>
      <c r="E14415" s="523" t="s">
        <v>1679</v>
      </c>
    </row>
    <row r="14416" spans="2:5">
      <c r="B14416" s="602" t="s">
        <v>17122</v>
      </c>
      <c r="C14416" s="603" t="s">
        <v>16642</v>
      </c>
      <c r="D14416" s="587" t="s">
        <v>3076</v>
      </c>
      <c r="E14416" s="523" t="s">
        <v>1679</v>
      </c>
    </row>
    <row r="14417" spans="2:5">
      <c r="B14417" s="602" t="s">
        <v>17123</v>
      </c>
      <c r="C14417" s="603" t="s">
        <v>16642</v>
      </c>
      <c r="D14417" s="587" t="s">
        <v>3076</v>
      </c>
      <c r="E14417" s="523" t="s">
        <v>1679</v>
      </c>
    </row>
    <row r="14418" spans="2:5">
      <c r="B14418" s="602" t="s">
        <v>17124</v>
      </c>
      <c r="C14418" s="603" t="s">
        <v>16642</v>
      </c>
      <c r="D14418" s="587" t="s">
        <v>3076</v>
      </c>
      <c r="E14418" s="523" t="s">
        <v>1679</v>
      </c>
    </row>
    <row r="14419" spans="2:5">
      <c r="B14419" s="602" t="s">
        <v>17125</v>
      </c>
      <c r="C14419" s="603" t="s">
        <v>16642</v>
      </c>
      <c r="D14419" s="587" t="s">
        <v>3076</v>
      </c>
      <c r="E14419" s="523" t="s">
        <v>1679</v>
      </c>
    </row>
    <row r="14420" spans="2:5">
      <c r="B14420" s="602" t="s">
        <v>17126</v>
      </c>
      <c r="C14420" s="603" t="s">
        <v>16642</v>
      </c>
      <c r="D14420" s="587" t="s">
        <v>3076</v>
      </c>
      <c r="E14420" s="523" t="s">
        <v>1679</v>
      </c>
    </row>
    <row r="14421" spans="2:5">
      <c r="B14421" s="602" t="s">
        <v>17127</v>
      </c>
      <c r="C14421" s="603" t="s">
        <v>16642</v>
      </c>
      <c r="D14421" s="587" t="s">
        <v>3076</v>
      </c>
      <c r="E14421" s="523" t="s">
        <v>1679</v>
      </c>
    </row>
    <row r="14422" spans="2:5">
      <c r="B14422" s="602" t="s">
        <v>17128</v>
      </c>
      <c r="C14422" s="603" t="s">
        <v>16642</v>
      </c>
      <c r="D14422" s="587" t="s">
        <v>3076</v>
      </c>
      <c r="E14422" s="523" t="s">
        <v>1679</v>
      </c>
    </row>
    <row r="14423" spans="2:5">
      <c r="B14423" s="602" t="s">
        <v>17129</v>
      </c>
      <c r="C14423" s="603" t="s">
        <v>16642</v>
      </c>
      <c r="D14423" s="587" t="s">
        <v>3076</v>
      </c>
      <c r="E14423" s="523" t="s">
        <v>1679</v>
      </c>
    </row>
    <row r="14424" spans="2:5">
      <c r="B14424" s="602" t="s">
        <v>17130</v>
      </c>
      <c r="C14424" s="603" t="s">
        <v>16642</v>
      </c>
      <c r="D14424" s="587" t="s">
        <v>3076</v>
      </c>
      <c r="E14424" s="523" t="s">
        <v>1679</v>
      </c>
    </row>
    <row r="14425" spans="2:5">
      <c r="B14425" s="602" t="s">
        <v>17131</v>
      </c>
      <c r="C14425" s="603" t="s">
        <v>16642</v>
      </c>
      <c r="D14425" s="587" t="s">
        <v>3076</v>
      </c>
      <c r="E14425" s="523" t="s">
        <v>1679</v>
      </c>
    </row>
    <row r="14426" spans="2:5">
      <c r="B14426" s="602" t="s">
        <v>17132</v>
      </c>
      <c r="C14426" s="603" t="s">
        <v>16642</v>
      </c>
      <c r="D14426" s="587" t="s">
        <v>3076</v>
      </c>
      <c r="E14426" s="523" t="s">
        <v>1679</v>
      </c>
    </row>
    <row r="14427" spans="2:5">
      <c r="B14427" s="602" t="s">
        <v>17133</v>
      </c>
      <c r="C14427" s="603" t="s">
        <v>16642</v>
      </c>
      <c r="D14427" s="587" t="s">
        <v>3076</v>
      </c>
      <c r="E14427" s="523" t="s">
        <v>1679</v>
      </c>
    </row>
    <row r="14428" spans="2:5">
      <c r="B14428" s="602" t="s">
        <v>17134</v>
      </c>
      <c r="C14428" s="603" t="s">
        <v>16642</v>
      </c>
      <c r="D14428" s="587" t="s">
        <v>3076</v>
      </c>
      <c r="E14428" s="523" t="s">
        <v>1679</v>
      </c>
    </row>
    <row r="14429" spans="2:5">
      <c r="B14429" s="602" t="s">
        <v>17135</v>
      </c>
      <c r="C14429" s="603" t="s">
        <v>16642</v>
      </c>
      <c r="D14429" s="587" t="s">
        <v>3076</v>
      </c>
      <c r="E14429" s="523" t="s">
        <v>1679</v>
      </c>
    </row>
    <row r="14430" spans="2:5">
      <c r="B14430" s="602" t="s">
        <v>17136</v>
      </c>
      <c r="C14430" s="603" t="s">
        <v>16642</v>
      </c>
      <c r="D14430" s="587" t="s">
        <v>3076</v>
      </c>
      <c r="E14430" s="523" t="s">
        <v>1679</v>
      </c>
    </row>
    <row r="14431" spans="2:5">
      <c r="B14431" s="602" t="s">
        <v>17137</v>
      </c>
      <c r="C14431" s="603" t="s">
        <v>16642</v>
      </c>
      <c r="D14431" s="587" t="s">
        <v>3076</v>
      </c>
      <c r="E14431" s="523" t="s">
        <v>1679</v>
      </c>
    </row>
    <row r="14432" spans="2:5">
      <c r="B14432" s="602" t="s">
        <v>17138</v>
      </c>
      <c r="C14432" s="603" t="s">
        <v>16642</v>
      </c>
      <c r="D14432" s="587" t="s">
        <v>3076</v>
      </c>
      <c r="E14432" s="523" t="s">
        <v>1679</v>
      </c>
    </row>
    <row r="14433" spans="2:5">
      <c r="B14433" s="602" t="s">
        <v>17139</v>
      </c>
      <c r="C14433" s="603" t="s">
        <v>16642</v>
      </c>
      <c r="D14433" s="587" t="s">
        <v>3076</v>
      </c>
      <c r="E14433" s="523" t="s">
        <v>1679</v>
      </c>
    </row>
    <row r="14434" spans="2:5">
      <c r="B14434" s="602" t="s">
        <v>17140</v>
      </c>
      <c r="C14434" s="603" t="s">
        <v>16642</v>
      </c>
      <c r="D14434" s="587" t="s">
        <v>3076</v>
      </c>
      <c r="E14434" s="523" t="s">
        <v>1679</v>
      </c>
    </row>
    <row r="14435" spans="2:5">
      <c r="B14435" s="602" t="s">
        <v>17141</v>
      </c>
      <c r="C14435" s="603" t="s">
        <v>16642</v>
      </c>
      <c r="D14435" s="587" t="s">
        <v>3076</v>
      </c>
      <c r="E14435" s="523" t="s">
        <v>1679</v>
      </c>
    </row>
    <row r="14436" spans="2:5">
      <c r="B14436" s="602" t="s">
        <v>17142</v>
      </c>
      <c r="C14436" s="603" t="s">
        <v>16642</v>
      </c>
      <c r="D14436" s="587" t="s">
        <v>3076</v>
      </c>
      <c r="E14436" s="523" t="s">
        <v>1679</v>
      </c>
    </row>
    <row r="14437" spans="2:5">
      <c r="B14437" s="602" t="s">
        <v>17143</v>
      </c>
      <c r="C14437" s="603" t="s">
        <v>16642</v>
      </c>
      <c r="D14437" s="587" t="s">
        <v>3076</v>
      </c>
      <c r="E14437" s="523" t="s">
        <v>1679</v>
      </c>
    </row>
    <row r="14438" spans="2:5">
      <c r="B14438" s="602" t="s">
        <v>17144</v>
      </c>
      <c r="C14438" s="603" t="s">
        <v>16642</v>
      </c>
      <c r="D14438" s="587" t="s">
        <v>3076</v>
      </c>
      <c r="E14438" s="523" t="s">
        <v>1679</v>
      </c>
    </row>
    <row r="14439" spans="2:5">
      <c r="B14439" s="602" t="s">
        <v>17145</v>
      </c>
      <c r="C14439" s="603" t="s">
        <v>16642</v>
      </c>
      <c r="D14439" s="587" t="s">
        <v>3076</v>
      </c>
      <c r="E14439" s="523" t="s">
        <v>1679</v>
      </c>
    </row>
    <row r="14440" spans="2:5">
      <c r="B14440" s="602" t="s">
        <v>17146</v>
      </c>
      <c r="C14440" s="603" t="s">
        <v>16642</v>
      </c>
      <c r="D14440" s="587" t="s">
        <v>3076</v>
      </c>
      <c r="E14440" s="523" t="s">
        <v>1679</v>
      </c>
    </row>
    <row r="14441" spans="2:5">
      <c r="B14441" s="602" t="s">
        <v>17147</v>
      </c>
      <c r="C14441" s="603" t="s">
        <v>16642</v>
      </c>
      <c r="D14441" s="587" t="s">
        <v>3076</v>
      </c>
      <c r="E14441" s="523" t="s">
        <v>1679</v>
      </c>
    </row>
    <row r="14442" spans="2:5">
      <c r="B14442" s="602" t="s">
        <v>17148</v>
      </c>
      <c r="C14442" s="603" t="s">
        <v>16642</v>
      </c>
      <c r="D14442" s="587" t="s">
        <v>3076</v>
      </c>
      <c r="E14442" s="523" t="s">
        <v>1679</v>
      </c>
    </row>
    <row r="14443" spans="2:5">
      <c r="B14443" s="602" t="s">
        <v>17149</v>
      </c>
      <c r="C14443" s="603" t="s">
        <v>16642</v>
      </c>
      <c r="D14443" s="587" t="s">
        <v>3076</v>
      </c>
      <c r="E14443" s="523" t="s">
        <v>1679</v>
      </c>
    </row>
    <row r="14444" spans="2:5">
      <c r="B14444" s="602" t="s">
        <v>17150</v>
      </c>
      <c r="C14444" s="603" t="s">
        <v>16642</v>
      </c>
      <c r="D14444" s="587" t="s">
        <v>3076</v>
      </c>
      <c r="E14444" s="523" t="s">
        <v>1679</v>
      </c>
    </row>
    <row r="14445" spans="2:5">
      <c r="B14445" s="602" t="s">
        <v>17151</v>
      </c>
      <c r="C14445" s="603" t="s">
        <v>16642</v>
      </c>
      <c r="D14445" s="587" t="s">
        <v>3076</v>
      </c>
      <c r="E14445" s="523" t="s">
        <v>1679</v>
      </c>
    </row>
    <row r="14446" spans="2:5">
      <c r="B14446" s="602" t="s">
        <v>17152</v>
      </c>
      <c r="C14446" s="603" t="s">
        <v>16642</v>
      </c>
      <c r="D14446" s="587" t="s">
        <v>3076</v>
      </c>
      <c r="E14446" s="523" t="s">
        <v>1679</v>
      </c>
    </row>
    <row r="14447" spans="2:5">
      <c r="B14447" s="602" t="s">
        <v>17153</v>
      </c>
      <c r="C14447" s="603" t="s">
        <v>16642</v>
      </c>
      <c r="D14447" s="587" t="s">
        <v>3076</v>
      </c>
      <c r="E14447" s="523" t="s">
        <v>1679</v>
      </c>
    </row>
    <row r="14448" spans="2:5">
      <c r="B14448" s="602" t="s">
        <v>17154</v>
      </c>
      <c r="C14448" s="603" t="s">
        <v>16642</v>
      </c>
      <c r="D14448" s="587" t="s">
        <v>3076</v>
      </c>
      <c r="E14448" s="523" t="s">
        <v>1679</v>
      </c>
    </row>
    <row r="14449" spans="2:5">
      <c r="B14449" s="602" t="s">
        <v>17155</v>
      </c>
      <c r="C14449" s="603" t="s">
        <v>16642</v>
      </c>
      <c r="D14449" s="587" t="s">
        <v>3076</v>
      </c>
      <c r="E14449" s="523" t="s">
        <v>1679</v>
      </c>
    </row>
    <row r="14450" spans="2:5">
      <c r="B14450" s="602" t="s">
        <v>17156</v>
      </c>
      <c r="C14450" s="603" t="s">
        <v>16642</v>
      </c>
      <c r="D14450" s="587" t="s">
        <v>3076</v>
      </c>
      <c r="E14450" s="523" t="s">
        <v>1679</v>
      </c>
    </row>
    <row r="14451" spans="2:5">
      <c r="B14451" s="602" t="s">
        <v>17157</v>
      </c>
      <c r="C14451" s="603" t="s">
        <v>16642</v>
      </c>
      <c r="D14451" s="587" t="s">
        <v>3076</v>
      </c>
      <c r="E14451" s="523" t="s">
        <v>1679</v>
      </c>
    </row>
    <row r="14452" spans="2:5">
      <c r="B14452" s="602" t="s">
        <v>17158</v>
      </c>
      <c r="C14452" s="603" t="s">
        <v>16642</v>
      </c>
      <c r="D14452" s="587" t="s">
        <v>3076</v>
      </c>
      <c r="E14452" s="523" t="s">
        <v>1679</v>
      </c>
    </row>
    <row r="14453" spans="2:5">
      <c r="B14453" s="602" t="s">
        <v>17159</v>
      </c>
      <c r="C14453" s="603" t="s">
        <v>16642</v>
      </c>
      <c r="D14453" s="587" t="s">
        <v>3076</v>
      </c>
      <c r="E14453" s="523" t="s">
        <v>1679</v>
      </c>
    </row>
    <row r="14454" spans="2:5">
      <c r="B14454" s="602" t="s">
        <v>17160</v>
      </c>
      <c r="C14454" s="603" t="s">
        <v>16642</v>
      </c>
      <c r="D14454" s="587" t="s">
        <v>3076</v>
      </c>
      <c r="E14454" s="523" t="s">
        <v>1679</v>
      </c>
    </row>
    <row r="14455" spans="2:5">
      <c r="B14455" s="602" t="s">
        <v>17161</v>
      </c>
      <c r="C14455" s="603" t="s">
        <v>16642</v>
      </c>
      <c r="D14455" s="587" t="s">
        <v>3076</v>
      </c>
      <c r="E14455" s="523" t="s">
        <v>1679</v>
      </c>
    </row>
    <row r="14456" spans="2:5">
      <c r="B14456" s="602" t="s">
        <v>17162</v>
      </c>
      <c r="C14456" s="603" t="s">
        <v>16642</v>
      </c>
      <c r="D14456" s="587" t="s">
        <v>3076</v>
      </c>
      <c r="E14456" s="523" t="s">
        <v>1679</v>
      </c>
    </row>
    <row r="14457" spans="2:5">
      <c r="B14457" s="602" t="s">
        <v>17163</v>
      </c>
      <c r="C14457" s="603" t="s">
        <v>16642</v>
      </c>
      <c r="D14457" s="587" t="s">
        <v>3076</v>
      </c>
      <c r="E14457" s="523" t="s">
        <v>1679</v>
      </c>
    </row>
    <row r="14458" spans="2:5">
      <c r="B14458" s="602" t="s">
        <v>17164</v>
      </c>
      <c r="C14458" s="603" t="s">
        <v>16642</v>
      </c>
      <c r="D14458" s="587" t="s">
        <v>3076</v>
      </c>
      <c r="E14458" s="523" t="s">
        <v>1679</v>
      </c>
    </row>
    <row r="14459" spans="2:5">
      <c r="B14459" s="602" t="s">
        <v>17165</v>
      </c>
      <c r="C14459" s="603" t="s">
        <v>16642</v>
      </c>
      <c r="D14459" s="587" t="s">
        <v>3076</v>
      </c>
      <c r="E14459" s="523" t="s">
        <v>1679</v>
      </c>
    </row>
    <row r="14460" spans="2:5">
      <c r="B14460" s="602" t="s">
        <v>17166</v>
      </c>
      <c r="C14460" s="603" t="s">
        <v>16642</v>
      </c>
      <c r="D14460" s="587" t="s">
        <v>3076</v>
      </c>
      <c r="E14460" s="523" t="s">
        <v>1679</v>
      </c>
    </row>
    <row r="14461" spans="2:5">
      <c r="B14461" s="602" t="s">
        <v>17167</v>
      </c>
      <c r="C14461" s="603" t="s">
        <v>16642</v>
      </c>
      <c r="D14461" s="587" t="s">
        <v>3076</v>
      </c>
      <c r="E14461" s="523" t="s">
        <v>1679</v>
      </c>
    </row>
    <row r="14462" spans="2:5">
      <c r="B14462" s="602" t="s">
        <v>17168</v>
      </c>
      <c r="C14462" s="603" t="s">
        <v>16642</v>
      </c>
      <c r="D14462" s="587" t="s">
        <v>3076</v>
      </c>
      <c r="E14462" s="523" t="s">
        <v>1679</v>
      </c>
    </row>
    <row r="14463" spans="2:5">
      <c r="B14463" s="602" t="s">
        <v>17169</v>
      </c>
      <c r="C14463" s="603" t="s">
        <v>16642</v>
      </c>
      <c r="D14463" s="587" t="s">
        <v>3076</v>
      </c>
      <c r="E14463" s="523" t="s">
        <v>1679</v>
      </c>
    </row>
    <row r="14464" spans="2:5">
      <c r="B14464" s="602" t="s">
        <v>17170</v>
      </c>
      <c r="C14464" s="603" t="s">
        <v>16642</v>
      </c>
      <c r="D14464" s="587" t="s">
        <v>3076</v>
      </c>
      <c r="E14464" s="523" t="s">
        <v>1679</v>
      </c>
    </row>
    <row r="14465" spans="2:5">
      <c r="B14465" s="602" t="s">
        <v>17171</v>
      </c>
      <c r="C14465" s="603" t="s">
        <v>16642</v>
      </c>
      <c r="D14465" s="587" t="s">
        <v>3076</v>
      </c>
      <c r="E14465" s="523" t="s">
        <v>1679</v>
      </c>
    </row>
    <row r="14466" spans="2:5">
      <c r="B14466" s="602" t="s">
        <v>17172</v>
      </c>
      <c r="C14466" s="603" t="s">
        <v>16642</v>
      </c>
      <c r="D14466" s="587" t="s">
        <v>3076</v>
      </c>
      <c r="E14466" s="523" t="s">
        <v>1679</v>
      </c>
    </row>
    <row r="14467" spans="2:5">
      <c r="B14467" s="602" t="s">
        <v>17173</v>
      </c>
      <c r="C14467" s="603" t="s">
        <v>16642</v>
      </c>
      <c r="D14467" s="587" t="s">
        <v>3076</v>
      </c>
      <c r="E14467" s="523" t="s">
        <v>1679</v>
      </c>
    </row>
    <row r="14468" spans="2:5">
      <c r="B14468" s="602" t="s">
        <v>17174</v>
      </c>
      <c r="C14468" s="603" t="s">
        <v>16642</v>
      </c>
      <c r="D14468" s="587" t="s">
        <v>3076</v>
      </c>
      <c r="E14468" s="523" t="s">
        <v>1679</v>
      </c>
    </row>
    <row r="14469" spans="2:5">
      <c r="B14469" s="602" t="s">
        <v>17175</v>
      </c>
      <c r="C14469" s="603" t="s">
        <v>16642</v>
      </c>
      <c r="D14469" s="587" t="s">
        <v>3076</v>
      </c>
      <c r="E14469" s="523" t="s">
        <v>1679</v>
      </c>
    </row>
    <row r="14470" spans="2:5">
      <c r="B14470" s="602" t="s">
        <v>17176</v>
      </c>
      <c r="C14470" s="603" t="s">
        <v>16642</v>
      </c>
      <c r="D14470" s="587" t="s">
        <v>3076</v>
      </c>
      <c r="E14470" s="523" t="s">
        <v>1679</v>
      </c>
    </row>
    <row r="14471" spans="2:5">
      <c r="B14471" s="602" t="s">
        <v>17177</v>
      </c>
      <c r="C14471" s="603" t="s">
        <v>16642</v>
      </c>
      <c r="D14471" s="587" t="s">
        <v>3076</v>
      </c>
      <c r="E14471" s="523" t="s">
        <v>1679</v>
      </c>
    </row>
    <row r="14472" spans="2:5">
      <c r="B14472" s="602" t="s">
        <v>17178</v>
      </c>
      <c r="C14472" s="603" t="s">
        <v>16642</v>
      </c>
      <c r="D14472" s="587" t="s">
        <v>3076</v>
      </c>
      <c r="E14472" s="523" t="s">
        <v>1679</v>
      </c>
    </row>
    <row r="14473" spans="2:5">
      <c r="B14473" s="602" t="s">
        <v>17179</v>
      </c>
      <c r="C14473" s="603" t="s">
        <v>16642</v>
      </c>
      <c r="D14473" s="587" t="s">
        <v>3076</v>
      </c>
      <c r="E14473" s="523" t="s">
        <v>1679</v>
      </c>
    </row>
    <row r="14474" spans="2:5">
      <c r="B14474" s="602" t="s">
        <v>17180</v>
      </c>
      <c r="C14474" s="603" t="s">
        <v>16642</v>
      </c>
      <c r="D14474" s="587" t="s">
        <v>3076</v>
      </c>
      <c r="E14474" s="523" t="s">
        <v>1679</v>
      </c>
    </row>
    <row r="14475" spans="2:5">
      <c r="B14475" s="602" t="s">
        <v>17181</v>
      </c>
      <c r="C14475" s="603" t="s">
        <v>16642</v>
      </c>
      <c r="D14475" s="587" t="s">
        <v>3076</v>
      </c>
      <c r="E14475" s="523" t="s">
        <v>1679</v>
      </c>
    </row>
    <row r="14476" spans="2:5">
      <c r="B14476" s="602" t="s">
        <v>17182</v>
      </c>
      <c r="C14476" s="603" t="s">
        <v>16642</v>
      </c>
      <c r="D14476" s="587" t="s">
        <v>3076</v>
      </c>
      <c r="E14476" s="523" t="s">
        <v>1679</v>
      </c>
    </row>
    <row r="14477" spans="2:5">
      <c r="B14477" s="602" t="s">
        <v>17183</v>
      </c>
      <c r="C14477" s="603" t="s">
        <v>16642</v>
      </c>
      <c r="D14477" s="587" t="s">
        <v>3076</v>
      </c>
      <c r="E14477" s="523" t="s">
        <v>1679</v>
      </c>
    </row>
    <row r="14478" spans="2:5">
      <c r="B14478" s="602" t="s">
        <v>17184</v>
      </c>
      <c r="C14478" s="603" t="s">
        <v>16642</v>
      </c>
      <c r="D14478" s="587" t="s">
        <v>3076</v>
      </c>
      <c r="E14478" s="523" t="s">
        <v>1679</v>
      </c>
    </row>
    <row r="14479" spans="2:5">
      <c r="B14479" s="602" t="s">
        <v>17185</v>
      </c>
      <c r="C14479" s="603" t="s">
        <v>16642</v>
      </c>
      <c r="D14479" s="587" t="s">
        <v>3076</v>
      </c>
      <c r="E14479" s="523" t="s">
        <v>1679</v>
      </c>
    </row>
    <row r="14480" spans="2:5">
      <c r="B14480" s="602" t="s">
        <v>17186</v>
      </c>
      <c r="C14480" s="603" t="s">
        <v>16642</v>
      </c>
      <c r="D14480" s="587" t="s">
        <v>3076</v>
      </c>
      <c r="E14480" s="523" t="s">
        <v>1679</v>
      </c>
    </row>
    <row r="14481" spans="2:5">
      <c r="B14481" s="602" t="s">
        <v>17187</v>
      </c>
      <c r="C14481" s="603" t="s">
        <v>16642</v>
      </c>
      <c r="D14481" s="587" t="s">
        <v>3076</v>
      </c>
      <c r="E14481" s="523" t="s">
        <v>1679</v>
      </c>
    </row>
    <row r="14482" spans="2:5">
      <c r="B14482" s="602" t="s">
        <v>17188</v>
      </c>
      <c r="C14482" s="603" t="s">
        <v>16642</v>
      </c>
      <c r="D14482" s="587" t="s">
        <v>3076</v>
      </c>
      <c r="E14482" s="523" t="s">
        <v>1679</v>
      </c>
    </row>
    <row r="14483" spans="2:5">
      <c r="B14483" s="602" t="s">
        <v>17189</v>
      </c>
      <c r="C14483" s="603" t="s">
        <v>16642</v>
      </c>
      <c r="D14483" s="587" t="s">
        <v>3076</v>
      </c>
      <c r="E14483" s="523" t="s">
        <v>1679</v>
      </c>
    </row>
    <row r="14484" spans="2:5">
      <c r="B14484" s="602" t="s">
        <v>17190</v>
      </c>
      <c r="C14484" s="603" t="s">
        <v>16642</v>
      </c>
      <c r="D14484" s="587" t="s">
        <v>3076</v>
      </c>
      <c r="E14484" s="523" t="s">
        <v>1679</v>
      </c>
    </row>
    <row r="14485" spans="2:5">
      <c r="B14485" s="602" t="s">
        <v>17191</v>
      </c>
      <c r="C14485" s="603" t="s">
        <v>16642</v>
      </c>
      <c r="D14485" s="587" t="s">
        <v>3076</v>
      </c>
      <c r="E14485" s="523" t="s">
        <v>1679</v>
      </c>
    </row>
    <row r="14486" spans="2:5">
      <c r="B14486" s="602" t="s">
        <v>17192</v>
      </c>
      <c r="C14486" s="603" t="s">
        <v>16642</v>
      </c>
      <c r="D14486" s="587" t="s">
        <v>3076</v>
      </c>
      <c r="E14486" s="523" t="s">
        <v>1679</v>
      </c>
    </row>
    <row r="14487" spans="2:5">
      <c r="B14487" s="602" t="s">
        <v>17193</v>
      </c>
      <c r="C14487" s="603" t="s">
        <v>16642</v>
      </c>
      <c r="D14487" s="587" t="s">
        <v>3076</v>
      </c>
      <c r="E14487" s="523" t="s">
        <v>1679</v>
      </c>
    </row>
    <row r="14488" spans="2:5">
      <c r="B14488" s="602" t="s">
        <v>17194</v>
      </c>
      <c r="C14488" s="603" t="s">
        <v>16642</v>
      </c>
      <c r="D14488" s="587" t="s">
        <v>3076</v>
      </c>
      <c r="E14488" s="523" t="s">
        <v>1679</v>
      </c>
    </row>
    <row r="14489" spans="2:5">
      <c r="B14489" s="602" t="s">
        <v>17195</v>
      </c>
      <c r="C14489" s="603" t="s">
        <v>16642</v>
      </c>
      <c r="D14489" s="587" t="s">
        <v>3076</v>
      </c>
      <c r="E14489" s="523" t="s">
        <v>1679</v>
      </c>
    </row>
    <row r="14490" spans="2:5">
      <c r="B14490" s="602" t="s">
        <v>17196</v>
      </c>
      <c r="C14490" s="603" t="s">
        <v>16642</v>
      </c>
      <c r="D14490" s="587" t="s">
        <v>3076</v>
      </c>
      <c r="E14490" s="523" t="s">
        <v>1679</v>
      </c>
    </row>
    <row r="14491" spans="2:5">
      <c r="B14491" s="602" t="s">
        <v>17197</v>
      </c>
      <c r="C14491" s="603" t="s">
        <v>16642</v>
      </c>
      <c r="D14491" s="587" t="s">
        <v>3076</v>
      </c>
      <c r="E14491" s="523" t="s">
        <v>1679</v>
      </c>
    </row>
    <row r="14492" spans="2:5">
      <c r="B14492" s="602" t="s">
        <v>17198</v>
      </c>
      <c r="C14492" s="603" t="s">
        <v>16642</v>
      </c>
      <c r="D14492" s="587" t="s">
        <v>3076</v>
      </c>
      <c r="E14492" s="523" t="s">
        <v>1679</v>
      </c>
    </row>
    <row r="14493" spans="2:5">
      <c r="B14493" s="602" t="s">
        <v>17199</v>
      </c>
      <c r="C14493" s="603" t="s">
        <v>16642</v>
      </c>
      <c r="D14493" s="587" t="s">
        <v>3076</v>
      </c>
      <c r="E14493" s="523" t="s">
        <v>1679</v>
      </c>
    </row>
    <row r="14494" spans="2:5">
      <c r="B14494" s="602" t="s">
        <v>17200</v>
      </c>
      <c r="C14494" s="603" t="s">
        <v>16642</v>
      </c>
      <c r="D14494" s="587" t="s">
        <v>3076</v>
      </c>
      <c r="E14494" s="523" t="s">
        <v>1679</v>
      </c>
    </row>
    <row r="14495" spans="2:5">
      <c r="B14495" s="602" t="s">
        <v>17201</v>
      </c>
      <c r="C14495" s="603" t="s">
        <v>16642</v>
      </c>
      <c r="D14495" s="587" t="s">
        <v>3076</v>
      </c>
      <c r="E14495" s="523" t="s">
        <v>1679</v>
      </c>
    </row>
    <row r="14496" spans="2:5">
      <c r="B14496" s="602" t="s">
        <v>17202</v>
      </c>
      <c r="C14496" s="603" t="s">
        <v>16642</v>
      </c>
      <c r="D14496" s="587" t="s">
        <v>3076</v>
      </c>
      <c r="E14496" s="523" t="s">
        <v>1679</v>
      </c>
    </row>
    <row r="14497" spans="2:5">
      <c r="B14497" s="602" t="s">
        <v>17203</v>
      </c>
      <c r="C14497" s="603" t="s">
        <v>16642</v>
      </c>
      <c r="D14497" s="587" t="s">
        <v>3076</v>
      </c>
      <c r="E14497" s="523" t="s">
        <v>1679</v>
      </c>
    </row>
    <row r="14498" spans="2:5">
      <c r="B14498" s="602" t="s">
        <v>17204</v>
      </c>
      <c r="C14498" s="603" t="s">
        <v>16642</v>
      </c>
      <c r="D14498" s="587" t="s">
        <v>3076</v>
      </c>
      <c r="E14498" s="523" t="s">
        <v>1679</v>
      </c>
    </row>
    <row r="14499" spans="2:5">
      <c r="B14499" s="602" t="s">
        <v>17205</v>
      </c>
      <c r="C14499" s="603" t="s">
        <v>16642</v>
      </c>
      <c r="D14499" s="587" t="s">
        <v>3076</v>
      </c>
      <c r="E14499" s="523" t="s">
        <v>1679</v>
      </c>
    </row>
    <row r="14500" spans="2:5">
      <c r="B14500" s="602" t="s">
        <v>17206</v>
      </c>
      <c r="C14500" s="603" t="s">
        <v>16642</v>
      </c>
      <c r="D14500" s="587" t="s">
        <v>3076</v>
      </c>
      <c r="E14500" s="523" t="s">
        <v>1679</v>
      </c>
    </row>
    <row r="14501" spans="2:5">
      <c r="B14501" s="602" t="s">
        <v>17207</v>
      </c>
      <c r="C14501" s="603" t="s">
        <v>16642</v>
      </c>
      <c r="D14501" s="587" t="s">
        <v>3076</v>
      </c>
      <c r="E14501" s="523" t="s">
        <v>1679</v>
      </c>
    </row>
    <row r="14502" spans="2:5">
      <c r="B14502" s="602" t="s">
        <v>17208</v>
      </c>
      <c r="C14502" s="603" t="s">
        <v>16642</v>
      </c>
      <c r="D14502" s="587" t="s">
        <v>3076</v>
      </c>
      <c r="E14502" s="523" t="s">
        <v>1679</v>
      </c>
    </row>
    <row r="14503" spans="2:5">
      <c r="B14503" s="602" t="s">
        <v>17209</v>
      </c>
      <c r="C14503" s="603" t="s">
        <v>16642</v>
      </c>
      <c r="D14503" s="587" t="s">
        <v>3076</v>
      </c>
      <c r="E14503" s="523" t="s">
        <v>1679</v>
      </c>
    </row>
    <row r="14504" spans="2:5">
      <c r="B14504" s="602" t="s">
        <v>17210</v>
      </c>
      <c r="C14504" s="603" t="s">
        <v>16642</v>
      </c>
      <c r="D14504" s="587" t="s">
        <v>3076</v>
      </c>
      <c r="E14504" s="523" t="s">
        <v>1679</v>
      </c>
    </row>
    <row r="14505" spans="2:5">
      <c r="B14505" s="602" t="s">
        <v>17211</v>
      </c>
      <c r="C14505" s="603" t="s">
        <v>16642</v>
      </c>
      <c r="D14505" s="587" t="s">
        <v>3076</v>
      </c>
      <c r="E14505" s="523" t="s">
        <v>1679</v>
      </c>
    </row>
    <row r="14506" spans="2:5">
      <c r="B14506" s="602" t="s">
        <v>17212</v>
      </c>
      <c r="C14506" s="603" t="s">
        <v>16642</v>
      </c>
      <c r="D14506" s="587" t="s">
        <v>3076</v>
      </c>
      <c r="E14506" s="523" t="s">
        <v>1679</v>
      </c>
    </row>
    <row r="14507" spans="2:5">
      <c r="B14507" s="602" t="s">
        <v>17213</v>
      </c>
      <c r="C14507" s="603" t="s">
        <v>16642</v>
      </c>
      <c r="D14507" s="587" t="s">
        <v>3076</v>
      </c>
      <c r="E14507" s="523" t="s">
        <v>1679</v>
      </c>
    </row>
    <row r="14508" spans="2:5">
      <c r="B14508" s="602" t="s">
        <v>17214</v>
      </c>
      <c r="C14508" s="603" t="s">
        <v>16642</v>
      </c>
      <c r="D14508" s="587" t="s">
        <v>3076</v>
      </c>
      <c r="E14508" s="523" t="s">
        <v>1679</v>
      </c>
    </row>
    <row r="14509" spans="2:5">
      <c r="B14509" s="602" t="s">
        <v>17215</v>
      </c>
      <c r="C14509" s="603" t="s">
        <v>16642</v>
      </c>
      <c r="D14509" s="587" t="s">
        <v>3076</v>
      </c>
      <c r="E14509" s="523" t="s">
        <v>1679</v>
      </c>
    </row>
    <row r="14510" spans="2:5">
      <c r="B14510" s="602" t="s">
        <v>17216</v>
      </c>
      <c r="C14510" s="603" t="s">
        <v>16642</v>
      </c>
      <c r="D14510" s="587" t="s">
        <v>3076</v>
      </c>
      <c r="E14510" s="523" t="s">
        <v>1679</v>
      </c>
    </row>
    <row r="14511" spans="2:5">
      <c r="B14511" s="602" t="s">
        <v>17217</v>
      </c>
      <c r="C14511" s="603" t="s">
        <v>16642</v>
      </c>
      <c r="D14511" s="587" t="s">
        <v>3076</v>
      </c>
      <c r="E14511" s="523" t="s">
        <v>1679</v>
      </c>
    </row>
    <row r="14512" spans="2:5">
      <c r="B14512" s="602" t="s">
        <v>17218</v>
      </c>
      <c r="C14512" s="603" t="s">
        <v>16642</v>
      </c>
      <c r="D14512" s="587" t="s">
        <v>3076</v>
      </c>
      <c r="E14512" s="523" t="s">
        <v>1679</v>
      </c>
    </row>
    <row r="14513" spans="2:5">
      <c r="B14513" s="602" t="s">
        <v>17219</v>
      </c>
      <c r="C14513" s="603" t="s">
        <v>16642</v>
      </c>
      <c r="D14513" s="587" t="s">
        <v>3076</v>
      </c>
      <c r="E14513" s="523" t="s">
        <v>1679</v>
      </c>
    </row>
    <row r="14514" spans="2:5">
      <c r="B14514" s="602" t="s">
        <v>17220</v>
      </c>
      <c r="C14514" s="603" t="s">
        <v>16642</v>
      </c>
      <c r="D14514" s="587" t="s">
        <v>3076</v>
      </c>
      <c r="E14514" s="523" t="s">
        <v>1679</v>
      </c>
    </row>
    <row r="14515" spans="2:5">
      <c r="B14515" s="602" t="s">
        <v>17221</v>
      </c>
      <c r="C14515" s="603" t="s">
        <v>16642</v>
      </c>
      <c r="D14515" s="587" t="s">
        <v>3076</v>
      </c>
      <c r="E14515" s="523" t="s">
        <v>1679</v>
      </c>
    </row>
    <row r="14516" spans="2:5">
      <c r="B14516" s="602" t="s">
        <v>17222</v>
      </c>
      <c r="C14516" s="603" t="s">
        <v>16642</v>
      </c>
      <c r="D14516" s="587" t="s">
        <v>3076</v>
      </c>
      <c r="E14516" s="523" t="s">
        <v>1679</v>
      </c>
    </row>
    <row r="14517" spans="2:5">
      <c r="B14517" s="602" t="s">
        <v>17223</v>
      </c>
      <c r="C14517" s="603" t="s">
        <v>16642</v>
      </c>
      <c r="D14517" s="587" t="s">
        <v>3076</v>
      </c>
      <c r="E14517" s="523" t="s">
        <v>1679</v>
      </c>
    </row>
    <row r="14518" spans="2:5">
      <c r="B14518" s="602" t="s">
        <v>17224</v>
      </c>
      <c r="C14518" s="603" t="s">
        <v>16642</v>
      </c>
      <c r="D14518" s="587" t="s">
        <v>3076</v>
      </c>
      <c r="E14518" s="523" t="s">
        <v>1679</v>
      </c>
    </row>
    <row r="14519" spans="2:5">
      <c r="B14519" s="602" t="s">
        <v>17225</v>
      </c>
      <c r="C14519" s="603" t="s">
        <v>16642</v>
      </c>
      <c r="D14519" s="587" t="s">
        <v>3076</v>
      </c>
      <c r="E14519" s="523" t="s">
        <v>1679</v>
      </c>
    </row>
    <row r="14520" spans="2:5">
      <c r="B14520" s="602" t="s">
        <v>17226</v>
      </c>
      <c r="C14520" s="603" t="s">
        <v>16642</v>
      </c>
      <c r="D14520" s="587" t="s">
        <v>3076</v>
      </c>
      <c r="E14520" s="523" t="s">
        <v>1679</v>
      </c>
    </row>
    <row r="14521" spans="2:5">
      <c r="B14521" s="602" t="s">
        <v>17227</v>
      </c>
      <c r="C14521" s="603" t="s">
        <v>16642</v>
      </c>
      <c r="D14521" s="587" t="s">
        <v>3076</v>
      </c>
      <c r="E14521" s="523" t="s">
        <v>1679</v>
      </c>
    </row>
    <row r="14522" spans="2:5">
      <c r="B14522" s="602" t="s">
        <v>17228</v>
      </c>
      <c r="C14522" s="603" t="s">
        <v>16642</v>
      </c>
      <c r="D14522" s="587" t="s">
        <v>3076</v>
      </c>
      <c r="E14522" s="523" t="s">
        <v>1679</v>
      </c>
    </row>
    <row r="14523" spans="2:5">
      <c r="B14523" s="602" t="s">
        <v>17229</v>
      </c>
      <c r="C14523" s="603" t="s">
        <v>16642</v>
      </c>
      <c r="D14523" s="587" t="s">
        <v>3076</v>
      </c>
      <c r="E14523" s="523" t="s">
        <v>1679</v>
      </c>
    </row>
    <row r="14524" spans="2:5">
      <c r="B14524" s="602" t="s">
        <v>17230</v>
      </c>
      <c r="C14524" s="603" t="s">
        <v>16642</v>
      </c>
      <c r="D14524" s="587" t="s">
        <v>3076</v>
      </c>
      <c r="E14524" s="523" t="s">
        <v>1679</v>
      </c>
    </row>
    <row r="14525" spans="2:5">
      <c r="B14525" s="602" t="s">
        <v>17231</v>
      </c>
      <c r="C14525" s="603" t="s">
        <v>16642</v>
      </c>
      <c r="D14525" s="587" t="s">
        <v>3076</v>
      </c>
      <c r="E14525" s="523" t="s">
        <v>1679</v>
      </c>
    </row>
    <row r="14526" spans="2:5">
      <c r="B14526" s="602" t="s">
        <v>17232</v>
      </c>
      <c r="C14526" s="603" t="s">
        <v>16642</v>
      </c>
      <c r="D14526" s="587" t="s">
        <v>3076</v>
      </c>
      <c r="E14526" s="523" t="s">
        <v>1679</v>
      </c>
    </row>
    <row r="14527" spans="2:5">
      <c r="B14527" s="602" t="s">
        <v>17233</v>
      </c>
      <c r="C14527" s="603" t="s">
        <v>16642</v>
      </c>
      <c r="D14527" s="587" t="s">
        <v>3076</v>
      </c>
      <c r="E14527" s="523" t="s">
        <v>1679</v>
      </c>
    </row>
    <row r="14528" spans="2:5">
      <c r="B14528" s="602" t="s">
        <v>17234</v>
      </c>
      <c r="C14528" s="603" t="s">
        <v>16642</v>
      </c>
      <c r="D14528" s="587" t="s">
        <v>3076</v>
      </c>
      <c r="E14528" s="523" t="s">
        <v>1679</v>
      </c>
    </row>
    <row r="14529" spans="2:5">
      <c r="B14529" s="602" t="s">
        <v>17235</v>
      </c>
      <c r="C14529" s="603" t="s">
        <v>16642</v>
      </c>
      <c r="D14529" s="587" t="s">
        <v>3076</v>
      </c>
      <c r="E14529" s="523" t="s">
        <v>1679</v>
      </c>
    </row>
    <row r="14530" spans="2:5">
      <c r="B14530" s="602" t="s">
        <v>17236</v>
      </c>
      <c r="C14530" s="603" t="s">
        <v>16642</v>
      </c>
      <c r="D14530" s="587" t="s">
        <v>3076</v>
      </c>
      <c r="E14530" s="523" t="s">
        <v>1679</v>
      </c>
    </row>
    <row r="14531" spans="2:5">
      <c r="B14531" s="602" t="s">
        <v>17237</v>
      </c>
      <c r="C14531" s="603" t="s">
        <v>16642</v>
      </c>
      <c r="D14531" s="587" t="s">
        <v>3076</v>
      </c>
      <c r="E14531" s="523" t="s">
        <v>1679</v>
      </c>
    </row>
    <row r="14532" spans="2:5">
      <c r="B14532" s="602" t="s">
        <v>17238</v>
      </c>
      <c r="C14532" s="603" t="s">
        <v>16642</v>
      </c>
      <c r="D14532" s="587" t="s">
        <v>3076</v>
      </c>
      <c r="E14532" s="523" t="s">
        <v>1679</v>
      </c>
    </row>
    <row r="14533" spans="2:5">
      <c r="B14533" s="602" t="s">
        <v>17239</v>
      </c>
      <c r="C14533" s="603" t="s">
        <v>16642</v>
      </c>
      <c r="D14533" s="587" t="s">
        <v>3076</v>
      </c>
      <c r="E14533" s="523" t="s">
        <v>1679</v>
      </c>
    </row>
    <row r="14534" spans="2:5">
      <c r="B14534" s="602" t="s">
        <v>17240</v>
      </c>
      <c r="C14534" s="603" t="s">
        <v>16642</v>
      </c>
      <c r="D14534" s="587" t="s">
        <v>3076</v>
      </c>
      <c r="E14534" s="523" t="s">
        <v>1679</v>
      </c>
    </row>
    <row r="14535" spans="2:5">
      <c r="B14535" s="602" t="s">
        <v>17241</v>
      </c>
      <c r="C14535" s="603" t="s">
        <v>16642</v>
      </c>
      <c r="D14535" s="587" t="s">
        <v>3076</v>
      </c>
      <c r="E14535" s="523" t="s">
        <v>1679</v>
      </c>
    </row>
    <row r="14536" spans="2:5">
      <c r="B14536" s="602" t="s">
        <v>17242</v>
      </c>
      <c r="C14536" s="603" t="s">
        <v>16642</v>
      </c>
      <c r="D14536" s="587" t="s">
        <v>3076</v>
      </c>
      <c r="E14536" s="523" t="s">
        <v>1679</v>
      </c>
    </row>
    <row r="14537" spans="2:5">
      <c r="B14537" s="602" t="s">
        <v>17243</v>
      </c>
      <c r="C14537" s="603" t="s">
        <v>16642</v>
      </c>
      <c r="D14537" s="587" t="s">
        <v>3076</v>
      </c>
      <c r="E14537" s="523" t="s">
        <v>1679</v>
      </c>
    </row>
    <row r="14538" spans="2:5">
      <c r="B14538" s="602" t="s">
        <v>17244</v>
      </c>
      <c r="C14538" s="603" t="s">
        <v>16642</v>
      </c>
      <c r="D14538" s="587" t="s">
        <v>3076</v>
      </c>
      <c r="E14538" s="523" t="s">
        <v>1679</v>
      </c>
    </row>
    <row r="14539" spans="2:5">
      <c r="B14539" s="602" t="s">
        <v>17245</v>
      </c>
      <c r="C14539" s="603" t="s">
        <v>16642</v>
      </c>
      <c r="D14539" s="587" t="s">
        <v>3076</v>
      </c>
      <c r="E14539" s="523" t="s">
        <v>1679</v>
      </c>
    </row>
    <row r="14540" spans="2:5">
      <c r="B14540" s="602" t="s">
        <v>17246</v>
      </c>
      <c r="C14540" s="603" t="s">
        <v>16642</v>
      </c>
      <c r="D14540" s="587" t="s">
        <v>3076</v>
      </c>
      <c r="E14540" s="523" t="s">
        <v>1679</v>
      </c>
    </row>
    <row r="14541" spans="2:5">
      <c r="B14541" s="602" t="s">
        <v>17247</v>
      </c>
      <c r="C14541" s="603" t="s">
        <v>16642</v>
      </c>
      <c r="D14541" s="587" t="s">
        <v>3076</v>
      </c>
      <c r="E14541" s="523" t="s">
        <v>1679</v>
      </c>
    </row>
    <row r="14542" spans="2:5">
      <c r="B14542" s="602" t="s">
        <v>17248</v>
      </c>
      <c r="C14542" s="603" t="s">
        <v>16642</v>
      </c>
      <c r="D14542" s="587" t="s">
        <v>3076</v>
      </c>
      <c r="E14542" s="523" t="s">
        <v>1679</v>
      </c>
    </row>
    <row r="14543" spans="2:5">
      <c r="B14543" s="602" t="s">
        <v>17249</v>
      </c>
      <c r="C14543" s="603" t="s">
        <v>16642</v>
      </c>
      <c r="D14543" s="587" t="s">
        <v>3076</v>
      </c>
      <c r="E14543" s="523" t="s">
        <v>1679</v>
      </c>
    </row>
    <row r="14544" spans="2:5">
      <c r="B14544" s="602" t="s">
        <v>17250</v>
      </c>
      <c r="C14544" s="603" t="s">
        <v>16642</v>
      </c>
      <c r="D14544" s="587" t="s">
        <v>3076</v>
      </c>
      <c r="E14544" s="523" t="s">
        <v>1679</v>
      </c>
    </row>
    <row r="14545" spans="2:5">
      <c r="B14545" s="602" t="s">
        <v>17251</v>
      </c>
      <c r="C14545" s="603" t="s">
        <v>16642</v>
      </c>
      <c r="D14545" s="587" t="s">
        <v>3076</v>
      </c>
      <c r="E14545" s="523" t="s">
        <v>1679</v>
      </c>
    </row>
    <row r="14546" spans="2:5">
      <c r="B14546" s="602" t="s">
        <v>17252</v>
      </c>
      <c r="C14546" s="603" t="s">
        <v>16642</v>
      </c>
      <c r="D14546" s="587" t="s">
        <v>3076</v>
      </c>
      <c r="E14546" s="523" t="s">
        <v>1679</v>
      </c>
    </row>
    <row r="14547" spans="2:5">
      <c r="B14547" s="602" t="s">
        <v>17253</v>
      </c>
      <c r="C14547" s="603" t="s">
        <v>16642</v>
      </c>
      <c r="D14547" s="587" t="s">
        <v>3076</v>
      </c>
      <c r="E14547" s="523" t="s">
        <v>1679</v>
      </c>
    </row>
    <row r="14548" spans="2:5">
      <c r="B14548" s="602" t="s">
        <v>17254</v>
      </c>
      <c r="C14548" s="603" t="s">
        <v>16642</v>
      </c>
      <c r="D14548" s="587" t="s">
        <v>3076</v>
      </c>
      <c r="E14548" s="523" t="s">
        <v>1679</v>
      </c>
    </row>
    <row r="14549" spans="2:5">
      <c r="B14549" s="602" t="s">
        <v>17255</v>
      </c>
      <c r="C14549" s="603" t="s">
        <v>16642</v>
      </c>
      <c r="D14549" s="587" t="s">
        <v>3076</v>
      </c>
      <c r="E14549" s="523" t="s">
        <v>1679</v>
      </c>
    </row>
    <row r="14550" spans="2:5">
      <c r="B14550" s="602" t="s">
        <v>17256</v>
      </c>
      <c r="C14550" s="603" t="s">
        <v>16642</v>
      </c>
      <c r="D14550" s="587" t="s">
        <v>3076</v>
      </c>
      <c r="E14550" s="523" t="s">
        <v>1679</v>
      </c>
    </row>
    <row r="14551" spans="2:5">
      <c r="B14551" s="602" t="s">
        <v>17257</v>
      </c>
      <c r="C14551" s="603" t="s">
        <v>16642</v>
      </c>
      <c r="D14551" s="587" t="s">
        <v>3076</v>
      </c>
      <c r="E14551" s="523" t="s">
        <v>1679</v>
      </c>
    </row>
    <row r="14552" spans="2:5">
      <c r="B14552" s="602" t="s">
        <v>17258</v>
      </c>
      <c r="C14552" s="603" t="s">
        <v>16642</v>
      </c>
      <c r="D14552" s="587" t="s">
        <v>3076</v>
      </c>
      <c r="E14552" s="523" t="s">
        <v>1679</v>
      </c>
    </row>
    <row r="14553" spans="2:5">
      <c r="B14553" s="602" t="s">
        <v>17259</v>
      </c>
      <c r="C14553" s="603" t="s">
        <v>16642</v>
      </c>
      <c r="D14553" s="587" t="s">
        <v>3076</v>
      </c>
      <c r="E14553" s="523" t="s">
        <v>1679</v>
      </c>
    </row>
    <row r="14554" spans="2:5">
      <c r="B14554" s="602" t="s">
        <v>17260</v>
      </c>
      <c r="C14554" s="603" t="s">
        <v>16642</v>
      </c>
      <c r="D14554" s="587" t="s">
        <v>3076</v>
      </c>
      <c r="E14554" s="523" t="s">
        <v>1679</v>
      </c>
    </row>
    <row r="14555" spans="2:5">
      <c r="B14555" s="602" t="s">
        <v>17261</v>
      </c>
      <c r="C14555" s="603" t="s">
        <v>16642</v>
      </c>
      <c r="D14555" s="587" t="s">
        <v>3076</v>
      </c>
      <c r="E14555" s="523" t="s">
        <v>1679</v>
      </c>
    </row>
    <row r="14556" spans="2:5">
      <c r="B14556" s="602" t="s">
        <v>17262</v>
      </c>
      <c r="C14556" s="603" t="s">
        <v>16642</v>
      </c>
      <c r="D14556" s="587" t="s">
        <v>3076</v>
      </c>
      <c r="E14556" s="523" t="s">
        <v>1679</v>
      </c>
    </row>
    <row r="14557" spans="2:5">
      <c r="B14557" s="602" t="s">
        <v>17263</v>
      </c>
      <c r="C14557" s="603" t="s">
        <v>16642</v>
      </c>
      <c r="D14557" s="587" t="s">
        <v>3076</v>
      </c>
      <c r="E14557" s="523" t="s">
        <v>1679</v>
      </c>
    </row>
    <row r="14558" spans="2:5">
      <c r="B14558" s="602" t="s">
        <v>17264</v>
      </c>
      <c r="C14558" s="603" t="s">
        <v>16642</v>
      </c>
      <c r="D14558" s="587" t="s">
        <v>3076</v>
      </c>
      <c r="E14558" s="523" t="s">
        <v>1679</v>
      </c>
    </row>
    <row r="14559" spans="2:5">
      <c r="B14559" s="602" t="s">
        <v>17265</v>
      </c>
      <c r="C14559" s="603" t="s">
        <v>16642</v>
      </c>
      <c r="D14559" s="587" t="s">
        <v>3076</v>
      </c>
      <c r="E14559" s="523" t="s">
        <v>1679</v>
      </c>
    </row>
    <row r="14560" spans="2:5">
      <c r="B14560" s="602" t="s">
        <v>17266</v>
      </c>
      <c r="C14560" s="603" t="s">
        <v>16642</v>
      </c>
      <c r="D14560" s="587" t="s">
        <v>3076</v>
      </c>
      <c r="E14560" s="523" t="s">
        <v>1679</v>
      </c>
    </row>
    <row r="14561" spans="2:5">
      <c r="B14561" s="602" t="s">
        <v>17267</v>
      </c>
      <c r="C14561" s="603" t="s">
        <v>16642</v>
      </c>
      <c r="D14561" s="587" t="s">
        <v>3076</v>
      </c>
      <c r="E14561" s="523" t="s">
        <v>1679</v>
      </c>
    </row>
    <row r="14562" spans="2:5">
      <c r="B14562" s="602" t="s">
        <v>17268</v>
      </c>
      <c r="C14562" s="603" t="s">
        <v>16642</v>
      </c>
      <c r="D14562" s="587" t="s">
        <v>3076</v>
      </c>
      <c r="E14562" s="523" t="s">
        <v>1679</v>
      </c>
    </row>
    <row r="14563" spans="2:5">
      <c r="B14563" s="602" t="s">
        <v>17269</v>
      </c>
      <c r="C14563" s="603" t="s">
        <v>16642</v>
      </c>
      <c r="D14563" s="587" t="s">
        <v>3076</v>
      </c>
      <c r="E14563" s="523" t="s">
        <v>1679</v>
      </c>
    </row>
    <row r="14564" spans="2:5">
      <c r="B14564" s="602" t="s">
        <v>17270</v>
      </c>
      <c r="C14564" s="603" t="s">
        <v>16642</v>
      </c>
      <c r="D14564" s="587" t="s">
        <v>3076</v>
      </c>
      <c r="E14564" s="523" t="s">
        <v>1679</v>
      </c>
    </row>
    <row r="14565" spans="2:5">
      <c r="B14565" s="602" t="s">
        <v>17271</v>
      </c>
      <c r="C14565" s="603" t="s">
        <v>16642</v>
      </c>
      <c r="D14565" s="587" t="s">
        <v>3076</v>
      </c>
      <c r="E14565" s="523" t="s">
        <v>1679</v>
      </c>
    </row>
    <row r="14566" spans="2:5">
      <c r="B14566" s="602" t="s">
        <v>17272</v>
      </c>
      <c r="C14566" s="603" t="s">
        <v>16642</v>
      </c>
      <c r="D14566" s="587" t="s">
        <v>3076</v>
      </c>
      <c r="E14566" s="523" t="s">
        <v>1679</v>
      </c>
    </row>
    <row r="14567" spans="2:5">
      <c r="B14567" s="602" t="s">
        <v>17273</v>
      </c>
      <c r="C14567" s="603" t="s">
        <v>16642</v>
      </c>
      <c r="D14567" s="587" t="s">
        <v>3076</v>
      </c>
      <c r="E14567" s="523" t="s">
        <v>1679</v>
      </c>
    </row>
    <row r="14568" spans="2:5">
      <c r="B14568" s="602" t="s">
        <v>17274</v>
      </c>
      <c r="C14568" s="603" t="s">
        <v>16642</v>
      </c>
      <c r="D14568" s="587" t="s">
        <v>3076</v>
      </c>
      <c r="E14568" s="523" t="s">
        <v>1679</v>
      </c>
    </row>
    <row r="14569" spans="2:5">
      <c r="B14569" s="602" t="s">
        <v>17275</v>
      </c>
      <c r="C14569" s="603" t="s">
        <v>16642</v>
      </c>
      <c r="D14569" s="587" t="s">
        <v>3076</v>
      </c>
      <c r="E14569" s="523" t="s">
        <v>1679</v>
      </c>
    </row>
    <row r="14570" spans="2:5">
      <c r="B14570" s="602" t="s">
        <v>17276</v>
      </c>
      <c r="C14570" s="603" t="s">
        <v>16642</v>
      </c>
      <c r="D14570" s="587" t="s">
        <v>3076</v>
      </c>
      <c r="E14570" s="523" t="s">
        <v>1679</v>
      </c>
    </row>
    <row r="14571" spans="2:5">
      <c r="B14571" s="602" t="s">
        <v>17277</v>
      </c>
      <c r="C14571" s="603" t="s">
        <v>16642</v>
      </c>
      <c r="D14571" s="587" t="s">
        <v>3076</v>
      </c>
      <c r="E14571" s="523" t="s">
        <v>1679</v>
      </c>
    </row>
    <row r="14572" spans="2:5">
      <c r="B14572" s="602" t="s">
        <v>17278</v>
      </c>
      <c r="C14572" s="603" t="s">
        <v>16642</v>
      </c>
      <c r="D14572" s="587" t="s">
        <v>3076</v>
      </c>
      <c r="E14572" s="523" t="s">
        <v>1679</v>
      </c>
    </row>
    <row r="14573" spans="2:5">
      <c r="B14573" s="602" t="s">
        <v>17279</v>
      </c>
      <c r="C14573" s="603" t="s">
        <v>16642</v>
      </c>
      <c r="D14573" s="587" t="s">
        <v>3076</v>
      </c>
      <c r="E14573" s="523" t="s">
        <v>1679</v>
      </c>
    </row>
    <row r="14574" spans="2:5">
      <c r="B14574" s="602" t="s">
        <v>17280</v>
      </c>
      <c r="C14574" s="603" t="s">
        <v>16642</v>
      </c>
      <c r="D14574" s="587" t="s">
        <v>3076</v>
      </c>
      <c r="E14574" s="523" t="s">
        <v>1679</v>
      </c>
    </row>
    <row r="14575" spans="2:5">
      <c r="B14575" s="602" t="s">
        <v>17281</v>
      </c>
      <c r="C14575" s="603" t="s">
        <v>16642</v>
      </c>
      <c r="D14575" s="587" t="s">
        <v>3076</v>
      </c>
      <c r="E14575" s="523" t="s">
        <v>1679</v>
      </c>
    </row>
    <row r="14576" spans="2:5">
      <c r="B14576" s="602" t="s">
        <v>17282</v>
      </c>
      <c r="C14576" s="603" t="s">
        <v>16642</v>
      </c>
      <c r="D14576" s="587" t="s">
        <v>3076</v>
      </c>
      <c r="E14576" s="523" t="s">
        <v>1679</v>
      </c>
    </row>
    <row r="14577" spans="2:5">
      <c r="B14577" s="602" t="s">
        <v>17283</v>
      </c>
      <c r="C14577" s="603" t="s">
        <v>16642</v>
      </c>
      <c r="D14577" s="587" t="s">
        <v>3076</v>
      </c>
      <c r="E14577" s="523" t="s">
        <v>1679</v>
      </c>
    </row>
    <row r="14578" spans="2:5">
      <c r="B14578" s="602" t="s">
        <v>17284</v>
      </c>
      <c r="C14578" s="603" t="s">
        <v>16642</v>
      </c>
      <c r="D14578" s="587" t="s">
        <v>3076</v>
      </c>
      <c r="E14578" s="523" t="s">
        <v>1679</v>
      </c>
    </row>
    <row r="14579" spans="2:5">
      <c r="B14579" s="602" t="s">
        <v>17285</v>
      </c>
      <c r="C14579" s="603" t="s">
        <v>16642</v>
      </c>
      <c r="D14579" s="587" t="s">
        <v>3076</v>
      </c>
      <c r="E14579" s="523" t="s">
        <v>1679</v>
      </c>
    </row>
    <row r="14580" spans="2:5">
      <c r="B14580" s="602" t="s">
        <v>17286</v>
      </c>
      <c r="C14580" s="603" t="s">
        <v>16642</v>
      </c>
      <c r="D14580" s="587" t="s">
        <v>3076</v>
      </c>
      <c r="E14580" s="523" t="s">
        <v>1679</v>
      </c>
    </row>
    <row r="14581" spans="2:5">
      <c r="B14581" s="602" t="s">
        <v>17287</v>
      </c>
      <c r="C14581" s="603" t="s">
        <v>16642</v>
      </c>
      <c r="D14581" s="587" t="s">
        <v>3076</v>
      </c>
      <c r="E14581" s="523" t="s">
        <v>1679</v>
      </c>
    </row>
    <row r="14582" spans="2:5">
      <c r="B14582" s="602" t="s">
        <v>17288</v>
      </c>
      <c r="C14582" s="603" t="s">
        <v>16642</v>
      </c>
      <c r="D14582" s="587" t="s">
        <v>3076</v>
      </c>
      <c r="E14582" s="523" t="s">
        <v>1679</v>
      </c>
    </row>
    <row r="14583" spans="2:5">
      <c r="B14583" s="602" t="s">
        <v>17289</v>
      </c>
      <c r="C14583" s="603" t="s">
        <v>16642</v>
      </c>
      <c r="D14583" s="587" t="s">
        <v>3076</v>
      </c>
      <c r="E14583" s="523" t="s">
        <v>1679</v>
      </c>
    </row>
    <row r="14584" spans="2:5">
      <c r="B14584" s="602" t="s">
        <v>17290</v>
      </c>
      <c r="C14584" s="603" t="s">
        <v>16642</v>
      </c>
      <c r="D14584" s="587" t="s">
        <v>3076</v>
      </c>
      <c r="E14584" s="523" t="s">
        <v>1679</v>
      </c>
    </row>
    <row r="14585" spans="2:5">
      <c r="B14585" s="602" t="s">
        <v>17291</v>
      </c>
      <c r="C14585" s="603" t="s">
        <v>16642</v>
      </c>
      <c r="D14585" s="587" t="s">
        <v>3076</v>
      </c>
      <c r="E14585" s="523" t="s">
        <v>1679</v>
      </c>
    </row>
    <row r="14586" spans="2:5">
      <c r="B14586" s="602" t="s">
        <v>17292</v>
      </c>
      <c r="C14586" s="603" t="s">
        <v>16642</v>
      </c>
      <c r="D14586" s="587" t="s">
        <v>3076</v>
      </c>
      <c r="E14586" s="523" t="s">
        <v>1679</v>
      </c>
    </row>
    <row r="14587" spans="2:5">
      <c r="B14587" s="602" t="s">
        <v>17293</v>
      </c>
      <c r="C14587" s="603" t="s">
        <v>16642</v>
      </c>
      <c r="D14587" s="587" t="s">
        <v>3076</v>
      </c>
      <c r="E14587" s="523" t="s">
        <v>1679</v>
      </c>
    </row>
    <row r="14588" spans="2:5">
      <c r="B14588" s="602" t="s">
        <v>17294</v>
      </c>
      <c r="C14588" s="603" t="s">
        <v>16642</v>
      </c>
      <c r="D14588" s="587" t="s">
        <v>3076</v>
      </c>
      <c r="E14588" s="523" t="s">
        <v>1679</v>
      </c>
    </row>
    <row r="14589" spans="2:5">
      <c r="B14589" s="602" t="s">
        <v>17295</v>
      </c>
      <c r="C14589" s="603" t="s">
        <v>16642</v>
      </c>
      <c r="D14589" s="587" t="s">
        <v>3076</v>
      </c>
      <c r="E14589" s="523" t="s">
        <v>1679</v>
      </c>
    </row>
    <row r="14590" spans="2:5">
      <c r="B14590" s="602" t="s">
        <v>17296</v>
      </c>
      <c r="C14590" s="603" t="s">
        <v>16642</v>
      </c>
      <c r="D14590" s="587" t="s">
        <v>3076</v>
      </c>
      <c r="E14590" s="523" t="s">
        <v>1679</v>
      </c>
    </row>
    <row r="14591" spans="2:5">
      <c r="B14591" s="602" t="s">
        <v>17297</v>
      </c>
      <c r="C14591" s="603" t="s">
        <v>16642</v>
      </c>
      <c r="D14591" s="587" t="s">
        <v>3076</v>
      </c>
      <c r="E14591" s="523" t="s">
        <v>1679</v>
      </c>
    </row>
    <row r="14592" spans="2:5">
      <c r="B14592" s="602" t="s">
        <v>17298</v>
      </c>
      <c r="C14592" s="603" t="s">
        <v>16642</v>
      </c>
      <c r="D14592" s="587" t="s">
        <v>3076</v>
      </c>
      <c r="E14592" s="523" t="s">
        <v>1679</v>
      </c>
    </row>
    <row r="14593" spans="2:5">
      <c r="B14593" s="602" t="s">
        <v>17299</v>
      </c>
      <c r="C14593" s="603" t="s">
        <v>16642</v>
      </c>
      <c r="D14593" s="587" t="s">
        <v>3076</v>
      </c>
      <c r="E14593" s="523" t="s">
        <v>1679</v>
      </c>
    </row>
    <row r="14594" spans="2:5">
      <c r="B14594" s="602" t="s">
        <v>17300</v>
      </c>
      <c r="C14594" s="603" t="s">
        <v>16642</v>
      </c>
      <c r="D14594" s="587" t="s">
        <v>3076</v>
      </c>
      <c r="E14594" s="523" t="s">
        <v>1679</v>
      </c>
    </row>
    <row r="14595" spans="2:5">
      <c r="B14595" s="602" t="s">
        <v>17301</v>
      </c>
      <c r="C14595" s="603" t="s">
        <v>16642</v>
      </c>
      <c r="D14595" s="587" t="s">
        <v>3076</v>
      </c>
      <c r="E14595" s="523" t="s">
        <v>1679</v>
      </c>
    </row>
    <row r="14596" spans="2:5">
      <c r="B14596" s="602" t="s">
        <v>17302</v>
      </c>
      <c r="C14596" s="603" t="s">
        <v>16642</v>
      </c>
      <c r="D14596" s="587" t="s">
        <v>3076</v>
      </c>
      <c r="E14596" s="523" t="s">
        <v>1679</v>
      </c>
    </row>
    <row r="14597" spans="2:5">
      <c r="B14597" s="602" t="s">
        <v>17303</v>
      </c>
      <c r="C14597" s="603" t="s">
        <v>16642</v>
      </c>
      <c r="D14597" s="587" t="s">
        <v>3076</v>
      </c>
      <c r="E14597" s="523" t="s">
        <v>1679</v>
      </c>
    </row>
    <row r="14598" spans="2:5">
      <c r="B14598" s="602" t="s">
        <v>17304</v>
      </c>
      <c r="C14598" s="603" t="s">
        <v>16642</v>
      </c>
      <c r="D14598" s="587" t="s">
        <v>3076</v>
      </c>
      <c r="E14598" s="523" t="s">
        <v>1679</v>
      </c>
    </row>
    <row r="14599" spans="2:5">
      <c r="B14599" s="602" t="s">
        <v>17305</v>
      </c>
      <c r="C14599" s="603" t="s">
        <v>16642</v>
      </c>
      <c r="D14599" s="587" t="s">
        <v>3076</v>
      </c>
      <c r="E14599" s="523" t="s">
        <v>1679</v>
      </c>
    </row>
    <row r="14600" spans="2:5">
      <c r="B14600" s="602" t="s">
        <v>17306</v>
      </c>
      <c r="C14600" s="603" t="s">
        <v>16642</v>
      </c>
      <c r="D14600" s="587" t="s">
        <v>3076</v>
      </c>
      <c r="E14600" s="523" t="s">
        <v>1679</v>
      </c>
    </row>
    <row r="14601" spans="2:5">
      <c r="B14601" s="602" t="s">
        <v>17307</v>
      </c>
      <c r="C14601" s="603" t="s">
        <v>16642</v>
      </c>
      <c r="D14601" s="587" t="s">
        <v>3076</v>
      </c>
      <c r="E14601" s="523" t="s">
        <v>1679</v>
      </c>
    </row>
    <row r="14602" spans="2:5">
      <c r="B14602" s="602" t="s">
        <v>17308</v>
      </c>
      <c r="C14602" s="603" t="s">
        <v>16642</v>
      </c>
      <c r="D14602" s="587" t="s">
        <v>3076</v>
      </c>
      <c r="E14602" s="523" t="s">
        <v>1679</v>
      </c>
    </row>
    <row r="14603" spans="2:5">
      <c r="B14603" s="602" t="s">
        <v>17309</v>
      </c>
      <c r="C14603" s="603" t="s">
        <v>16642</v>
      </c>
      <c r="D14603" s="587" t="s">
        <v>3076</v>
      </c>
      <c r="E14603" s="523" t="s">
        <v>1679</v>
      </c>
    </row>
    <row r="14604" spans="2:5">
      <c r="B14604" s="602" t="s">
        <v>17310</v>
      </c>
      <c r="C14604" s="603" t="s">
        <v>16642</v>
      </c>
      <c r="D14604" s="587" t="s">
        <v>3076</v>
      </c>
      <c r="E14604" s="523" t="s">
        <v>1679</v>
      </c>
    </row>
    <row r="14605" spans="2:5">
      <c r="B14605" s="602" t="s">
        <v>17311</v>
      </c>
      <c r="C14605" s="603" t="s">
        <v>16642</v>
      </c>
      <c r="D14605" s="587" t="s">
        <v>3076</v>
      </c>
      <c r="E14605" s="523" t="s">
        <v>1679</v>
      </c>
    </row>
    <row r="14606" spans="2:5">
      <c r="B14606" s="602" t="s">
        <v>17312</v>
      </c>
      <c r="C14606" s="603" t="s">
        <v>16642</v>
      </c>
      <c r="D14606" s="587" t="s">
        <v>3076</v>
      </c>
      <c r="E14606" s="523" t="s">
        <v>1679</v>
      </c>
    </row>
    <row r="14607" spans="2:5">
      <c r="B14607" s="602" t="s">
        <v>17313</v>
      </c>
      <c r="C14607" s="603" t="s">
        <v>16642</v>
      </c>
      <c r="D14607" s="587" t="s">
        <v>3076</v>
      </c>
      <c r="E14607" s="523" t="s">
        <v>1679</v>
      </c>
    </row>
    <row r="14608" spans="2:5">
      <c r="B14608" s="602" t="s">
        <v>17314</v>
      </c>
      <c r="C14608" s="603" t="s">
        <v>16642</v>
      </c>
      <c r="D14608" s="587" t="s">
        <v>3076</v>
      </c>
      <c r="E14608" s="523" t="s">
        <v>1679</v>
      </c>
    </row>
    <row r="14609" spans="2:5">
      <c r="B14609" s="602" t="s">
        <v>17315</v>
      </c>
      <c r="C14609" s="603" t="s">
        <v>16642</v>
      </c>
      <c r="D14609" s="587" t="s">
        <v>3076</v>
      </c>
      <c r="E14609" s="523" t="s">
        <v>1679</v>
      </c>
    </row>
    <row r="14610" spans="2:5">
      <c r="B14610" s="602" t="s">
        <v>17316</v>
      </c>
      <c r="C14610" s="603" t="s">
        <v>16642</v>
      </c>
      <c r="D14610" s="587" t="s">
        <v>3076</v>
      </c>
      <c r="E14610" s="523" t="s">
        <v>1679</v>
      </c>
    </row>
    <row r="14611" spans="2:5">
      <c r="B14611" s="602" t="s">
        <v>17317</v>
      </c>
      <c r="C14611" s="603" t="s">
        <v>16642</v>
      </c>
      <c r="D14611" s="587" t="s">
        <v>3076</v>
      </c>
      <c r="E14611" s="523" t="s">
        <v>1679</v>
      </c>
    </row>
    <row r="14612" spans="2:5">
      <c r="B14612" s="602" t="s">
        <v>17318</v>
      </c>
      <c r="C14612" s="603" t="s">
        <v>16642</v>
      </c>
      <c r="D14612" s="587" t="s">
        <v>3076</v>
      </c>
      <c r="E14612" s="523" t="s">
        <v>1679</v>
      </c>
    </row>
    <row r="14613" spans="2:5">
      <c r="B14613" s="602" t="s">
        <v>17319</v>
      </c>
      <c r="C14613" s="603" t="s">
        <v>16642</v>
      </c>
      <c r="D14613" s="587" t="s">
        <v>3076</v>
      </c>
      <c r="E14613" s="523" t="s">
        <v>1679</v>
      </c>
    </row>
    <row r="14614" spans="2:5">
      <c r="B14614" s="602" t="s">
        <v>17320</v>
      </c>
      <c r="C14614" s="603" t="s">
        <v>16642</v>
      </c>
      <c r="D14614" s="587" t="s">
        <v>3076</v>
      </c>
      <c r="E14614" s="523" t="s">
        <v>1679</v>
      </c>
    </row>
    <row r="14615" spans="2:5">
      <c r="B14615" s="602" t="s">
        <v>17321</v>
      </c>
      <c r="C14615" s="603" t="s">
        <v>16642</v>
      </c>
      <c r="D14615" s="587" t="s">
        <v>3076</v>
      </c>
      <c r="E14615" s="523" t="s">
        <v>1679</v>
      </c>
    </row>
    <row r="14616" spans="2:5">
      <c r="B14616" s="602" t="s">
        <v>17322</v>
      </c>
      <c r="C14616" s="603" t="s">
        <v>16642</v>
      </c>
      <c r="D14616" s="587" t="s">
        <v>3076</v>
      </c>
      <c r="E14616" s="523" t="s">
        <v>1679</v>
      </c>
    </row>
    <row r="14617" spans="2:5">
      <c r="B14617" s="602" t="s">
        <v>17323</v>
      </c>
      <c r="C14617" s="603" t="s">
        <v>16642</v>
      </c>
      <c r="D14617" s="587" t="s">
        <v>3076</v>
      </c>
      <c r="E14617" s="523" t="s">
        <v>1679</v>
      </c>
    </row>
    <row r="14618" spans="2:5">
      <c r="B14618" s="602" t="s">
        <v>17324</v>
      </c>
      <c r="C14618" s="603" t="s">
        <v>16642</v>
      </c>
      <c r="D14618" s="587" t="s">
        <v>3076</v>
      </c>
      <c r="E14618" s="523" t="s">
        <v>1679</v>
      </c>
    </row>
    <row r="14619" spans="2:5">
      <c r="B14619" s="602" t="s">
        <v>17325</v>
      </c>
      <c r="C14619" s="603" t="s">
        <v>16642</v>
      </c>
      <c r="D14619" s="587" t="s">
        <v>3076</v>
      </c>
      <c r="E14619" s="523" t="s">
        <v>1679</v>
      </c>
    </row>
    <row r="14620" spans="2:5">
      <c r="B14620" s="602" t="s">
        <v>17326</v>
      </c>
      <c r="C14620" s="603" t="s">
        <v>16642</v>
      </c>
      <c r="D14620" s="587" t="s">
        <v>3076</v>
      </c>
      <c r="E14620" s="523" t="s">
        <v>1679</v>
      </c>
    </row>
    <row r="14621" spans="2:5">
      <c r="B14621" s="602" t="s">
        <v>17327</v>
      </c>
      <c r="C14621" s="603" t="s">
        <v>16642</v>
      </c>
      <c r="D14621" s="587" t="s">
        <v>3076</v>
      </c>
      <c r="E14621" s="523" t="s">
        <v>1679</v>
      </c>
    </row>
    <row r="14622" spans="2:5">
      <c r="B14622" s="602" t="s">
        <v>17328</v>
      </c>
      <c r="C14622" s="603" t="s">
        <v>16642</v>
      </c>
      <c r="D14622" s="587" t="s">
        <v>3076</v>
      </c>
      <c r="E14622" s="523" t="s">
        <v>1679</v>
      </c>
    </row>
    <row r="14623" spans="2:5">
      <c r="B14623" s="602" t="s">
        <v>17329</v>
      </c>
      <c r="C14623" s="603" t="s">
        <v>16642</v>
      </c>
      <c r="D14623" s="587" t="s">
        <v>3076</v>
      </c>
      <c r="E14623" s="523" t="s">
        <v>1679</v>
      </c>
    </row>
    <row r="14624" spans="2:5">
      <c r="B14624" s="602" t="s">
        <v>17330</v>
      </c>
      <c r="C14624" s="603" t="s">
        <v>16642</v>
      </c>
      <c r="D14624" s="587" t="s">
        <v>3076</v>
      </c>
      <c r="E14624" s="523" t="s">
        <v>1679</v>
      </c>
    </row>
    <row r="14625" spans="2:5">
      <c r="B14625" s="602" t="s">
        <v>17331</v>
      </c>
      <c r="C14625" s="603" t="s">
        <v>16642</v>
      </c>
      <c r="D14625" s="587" t="s">
        <v>3076</v>
      </c>
      <c r="E14625" s="523" t="s">
        <v>1679</v>
      </c>
    </row>
    <row r="14626" spans="2:5">
      <c r="B14626" s="602" t="s">
        <v>17332</v>
      </c>
      <c r="C14626" s="603" t="s">
        <v>16642</v>
      </c>
      <c r="D14626" s="587" t="s">
        <v>3076</v>
      </c>
      <c r="E14626" s="523" t="s">
        <v>1679</v>
      </c>
    </row>
    <row r="14627" spans="2:5">
      <c r="B14627" s="602" t="s">
        <v>17333</v>
      </c>
      <c r="C14627" s="603" t="s">
        <v>16642</v>
      </c>
      <c r="D14627" s="587" t="s">
        <v>3076</v>
      </c>
      <c r="E14627" s="523" t="s">
        <v>1679</v>
      </c>
    </row>
    <row r="14628" spans="2:5">
      <c r="B14628" s="602" t="s">
        <v>17334</v>
      </c>
      <c r="C14628" s="603" t="s">
        <v>16642</v>
      </c>
      <c r="D14628" s="587" t="s">
        <v>3076</v>
      </c>
      <c r="E14628" s="523" t="s">
        <v>1679</v>
      </c>
    </row>
    <row r="14629" spans="2:5">
      <c r="B14629" s="602" t="s">
        <v>17335</v>
      </c>
      <c r="C14629" s="603" t="s">
        <v>16642</v>
      </c>
      <c r="D14629" s="587" t="s">
        <v>3076</v>
      </c>
      <c r="E14629" s="523" t="s">
        <v>1679</v>
      </c>
    </row>
    <row r="14630" spans="2:5">
      <c r="B14630" s="602" t="s">
        <v>17336</v>
      </c>
      <c r="C14630" s="603" t="s">
        <v>16642</v>
      </c>
      <c r="D14630" s="587" t="s">
        <v>3076</v>
      </c>
      <c r="E14630" s="523" t="s">
        <v>1679</v>
      </c>
    </row>
    <row r="14631" spans="2:5">
      <c r="B14631" s="602" t="s">
        <v>17337</v>
      </c>
      <c r="C14631" s="603" t="s">
        <v>16642</v>
      </c>
      <c r="D14631" s="587" t="s">
        <v>3076</v>
      </c>
      <c r="E14631" s="523" t="s">
        <v>1679</v>
      </c>
    </row>
    <row r="14632" spans="2:5">
      <c r="B14632" s="602" t="s">
        <v>17338</v>
      </c>
      <c r="C14632" s="603" t="s">
        <v>16642</v>
      </c>
      <c r="D14632" s="587" t="s">
        <v>3076</v>
      </c>
      <c r="E14632" s="523" t="s">
        <v>1679</v>
      </c>
    </row>
    <row r="14633" spans="2:5">
      <c r="B14633" s="602" t="s">
        <v>17339</v>
      </c>
      <c r="C14633" s="603" t="s">
        <v>16642</v>
      </c>
      <c r="D14633" s="587" t="s">
        <v>3076</v>
      </c>
      <c r="E14633" s="523" t="s">
        <v>1679</v>
      </c>
    </row>
    <row r="14634" spans="2:5">
      <c r="B14634" s="602" t="s">
        <v>17340</v>
      </c>
      <c r="C14634" s="603" t="s">
        <v>16642</v>
      </c>
      <c r="D14634" s="587" t="s">
        <v>3076</v>
      </c>
      <c r="E14634" s="523" t="s">
        <v>1679</v>
      </c>
    </row>
    <row r="14635" spans="2:5">
      <c r="B14635" s="602" t="s">
        <v>17341</v>
      </c>
      <c r="C14635" s="603" t="s">
        <v>16642</v>
      </c>
      <c r="D14635" s="587" t="s">
        <v>3076</v>
      </c>
      <c r="E14635" s="523" t="s">
        <v>1679</v>
      </c>
    </row>
    <row r="14636" spans="2:5">
      <c r="B14636" s="602" t="s">
        <v>17342</v>
      </c>
      <c r="C14636" s="603" t="s">
        <v>16642</v>
      </c>
      <c r="D14636" s="587" t="s">
        <v>3076</v>
      </c>
      <c r="E14636" s="523" t="s">
        <v>1679</v>
      </c>
    </row>
    <row r="14637" spans="2:5">
      <c r="B14637" s="602" t="s">
        <v>17343</v>
      </c>
      <c r="C14637" s="603" t="s">
        <v>16642</v>
      </c>
      <c r="D14637" s="587" t="s">
        <v>3076</v>
      </c>
      <c r="E14637" s="523" t="s">
        <v>1679</v>
      </c>
    </row>
    <row r="14638" spans="2:5">
      <c r="B14638" s="602" t="s">
        <v>17344</v>
      </c>
      <c r="C14638" s="603" t="s">
        <v>16642</v>
      </c>
      <c r="D14638" s="587" t="s">
        <v>3076</v>
      </c>
      <c r="E14638" s="523" t="s">
        <v>1679</v>
      </c>
    </row>
    <row r="14639" spans="2:5">
      <c r="B14639" s="602" t="s">
        <v>17345</v>
      </c>
      <c r="C14639" s="603" t="s">
        <v>16642</v>
      </c>
      <c r="D14639" s="587" t="s">
        <v>3076</v>
      </c>
      <c r="E14639" s="523" t="s">
        <v>1679</v>
      </c>
    </row>
    <row r="14640" spans="2:5">
      <c r="B14640" s="602" t="s">
        <v>17346</v>
      </c>
      <c r="C14640" s="603" t="s">
        <v>16642</v>
      </c>
      <c r="D14640" s="587" t="s">
        <v>3076</v>
      </c>
      <c r="E14640" s="523" t="s">
        <v>1679</v>
      </c>
    </row>
    <row r="14641" spans="2:5">
      <c r="B14641" s="602" t="s">
        <v>17347</v>
      </c>
      <c r="C14641" s="603" t="s">
        <v>16642</v>
      </c>
      <c r="D14641" s="587" t="s">
        <v>3076</v>
      </c>
      <c r="E14641" s="523" t="s">
        <v>1679</v>
      </c>
    </row>
    <row r="14642" spans="2:5">
      <c r="B14642" s="602" t="s">
        <v>17348</v>
      </c>
      <c r="C14642" s="603" t="s">
        <v>16642</v>
      </c>
      <c r="D14642" s="587" t="s">
        <v>3076</v>
      </c>
      <c r="E14642" s="523" t="s">
        <v>1679</v>
      </c>
    </row>
    <row r="14643" spans="2:5">
      <c r="B14643" s="602" t="s">
        <v>17349</v>
      </c>
      <c r="C14643" s="603" t="s">
        <v>16642</v>
      </c>
      <c r="D14643" s="587" t="s">
        <v>3076</v>
      </c>
      <c r="E14643" s="523" t="s">
        <v>1679</v>
      </c>
    </row>
    <row r="14644" spans="2:5">
      <c r="B14644" s="602" t="s">
        <v>17350</v>
      </c>
      <c r="C14644" s="603" t="s">
        <v>16642</v>
      </c>
      <c r="D14644" s="587" t="s">
        <v>3076</v>
      </c>
      <c r="E14644" s="523" t="s">
        <v>1679</v>
      </c>
    </row>
    <row r="14645" spans="2:5">
      <c r="B14645" s="602" t="s">
        <v>17351</v>
      </c>
      <c r="C14645" s="603" t="s">
        <v>16642</v>
      </c>
      <c r="D14645" s="587" t="s">
        <v>3076</v>
      </c>
      <c r="E14645" s="523" t="s">
        <v>1679</v>
      </c>
    </row>
    <row r="14646" spans="2:5">
      <c r="B14646" s="602" t="s">
        <v>17352</v>
      </c>
      <c r="C14646" s="603" t="s">
        <v>16642</v>
      </c>
      <c r="D14646" s="587" t="s">
        <v>3076</v>
      </c>
      <c r="E14646" s="523" t="s">
        <v>1679</v>
      </c>
    </row>
    <row r="14647" spans="2:5">
      <c r="B14647" s="602" t="s">
        <v>17353</v>
      </c>
      <c r="C14647" s="603" t="s">
        <v>16642</v>
      </c>
      <c r="D14647" s="587" t="s">
        <v>3076</v>
      </c>
      <c r="E14647" s="523" t="s">
        <v>1679</v>
      </c>
    </row>
    <row r="14648" spans="2:5">
      <c r="B14648" s="602" t="s">
        <v>17354</v>
      </c>
      <c r="C14648" s="603" t="s">
        <v>16642</v>
      </c>
      <c r="D14648" s="587" t="s">
        <v>3076</v>
      </c>
      <c r="E14648" s="523" t="s">
        <v>1679</v>
      </c>
    </row>
    <row r="14649" spans="2:5">
      <c r="B14649" s="602" t="s">
        <v>17355</v>
      </c>
      <c r="C14649" s="603" t="s">
        <v>16642</v>
      </c>
      <c r="D14649" s="587" t="s">
        <v>3076</v>
      </c>
      <c r="E14649" s="523" t="s">
        <v>1679</v>
      </c>
    </row>
    <row r="14650" spans="2:5">
      <c r="B14650" s="602" t="s">
        <v>17356</v>
      </c>
      <c r="C14650" s="603" t="s">
        <v>16642</v>
      </c>
      <c r="D14650" s="587" t="s">
        <v>3076</v>
      </c>
      <c r="E14650" s="523" t="s">
        <v>1679</v>
      </c>
    </row>
    <row r="14651" spans="2:5">
      <c r="B14651" s="602" t="s">
        <v>17357</v>
      </c>
      <c r="C14651" s="603" t="s">
        <v>16642</v>
      </c>
      <c r="D14651" s="587" t="s">
        <v>3076</v>
      </c>
      <c r="E14651" s="523" t="s">
        <v>1679</v>
      </c>
    </row>
    <row r="14652" spans="2:5">
      <c r="B14652" s="602" t="s">
        <v>17358</v>
      </c>
      <c r="C14652" s="603" t="s">
        <v>16642</v>
      </c>
      <c r="D14652" s="587" t="s">
        <v>3076</v>
      </c>
      <c r="E14652" s="523" t="s">
        <v>1679</v>
      </c>
    </row>
    <row r="14653" spans="2:5">
      <c r="B14653" s="602" t="s">
        <v>17359</v>
      </c>
      <c r="C14653" s="603" t="s">
        <v>16642</v>
      </c>
      <c r="D14653" s="587" t="s">
        <v>3076</v>
      </c>
      <c r="E14653" s="523" t="s">
        <v>1679</v>
      </c>
    </row>
    <row r="14654" spans="2:5">
      <c r="B14654" s="602" t="s">
        <v>17360</v>
      </c>
      <c r="C14654" s="603" t="s">
        <v>16642</v>
      </c>
      <c r="D14654" s="587" t="s">
        <v>3076</v>
      </c>
      <c r="E14654" s="523" t="s">
        <v>1679</v>
      </c>
    </row>
    <row r="14655" spans="2:5">
      <c r="B14655" s="602" t="s">
        <v>17361</v>
      </c>
      <c r="C14655" s="603" t="s">
        <v>16642</v>
      </c>
      <c r="D14655" s="587" t="s">
        <v>3076</v>
      </c>
      <c r="E14655" s="523" t="s">
        <v>1679</v>
      </c>
    </row>
    <row r="14656" spans="2:5">
      <c r="B14656" s="602" t="s">
        <v>17362</v>
      </c>
      <c r="C14656" s="603" t="s">
        <v>16642</v>
      </c>
      <c r="D14656" s="587" t="s">
        <v>3076</v>
      </c>
      <c r="E14656" s="523" t="s">
        <v>1679</v>
      </c>
    </row>
    <row r="14657" spans="2:5">
      <c r="B14657" s="602" t="s">
        <v>17363</v>
      </c>
      <c r="C14657" s="603" t="s">
        <v>16642</v>
      </c>
      <c r="D14657" s="587" t="s">
        <v>3076</v>
      </c>
      <c r="E14657" s="523" t="s">
        <v>1679</v>
      </c>
    </row>
    <row r="14658" spans="2:5">
      <c r="B14658" s="602" t="s">
        <v>17364</v>
      </c>
      <c r="C14658" s="603" t="s">
        <v>16642</v>
      </c>
      <c r="D14658" s="587" t="s">
        <v>3076</v>
      </c>
      <c r="E14658" s="523" t="s">
        <v>1679</v>
      </c>
    </row>
    <row r="14659" spans="2:5">
      <c r="B14659" s="602" t="s">
        <v>17365</v>
      </c>
      <c r="C14659" s="603" t="s">
        <v>16642</v>
      </c>
      <c r="D14659" s="587" t="s">
        <v>3076</v>
      </c>
      <c r="E14659" s="523" t="s">
        <v>1679</v>
      </c>
    </row>
    <row r="14660" spans="2:5">
      <c r="B14660" s="602" t="s">
        <v>17366</v>
      </c>
      <c r="C14660" s="603" t="s">
        <v>16642</v>
      </c>
      <c r="D14660" s="587" t="s">
        <v>3076</v>
      </c>
      <c r="E14660" s="523" t="s">
        <v>1679</v>
      </c>
    </row>
    <row r="14661" spans="2:5">
      <c r="B14661" s="602" t="s">
        <v>17367</v>
      </c>
      <c r="C14661" s="603" t="s">
        <v>16642</v>
      </c>
      <c r="D14661" s="587" t="s">
        <v>3076</v>
      </c>
      <c r="E14661" s="523" t="s">
        <v>1679</v>
      </c>
    </row>
    <row r="14662" spans="2:5">
      <c r="B14662" s="602" t="s">
        <v>17368</v>
      </c>
      <c r="C14662" s="603" t="s">
        <v>16642</v>
      </c>
      <c r="D14662" s="587" t="s">
        <v>3076</v>
      </c>
      <c r="E14662" s="523" t="s">
        <v>1679</v>
      </c>
    </row>
    <row r="14663" spans="2:5">
      <c r="B14663" s="602" t="s">
        <v>17369</v>
      </c>
      <c r="C14663" s="603" t="s">
        <v>16642</v>
      </c>
      <c r="D14663" s="587" t="s">
        <v>3076</v>
      </c>
      <c r="E14663" s="523" t="s">
        <v>1679</v>
      </c>
    </row>
    <row r="14664" spans="2:5">
      <c r="B14664" s="602" t="s">
        <v>17370</v>
      </c>
      <c r="C14664" s="603" t="s">
        <v>16642</v>
      </c>
      <c r="D14664" s="587" t="s">
        <v>3076</v>
      </c>
      <c r="E14664" s="523" t="s">
        <v>1679</v>
      </c>
    </row>
    <row r="14665" spans="2:5">
      <c r="B14665" s="602" t="s">
        <v>17371</v>
      </c>
      <c r="C14665" s="603" t="s">
        <v>16642</v>
      </c>
      <c r="D14665" s="587" t="s">
        <v>3076</v>
      </c>
      <c r="E14665" s="523" t="s">
        <v>1679</v>
      </c>
    </row>
    <row r="14666" spans="2:5">
      <c r="B14666" s="602" t="s">
        <v>17372</v>
      </c>
      <c r="C14666" s="603" t="s">
        <v>16642</v>
      </c>
      <c r="D14666" s="587" t="s">
        <v>3076</v>
      </c>
      <c r="E14666" s="523" t="s">
        <v>1679</v>
      </c>
    </row>
    <row r="14667" spans="2:5">
      <c r="B14667" s="602" t="s">
        <v>17373</v>
      </c>
      <c r="C14667" s="603" t="s">
        <v>16642</v>
      </c>
      <c r="D14667" s="587" t="s">
        <v>3076</v>
      </c>
      <c r="E14667" s="523" t="s">
        <v>1679</v>
      </c>
    </row>
    <row r="14668" spans="2:5">
      <c r="B14668" s="602" t="s">
        <v>17374</v>
      </c>
      <c r="C14668" s="603" t="s">
        <v>16642</v>
      </c>
      <c r="D14668" s="587" t="s">
        <v>3076</v>
      </c>
      <c r="E14668" s="523" t="s">
        <v>1679</v>
      </c>
    </row>
    <row r="14669" spans="2:5">
      <c r="B14669" s="602" t="s">
        <v>17375</v>
      </c>
      <c r="C14669" s="603" t="s">
        <v>16642</v>
      </c>
      <c r="D14669" s="587" t="s">
        <v>3076</v>
      </c>
      <c r="E14669" s="523" t="s">
        <v>1679</v>
      </c>
    </row>
    <row r="14670" spans="2:5">
      <c r="B14670" s="602" t="s">
        <v>17376</v>
      </c>
      <c r="C14670" s="603" t="s">
        <v>16642</v>
      </c>
      <c r="D14670" s="587" t="s">
        <v>3076</v>
      </c>
      <c r="E14670" s="523" t="s">
        <v>1679</v>
      </c>
    </row>
    <row r="14671" spans="2:5">
      <c r="B14671" s="602" t="s">
        <v>17377</v>
      </c>
      <c r="C14671" s="603" t="s">
        <v>16642</v>
      </c>
      <c r="D14671" s="587" t="s">
        <v>3076</v>
      </c>
      <c r="E14671" s="523" t="s">
        <v>1679</v>
      </c>
    </row>
    <row r="14672" spans="2:5">
      <c r="B14672" s="602" t="s">
        <v>17378</v>
      </c>
      <c r="C14672" s="603" t="s">
        <v>16642</v>
      </c>
      <c r="D14672" s="587" t="s">
        <v>3076</v>
      </c>
      <c r="E14672" s="523" t="s">
        <v>1679</v>
      </c>
    </row>
    <row r="14673" spans="2:5">
      <c r="B14673" s="602" t="s">
        <v>17379</v>
      </c>
      <c r="C14673" s="603" t="s">
        <v>16642</v>
      </c>
      <c r="D14673" s="587" t="s">
        <v>3076</v>
      </c>
      <c r="E14673" s="523" t="s">
        <v>1679</v>
      </c>
    </row>
    <row r="14674" spans="2:5">
      <c r="B14674" s="602" t="s">
        <v>17380</v>
      </c>
      <c r="C14674" s="603" t="s">
        <v>16642</v>
      </c>
      <c r="D14674" s="587" t="s">
        <v>3076</v>
      </c>
      <c r="E14674" s="523" t="s">
        <v>1679</v>
      </c>
    </row>
    <row r="14675" spans="2:5">
      <c r="B14675" s="602" t="s">
        <v>17381</v>
      </c>
      <c r="C14675" s="603" t="s">
        <v>16642</v>
      </c>
      <c r="D14675" s="587" t="s">
        <v>3076</v>
      </c>
      <c r="E14675" s="523" t="s">
        <v>1679</v>
      </c>
    </row>
    <row r="14676" spans="2:5">
      <c r="B14676" s="602" t="s">
        <v>17382</v>
      </c>
      <c r="C14676" s="603" t="s">
        <v>16642</v>
      </c>
      <c r="D14676" s="587" t="s">
        <v>3076</v>
      </c>
      <c r="E14676" s="523" t="s">
        <v>1679</v>
      </c>
    </row>
    <row r="14677" spans="2:5">
      <c r="B14677" s="602" t="s">
        <v>17383</v>
      </c>
      <c r="C14677" s="603" t="s">
        <v>16642</v>
      </c>
      <c r="D14677" s="587" t="s">
        <v>3076</v>
      </c>
      <c r="E14677" s="523" t="s">
        <v>1679</v>
      </c>
    </row>
    <row r="14678" spans="2:5">
      <c r="B14678" s="602" t="s">
        <v>17384</v>
      </c>
      <c r="C14678" s="603" t="s">
        <v>16642</v>
      </c>
      <c r="D14678" s="587" t="s">
        <v>3076</v>
      </c>
      <c r="E14678" s="523" t="s">
        <v>1679</v>
      </c>
    </row>
    <row r="14679" spans="2:5">
      <c r="B14679" s="602" t="s">
        <v>17385</v>
      </c>
      <c r="C14679" s="603" t="s">
        <v>16642</v>
      </c>
      <c r="D14679" s="587" t="s">
        <v>3076</v>
      </c>
      <c r="E14679" s="523" t="s">
        <v>1679</v>
      </c>
    </row>
    <row r="14680" spans="2:5">
      <c r="B14680" s="602" t="s">
        <v>17386</v>
      </c>
      <c r="C14680" s="603" t="s">
        <v>16642</v>
      </c>
      <c r="D14680" s="587" t="s">
        <v>3076</v>
      </c>
      <c r="E14680" s="523" t="s">
        <v>1679</v>
      </c>
    </row>
    <row r="14681" spans="2:5">
      <c r="B14681" s="602" t="s">
        <v>17387</v>
      </c>
      <c r="C14681" s="603" t="s">
        <v>16642</v>
      </c>
      <c r="D14681" s="587" t="s">
        <v>3076</v>
      </c>
      <c r="E14681" s="523" t="s">
        <v>1679</v>
      </c>
    </row>
    <row r="14682" spans="2:5">
      <c r="B14682" s="602" t="s">
        <v>17388</v>
      </c>
      <c r="C14682" s="603" t="s">
        <v>16642</v>
      </c>
      <c r="D14682" s="587" t="s">
        <v>3076</v>
      </c>
      <c r="E14682" s="523" t="s">
        <v>1679</v>
      </c>
    </row>
    <row r="14683" spans="2:5">
      <c r="B14683" s="602" t="s">
        <v>17389</v>
      </c>
      <c r="C14683" s="603" t="s">
        <v>16642</v>
      </c>
      <c r="D14683" s="587" t="s">
        <v>3076</v>
      </c>
      <c r="E14683" s="523" t="s">
        <v>1679</v>
      </c>
    </row>
    <row r="14684" spans="2:5">
      <c r="B14684" s="602" t="s">
        <v>17390</v>
      </c>
      <c r="C14684" s="603" t="s">
        <v>16642</v>
      </c>
      <c r="D14684" s="587" t="s">
        <v>3076</v>
      </c>
      <c r="E14684" s="523" t="s">
        <v>1679</v>
      </c>
    </row>
    <row r="14685" spans="2:5">
      <c r="B14685" s="602" t="s">
        <v>17391</v>
      </c>
      <c r="C14685" s="603" t="s">
        <v>16642</v>
      </c>
      <c r="D14685" s="587" t="s">
        <v>3076</v>
      </c>
      <c r="E14685" s="523" t="s">
        <v>1679</v>
      </c>
    </row>
    <row r="14686" spans="2:5">
      <c r="B14686" s="602" t="s">
        <v>17392</v>
      </c>
      <c r="C14686" s="603" t="s">
        <v>16642</v>
      </c>
      <c r="D14686" s="587" t="s">
        <v>3076</v>
      </c>
      <c r="E14686" s="523" t="s">
        <v>1679</v>
      </c>
    </row>
    <row r="14687" spans="2:5">
      <c r="B14687" s="602" t="s">
        <v>17393</v>
      </c>
      <c r="C14687" s="603" t="s">
        <v>16642</v>
      </c>
      <c r="D14687" s="587" t="s">
        <v>3076</v>
      </c>
      <c r="E14687" s="523" t="s">
        <v>1679</v>
      </c>
    </row>
    <row r="14688" spans="2:5">
      <c r="B14688" s="602" t="s">
        <v>17394</v>
      </c>
      <c r="C14688" s="603" t="s">
        <v>16642</v>
      </c>
      <c r="D14688" s="587" t="s">
        <v>3076</v>
      </c>
      <c r="E14688" s="523" t="s">
        <v>1679</v>
      </c>
    </row>
    <row r="14689" spans="2:5">
      <c r="B14689" s="602" t="s">
        <v>17395</v>
      </c>
      <c r="C14689" s="603" t="s">
        <v>16642</v>
      </c>
      <c r="D14689" s="587" t="s">
        <v>3076</v>
      </c>
      <c r="E14689" s="523" t="s">
        <v>1679</v>
      </c>
    </row>
    <row r="14690" spans="2:5">
      <c r="B14690" s="602" t="s">
        <v>17396</v>
      </c>
      <c r="C14690" s="603" t="s">
        <v>16642</v>
      </c>
      <c r="D14690" s="587" t="s">
        <v>3076</v>
      </c>
      <c r="E14690" s="523" t="s">
        <v>1679</v>
      </c>
    </row>
    <row r="14691" spans="2:5">
      <c r="B14691" s="602" t="s">
        <v>17397</v>
      </c>
      <c r="C14691" s="603" t="s">
        <v>16642</v>
      </c>
      <c r="D14691" s="587" t="s">
        <v>3076</v>
      </c>
      <c r="E14691" s="523" t="s">
        <v>1679</v>
      </c>
    </row>
    <row r="14692" spans="2:5">
      <c r="B14692" s="602" t="s">
        <v>17398</v>
      </c>
      <c r="C14692" s="603" t="s">
        <v>16642</v>
      </c>
      <c r="D14692" s="587" t="s">
        <v>3076</v>
      </c>
      <c r="E14692" s="523" t="s">
        <v>1679</v>
      </c>
    </row>
    <row r="14693" spans="2:5">
      <c r="B14693" s="602" t="s">
        <v>17399</v>
      </c>
      <c r="C14693" s="603" t="s">
        <v>16642</v>
      </c>
      <c r="D14693" s="587" t="s">
        <v>3076</v>
      </c>
      <c r="E14693" s="523" t="s">
        <v>1679</v>
      </c>
    </row>
    <row r="14694" spans="2:5">
      <c r="B14694" s="602" t="s">
        <v>17400</v>
      </c>
      <c r="C14694" s="603" t="s">
        <v>16642</v>
      </c>
      <c r="D14694" s="587" t="s">
        <v>3076</v>
      </c>
      <c r="E14694" s="523" t="s">
        <v>1679</v>
      </c>
    </row>
    <row r="14695" spans="2:5">
      <c r="B14695" s="602" t="s">
        <v>17401</v>
      </c>
      <c r="C14695" s="603" t="s">
        <v>16642</v>
      </c>
      <c r="D14695" s="587" t="s">
        <v>3076</v>
      </c>
      <c r="E14695" s="523" t="s">
        <v>1679</v>
      </c>
    </row>
    <row r="14696" spans="2:5">
      <c r="B14696" s="602" t="s">
        <v>17402</v>
      </c>
      <c r="C14696" s="603" t="s">
        <v>16642</v>
      </c>
      <c r="D14696" s="587" t="s">
        <v>3076</v>
      </c>
      <c r="E14696" s="523" t="s">
        <v>1679</v>
      </c>
    </row>
    <row r="14697" spans="2:5">
      <c r="B14697" s="602" t="s">
        <v>17403</v>
      </c>
      <c r="C14697" s="603" t="s">
        <v>16642</v>
      </c>
      <c r="D14697" s="587" t="s">
        <v>3076</v>
      </c>
      <c r="E14697" s="523" t="s">
        <v>1679</v>
      </c>
    </row>
    <row r="14698" spans="2:5">
      <c r="B14698" s="602" t="s">
        <v>17404</v>
      </c>
      <c r="C14698" s="603" t="s">
        <v>16642</v>
      </c>
      <c r="D14698" s="587" t="s">
        <v>3076</v>
      </c>
      <c r="E14698" s="523" t="s">
        <v>1679</v>
      </c>
    </row>
    <row r="14699" spans="2:5">
      <c r="B14699" s="602" t="s">
        <v>17405</v>
      </c>
      <c r="C14699" s="603" t="s">
        <v>16642</v>
      </c>
      <c r="D14699" s="587" t="s">
        <v>3076</v>
      </c>
      <c r="E14699" s="523" t="s">
        <v>1679</v>
      </c>
    </row>
    <row r="14700" spans="2:5">
      <c r="B14700" s="602" t="s">
        <v>17406</v>
      </c>
      <c r="C14700" s="603" t="s">
        <v>16642</v>
      </c>
      <c r="D14700" s="587" t="s">
        <v>3076</v>
      </c>
      <c r="E14700" s="523" t="s">
        <v>1679</v>
      </c>
    </row>
    <row r="14701" spans="2:5">
      <c r="B14701" s="602" t="s">
        <v>17407</v>
      </c>
      <c r="C14701" s="603" t="s">
        <v>16642</v>
      </c>
      <c r="D14701" s="587" t="s">
        <v>3076</v>
      </c>
      <c r="E14701" s="523" t="s">
        <v>1679</v>
      </c>
    </row>
    <row r="14702" spans="2:5">
      <c r="B14702" s="602" t="s">
        <v>17408</v>
      </c>
      <c r="C14702" s="603" t="s">
        <v>16642</v>
      </c>
      <c r="D14702" s="587" t="s">
        <v>3076</v>
      </c>
      <c r="E14702" s="523" t="s">
        <v>1679</v>
      </c>
    </row>
    <row r="14703" spans="2:5">
      <c r="B14703" s="602" t="s">
        <v>17409</v>
      </c>
      <c r="C14703" s="603" t="s">
        <v>16642</v>
      </c>
      <c r="D14703" s="587" t="s">
        <v>3076</v>
      </c>
      <c r="E14703" s="523" t="s">
        <v>1679</v>
      </c>
    </row>
    <row r="14704" spans="2:5">
      <c r="B14704" s="602" t="s">
        <v>17410</v>
      </c>
      <c r="C14704" s="603" t="s">
        <v>16642</v>
      </c>
      <c r="D14704" s="587" t="s">
        <v>3076</v>
      </c>
      <c r="E14704" s="523" t="s">
        <v>1679</v>
      </c>
    </row>
    <row r="14705" spans="2:5">
      <c r="B14705" s="602" t="s">
        <v>17411</v>
      </c>
      <c r="C14705" s="603" t="s">
        <v>16642</v>
      </c>
      <c r="D14705" s="587" t="s">
        <v>3076</v>
      </c>
      <c r="E14705" s="523" t="s">
        <v>1679</v>
      </c>
    </row>
    <row r="14706" spans="2:5">
      <c r="B14706" s="602" t="s">
        <v>17412</v>
      </c>
      <c r="C14706" s="603" t="s">
        <v>16642</v>
      </c>
      <c r="D14706" s="587" t="s">
        <v>3076</v>
      </c>
      <c r="E14706" s="523" t="s">
        <v>1679</v>
      </c>
    </row>
    <row r="14707" spans="2:5">
      <c r="B14707" s="602" t="s">
        <v>17413</v>
      </c>
      <c r="C14707" s="603" t="s">
        <v>16642</v>
      </c>
      <c r="D14707" s="587" t="s">
        <v>3076</v>
      </c>
      <c r="E14707" s="523" t="s">
        <v>1679</v>
      </c>
    </row>
    <row r="14708" spans="2:5">
      <c r="B14708" s="602" t="s">
        <v>17414</v>
      </c>
      <c r="C14708" s="603" t="s">
        <v>16642</v>
      </c>
      <c r="D14708" s="587" t="s">
        <v>3076</v>
      </c>
      <c r="E14708" s="523" t="s">
        <v>1679</v>
      </c>
    </row>
    <row r="14709" spans="2:5">
      <c r="B14709" s="602" t="s">
        <v>17415</v>
      </c>
      <c r="C14709" s="603" t="s">
        <v>16642</v>
      </c>
      <c r="D14709" s="587" t="s">
        <v>3076</v>
      </c>
      <c r="E14709" s="523" t="s">
        <v>1679</v>
      </c>
    </row>
    <row r="14710" spans="2:5">
      <c r="B14710" s="602" t="s">
        <v>17416</v>
      </c>
      <c r="C14710" s="603" t="s">
        <v>16642</v>
      </c>
      <c r="D14710" s="587" t="s">
        <v>3076</v>
      </c>
      <c r="E14710" s="523" t="s">
        <v>1679</v>
      </c>
    </row>
    <row r="14711" spans="2:5">
      <c r="B14711" s="602" t="s">
        <v>17417</v>
      </c>
      <c r="C14711" s="603" t="s">
        <v>16642</v>
      </c>
      <c r="D14711" s="587" t="s">
        <v>3076</v>
      </c>
      <c r="E14711" s="523" t="s">
        <v>1679</v>
      </c>
    </row>
    <row r="14712" spans="2:5">
      <c r="B14712" s="602" t="s">
        <v>17418</v>
      </c>
      <c r="C14712" s="603" t="s">
        <v>16642</v>
      </c>
      <c r="D14712" s="587" t="s">
        <v>3076</v>
      </c>
      <c r="E14712" s="523" t="s">
        <v>1679</v>
      </c>
    </row>
    <row r="14713" spans="2:5">
      <c r="B14713" s="602" t="s">
        <v>17419</v>
      </c>
      <c r="C14713" s="603" t="s">
        <v>16642</v>
      </c>
      <c r="D14713" s="587" t="s">
        <v>3076</v>
      </c>
      <c r="E14713" s="523" t="s">
        <v>1679</v>
      </c>
    </row>
    <row r="14714" spans="2:5">
      <c r="B14714" s="602" t="s">
        <v>17420</v>
      </c>
      <c r="C14714" s="603" t="s">
        <v>16642</v>
      </c>
      <c r="D14714" s="587" t="s">
        <v>3076</v>
      </c>
      <c r="E14714" s="523" t="s">
        <v>1679</v>
      </c>
    </row>
    <row r="14715" spans="2:5">
      <c r="B14715" s="602" t="s">
        <v>17421</v>
      </c>
      <c r="C14715" s="603" t="s">
        <v>16642</v>
      </c>
      <c r="D14715" s="587" t="s">
        <v>3076</v>
      </c>
      <c r="E14715" s="523" t="s">
        <v>1679</v>
      </c>
    </row>
    <row r="14716" spans="2:5">
      <c r="B14716" s="602" t="s">
        <v>17422</v>
      </c>
      <c r="C14716" s="603" t="s">
        <v>16642</v>
      </c>
      <c r="D14716" s="587" t="s">
        <v>3076</v>
      </c>
      <c r="E14716" s="523" t="s">
        <v>1679</v>
      </c>
    </row>
    <row r="14717" spans="2:5">
      <c r="B14717" s="602" t="s">
        <v>17423</v>
      </c>
      <c r="C14717" s="603" t="s">
        <v>16642</v>
      </c>
      <c r="D14717" s="587" t="s">
        <v>3076</v>
      </c>
      <c r="E14717" s="523" t="s">
        <v>1679</v>
      </c>
    </row>
    <row r="14718" spans="2:5">
      <c r="B14718" s="602" t="s">
        <v>17424</v>
      </c>
      <c r="C14718" s="603" t="s">
        <v>16642</v>
      </c>
      <c r="D14718" s="587" t="s">
        <v>3076</v>
      </c>
      <c r="E14718" s="523" t="s">
        <v>1679</v>
      </c>
    </row>
    <row r="14719" spans="2:5">
      <c r="B14719" s="602" t="s">
        <v>17425</v>
      </c>
      <c r="C14719" s="603" t="s">
        <v>16642</v>
      </c>
      <c r="D14719" s="587" t="s">
        <v>3076</v>
      </c>
      <c r="E14719" s="523" t="s">
        <v>1679</v>
      </c>
    </row>
    <row r="14720" spans="2:5">
      <c r="B14720" s="602" t="s">
        <v>17426</v>
      </c>
      <c r="C14720" s="603" t="s">
        <v>16642</v>
      </c>
      <c r="D14720" s="587" t="s">
        <v>3076</v>
      </c>
      <c r="E14720" s="523" t="s">
        <v>1679</v>
      </c>
    </row>
    <row r="14721" spans="2:5">
      <c r="B14721" s="602" t="s">
        <v>17427</v>
      </c>
      <c r="C14721" s="603" t="s">
        <v>16642</v>
      </c>
      <c r="D14721" s="587" t="s">
        <v>3076</v>
      </c>
      <c r="E14721" s="523" t="s">
        <v>1679</v>
      </c>
    </row>
    <row r="14722" spans="2:5">
      <c r="B14722" s="602" t="s">
        <v>17428</v>
      </c>
      <c r="C14722" s="603" t="s">
        <v>16642</v>
      </c>
      <c r="D14722" s="587" t="s">
        <v>3076</v>
      </c>
      <c r="E14722" s="523" t="s">
        <v>1679</v>
      </c>
    </row>
    <row r="14723" spans="2:5">
      <c r="B14723" s="602" t="s">
        <v>17429</v>
      </c>
      <c r="C14723" s="603" t="s">
        <v>16642</v>
      </c>
      <c r="D14723" s="587" t="s">
        <v>3076</v>
      </c>
      <c r="E14723" s="523" t="s">
        <v>1679</v>
      </c>
    </row>
    <row r="14724" spans="2:5">
      <c r="B14724" s="602" t="s">
        <v>17430</v>
      </c>
      <c r="C14724" s="603" t="s">
        <v>16642</v>
      </c>
      <c r="D14724" s="587" t="s">
        <v>3076</v>
      </c>
      <c r="E14724" s="523" t="s">
        <v>1679</v>
      </c>
    </row>
    <row r="14725" spans="2:5">
      <c r="B14725" s="602" t="s">
        <v>17431</v>
      </c>
      <c r="C14725" s="603" t="s">
        <v>16642</v>
      </c>
      <c r="D14725" s="587" t="s">
        <v>3076</v>
      </c>
      <c r="E14725" s="523" t="s">
        <v>1679</v>
      </c>
    </row>
    <row r="14726" spans="2:5">
      <c r="B14726" s="602" t="s">
        <v>17432</v>
      </c>
      <c r="C14726" s="603" t="s">
        <v>16642</v>
      </c>
      <c r="D14726" s="587" t="s">
        <v>3076</v>
      </c>
      <c r="E14726" s="523" t="s">
        <v>1679</v>
      </c>
    </row>
    <row r="14727" spans="2:5">
      <c r="B14727" s="602" t="s">
        <v>17433</v>
      </c>
      <c r="C14727" s="603" t="s">
        <v>16642</v>
      </c>
      <c r="D14727" s="587" t="s">
        <v>3076</v>
      </c>
      <c r="E14727" s="523" t="s">
        <v>1679</v>
      </c>
    </row>
    <row r="14728" spans="2:5">
      <c r="B14728" s="602" t="s">
        <v>17434</v>
      </c>
      <c r="C14728" s="603" t="s">
        <v>16642</v>
      </c>
      <c r="D14728" s="587" t="s">
        <v>3076</v>
      </c>
      <c r="E14728" s="523" t="s">
        <v>1679</v>
      </c>
    </row>
    <row r="14729" spans="2:5">
      <c r="B14729" s="602" t="s">
        <v>17435</v>
      </c>
      <c r="C14729" s="603" t="s">
        <v>16642</v>
      </c>
      <c r="D14729" s="587" t="s">
        <v>3076</v>
      </c>
      <c r="E14729" s="523" t="s">
        <v>1679</v>
      </c>
    </row>
    <row r="14730" spans="2:5">
      <c r="B14730" s="602" t="s">
        <v>17436</v>
      </c>
      <c r="C14730" s="603" t="s">
        <v>16642</v>
      </c>
      <c r="D14730" s="587" t="s">
        <v>3076</v>
      </c>
      <c r="E14730" s="523" t="s">
        <v>1679</v>
      </c>
    </row>
    <row r="14731" spans="2:5">
      <c r="B14731" s="602" t="s">
        <v>17437</v>
      </c>
      <c r="C14731" s="603" t="s">
        <v>16642</v>
      </c>
      <c r="D14731" s="587" t="s">
        <v>3076</v>
      </c>
      <c r="E14731" s="523" t="s">
        <v>1679</v>
      </c>
    </row>
    <row r="14732" spans="2:5">
      <c r="B14732" s="602" t="s">
        <v>17438</v>
      </c>
      <c r="C14732" s="603" t="s">
        <v>16642</v>
      </c>
      <c r="D14732" s="587" t="s">
        <v>3076</v>
      </c>
      <c r="E14732" s="523" t="s">
        <v>1679</v>
      </c>
    </row>
    <row r="14733" spans="2:5">
      <c r="B14733" s="602" t="s">
        <v>17439</v>
      </c>
      <c r="C14733" s="603" t="s">
        <v>16642</v>
      </c>
      <c r="D14733" s="587" t="s">
        <v>3076</v>
      </c>
      <c r="E14733" s="523" t="s">
        <v>1679</v>
      </c>
    </row>
    <row r="14734" spans="2:5">
      <c r="B14734" s="602" t="s">
        <v>17440</v>
      </c>
      <c r="C14734" s="603" t="s">
        <v>16642</v>
      </c>
      <c r="D14734" s="587" t="s">
        <v>3076</v>
      </c>
      <c r="E14734" s="523" t="s">
        <v>1679</v>
      </c>
    </row>
    <row r="14735" spans="2:5">
      <c r="B14735" s="602" t="s">
        <v>17441</v>
      </c>
      <c r="C14735" s="603" t="s">
        <v>16642</v>
      </c>
      <c r="D14735" s="587" t="s">
        <v>3076</v>
      </c>
      <c r="E14735" s="523" t="s">
        <v>1679</v>
      </c>
    </row>
    <row r="14736" spans="2:5">
      <c r="B14736" s="602" t="s">
        <v>17442</v>
      </c>
      <c r="C14736" s="603" t="s">
        <v>16642</v>
      </c>
      <c r="D14736" s="587" t="s">
        <v>3076</v>
      </c>
      <c r="E14736" s="523" t="s">
        <v>1679</v>
      </c>
    </row>
    <row r="14737" spans="2:5">
      <c r="B14737" s="602" t="s">
        <v>17443</v>
      </c>
      <c r="C14737" s="603" t="s">
        <v>16642</v>
      </c>
      <c r="D14737" s="587" t="s">
        <v>3076</v>
      </c>
      <c r="E14737" s="523" t="s">
        <v>1679</v>
      </c>
    </row>
    <row r="14738" spans="2:5">
      <c r="B14738" s="602" t="s">
        <v>17444</v>
      </c>
      <c r="C14738" s="603" t="s">
        <v>16642</v>
      </c>
      <c r="D14738" s="587" t="s">
        <v>3076</v>
      </c>
      <c r="E14738" s="523" t="s">
        <v>1679</v>
      </c>
    </row>
    <row r="14739" spans="2:5">
      <c r="B14739" s="602" t="s">
        <v>17445</v>
      </c>
      <c r="C14739" s="603" t="s">
        <v>16642</v>
      </c>
      <c r="D14739" s="587" t="s">
        <v>3076</v>
      </c>
      <c r="E14739" s="523" t="s">
        <v>1679</v>
      </c>
    </row>
    <row r="14740" spans="2:5">
      <c r="B14740" s="602" t="s">
        <v>17446</v>
      </c>
      <c r="C14740" s="603" t="s">
        <v>16642</v>
      </c>
      <c r="D14740" s="587" t="s">
        <v>3076</v>
      </c>
      <c r="E14740" s="523" t="s">
        <v>1679</v>
      </c>
    </row>
    <row r="14741" spans="2:5">
      <c r="B14741" s="602" t="s">
        <v>17447</v>
      </c>
      <c r="C14741" s="603" t="s">
        <v>16642</v>
      </c>
      <c r="D14741" s="587" t="s">
        <v>3076</v>
      </c>
      <c r="E14741" s="523" t="s">
        <v>1679</v>
      </c>
    </row>
    <row r="14742" spans="2:5">
      <c r="B14742" s="602" t="s">
        <v>17448</v>
      </c>
      <c r="C14742" s="603" t="s">
        <v>16642</v>
      </c>
      <c r="D14742" s="587" t="s">
        <v>3076</v>
      </c>
      <c r="E14742" s="523" t="s">
        <v>1679</v>
      </c>
    </row>
    <row r="14743" spans="2:5">
      <c r="B14743" s="602" t="s">
        <v>17449</v>
      </c>
      <c r="C14743" s="603" t="s">
        <v>16642</v>
      </c>
      <c r="D14743" s="587" t="s">
        <v>3076</v>
      </c>
      <c r="E14743" s="523" t="s">
        <v>1679</v>
      </c>
    </row>
    <row r="14744" spans="2:5">
      <c r="B14744" s="602" t="s">
        <v>17450</v>
      </c>
      <c r="C14744" s="603" t="s">
        <v>16642</v>
      </c>
      <c r="D14744" s="587" t="s">
        <v>3076</v>
      </c>
      <c r="E14744" s="523" t="s">
        <v>1679</v>
      </c>
    </row>
    <row r="14745" spans="2:5">
      <c r="B14745" s="602" t="s">
        <v>17451</v>
      </c>
      <c r="C14745" s="603" t="s">
        <v>16642</v>
      </c>
      <c r="D14745" s="587" t="s">
        <v>3076</v>
      </c>
      <c r="E14745" s="523" t="s">
        <v>1679</v>
      </c>
    </row>
    <row r="14746" spans="2:5">
      <c r="B14746" s="602" t="s">
        <v>17452</v>
      </c>
      <c r="C14746" s="603" t="s">
        <v>16642</v>
      </c>
      <c r="D14746" s="587" t="s">
        <v>3076</v>
      </c>
      <c r="E14746" s="523" t="s">
        <v>1679</v>
      </c>
    </row>
    <row r="14747" spans="2:5">
      <c r="B14747" s="602" t="s">
        <v>17453</v>
      </c>
      <c r="C14747" s="603" t="s">
        <v>16642</v>
      </c>
      <c r="D14747" s="587" t="s">
        <v>3076</v>
      </c>
      <c r="E14747" s="523" t="s">
        <v>1679</v>
      </c>
    </row>
    <row r="14748" spans="2:5">
      <c r="B14748" s="602" t="s">
        <v>17454</v>
      </c>
      <c r="C14748" s="603" t="s">
        <v>16642</v>
      </c>
      <c r="D14748" s="587" t="s">
        <v>3076</v>
      </c>
      <c r="E14748" s="523" t="s">
        <v>1679</v>
      </c>
    </row>
    <row r="14749" spans="2:5">
      <c r="B14749" s="602" t="s">
        <v>17455</v>
      </c>
      <c r="C14749" s="603" t="s">
        <v>16642</v>
      </c>
      <c r="D14749" s="587" t="s">
        <v>3076</v>
      </c>
      <c r="E14749" s="523" t="s">
        <v>1679</v>
      </c>
    </row>
    <row r="14750" spans="2:5">
      <c r="B14750" s="602" t="s">
        <v>17456</v>
      </c>
      <c r="C14750" s="603" t="s">
        <v>16642</v>
      </c>
      <c r="D14750" s="587" t="s">
        <v>3076</v>
      </c>
      <c r="E14750" s="523" t="s">
        <v>1679</v>
      </c>
    </row>
    <row r="14751" spans="2:5">
      <c r="B14751" s="602" t="s">
        <v>17457</v>
      </c>
      <c r="C14751" s="603" t="s">
        <v>16642</v>
      </c>
      <c r="D14751" s="587" t="s">
        <v>3076</v>
      </c>
      <c r="E14751" s="523" t="s">
        <v>1679</v>
      </c>
    </row>
    <row r="14752" spans="2:5">
      <c r="B14752" s="602" t="s">
        <v>17458</v>
      </c>
      <c r="C14752" s="603" t="s">
        <v>16642</v>
      </c>
      <c r="D14752" s="587" t="s">
        <v>3076</v>
      </c>
      <c r="E14752" s="523" t="s">
        <v>1679</v>
      </c>
    </row>
    <row r="14753" spans="2:5">
      <c r="B14753" s="602" t="s">
        <v>17459</v>
      </c>
      <c r="C14753" s="603" t="s">
        <v>16642</v>
      </c>
      <c r="D14753" s="587" t="s">
        <v>3076</v>
      </c>
      <c r="E14753" s="523" t="s">
        <v>1679</v>
      </c>
    </row>
    <row r="14754" spans="2:5">
      <c r="B14754" s="602" t="s">
        <v>17460</v>
      </c>
      <c r="C14754" s="603" t="s">
        <v>16642</v>
      </c>
      <c r="D14754" s="587" t="s">
        <v>3076</v>
      </c>
      <c r="E14754" s="523" t="s">
        <v>1679</v>
      </c>
    </row>
    <row r="14755" spans="2:5">
      <c r="B14755" s="602" t="s">
        <v>17461</v>
      </c>
      <c r="C14755" s="603" t="s">
        <v>16642</v>
      </c>
      <c r="D14755" s="587" t="s">
        <v>3076</v>
      </c>
      <c r="E14755" s="523" t="s">
        <v>1679</v>
      </c>
    </row>
    <row r="14756" spans="2:5">
      <c r="B14756" s="602" t="s">
        <v>17462</v>
      </c>
      <c r="C14756" s="603" t="s">
        <v>16642</v>
      </c>
      <c r="D14756" s="587" t="s">
        <v>3076</v>
      </c>
      <c r="E14756" s="523" t="s">
        <v>1679</v>
      </c>
    </row>
    <row r="14757" spans="2:5">
      <c r="B14757" s="602" t="s">
        <v>17463</v>
      </c>
      <c r="C14757" s="603" t="s">
        <v>16642</v>
      </c>
      <c r="D14757" s="587" t="s">
        <v>3076</v>
      </c>
      <c r="E14757" s="523" t="s">
        <v>1679</v>
      </c>
    </row>
    <row r="14758" spans="2:5">
      <c r="B14758" s="602" t="s">
        <v>17464</v>
      </c>
      <c r="C14758" s="603" t="s">
        <v>16642</v>
      </c>
      <c r="D14758" s="587" t="s">
        <v>3076</v>
      </c>
      <c r="E14758" s="523" t="s">
        <v>1679</v>
      </c>
    </row>
    <row r="14759" spans="2:5">
      <c r="B14759" s="602" t="s">
        <v>17465</v>
      </c>
      <c r="C14759" s="603" t="s">
        <v>16642</v>
      </c>
      <c r="D14759" s="587" t="s">
        <v>3076</v>
      </c>
      <c r="E14759" s="523" t="s">
        <v>1679</v>
      </c>
    </row>
    <row r="14760" spans="2:5">
      <c r="B14760" s="602" t="s">
        <v>17466</v>
      </c>
      <c r="C14760" s="603" t="s">
        <v>16642</v>
      </c>
      <c r="D14760" s="587" t="s">
        <v>3076</v>
      </c>
      <c r="E14760" s="523" t="s">
        <v>1679</v>
      </c>
    </row>
    <row r="14761" spans="2:5">
      <c r="B14761" s="602" t="s">
        <v>17467</v>
      </c>
      <c r="C14761" s="603" t="s">
        <v>16642</v>
      </c>
      <c r="D14761" s="587" t="s">
        <v>3076</v>
      </c>
      <c r="E14761" s="523" t="s">
        <v>1679</v>
      </c>
    </row>
    <row r="14762" spans="2:5">
      <c r="B14762" s="602" t="s">
        <v>17468</v>
      </c>
      <c r="C14762" s="603" t="s">
        <v>16642</v>
      </c>
      <c r="D14762" s="587" t="s">
        <v>3076</v>
      </c>
      <c r="E14762" s="523" t="s">
        <v>1679</v>
      </c>
    </row>
    <row r="14763" spans="2:5">
      <c r="B14763" s="602" t="s">
        <v>17469</v>
      </c>
      <c r="C14763" s="603" t="s">
        <v>16642</v>
      </c>
      <c r="D14763" s="587" t="s">
        <v>3076</v>
      </c>
      <c r="E14763" s="523" t="s">
        <v>1679</v>
      </c>
    </row>
    <row r="14764" spans="2:5">
      <c r="B14764" s="602" t="s">
        <v>17470</v>
      </c>
      <c r="C14764" s="603" t="s">
        <v>16642</v>
      </c>
      <c r="D14764" s="587" t="s">
        <v>3076</v>
      </c>
      <c r="E14764" s="523" t="s">
        <v>1679</v>
      </c>
    </row>
    <row r="14765" spans="2:5">
      <c r="B14765" s="602" t="s">
        <v>17471</v>
      </c>
      <c r="C14765" s="603" t="s">
        <v>16642</v>
      </c>
      <c r="D14765" s="587" t="s">
        <v>3076</v>
      </c>
      <c r="E14765" s="523" t="s">
        <v>1679</v>
      </c>
    </row>
    <row r="14766" spans="2:5">
      <c r="B14766" s="602" t="s">
        <v>17472</v>
      </c>
      <c r="C14766" s="603" t="s">
        <v>16642</v>
      </c>
      <c r="D14766" s="587" t="s">
        <v>3076</v>
      </c>
      <c r="E14766" s="523" t="s">
        <v>1679</v>
      </c>
    </row>
    <row r="14767" spans="2:5">
      <c r="B14767" s="602" t="s">
        <v>17473</v>
      </c>
      <c r="C14767" s="603" t="s">
        <v>16642</v>
      </c>
      <c r="D14767" s="587" t="s">
        <v>3076</v>
      </c>
      <c r="E14767" s="523" t="s">
        <v>1679</v>
      </c>
    </row>
    <row r="14768" spans="2:5">
      <c r="B14768" s="602" t="s">
        <v>17474</v>
      </c>
      <c r="C14768" s="603" t="s">
        <v>16642</v>
      </c>
      <c r="D14768" s="587" t="s">
        <v>3076</v>
      </c>
      <c r="E14768" s="523" t="s">
        <v>1679</v>
      </c>
    </row>
    <row r="14769" spans="2:5">
      <c r="B14769" s="602" t="s">
        <v>17475</v>
      </c>
      <c r="C14769" s="603" t="s">
        <v>16642</v>
      </c>
      <c r="D14769" s="587" t="s">
        <v>3076</v>
      </c>
      <c r="E14769" s="523" t="s">
        <v>1679</v>
      </c>
    </row>
    <row r="14770" spans="2:5">
      <c r="B14770" s="602" t="s">
        <v>17476</v>
      </c>
      <c r="C14770" s="603" t="s">
        <v>16642</v>
      </c>
      <c r="D14770" s="587" t="s">
        <v>3076</v>
      </c>
      <c r="E14770" s="523" t="s">
        <v>1679</v>
      </c>
    </row>
    <row r="14771" spans="2:5">
      <c r="B14771" s="602" t="s">
        <v>17477</v>
      </c>
      <c r="C14771" s="603" t="s">
        <v>16642</v>
      </c>
      <c r="D14771" s="587" t="s">
        <v>3076</v>
      </c>
      <c r="E14771" s="523" t="s">
        <v>1679</v>
      </c>
    </row>
    <row r="14772" spans="2:5">
      <c r="B14772" s="602" t="s">
        <v>17478</v>
      </c>
      <c r="C14772" s="603" t="s">
        <v>16642</v>
      </c>
      <c r="D14772" s="587" t="s">
        <v>3076</v>
      </c>
      <c r="E14772" s="523" t="s">
        <v>1679</v>
      </c>
    </row>
    <row r="14773" spans="2:5">
      <c r="B14773" s="602" t="s">
        <v>17479</v>
      </c>
      <c r="C14773" s="603" t="s">
        <v>16642</v>
      </c>
      <c r="D14773" s="587" t="s">
        <v>3076</v>
      </c>
      <c r="E14773" s="523" t="s">
        <v>1679</v>
      </c>
    </row>
    <row r="14774" spans="2:5">
      <c r="B14774" s="602" t="s">
        <v>17480</v>
      </c>
      <c r="C14774" s="603" t="s">
        <v>16642</v>
      </c>
      <c r="D14774" s="587" t="s">
        <v>3076</v>
      </c>
      <c r="E14774" s="523" t="s">
        <v>1679</v>
      </c>
    </row>
    <row r="14775" spans="2:5">
      <c r="B14775" s="602" t="s">
        <v>17481</v>
      </c>
      <c r="C14775" s="603" t="s">
        <v>16642</v>
      </c>
      <c r="D14775" s="587" t="s">
        <v>3076</v>
      </c>
      <c r="E14775" s="523" t="s">
        <v>1679</v>
      </c>
    </row>
    <row r="14776" spans="2:5">
      <c r="B14776" s="602" t="s">
        <v>17482</v>
      </c>
      <c r="C14776" s="603" t="s">
        <v>16642</v>
      </c>
      <c r="D14776" s="587" t="s">
        <v>3076</v>
      </c>
      <c r="E14776" s="523" t="s">
        <v>1679</v>
      </c>
    </row>
    <row r="14777" spans="2:5">
      <c r="B14777" s="602" t="s">
        <v>17483</v>
      </c>
      <c r="C14777" s="603" t="s">
        <v>16642</v>
      </c>
      <c r="D14777" s="587" t="s">
        <v>3076</v>
      </c>
      <c r="E14777" s="523" t="s">
        <v>1679</v>
      </c>
    </row>
    <row r="14778" spans="2:5">
      <c r="B14778" s="602" t="s">
        <v>17484</v>
      </c>
      <c r="C14778" s="603" t="s">
        <v>16642</v>
      </c>
      <c r="D14778" s="587" t="s">
        <v>3076</v>
      </c>
      <c r="E14778" s="523" t="s">
        <v>1679</v>
      </c>
    </row>
    <row r="14779" spans="2:5">
      <c r="B14779" s="602" t="s">
        <v>17485</v>
      </c>
      <c r="C14779" s="603" t="s">
        <v>16642</v>
      </c>
      <c r="D14779" s="587" t="s">
        <v>3076</v>
      </c>
      <c r="E14779" s="523" t="s">
        <v>1679</v>
      </c>
    </row>
    <row r="14780" spans="2:5">
      <c r="B14780" s="602" t="s">
        <v>17486</v>
      </c>
      <c r="C14780" s="603" t="s">
        <v>16642</v>
      </c>
      <c r="D14780" s="587" t="s">
        <v>3076</v>
      </c>
      <c r="E14780" s="523" t="s">
        <v>1679</v>
      </c>
    </row>
    <row r="14781" spans="2:5">
      <c r="B14781" s="602" t="s">
        <v>17487</v>
      </c>
      <c r="C14781" s="603" t="s">
        <v>16642</v>
      </c>
      <c r="D14781" s="587" t="s">
        <v>3076</v>
      </c>
      <c r="E14781" s="523" t="s">
        <v>1679</v>
      </c>
    </row>
    <row r="14782" spans="2:5">
      <c r="B14782" s="602" t="s">
        <v>17488</v>
      </c>
      <c r="C14782" s="603" t="s">
        <v>16642</v>
      </c>
      <c r="D14782" s="587" t="s">
        <v>3076</v>
      </c>
      <c r="E14782" s="523" t="s">
        <v>1679</v>
      </c>
    </row>
    <row r="14783" spans="2:5">
      <c r="B14783" s="602" t="s">
        <v>17489</v>
      </c>
      <c r="C14783" s="603" t="s">
        <v>16642</v>
      </c>
      <c r="D14783" s="587" t="s">
        <v>3076</v>
      </c>
      <c r="E14783" s="523" t="s">
        <v>1679</v>
      </c>
    </row>
    <row r="14784" spans="2:5">
      <c r="B14784" s="602" t="s">
        <v>17490</v>
      </c>
      <c r="C14784" s="603" t="s">
        <v>16642</v>
      </c>
      <c r="D14784" s="587" t="s">
        <v>3076</v>
      </c>
      <c r="E14784" s="523" t="s">
        <v>1679</v>
      </c>
    </row>
    <row r="14785" spans="2:5">
      <c r="B14785" s="602" t="s">
        <v>17491</v>
      </c>
      <c r="C14785" s="603" t="s">
        <v>16642</v>
      </c>
      <c r="D14785" s="587" t="s">
        <v>3076</v>
      </c>
      <c r="E14785" s="523" t="s">
        <v>1679</v>
      </c>
    </row>
    <row r="14786" spans="2:5">
      <c r="B14786" s="602" t="s">
        <v>17492</v>
      </c>
      <c r="C14786" s="603" t="s">
        <v>16642</v>
      </c>
      <c r="D14786" s="587" t="s">
        <v>3076</v>
      </c>
      <c r="E14786" s="523" t="s">
        <v>1679</v>
      </c>
    </row>
    <row r="14787" spans="2:5">
      <c r="B14787" s="602" t="s">
        <v>17493</v>
      </c>
      <c r="C14787" s="603" t="s">
        <v>16642</v>
      </c>
      <c r="D14787" s="587" t="s">
        <v>3076</v>
      </c>
      <c r="E14787" s="523" t="s">
        <v>1679</v>
      </c>
    </row>
    <row r="14788" spans="2:5">
      <c r="B14788" s="602" t="s">
        <v>17494</v>
      </c>
      <c r="C14788" s="603" t="s">
        <v>16642</v>
      </c>
      <c r="D14788" s="587" t="s">
        <v>3076</v>
      </c>
      <c r="E14788" s="523" t="s">
        <v>1679</v>
      </c>
    </row>
    <row r="14789" spans="2:5">
      <c r="B14789" s="602" t="s">
        <v>17495</v>
      </c>
      <c r="C14789" s="603" t="s">
        <v>16642</v>
      </c>
      <c r="D14789" s="587" t="s">
        <v>3076</v>
      </c>
      <c r="E14789" s="523" t="s">
        <v>1679</v>
      </c>
    </row>
    <row r="14790" spans="2:5">
      <c r="B14790" s="602" t="s">
        <v>17496</v>
      </c>
      <c r="C14790" s="603" t="s">
        <v>16642</v>
      </c>
      <c r="D14790" s="587" t="s">
        <v>3076</v>
      </c>
      <c r="E14790" s="523" t="s">
        <v>1679</v>
      </c>
    </row>
    <row r="14791" spans="2:5">
      <c r="B14791" s="602" t="s">
        <v>17497</v>
      </c>
      <c r="C14791" s="603" t="s">
        <v>16642</v>
      </c>
      <c r="D14791" s="587" t="s">
        <v>3076</v>
      </c>
      <c r="E14791" s="523" t="s">
        <v>1679</v>
      </c>
    </row>
    <row r="14792" spans="2:5">
      <c r="B14792" s="602" t="s">
        <v>17498</v>
      </c>
      <c r="C14792" s="603" t="s">
        <v>16642</v>
      </c>
      <c r="D14792" s="587" t="s">
        <v>3076</v>
      </c>
      <c r="E14792" s="523" t="s">
        <v>1679</v>
      </c>
    </row>
    <row r="14793" spans="2:5">
      <c r="B14793" s="602" t="s">
        <v>17499</v>
      </c>
      <c r="C14793" s="603" t="s">
        <v>16642</v>
      </c>
      <c r="D14793" s="587" t="s">
        <v>3076</v>
      </c>
      <c r="E14793" s="523" t="s">
        <v>1679</v>
      </c>
    </row>
    <row r="14794" spans="2:5">
      <c r="B14794" s="602" t="s">
        <v>17500</v>
      </c>
      <c r="C14794" s="603" t="s">
        <v>16642</v>
      </c>
      <c r="D14794" s="587" t="s">
        <v>3076</v>
      </c>
      <c r="E14794" s="523" t="s">
        <v>1679</v>
      </c>
    </row>
    <row r="14795" spans="2:5">
      <c r="B14795" s="602" t="s">
        <v>17501</v>
      </c>
      <c r="C14795" s="603" t="s">
        <v>16642</v>
      </c>
      <c r="D14795" s="587" t="s">
        <v>3076</v>
      </c>
      <c r="E14795" s="523" t="s">
        <v>1679</v>
      </c>
    </row>
    <row r="14796" spans="2:5">
      <c r="B14796" s="602" t="s">
        <v>17502</v>
      </c>
      <c r="C14796" s="603" t="s">
        <v>16642</v>
      </c>
      <c r="D14796" s="587" t="s">
        <v>3076</v>
      </c>
      <c r="E14796" s="523" t="s">
        <v>1679</v>
      </c>
    </row>
    <row r="14797" spans="2:5">
      <c r="B14797" s="602" t="s">
        <v>17503</v>
      </c>
      <c r="C14797" s="603" t="s">
        <v>16642</v>
      </c>
      <c r="D14797" s="587" t="s">
        <v>3076</v>
      </c>
      <c r="E14797" s="523" t="s">
        <v>1679</v>
      </c>
    </row>
    <row r="14798" spans="2:5">
      <c r="B14798" s="602" t="s">
        <v>17504</v>
      </c>
      <c r="C14798" s="603" t="s">
        <v>16642</v>
      </c>
      <c r="D14798" s="587" t="s">
        <v>3076</v>
      </c>
      <c r="E14798" s="523" t="s">
        <v>1679</v>
      </c>
    </row>
    <row r="14799" spans="2:5">
      <c r="B14799" s="602" t="s">
        <v>17505</v>
      </c>
      <c r="C14799" s="603" t="s">
        <v>16642</v>
      </c>
      <c r="D14799" s="587" t="s">
        <v>3076</v>
      </c>
      <c r="E14799" s="523" t="s">
        <v>1679</v>
      </c>
    </row>
    <row r="14800" spans="2:5">
      <c r="B14800" s="602" t="s">
        <v>17506</v>
      </c>
      <c r="C14800" s="603" t="s">
        <v>16642</v>
      </c>
      <c r="D14800" s="587" t="s">
        <v>3076</v>
      </c>
      <c r="E14800" s="523" t="s">
        <v>1679</v>
      </c>
    </row>
    <row r="14801" spans="2:5">
      <c r="B14801" s="602" t="s">
        <v>17507</v>
      </c>
      <c r="C14801" s="603" t="s">
        <v>16642</v>
      </c>
      <c r="D14801" s="587" t="s">
        <v>3076</v>
      </c>
      <c r="E14801" s="523" t="s">
        <v>1679</v>
      </c>
    </row>
    <row r="14802" spans="2:5">
      <c r="B14802" s="602" t="s">
        <v>17508</v>
      </c>
      <c r="C14802" s="603" t="s">
        <v>16642</v>
      </c>
      <c r="D14802" s="587" t="s">
        <v>3076</v>
      </c>
      <c r="E14802" s="523" t="s">
        <v>1679</v>
      </c>
    </row>
    <row r="14803" spans="2:5">
      <c r="B14803" s="602" t="s">
        <v>17509</v>
      </c>
      <c r="C14803" s="603" t="s">
        <v>16642</v>
      </c>
      <c r="D14803" s="587" t="s">
        <v>3076</v>
      </c>
      <c r="E14803" s="523" t="s">
        <v>1679</v>
      </c>
    </row>
    <row r="14804" spans="2:5">
      <c r="B14804" s="602" t="s">
        <v>17510</v>
      </c>
      <c r="C14804" s="603" t="s">
        <v>16642</v>
      </c>
      <c r="D14804" s="587" t="s">
        <v>3076</v>
      </c>
      <c r="E14804" s="523" t="s">
        <v>1679</v>
      </c>
    </row>
    <row r="14805" spans="2:5">
      <c r="B14805" s="602" t="s">
        <v>17511</v>
      </c>
      <c r="C14805" s="603" t="s">
        <v>16642</v>
      </c>
      <c r="D14805" s="587" t="s">
        <v>3076</v>
      </c>
      <c r="E14805" s="523" t="s">
        <v>1679</v>
      </c>
    </row>
    <row r="14806" spans="2:5">
      <c r="B14806" s="602" t="s">
        <v>17512</v>
      </c>
      <c r="C14806" s="603" t="s">
        <v>16642</v>
      </c>
      <c r="D14806" s="587" t="s">
        <v>3076</v>
      </c>
      <c r="E14806" s="523" t="s">
        <v>1679</v>
      </c>
    </row>
    <row r="14807" spans="2:5">
      <c r="B14807" s="602" t="s">
        <v>17513</v>
      </c>
      <c r="C14807" s="603" t="s">
        <v>16642</v>
      </c>
      <c r="D14807" s="587" t="s">
        <v>3076</v>
      </c>
      <c r="E14807" s="523" t="s">
        <v>1679</v>
      </c>
    </row>
    <row r="14808" spans="2:5">
      <c r="B14808" s="602" t="s">
        <v>17514</v>
      </c>
      <c r="C14808" s="603" t="s">
        <v>16642</v>
      </c>
      <c r="D14808" s="587" t="s">
        <v>3076</v>
      </c>
      <c r="E14808" s="523" t="s">
        <v>1679</v>
      </c>
    </row>
    <row r="14809" spans="2:5">
      <c r="B14809" s="602" t="s">
        <v>17515</v>
      </c>
      <c r="C14809" s="603" t="s">
        <v>16642</v>
      </c>
      <c r="D14809" s="587" t="s">
        <v>3076</v>
      </c>
      <c r="E14809" s="523" t="s">
        <v>1679</v>
      </c>
    </row>
    <row r="14810" spans="2:5">
      <c r="B14810" s="602" t="s">
        <v>17516</v>
      </c>
      <c r="C14810" s="603" t="s">
        <v>16642</v>
      </c>
      <c r="D14810" s="587" t="s">
        <v>3076</v>
      </c>
      <c r="E14810" s="523" t="s">
        <v>1679</v>
      </c>
    </row>
    <row r="14811" spans="2:5">
      <c r="B14811" s="602" t="s">
        <v>17517</v>
      </c>
      <c r="C14811" s="603" t="s">
        <v>16642</v>
      </c>
      <c r="D14811" s="587" t="s">
        <v>3076</v>
      </c>
      <c r="E14811" s="523" t="s">
        <v>1679</v>
      </c>
    </row>
    <row r="14812" spans="2:5">
      <c r="B14812" s="602" t="s">
        <v>17518</v>
      </c>
      <c r="C14812" s="603" t="s">
        <v>16642</v>
      </c>
      <c r="D14812" s="587" t="s">
        <v>3076</v>
      </c>
      <c r="E14812" s="523" t="s">
        <v>1679</v>
      </c>
    </row>
    <row r="14813" spans="2:5">
      <c r="B14813" s="602" t="s">
        <v>17519</v>
      </c>
      <c r="C14813" s="603" t="s">
        <v>16642</v>
      </c>
      <c r="D14813" s="587" t="s">
        <v>3076</v>
      </c>
      <c r="E14813" s="523" t="s">
        <v>1679</v>
      </c>
    </row>
    <row r="14814" spans="2:5">
      <c r="B14814" s="602" t="s">
        <v>17520</v>
      </c>
      <c r="C14814" s="603" t="s">
        <v>16642</v>
      </c>
      <c r="D14814" s="587" t="s">
        <v>3076</v>
      </c>
      <c r="E14814" s="523" t="s">
        <v>1679</v>
      </c>
    </row>
    <row r="14815" spans="2:5">
      <c r="B14815" s="602" t="s">
        <v>17521</v>
      </c>
      <c r="C14815" s="603" t="s">
        <v>16642</v>
      </c>
      <c r="D14815" s="587" t="s">
        <v>3076</v>
      </c>
      <c r="E14815" s="523" t="s">
        <v>1679</v>
      </c>
    </row>
    <row r="14816" spans="2:5">
      <c r="B14816" s="602" t="s">
        <v>17522</v>
      </c>
      <c r="C14816" s="603" t="s">
        <v>16642</v>
      </c>
      <c r="D14816" s="587" t="s">
        <v>3076</v>
      </c>
      <c r="E14816" s="523" t="s">
        <v>1679</v>
      </c>
    </row>
    <row r="14817" spans="2:5">
      <c r="B14817" s="602" t="s">
        <v>17523</v>
      </c>
      <c r="C14817" s="603" t="s">
        <v>16642</v>
      </c>
      <c r="D14817" s="587" t="s">
        <v>3076</v>
      </c>
      <c r="E14817" s="523" t="s">
        <v>1679</v>
      </c>
    </row>
    <row r="14818" spans="2:5">
      <c r="B14818" s="602" t="s">
        <v>17524</v>
      </c>
      <c r="C14818" s="603" t="s">
        <v>16642</v>
      </c>
      <c r="D14818" s="587" t="s">
        <v>3076</v>
      </c>
      <c r="E14818" s="523" t="s">
        <v>1679</v>
      </c>
    </row>
    <row r="14819" spans="2:5">
      <c r="B14819" s="602" t="s">
        <v>17525</v>
      </c>
      <c r="C14819" s="603" t="s">
        <v>16642</v>
      </c>
      <c r="D14819" s="587" t="s">
        <v>3076</v>
      </c>
      <c r="E14819" s="523" t="s">
        <v>1679</v>
      </c>
    </row>
    <row r="14820" spans="2:5">
      <c r="B14820" s="602" t="s">
        <v>17526</v>
      </c>
      <c r="C14820" s="603" t="s">
        <v>16642</v>
      </c>
      <c r="D14820" s="587" t="s">
        <v>3076</v>
      </c>
      <c r="E14820" s="523" t="s">
        <v>1679</v>
      </c>
    </row>
    <row r="14821" spans="2:5">
      <c r="B14821" s="602" t="s">
        <v>17527</v>
      </c>
      <c r="C14821" s="603" t="s">
        <v>16642</v>
      </c>
      <c r="D14821" s="587" t="s">
        <v>3076</v>
      </c>
      <c r="E14821" s="523" t="s">
        <v>1679</v>
      </c>
    </row>
    <row r="14822" spans="2:5">
      <c r="B14822" s="602" t="s">
        <v>17528</v>
      </c>
      <c r="C14822" s="603" t="s">
        <v>16642</v>
      </c>
      <c r="D14822" s="587" t="s">
        <v>3076</v>
      </c>
      <c r="E14822" s="523" t="s">
        <v>1679</v>
      </c>
    </row>
    <row r="14823" spans="2:5">
      <c r="B14823" s="602" t="s">
        <v>17529</v>
      </c>
      <c r="C14823" s="603" t="s">
        <v>16642</v>
      </c>
      <c r="D14823" s="587" t="s">
        <v>3076</v>
      </c>
      <c r="E14823" s="523" t="s">
        <v>1679</v>
      </c>
    </row>
    <row r="14824" spans="2:5">
      <c r="B14824" s="602" t="s">
        <v>17530</v>
      </c>
      <c r="C14824" s="603" t="s">
        <v>16642</v>
      </c>
      <c r="D14824" s="587" t="s">
        <v>3076</v>
      </c>
      <c r="E14824" s="523" t="s">
        <v>1679</v>
      </c>
    </row>
    <row r="14825" spans="2:5">
      <c r="B14825" s="602" t="s">
        <v>17531</v>
      </c>
      <c r="C14825" s="603" t="s">
        <v>16642</v>
      </c>
      <c r="D14825" s="587" t="s">
        <v>3076</v>
      </c>
      <c r="E14825" s="523" t="s">
        <v>1679</v>
      </c>
    </row>
    <row r="14826" spans="2:5">
      <c r="B14826" s="602" t="s">
        <v>17532</v>
      </c>
      <c r="C14826" s="603" t="s">
        <v>16642</v>
      </c>
      <c r="D14826" s="587" t="s">
        <v>3076</v>
      </c>
      <c r="E14826" s="523" t="s">
        <v>1679</v>
      </c>
    </row>
    <row r="14827" spans="2:5">
      <c r="B14827" s="602" t="s">
        <v>17533</v>
      </c>
      <c r="C14827" s="603" t="s">
        <v>16642</v>
      </c>
      <c r="D14827" s="587" t="s">
        <v>3076</v>
      </c>
      <c r="E14827" s="523" t="s">
        <v>1679</v>
      </c>
    </row>
    <row r="14828" spans="2:5">
      <c r="B14828" s="602" t="s">
        <v>17534</v>
      </c>
      <c r="C14828" s="603" t="s">
        <v>16642</v>
      </c>
      <c r="D14828" s="587" t="s">
        <v>3076</v>
      </c>
      <c r="E14828" s="523" t="s">
        <v>1679</v>
      </c>
    </row>
    <row r="14829" spans="2:5">
      <c r="B14829" s="602" t="s">
        <v>17535</v>
      </c>
      <c r="C14829" s="603" t="s">
        <v>16642</v>
      </c>
      <c r="D14829" s="587" t="s">
        <v>3076</v>
      </c>
      <c r="E14829" s="523" t="s">
        <v>1679</v>
      </c>
    </row>
    <row r="14830" spans="2:5">
      <c r="B14830" s="602" t="s">
        <v>17536</v>
      </c>
      <c r="C14830" s="603" t="s">
        <v>16642</v>
      </c>
      <c r="D14830" s="587" t="s">
        <v>3076</v>
      </c>
      <c r="E14830" s="523" t="s">
        <v>1679</v>
      </c>
    </row>
    <row r="14831" spans="2:5">
      <c r="B14831" s="602" t="s">
        <v>17537</v>
      </c>
      <c r="C14831" s="603" t="s">
        <v>16642</v>
      </c>
      <c r="D14831" s="587" t="s">
        <v>3076</v>
      </c>
      <c r="E14831" s="523" t="s">
        <v>1679</v>
      </c>
    </row>
    <row r="14832" spans="2:5">
      <c r="B14832" s="602" t="s">
        <v>17538</v>
      </c>
      <c r="C14832" s="603" t="s">
        <v>16642</v>
      </c>
      <c r="D14832" s="587" t="s">
        <v>3076</v>
      </c>
      <c r="E14832" s="523" t="s">
        <v>1679</v>
      </c>
    </row>
    <row r="14833" spans="2:5">
      <c r="B14833" s="602" t="s">
        <v>17539</v>
      </c>
      <c r="C14833" s="603" t="s">
        <v>16642</v>
      </c>
      <c r="D14833" s="587" t="s">
        <v>3076</v>
      </c>
      <c r="E14833" s="523" t="s">
        <v>1679</v>
      </c>
    </row>
    <row r="14834" spans="2:5">
      <c r="B14834" s="602" t="s">
        <v>17540</v>
      </c>
      <c r="C14834" s="603" t="s">
        <v>16642</v>
      </c>
      <c r="D14834" s="587" t="s">
        <v>3076</v>
      </c>
      <c r="E14834" s="523" t="s">
        <v>1679</v>
      </c>
    </row>
    <row r="14835" spans="2:5">
      <c r="B14835" s="602" t="s">
        <v>17541</v>
      </c>
      <c r="C14835" s="603" t="s">
        <v>16642</v>
      </c>
      <c r="D14835" s="587" t="s">
        <v>3076</v>
      </c>
      <c r="E14835" s="523" t="s">
        <v>1679</v>
      </c>
    </row>
    <row r="14836" spans="2:5">
      <c r="B14836" s="602" t="s">
        <v>17542</v>
      </c>
      <c r="C14836" s="603" t="s">
        <v>16642</v>
      </c>
      <c r="D14836" s="587" t="s">
        <v>3076</v>
      </c>
      <c r="E14836" s="523" t="s">
        <v>1679</v>
      </c>
    </row>
    <row r="14837" spans="2:5">
      <c r="B14837" s="602" t="s">
        <v>17543</v>
      </c>
      <c r="C14837" s="603" t="s">
        <v>16642</v>
      </c>
      <c r="D14837" s="587" t="s">
        <v>3076</v>
      </c>
      <c r="E14837" s="523" t="s">
        <v>1679</v>
      </c>
    </row>
    <row r="14838" spans="2:5">
      <c r="B14838" s="602" t="s">
        <v>17544</v>
      </c>
      <c r="C14838" s="603" t="s">
        <v>16642</v>
      </c>
      <c r="D14838" s="587" t="s">
        <v>3076</v>
      </c>
      <c r="E14838" s="523" t="s">
        <v>1679</v>
      </c>
    </row>
    <row r="14839" spans="2:5">
      <c r="B14839" s="602" t="s">
        <v>17545</v>
      </c>
      <c r="C14839" s="603" t="s">
        <v>16642</v>
      </c>
      <c r="D14839" s="587" t="s">
        <v>3076</v>
      </c>
      <c r="E14839" s="523" t="s">
        <v>1679</v>
      </c>
    </row>
    <row r="14840" spans="2:5">
      <c r="B14840" s="602" t="s">
        <v>17546</v>
      </c>
      <c r="C14840" s="603" t="s">
        <v>16642</v>
      </c>
      <c r="D14840" s="587" t="s">
        <v>3076</v>
      </c>
      <c r="E14840" s="523" t="s">
        <v>1679</v>
      </c>
    </row>
    <row r="14841" spans="2:5">
      <c r="B14841" s="602" t="s">
        <v>17547</v>
      </c>
      <c r="C14841" s="603" t="s">
        <v>16642</v>
      </c>
      <c r="D14841" s="587" t="s">
        <v>3076</v>
      </c>
      <c r="E14841" s="523" t="s">
        <v>1679</v>
      </c>
    </row>
    <row r="14842" spans="2:5">
      <c r="B14842" s="602" t="s">
        <v>17548</v>
      </c>
      <c r="C14842" s="603" t="s">
        <v>16642</v>
      </c>
      <c r="D14842" s="587" t="s">
        <v>3076</v>
      </c>
      <c r="E14842" s="523" t="s">
        <v>1679</v>
      </c>
    </row>
    <row r="14843" spans="2:5">
      <c r="B14843" s="602" t="s">
        <v>17549</v>
      </c>
      <c r="C14843" s="603" t="s">
        <v>16642</v>
      </c>
      <c r="D14843" s="587" t="s">
        <v>3076</v>
      </c>
      <c r="E14843" s="523" t="s">
        <v>1679</v>
      </c>
    </row>
    <row r="14844" spans="2:5">
      <c r="B14844" s="602" t="s">
        <v>17550</v>
      </c>
      <c r="C14844" s="603" t="s">
        <v>16642</v>
      </c>
      <c r="D14844" s="587" t="s">
        <v>3076</v>
      </c>
      <c r="E14844" s="523" t="s">
        <v>1679</v>
      </c>
    </row>
    <row r="14845" spans="2:5">
      <c r="B14845" s="602" t="s">
        <v>17551</v>
      </c>
      <c r="C14845" s="603" t="s">
        <v>16642</v>
      </c>
      <c r="D14845" s="587" t="s">
        <v>3076</v>
      </c>
      <c r="E14845" s="523" t="s">
        <v>1679</v>
      </c>
    </row>
    <row r="14846" spans="2:5">
      <c r="B14846" s="602" t="s">
        <v>17552</v>
      </c>
      <c r="C14846" s="603" t="s">
        <v>16642</v>
      </c>
      <c r="D14846" s="587" t="s">
        <v>3076</v>
      </c>
      <c r="E14846" s="523" t="s">
        <v>1679</v>
      </c>
    </row>
    <row r="14847" spans="2:5">
      <c r="B14847" s="602" t="s">
        <v>17553</v>
      </c>
      <c r="C14847" s="603" t="s">
        <v>16642</v>
      </c>
      <c r="D14847" s="587" t="s">
        <v>3076</v>
      </c>
      <c r="E14847" s="523" t="s">
        <v>1679</v>
      </c>
    </row>
    <row r="14848" spans="2:5">
      <c r="B14848" s="602" t="s">
        <v>17554</v>
      </c>
      <c r="C14848" s="603" t="s">
        <v>16642</v>
      </c>
      <c r="D14848" s="587" t="s">
        <v>3076</v>
      </c>
      <c r="E14848" s="523" t="s">
        <v>1679</v>
      </c>
    </row>
    <row r="14849" spans="2:5">
      <c r="B14849" s="602" t="s">
        <v>17555</v>
      </c>
      <c r="C14849" s="603" t="s">
        <v>16642</v>
      </c>
      <c r="D14849" s="587" t="s">
        <v>3076</v>
      </c>
      <c r="E14849" s="523" t="s">
        <v>1679</v>
      </c>
    </row>
    <row r="14850" spans="2:5">
      <c r="B14850" s="602" t="s">
        <v>17556</v>
      </c>
      <c r="C14850" s="603" t="s">
        <v>17557</v>
      </c>
      <c r="D14850" s="587" t="s">
        <v>3076</v>
      </c>
      <c r="E14850" s="523" t="s">
        <v>1679</v>
      </c>
    </row>
    <row r="14851" spans="2:5">
      <c r="B14851" s="602" t="s">
        <v>17558</v>
      </c>
      <c r="C14851" s="603" t="s">
        <v>17557</v>
      </c>
      <c r="D14851" s="587" t="s">
        <v>3076</v>
      </c>
      <c r="E14851" s="523" t="s">
        <v>1679</v>
      </c>
    </row>
    <row r="14852" spans="2:5">
      <c r="B14852" s="602" t="s">
        <v>17559</v>
      </c>
      <c r="C14852" s="603" t="s">
        <v>17557</v>
      </c>
      <c r="D14852" s="587" t="s">
        <v>3076</v>
      </c>
      <c r="E14852" s="523" t="s">
        <v>1679</v>
      </c>
    </row>
    <row r="14853" spans="2:5">
      <c r="B14853" s="602" t="s">
        <v>17560</v>
      </c>
      <c r="C14853" s="603" t="s">
        <v>17557</v>
      </c>
      <c r="D14853" s="587" t="s">
        <v>3076</v>
      </c>
      <c r="E14853" s="523" t="s">
        <v>1679</v>
      </c>
    </row>
    <row r="14854" spans="2:5">
      <c r="B14854" s="602" t="s">
        <v>17561</v>
      </c>
      <c r="C14854" s="603" t="s">
        <v>17557</v>
      </c>
      <c r="D14854" s="587" t="s">
        <v>3076</v>
      </c>
      <c r="E14854" s="523" t="s">
        <v>1679</v>
      </c>
    </row>
    <row r="14855" spans="2:5">
      <c r="B14855" s="602" t="s">
        <v>17562</v>
      </c>
      <c r="C14855" s="603" t="s">
        <v>17557</v>
      </c>
      <c r="D14855" s="587" t="s">
        <v>3076</v>
      </c>
      <c r="E14855" s="523" t="s">
        <v>1679</v>
      </c>
    </row>
    <row r="14856" spans="2:5">
      <c r="B14856" s="602" t="s">
        <v>17563</v>
      </c>
      <c r="C14856" s="603" t="s">
        <v>17557</v>
      </c>
      <c r="D14856" s="587" t="s">
        <v>3076</v>
      </c>
      <c r="E14856" s="523" t="s">
        <v>1679</v>
      </c>
    </row>
    <row r="14857" spans="2:5">
      <c r="B14857" s="602" t="s">
        <v>17564</v>
      </c>
      <c r="C14857" s="603" t="s">
        <v>17557</v>
      </c>
      <c r="D14857" s="587" t="s">
        <v>3076</v>
      </c>
      <c r="E14857" s="523" t="s">
        <v>1679</v>
      </c>
    </row>
    <row r="14858" spans="2:5">
      <c r="B14858" s="602" t="s">
        <v>17565</v>
      </c>
      <c r="C14858" s="603" t="s">
        <v>17557</v>
      </c>
      <c r="D14858" s="587" t="s">
        <v>3076</v>
      </c>
      <c r="E14858" s="523" t="s">
        <v>1679</v>
      </c>
    </row>
    <row r="14859" spans="2:5">
      <c r="B14859" s="602" t="s">
        <v>17566</v>
      </c>
      <c r="C14859" s="603" t="s">
        <v>17557</v>
      </c>
      <c r="D14859" s="587" t="s">
        <v>3076</v>
      </c>
      <c r="E14859" s="523" t="s">
        <v>1679</v>
      </c>
    </row>
    <row r="14860" spans="2:5">
      <c r="B14860" s="602" t="s">
        <v>17567</v>
      </c>
      <c r="C14860" s="603" t="s">
        <v>17557</v>
      </c>
      <c r="D14860" s="587" t="s">
        <v>3076</v>
      </c>
      <c r="E14860" s="523" t="s">
        <v>1679</v>
      </c>
    </row>
    <row r="14861" spans="2:5">
      <c r="B14861" s="602" t="s">
        <v>17568</v>
      </c>
      <c r="C14861" s="603" t="s">
        <v>17557</v>
      </c>
      <c r="D14861" s="587" t="s">
        <v>3076</v>
      </c>
      <c r="E14861" s="523" t="s">
        <v>1679</v>
      </c>
    </row>
    <row r="14862" spans="2:5">
      <c r="B14862" s="602" t="s">
        <v>17569</v>
      </c>
      <c r="C14862" s="603" t="s">
        <v>17557</v>
      </c>
      <c r="D14862" s="587" t="s">
        <v>3076</v>
      </c>
      <c r="E14862" s="523" t="s">
        <v>1679</v>
      </c>
    </row>
    <row r="14863" spans="2:5">
      <c r="B14863" s="602" t="s">
        <v>17570</v>
      </c>
      <c r="C14863" s="603" t="s">
        <v>17557</v>
      </c>
      <c r="D14863" s="587" t="s">
        <v>3076</v>
      </c>
      <c r="E14863" s="523" t="s">
        <v>1679</v>
      </c>
    </row>
    <row r="14864" spans="2:5">
      <c r="B14864" s="602" t="s">
        <v>17571</v>
      </c>
      <c r="C14864" s="603" t="s">
        <v>17557</v>
      </c>
      <c r="D14864" s="587" t="s">
        <v>3076</v>
      </c>
      <c r="E14864" s="523" t="s">
        <v>1679</v>
      </c>
    </row>
    <row r="14865" spans="2:5">
      <c r="B14865" s="602" t="s">
        <v>17572</v>
      </c>
      <c r="C14865" s="603" t="s">
        <v>17557</v>
      </c>
      <c r="D14865" s="587" t="s">
        <v>3076</v>
      </c>
      <c r="E14865" s="523" t="s">
        <v>1679</v>
      </c>
    </row>
    <row r="14866" spans="2:5">
      <c r="B14866" s="602" t="s">
        <v>17573</v>
      </c>
      <c r="C14866" s="603" t="s">
        <v>17557</v>
      </c>
      <c r="D14866" s="587" t="s">
        <v>3076</v>
      </c>
      <c r="E14866" s="523" t="s">
        <v>1679</v>
      </c>
    </row>
    <row r="14867" spans="2:5">
      <c r="B14867" s="602" t="s">
        <v>17574</v>
      </c>
      <c r="C14867" s="603" t="s">
        <v>17557</v>
      </c>
      <c r="D14867" s="587" t="s">
        <v>3076</v>
      </c>
      <c r="E14867" s="523" t="s">
        <v>1679</v>
      </c>
    </row>
    <row r="14868" spans="2:5">
      <c r="B14868" s="602" t="s">
        <v>17575</v>
      </c>
      <c r="C14868" s="603" t="s">
        <v>17557</v>
      </c>
      <c r="D14868" s="587" t="s">
        <v>3076</v>
      </c>
      <c r="E14868" s="523" t="s">
        <v>1679</v>
      </c>
    </row>
    <row r="14869" spans="2:5">
      <c r="B14869" s="602" t="s">
        <v>17576</v>
      </c>
      <c r="C14869" s="603" t="s">
        <v>17557</v>
      </c>
      <c r="D14869" s="587" t="s">
        <v>3076</v>
      </c>
      <c r="E14869" s="523" t="s">
        <v>1679</v>
      </c>
    </row>
    <row r="14870" spans="2:5">
      <c r="B14870" s="602" t="s">
        <v>17577</v>
      </c>
      <c r="C14870" s="603" t="s">
        <v>17557</v>
      </c>
      <c r="D14870" s="587" t="s">
        <v>3076</v>
      </c>
      <c r="E14870" s="523" t="s">
        <v>1679</v>
      </c>
    </row>
    <row r="14871" spans="2:5">
      <c r="B14871" s="602" t="s">
        <v>17578</v>
      </c>
      <c r="C14871" s="603" t="s">
        <v>17557</v>
      </c>
      <c r="D14871" s="587" t="s">
        <v>3076</v>
      </c>
      <c r="E14871" s="523" t="s">
        <v>1679</v>
      </c>
    </row>
    <row r="14872" spans="2:5">
      <c r="B14872" s="602" t="s">
        <v>17579</v>
      </c>
      <c r="C14872" s="603" t="s">
        <v>17557</v>
      </c>
      <c r="D14872" s="587" t="s">
        <v>3076</v>
      </c>
      <c r="E14872" s="523" t="s">
        <v>1679</v>
      </c>
    </row>
    <row r="14873" spans="2:5">
      <c r="B14873" s="602" t="s">
        <v>17580</v>
      </c>
      <c r="C14873" s="603" t="s">
        <v>17557</v>
      </c>
      <c r="D14873" s="587" t="s">
        <v>3076</v>
      </c>
      <c r="E14873" s="523" t="s">
        <v>1679</v>
      </c>
    </row>
    <row r="14874" spans="2:5">
      <c r="B14874" s="602" t="s">
        <v>17581</v>
      </c>
      <c r="C14874" s="603" t="s">
        <v>17557</v>
      </c>
      <c r="D14874" s="587" t="s">
        <v>3076</v>
      </c>
      <c r="E14874" s="523" t="s">
        <v>1679</v>
      </c>
    </row>
    <row r="14875" spans="2:5">
      <c r="B14875" s="602" t="s">
        <v>17582</v>
      </c>
      <c r="C14875" s="603" t="s">
        <v>17557</v>
      </c>
      <c r="D14875" s="587" t="s">
        <v>3076</v>
      </c>
      <c r="E14875" s="523" t="s">
        <v>1679</v>
      </c>
    </row>
    <row r="14876" spans="2:5">
      <c r="B14876" s="602" t="s">
        <v>17583</v>
      </c>
      <c r="C14876" s="603" t="s">
        <v>17557</v>
      </c>
      <c r="D14876" s="587" t="s">
        <v>3076</v>
      </c>
      <c r="E14876" s="523" t="s">
        <v>1679</v>
      </c>
    </row>
    <row r="14877" spans="2:5">
      <c r="B14877" s="602" t="s">
        <v>17584</v>
      </c>
      <c r="C14877" s="603" t="s">
        <v>17557</v>
      </c>
      <c r="D14877" s="587" t="s">
        <v>3076</v>
      </c>
      <c r="E14877" s="523" t="s">
        <v>1679</v>
      </c>
    </row>
    <row r="14878" spans="2:5">
      <c r="B14878" s="602" t="s">
        <v>17585</v>
      </c>
      <c r="C14878" s="603" t="s">
        <v>17557</v>
      </c>
      <c r="D14878" s="587" t="s">
        <v>3076</v>
      </c>
      <c r="E14878" s="523" t="s">
        <v>1679</v>
      </c>
    </row>
    <row r="14879" spans="2:5">
      <c r="B14879" s="602" t="s">
        <v>17586</v>
      </c>
      <c r="C14879" s="603" t="s">
        <v>17557</v>
      </c>
      <c r="D14879" s="587" t="s">
        <v>3076</v>
      </c>
      <c r="E14879" s="523" t="s">
        <v>1679</v>
      </c>
    </row>
    <row r="14880" spans="2:5">
      <c r="B14880" s="602" t="s">
        <v>17587</v>
      </c>
      <c r="C14880" s="603" t="s">
        <v>17557</v>
      </c>
      <c r="D14880" s="587" t="s">
        <v>3076</v>
      </c>
      <c r="E14880" s="523" t="s">
        <v>1679</v>
      </c>
    </row>
    <row r="14881" spans="2:5">
      <c r="B14881" s="602" t="s">
        <v>17588</v>
      </c>
      <c r="C14881" s="603" t="s">
        <v>17557</v>
      </c>
      <c r="D14881" s="587" t="s">
        <v>3076</v>
      </c>
      <c r="E14881" s="523" t="s">
        <v>1679</v>
      </c>
    </row>
    <row r="14882" spans="2:5">
      <c r="B14882" s="602" t="s">
        <v>17589</v>
      </c>
      <c r="C14882" s="603" t="s">
        <v>17557</v>
      </c>
      <c r="D14882" s="587" t="s">
        <v>3076</v>
      </c>
      <c r="E14882" s="523" t="s">
        <v>1679</v>
      </c>
    </row>
    <row r="14883" spans="2:5">
      <c r="B14883" s="602" t="s">
        <v>17590</v>
      </c>
      <c r="C14883" s="603" t="s">
        <v>17557</v>
      </c>
      <c r="D14883" s="587" t="s">
        <v>3076</v>
      </c>
      <c r="E14883" s="523" t="s">
        <v>1679</v>
      </c>
    </row>
    <row r="14884" spans="2:5">
      <c r="B14884" s="602" t="s">
        <v>17591</v>
      </c>
      <c r="C14884" s="603" t="s">
        <v>17557</v>
      </c>
      <c r="D14884" s="587" t="s">
        <v>3076</v>
      </c>
      <c r="E14884" s="523" t="s">
        <v>1679</v>
      </c>
    </row>
    <row r="14885" spans="2:5">
      <c r="B14885" s="602" t="s">
        <v>17592</v>
      </c>
      <c r="C14885" s="603" t="s">
        <v>17557</v>
      </c>
      <c r="D14885" s="587" t="s">
        <v>3076</v>
      </c>
      <c r="E14885" s="523" t="s">
        <v>1679</v>
      </c>
    </row>
    <row r="14886" spans="2:5">
      <c r="B14886" s="602" t="s">
        <v>17593</v>
      </c>
      <c r="C14886" s="603" t="s">
        <v>17557</v>
      </c>
      <c r="D14886" s="587" t="s">
        <v>3076</v>
      </c>
      <c r="E14886" s="523" t="s">
        <v>1679</v>
      </c>
    </row>
    <row r="14887" spans="2:5">
      <c r="B14887" s="602" t="s">
        <v>17594</v>
      </c>
      <c r="C14887" s="603" t="s">
        <v>17557</v>
      </c>
      <c r="D14887" s="587" t="s">
        <v>3076</v>
      </c>
      <c r="E14887" s="523" t="s">
        <v>1679</v>
      </c>
    </row>
    <row r="14888" spans="2:5">
      <c r="B14888" s="602" t="s">
        <v>17595</v>
      </c>
      <c r="C14888" s="603" t="s">
        <v>17557</v>
      </c>
      <c r="D14888" s="587" t="s">
        <v>3076</v>
      </c>
      <c r="E14888" s="523" t="s">
        <v>1679</v>
      </c>
    </row>
    <row r="14889" spans="2:5">
      <c r="B14889" s="602" t="s">
        <v>17596</v>
      </c>
      <c r="C14889" s="603" t="s">
        <v>17557</v>
      </c>
      <c r="D14889" s="587" t="s">
        <v>3076</v>
      </c>
      <c r="E14889" s="523" t="s">
        <v>1679</v>
      </c>
    </row>
    <row r="14890" spans="2:5">
      <c r="B14890" s="602" t="s">
        <v>17597</v>
      </c>
      <c r="C14890" s="603" t="s">
        <v>17557</v>
      </c>
      <c r="D14890" s="587" t="s">
        <v>3076</v>
      </c>
      <c r="E14890" s="523" t="s">
        <v>1679</v>
      </c>
    </row>
    <row r="14891" spans="2:5">
      <c r="B14891" s="602" t="s">
        <v>17598</v>
      </c>
      <c r="C14891" s="603" t="s">
        <v>17557</v>
      </c>
      <c r="D14891" s="587" t="s">
        <v>3076</v>
      </c>
      <c r="E14891" s="523" t="s">
        <v>1679</v>
      </c>
    </row>
    <row r="14892" spans="2:5">
      <c r="B14892" s="602" t="s">
        <v>17599</v>
      </c>
      <c r="C14892" s="603" t="s">
        <v>17557</v>
      </c>
      <c r="D14892" s="587" t="s">
        <v>3076</v>
      </c>
      <c r="E14892" s="523" t="s">
        <v>1679</v>
      </c>
    </row>
    <row r="14893" spans="2:5">
      <c r="B14893" s="602" t="s">
        <v>17600</v>
      </c>
      <c r="C14893" s="603" t="s">
        <v>17557</v>
      </c>
      <c r="D14893" s="587" t="s">
        <v>3076</v>
      </c>
      <c r="E14893" s="523" t="s">
        <v>1679</v>
      </c>
    </row>
    <row r="14894" spans="2:5">
      <c r="B14894" s="602" t="s">
        <v>17601</v>
      </c>
      <c r="C14894" s="603" t="s">
        <v>17557</v>
      </c>
      <c r="D14894" s="587" t="s">
        <v>3076</v>
      </c>
      <c r="E14894" s="523" t="s">
        <v>1679</v>
      </c>
    </row>
    <row r="14895" spans="2:5">
      <c r="B14895" s="602" t="s">
        <v>17602</v>
      </c>
      <c r="C14895" s="603" t="s">
        <v>17557</v>
      </c>
      <c r="D14895" s="587" t="s">
        <v>3076</v>
      </c>
      <c r="E14895" s="523" t="s">
        <v>1679</v>
      </c>
    </row>
    <row r="14896" spans="2:5">
      <c r="B14896" s="602" t="s">
        <v>17603</v>
      </c>
      <c r="C14896" s="603" t="s">
        <v>17557</v>
      </c>
      <c r="D14896" s="587" t="s">
        <v>3076</v>
      </c>
      <c r="E14896" s="523" t="s">
        <v>1679</v>
      </c>
    </row>
    <row r="14897" spans="2:5">
      <c r="B14897" s="602" t="s">
        <v>17604</v>
      </c>
      <c r="C14897" s="603" t="s">
        <v>17557</v>
      </c>
      <c r="D14897" s="587" t="s">
        <v>3076</v>
      </c>
      <c r="E14897" s="523" t="s">
        <v>1679</v>
      </c>
    </row>
    <row r="14898" spans="2:5">
      <c r="B14898" s="602" t="s">
        <v>17605</v>
      </c>
      <c r="C14898" s="603" t="s">
        <v>17557</v>
      </c>
      <c r="D14898" s="587" t="s">
        <v>3076</v>
      </c>
      <c r="E14898" s="523" t="s">
        <v>1679</v>
      </c>
    </row>
    <row r="14899" spans="2:5">
      <c r="B14899" s="602" t="s">
        <v>17606</v>
      </c>
      <c r="C14899" s="603" t="s">
        <v>17557</v>
      </c>
      <c r="D14899" s="587" t="s">
        <v>3076</v>
      </c>
      <c r="E14899" s="523" t="s">
        <v>1679</v>
      </c>
    </row>
    <row r="14900" spans="2:5">
      <c r="B14900" s="602" t="s">
        <v>17607</v>
      </c>
      <c r="C14900" s="603" t="s">
        <v>17557</v>
      </c>
      <c r="D14900" s="587" t="s">
        <v>3076</v>
      </c>
      <c r="E14900" s="523" t="s">
        <v>1679</v>
      </c>
    </row>
    <row r="14901" spans="2:5">
      <c r="B14901" s="602" t="s">
        <v>17608</v>
      </c>
      <c r="C14901" s="603" t="s">
        <v>17557</v>
      </c>
      <c r="D14901" s="587" t="s">
        <v>3076</v>
      </c>
      <c r="E14901" s="523" t="s">
        <v>1679</v>
      </c>
    </row>
    <row r="14902" spans="2:5">
      <c r="B14902" s="602" t="s">
        <v>17609</v>
      </c>
      <c r="C14902" s="603" t="s">
        <v>17557</v>
      </c>
      <c r="D14902" s="587" t="s">
        <v>3076</v>
      </c>
      <c r="E14902" s="523" t="s">
        <v>1679</v>
      </c>
    </row>
    <row r="14903" spans="2:5">
      <c r="B14903" s="602" t="s">
        <v>17610</v>
      </c>
      <c r="C14903" s="603" t="s">
        <v>17557</v>
      </c>
      <c r="D14903" s="587" t="s">
        <v>3076</v>
      </c>
      <c r="E14903" s="523" t="s">
        <v>1679</v>
      </c>
    </row>
    <row r="14904" spans="2:5">
      <c r="B14904" s="602" t="s">
        <v>17611</v>
      </c>
      <c r="C14904" s="603" t="s">
        <v>17557</v>
      </c>
      <c r="D14904" s="587" t="s">
        <v>3076</v>
      </c>
      <c r="E14904" s="523" t="s">
        <v>1679</v>
      </c>
    </row>
    <row r="14905" spans="2:5">
      <c r="B14905" s="602" t="s">
        <v>17612</v>
      </c>
      <c r="C14905" s="603" t="s">
        <v>17557</v>
      </c>
      <c r="D14905" s="587" t="s">
        <v>3076</v>
      </c>
      <c r="E14905" s="523" t="s">
        <v>1679</v>
      </c>
    </row>
    <row r="14906" spans="2:5">
      <c r="B14906" s="602" t="s">
        <v>17613</v>
      </c>
      <c r="C14906" s="603" t="s">
        <v>17557</v>
      </c>
      <c r="D14906" s="587" t="s">
        <v>3076</v>
      </c>
      <c r="E14906" s="523" t="s">
        <v>1679</v>
      </c>
    </row>
    <row r="14907" spans="2:5">
      <c r="B14907" s="602" t="s">
        <v>17614</v>
      </c>
      <c r="C14907" s="603" t="s">
        <v>17557</v>
      </c>
      <c r="D14907" s="587" t="s">
        <v>3076</v>
      </c>
      <c r="E14907" s="523" t="s">
        <v>1679</v>
      </c>
    </row>
    <row r="14908" spans="2:5">
      <c r="B14908" s="602" t="s">
        <v>17615</v>
      </c>
      <c r="C14908" s="603" t="s">
        <v>17557</v>
      </c>
      <c r="D14908" s="587" t="s">
        <v>3076</v>
      </c>
      <c r="E14908" s="523" t="s">
        <v>1679</v>
      </c>
    </row>
    <row r="14909" spans="2:5">
      <c r="B14909" s="602" t="s">
        <v>17616</v>
      </c>
      <c r="C14909" s="603" t="s">
        <v>17557</v>
      </c>
      <c r="D14909" s="587" t="s">
        <v>3076</v>
      </c>
      <c r="E14909" s="523" t="s">
        <v>1679</v>
      </c>
    </row>
    <row r="14910" spans="2:5">
      <c r="B14910" s="602" t="s">
        <v>17617</v>
      </c>
      <c r="C14910" s="603" t="s">
        <v>17557</v>
      </c>
      <c r="D14910" s="587" t="s">
        <v>3076</v>
      </c>
      <c r="E14910" s="523" t="s">
        <v>1679</v>
      </c>
    </row>
    <row r="14911" spans="2:5">
      <c r="B14911" s="602" t="s">
        <v>17618</v>
      </c>
      <c r="C14911" s="603" t="s">
        <v>17557</v>
      </c>
      <c r="D14911" s="587" t="s">
        <v>3076</v>
      </c>
      <c r="E14911" s="523" t="s">
        <v>1679</v>
      </c>
    </row>
    <row r="14912" spans="2:5">
      <c r="B14912" s="602" t="s">
        <v>17619</v>
      </c>
      <c r="C14912" s="603" t="s">
        <v>17557</v>
      </c>
      <c r="D14912" s="587" t="s">
        <v>3076</v>
      </c>
      <c r="E14912" s="523" t="s">
        <v>1679</v>
      </c>
    </row>
    <row r="14913" spans="2:5">
      <c r="B14913" s="602" t="s">
        <v>17620</v>
      </c>
      <c r="C14913" s="603" t="s">
        <v>17557</v>
      </c>
      <c r="D14913" s="587" t="s">
        <v>3076</v>
      </c>
      <c r="E14913" s="523" t="s">
        <v>1679</v>
      </c>
    </row>
    <row r="14914" spans="2:5">
      <c r="B14914" s="602" t="s">
        <v>17621</v>
      </c>
      <c r="C14914" s="603" t="s">
        <v>17557</v>
      </c>
      <c r="D14914" s="587" t="s">
        <v>3076</v>
      </c>
      <c r="E14914" s="523" t="s">
        <v>1679</v>
      </c>
    </row>
    <row r="14915" spans="2:5">
      <c r="B14915" s="602" t="s">
        <v>17622</v>
      </c>
      <c r="C14915" s="603" t="s">
        <v>17557</v>
      </c>
      <c r="D14915" s="587" t="s">
        <v>3076</v>
      </c>
      <c r="E14915" s="523" t="s">
        <v>1679</v>
      </c>
    </row>
    <row r="14916" spans="2:5">
      <c r="B14916" s="602" t="s">
        <v>17623</v>
      </c>
      <c r="C14916" s="603" t="s">
        <v>17557</v>
      </c>
      <c r="D14916" s="587" t="s">
        <v>3076</v>
      </c>
      <c r="E14916" s="523" t="s">
        <v>1679</v>
      </c>
    </row>
    <row r="14917" spans="2:5">
      <c r="B14917" s="602" t="s">
        <v>17624</v>
      </c>
      <c r="C14917" s="603" t="s">
        <v>17557</v>
      </c>
      <c r="D14917" s="587" t="s">
        <v>3076</v>
      </c>
      <c r="E14917" s="523" t="s">
        <v>1679</v>
      </c>
    </row>
    <row r="14918" spans="2:5">
      <c r="B14918" s="602" t="s">
        <v>17625</v>
      </c>
      <c r="C14918" s="603" t="s">
        <v>17557</v>
      </c>
      <c r="D14918" s="587" t="s">
        <v>3076</v>
      </c>
      <c r="E14918" s="523" t="s">
        <v>1679</v>
      </c>
    </row>
    <row r="14919" spans="2:5">
      <c r="B14919" s="602" t="s">
        <v>17626</v>
      </c>
      <c r="C14919" s="603" t="s">
        <v>17557</v>
      </c>
      <c r="D14919" s="587" t="s">
        <v>3076</v>
      </c>
      <c r="E14919" s="523" t="s">
        <v>1679</v>
      </c>
    </row>
    <row r="14920" spans="2:5">
      <c r="B14920" s="602" t="s">
        <v>17627</v>
      </c>
      <c r="C14920" s="603" t="s">
        <v>17557</v>
      </c>
      <c r="D14920" s="587" t="s">
        <v>3076</v>
      </c>
      <c r="E14920" s="523" t="s">
        <v>1679</v>
      </c>
    </row>
    <row r="14921" spans="2:5">
      <c r="B14921" s="602" t="s">
        <v>17628</v>
      </c>
      <c r="C14921" s="603" t="s">
        <v>17557</v>
      </c>
      <c r="D14921" s="587" t="s">
        <v>3076</v>
      </c>
      <c r="E14921" s="523" t="s">
        <v>1679</v>
      </c>
    </row>
    <row r="14922" spans="2:5">
      <c r="B14922" s="602" t="s">
        <v>17629</v>
      </c>
      <c r="C14922" s="603" t="s">
        <v>17557</v>
      </c>
      <c r="D14922" s="587" t="s">
        <v>3076</v>
      </c>
      <c r="E14922" s="523" t="s">
        <v>1679</v>
      </c>
    </row>
    <row r="14923" spans="2:5">
      <c r="B14923" s="602" t="s">
        <v>17630</v>
      </c>
      <c r="C14923" s="603" t="s">
        <v>17557</v>
      </c>
      <c r="D14923" s="587" t="s">
        <v>3076</v>
      </c>
      <c r="E14923" s="523" t="s">
        <v>1679</v>
      </c>
    </row>
    <row r="14924" spans="2:5">
      <c r="B14924" s="602" t="s">
        <v>17631</v>
      </c>
      <c r="C14924" s="603" t="s">
        <v>17557</v>
      </c>
      <c r="D14924" s="587" t="s">
        <v>3076</v>
      </c>
      <c r="E14924" s="523" t="s">
        <v>1679</v>
      </c>
    </row>
    <row r="14925" spans="2:5">
      <c r="B14925" s="602" t="s">
        <v>17632</v>
      </c>
      <c r="C14925" s="603" t="s">
        <v>17557</v>
      </c>
      <c r="D14925" s="587" t="s">
        <v>3076</v>
      </c>
      <c r="E14925" s="523" t="s">
        <v>1679</v>
      </c>
    </row>
    <row r="14926" spans="2:5">
      <c r="B14926" s="602" t="s">
        <v>17633</v>
      </c>
      <c r="C14926" s="603" t="s">
        <v>17557</v>
      </c>
      <c r="D14926" s="587" t="s">
        <v>3076</v>
      </c>
      <c r="E14926" s="523" t="s">
        <v>1679</v>
      </c>
    </row>
    <row r="14927" spans="2:5">
      <c r="B14927" s="602" t="s">
        <v>17634</v>
      </c>
      <c r="C14927" s="603" t="s">
        <v>17557</v>
      </c>
      <c r="D14927" s="587" t="s">
        <v>3076</v>
      </c>
      <c r="E14927" s="523" t="s">
        <v>1679</v>
      </c>
    </row>
    <row r="14928" spans="2:5">
      <c r="B14928" s="602" t="s">
        <v>17635</v>
      </c>
      <c r="C14928" s="603" t="s">
        <v>17557</v>
      </c>
      <c r="D14928" s="587" t="s">
        <v>3076</v>
      </c>
      <c r="E14928" s="523" t="s">
        <v>1679</v>
      </c>
    </row>
    <row r="14929" spans="2:5">
      <c r="B14929" s="602" t="s">
        <v>17636</v>
      </c>
      <c r="C14929" s="603" t="s">
        <v>17557</v>
      </c>
      <c r="D14929" s="587" t="s">
        <v>3076</v>
      </c>
      <c r="E14929" s="523" t="s">
        <v>1679</v>
      </c>
    </row>
    <row r="14930" spans="2:5">
      <c r="B14930" s="602" t="s">
        <v>17637</v>
      </c>
      <c r="C14930" s="603" t="s">
        <v>17557</v>
      </c>
      <c r="D14930" s="587" t="s">
        <v>3076</v>
      </c>
      <c r="E14930" s="523" t="s">
        <v>1679</v>
      </c>
    </row>
    <row r="14931" spans="2:5">
      <c r="B14931" s="602" t="s">
        <v>17638</v>
      </c>
      <c r="C14931" s="603" t="s">
        <v>17557</v>
      </c>
      <c r="D14931" s="587" t="s">
        <v>3076</v>
      </c>
      <c r="E14931" s="523" t="s">
        <v>1679</v>
      </c>
    </row>
    <row r="14932" spans="2:5">
      <c r="B14932" s="602" t="s">
        <v>17639</v>
      </c>
      <c r="C14932" s="603" t="s">
        <v>17557</v>
      </c>
      <c r="D14932" s="587" t="s">
        <v>3076</v>
      </c>
      <c r="E14932" s="523" t="s">
        <v>1679</v>
      </c>
    </row>
    <row r="14933" spans="2:5">
      <c r="B14933" s="602" t="s">
        <v>17640</v>
      </c>
      <c r="C14933" s="603" t="s">
        <v>17557</v>
      </c>
      <c r="D14933" s="587" t="s">
        <v>3076</v>
      </c>
      <c r="E14933" s="523" t="s">
        <v>1679</v>
      </c>
    </row>
    <row r="14934" spans="2:5">
      <c r="B14934" s="602" t="s">
        <v>17641</v>
      </c>
      <c r="C14934" s="603" t="s">
        <v>17557</v>
      </c>
      <c r="D14934" s="587" t="s">
        <v>3076</v>
      </c>
      <c r="E14934" s="523" t="s">
        <v>1679</v>
      </c>
    </row>
    <row r="14935" spans="2:5">
      <c r="B14935" s="602" t="s">
        <v>17642</v>
      </c>
      <c r="C14935" s="603" t="s">
        <v>17557</v>
      </c>
      <c r="D14935" s="587" t="s">
        <v>3076</v>
      </c>
      <c r="E14935" s="523" t="s">
        <v>1679</v>
      </c>
    </row>
    <row r="14936" spans="2:5">
      <c r="B14936" s="602" t="s">
        <v>17643</v>
      </c>
      <c r="C14936" s="603" t="s">
        <v>17557</v>
      </c>
      <c r="D14936" s="587" t="s">
        <v>3076</v>
      </c>
      <c r="E14936" s="523" t="s">
        <v>1679</v>
      </c>
    </row>
    <row r="14937" spans="2:5">
      <c r="B14937" s="602" t="s">
        <v>17644</v>
      </c>
      <c r="C14937" s="603" t="s">
        <v>17557</v>
      </c>
      <c r="D14937" s="587" t="s">
        <v>3076</v>
      </c>
      <c r="E14937" s="523" t="s">
        <v>1679</v>
      </c>
    </row>
    <row r="14938" spans="2:5">
      <c r="B14938" s="602" t="s">
        <v>17645</v>
      </c>
      <c r="C14938" s="603" t="s">
        <v>17557</v>
      </c>
      <c r="D14938" s="587" t="s">
        <v>3076</v>
      </c>
      <c r="E14938" s="523" t="s">
        <v>1679</v>
      </c>
    </row>
    <row r="14939" spans="2:5">
      <c r="B14939" s="602" t="s">
        <v>17646</v>
      </c>
      <c r="C14939" s="603" t="s">
        <v>17557</v>
      </c>
      <c r="D14939" s="587" t="s">
        <v>3076</v>
      </c>
      <c r="E14939" s="523" t="s">
        <v>1679</v>
      </c>
    </row>
    <row r="14940" spans="2:5">
      <c r="B14940" s="602" t="s">
        <v>17647</v>
      </c>
      <c r="C14940" s="603" t="s">
        <v>17557</v>
      </c>
      <c r="D14940" s="587" t="s">
        <v>3076</v>
      </c>
      <c r="E14940" s="523" t="s">
        <v>1679</v>
      </c>
    </row>
    <row r="14941" spans="2:5">
      <c r="B14941" s="602" t="s">
        <v>17648</v>
      </c>
      <c r="C14941" s="603" t="s">
        <v>17557</v>
      </c>
      <c r="D14941" s="587" t="s">
        <v>3076</v>
      </c>
      <c r="E14941" s="523" t="s">
        <v>1679</v>
      </c>
    </row>
    <row r="14942" spans="2:5">
      <c r="B14942" s="602" t="s">
        <v>17649</v>
      </c>
      <c r="C14942" s="603" t="s">
        <v>17557</v>
      </c>
      <c r="D14942" s="587" t="s">
        <v>3076</v>
      </c>
      <c r="E14942" s="523" t="s">
        <v>1679</v>
      </c>
    </row>
    <row r="14943" spans="2:5">
      <c r="B14943" s="602" t="s">
        <v>17650</v>
      </c>
      <c r="C14943" s="603" t="s">
        <v>17557</v>
      </c>
      <c r="D14943" s="587" t="s">
        <v>3076</v>
      </c>
      <c r="E14943" s="523" t="s">
        <v>1679</v>
      </c>
    </row>
    <row r="14944" spans="2:5">
      <c r="B14944" s="602" t="s">
        <v>17651</v>
      </c>
      <c r="C14944" s="603" t="s">
        <v>17557</v>
      </c>
      <c r="D14944" s="587" t="s">
        <v>3076</v>
      </c>
      <c r="E14944" s="523" t="s">
        <v>1679</v>
      </c>
    </row>
    <row r="14945" spans="2:5">
      <c r="B14945" s="602" t="s">
        <v>17652</v>
      </c>
      <c r="C14945" s="603" t="s">
        <v>17557</v>
      </c>
      <c r="D14945" s="587" t="s">
        <v>3076</v>
      </c>
      <c r="E14945" s="523" t="s">
        <v>1679</v>
      </c>
    </row>
    <row r="14946" spans="2:5">
      <c r="B14946" s="602" t="s">
        <v>17653</v>
      </c>
      <c r="C14946" s="603" t="s">
        <v>17557</v>
      </c>
      <c r="D14946" s="587" t="s">
        <v>3076</v>
      </c>
      <c r="E14946" s="523" t="s">
        <v>1679</v>
      </c>
    </row>
    <row r="14947" spans="2:5">
      <c r="B14947" s="602" t="s">
        <v>17654</v>
      </c>
      <c r="C14947" s="603" t="s">
        <v>17557</v>
      </c>
      <c r="D14947" s="587" t="s">
        <v>3076</v>
      </c>
      <c r="E14947" s="523" t="s">
        <v>1679</v>
      </c>
    </row>
    <row r="14948" spans="2:5">
      <c r="B14948" s="602" t="s">
        <v>17655</v>
      </c>
      <c r="C14948" s="603" t="s">
        <v>17557</v>
      </c>
      <c r="D14948" s="587" t="s">
        <v>3076</v>
      </c>
      <c r="E14948" s="523" t="s">
        <v>1679</v>
      </c>
    </row>
    <row r="14949" spans="2:5">
      <c r="B14949" s="602" t="s">
        <v>17656</v>
      </c>
      <c r="C14949" s="603" t="s">
        <v>17557</v>
      </c>
      <c r="D14949" s="587" t="s">
        <v>3076</v>
      </c>
      <c r="E14949" s="523" t="s">
        <v>1679</v>
      </c>
    </row>
    <row r="14950" spans="2:5">
      <c r="B14950" s="602" t="s">
        <v>17657</v>
      </c>
      <c r="C14950" s="603" t="s">
        <v>17658</v>
      </c>
      <c r="D14950" s="587" t="s">
        <v>3076</v>
      </c>
      <c r="E14950" s="523" t="s">
        <v>1679</v>
      </c>
    </row>
    <row r="14951" spans="2:5">
      <c r="B14951" s="602" t="s">
        <v>17659</v>
      </c>
      <c r="C14951" s="603" t="s">
        <v>17658</v>
      </c>
      <c r="D14951" s="587" t="s">
        <v>3076</v>
      </c>
      <c r="E14951" s="523" t="s">
        <v>1679</v>
      </c>
    </row>
    <row r="14952" spans="2:5">
      <c r="B14952" s="602" t="s">
        <v>17660</v>
      </c>
      <c r="C14952" s="603" t="s">
        <v>17658</v>
      </c>
      <c r="D14952" s="587" t="s">
        <v>3076</v>
      </c>
      <c r="E14952" s="523" t="s">
        <v>1679</v>
      </c>
    </row>
    <row r="14953" spans="2:5">
      <c r="B14953" s="602" t="s">
        <v>17661</v>
      </c>
      <c r="C14953" s="603" t="s">
        <v>17658</v>
      </c>
      <c r="D14953" s="587" t="s">
        <v>3076</v>
      </c>
      <c r="E14953" s="523" t="s">
        <v>1679</v>
      </c>
    </row>
    <row r="14954" spans="2:5">
      <c r="B14954" s="602" t="s">
        <v>17662</v>
      </c>
      <c r="C14954" s="603" t="s">
        <v>17658</v>
      </c>
      <c r="D14954" s="587" t="s">
        <v>3076</v>
      </c>
      <c r="E14954" s="523" t="s">
        <v>1679</v>
      </c>
    </row>
    <row r="14955" spans="2:5">
      <c r="B14955" s="602" t="s">
        <v>17663</v>
      </c>
      <c r="C14955" s="603" t="s">
        <v>17658</v>
      </c>
      <c r="D14955" s="587" t="s">
        <v>3076</v>
      </c>
      <c r="E14955" s="523" t="s">
        <v>1679</v>
      </c>
    </row>
    <row r="14956" spans="2:5">
      <c r="B14956" s="602" t="s">
        <v>17664</v>
      </c>
      <c r="C14956" s="603" t="s">
        <v>17658</v>
      </c>
      <c r="D14956" s="587" t="s">
        <v>3076</v>
      </c>
      <c r="E14956" s="523" t="s">
        <v>1679</v>
      </c>
    </row>
    <row r="14957" spans="2:5">
      <c r="B14957" s="602" t="s">
        <v>17665</v>
      </c>
      <c r="C14957" s="603" t="s">
        <v>17658</v>
      </c>
      <c r="D14957" s="587" t="s">
        <v>3076</v>
      </c>
      <c r="E14957" s="523" t="s">
        <v>1679</v>
      </c>
    </row>
    <row r="14958" spans="2:5">
      <c r="B14958" s="602" t="s">
        <v>17666</v>
      </c>
      <c r="C14958" s="603" t="s">
        <v>17658</v>
      </c>
      <c r="D14958" s="587" t="s">
        <v>3076</v>
      </c>
      <c r="E14958" s="523" t="s">
        <v>1679</v>
      </c>
    </row>
    <row r="14959" spans="2:5">
      <c r="B14959" s="602" t="s">
        <v>17667</v>
      </c>
      <c r="C14959" s="603" t="s">
        <v>17658</v>
      </c>
      <c r="D14959" s="587" t="s">
        <v>3076</v>
      </c>
      <c r="E14959" s="523" t="s">
        <v>1679</v>
      </c>
    </row>
    <row r="14960" spans="2:5">
      <c r="B14960" s="602" t="s">
        <v>17668</v>
      </c>
      <c r="C14960" s="603" t="s">
        <v>17658</v>
      </c>
      <c r="D14960" s="587" t="s">
        <v>3076</v>
      </c>
      <c r="E14960" s="523" t="s">
        <v>1679</v>
      </c>
    </row>
    <row r="14961" spans="2:5">
      <c r="B14961" s="602" t="s">
        <v>17669</v>
      </c>
      <c r="C14961" s="603" t="s">
        <v>17658</v>
      </c>
      <c r="D14961" s="587" t="s">
        <v>3076</v>
      </c>
      <c r="E14961" s="523" t="s">
        <v>1679</v>
      </c>
    </row>
    <row r="14962" spans="2:5">
      <c r="B14962" s="602" t="s">
        <v>17670</v>
      </c>
      <c r="C14962" s="603" t="s">
        <v>17658</v>
      </c>
      <c r="D14962" s="587" t="s">
        <v>3076</v>
      </c>
      <c r="E14962" s="523" t="s">
        <v>1679</v>
      </c>
    </row>
    <row r="14963" spans="2:5">
      <c r="B14963" s="602" t="s">
        <v>17671</v>
      </c>
      <c r="C14963" s="603" t="s">
        <v>17658</v>
      </c>
      <c r="D14963" s="587" t="s">
        <v>3076</v>
      </c>
      <c r="E14963" s="523" t="s">
        <v>1679</v>
      </c>
    </row>
    <row r="14964" spans="2:5">
      <c r="B14964" s="602" t="s">
        <v>17672</v>
      </c>
      <c r="C14964" s="603" t="s">
        <v>17658</v>
      </c>
      <c r="D14964" s="587" t="s">
        <v>3076</v>
      </c>
      <c r="E14964" s="523" t="s">
        <v>1679</v>
      </c>
    </row>
    <row r="14965" spans="2:5">
      <c r="B14965" s="602" t="s">
        <v>17673</v>
      </c>
      <c r="C14965" s="603" t="s">
        <v>17658</v>
      </c>
      <c r="D14965" s="587" t="s">
        <v>3076</v>
      </c>
      <c r="E14965" s="523" t="s">
        <v>1679</v>
      </c>
    </row>
    <row r="14966" spans="2:5">
      <c r="B14966" s="602" t="s">
        <v>17674</v>
      </c>
      <c r="C14966" s="603" t="s">
        <v>17658</v>
      </c>
      <c r="D14966" s="587" t="s">
        <v>3076</v>
      </c>
      <c r="E14966" s="523" t="s">
        <v>1679</v>
      </c>
    </row>
    <row r="14967" spans="2:5">
      <c r="B14967" s="602" t="s">
        <v>17675</v>
      </c>
      <c r="C14967" s="603" t="s">
        <v>17658</v>
      </c>
      <c r="D14967" s="587" t="s">
        <v>3076</v>
      </c>
      <c r="E14967" s="523" t="s">
        <v>1679</v>
      </c>
    </row>
    <row r="14968" spans="2:5">
      <c r="B14968" s="602" t="s">
        <v>17676</v>
      </c>
      <c r="C14968" s="603" t="s">
        <v>17658</v>
      </c>
      <c r="D14968" s="587" t="s">
        <v>3076</v>
      </c>
      <c r="E14968" s="523" t="s">
        <v>1679</v>
      </c>
    </row>
    <row r="14969" spans="2:5">
      <c r="B14969" s="602" t="s">
        <v>17677</v>
      </c>
      <c r="C14969" s="603" t="s">
        <v>17658</v>
      </c>
      <c r="D14969" s="587" t="s">
        <v>3076</v>
      </c>
      <c r="E14969" s="523" t="s">
        <v>1679</v>
      </c>
    </row>
    <row r="14970" spans="2:5">
      <c r="B14970" s="602" t="s">
        <v>17678</v>
      </c>
      <c r="C14970" s="603" t="s">
        <v>17658</v>
      </c>
      <c r="D14970" s="587" t="s">
        <v>3076</v>
      </c>
      <c r="E14970" s="523" t="s">
        <v>1679</v>
      </c>
    </row>
    <row r="14971" spans="2:5">
      <c r="B14971" s="602" t="s">
        <v>17679</v>
      </c>
      <c r="C14971" s="603" t="s">
        <v>17658</v>
      </c>
      <c r="D14971" s="587" t="s">
        <v>3076</v>
      </c>
      <c r="E14971" s="523" t="s">
        <v>1679</v>
      </c>
    </row>
    <row r="14972" spans="2:5">
      <c r="B14972" s="602" t="s">
        <v>17680</v>
      </c>
      <c r="C14972" s="603" t="s">
        <v>17658</v>
      </c>
      <c r="D14972" s="587" t="s">
        <v>3076</v>
      </c>
      <c r="E14972" s="523" t="s">
        <v>1679</v>
      </c>
    </row>
    <row r="14973" spans="2:5">
      <c r="B14973" s="602" t="s">
        <v>17681</v>
      </c>
      <c r="C14973" s="603" t="s">
        <v>17658</v>
      </c>
      <c r="D14973" s="587" t="s">
        <v>3076</v>
      </c>
      <c r="E14973" s="523" t="s">
        <v>1679</v>
      </c>
    </row>
    <row r="14974" spans="2:5">
      <c r="B14974" s="602" t="s">
        <v>17682</v>
      </c>
      <c r="C14974" s="603" t="s">
        <v>17658</v>
      </c>
      <c r="D14974" s="587" t="s">
        <v>3076</v>
      </c>
      <c r="E14974" s="523" t="s">
        <v>1679</v>
      </c>
    </row>
    <row r="14975" spans="2:5">
      <c r="B14975" s="602" t="s">
        <v>17683</v>
      </c>
      <c r="C14975" s="603" t="s">
        <v>17658</v>
      </c>
      <c r="D14975" s="587" t="s">
        <v>3076</v>
      </c>
      <c r="E14975" s="523" t="s">
        <v>1679</v>
      </c>
    </row>
    <row r="14976" spans="2:5">
      <c r="B14976" s="602" t="s">
        <v>17684</v>
      </c>
      <c r="C14976" s="603" t="s">
        <v>17658</v>
      </c>
      <c r="D14976" s="587" t="s">
        <v>3076</v>
      </c>
      <c r="E14976" s="523" t="s">
        <v>1679</v>
      </c>
    </row>
    <row r="14977" spans="2:5">
      <c r="B14977" s="602" t="s">
        <v>17685</v>
      </c>
      <c r="C14977" s="603" t="s">
        <v>17658</v>
      </c>
      <c r="D14977" s="587" t="s">
        <v>3076</v>
      </c>
      <c r="E14977" s="523" t="s">
        <v>1679</v>
      </c>
    </row>
    <row r="14978" spans="2:5">
      <c r="B14978" s="602" t="s">
        <v>17686</v>
      </c>
      <c r="C14978" s="603" t="s">
        <v>17658</v>
      </c>
      <c r="D14978" s="587" t="s">
        <v>3076</v>
      </c>
      <c r="E14978" s="523" t="s">
        <v>1679</v>
      </c>
    </row>
    <row r="14979" spans="2:5">
      <c r="B14979" s="602" t="s">
        <v>17687</v>
      </c>
      <c r="C14979" s="603" t="s">
        <v>17658</v>
      </c>
      <c r="D14979" s="587" t="s">
        <v>3076</v>
      </c>
      <c r="E14979" s="523" t="s">
        <v>1679</v>
      </c>
    </row>
    <row r="14980" spans="2:5">
      <c r="B14980" s="602" t="s">
        <v>17688</v>
      </c>
      <c r="C14980" s="603" t="s">
        <v>17658</v>
      </c>
      <c r="D14980" s="587" t="s">
        <v>3076</v>
      </c>
      <c r="E14980" s="523" t="s">
        <v>1679</v>
      </c>
    </row>
    <row r="14981" spans="2:5">
      <c r="B14981" s="602" t="s">
        <v>17689</v>
      </c>
      <c r="C14981" s="603" t="s">
        <v>17658</v>
      </c>
      <c r="D14981" s="587" t="s">
        <v>3076</v>
      </c>
      <c r="E14981" s="523" t="s">
        <v>1679</v>
      </c>
    </row>
    <row r="14982" spans="2:5">
      <c r="B14982" s="602" t="s">
        <v>17690</v>
      </c>
      <c r="C14982" s="603" t="s">
        <v>17658</v>
      </c>
      <c r="D14982" s="587" t="s">
        <v>3076</v>
      </c>
      <c r="E14982" s="523" t="s">
        <v>1679</v>
      </c>
    </row>
    <row r="14983" spans="2:5">
      <c r="B14983" s="602" t="s">
        <v>17691</v>
      </c>
      <c r="C14983" s="603" t="s">
        <v>17658</v>
      </c>
      <c r="D14983" s="587" t="s">
        <v>3076</v>
      </c>
      <c r="E14983" s="523" t="s">
        <v>1679</v>
      </c>
    </row>
    <row r="14984" spans="2:5">
      <c r="B14984" s="602" t="s">
        <v>17692</v>
      </c>
      <c r="C14984" s="603" t="s">
        <v>17658</v>
      </c>
      <c r="D14984" s="587" t="s">
        <v>3076</v>
      </c>
      <c r="E14984" s="523" t="s">
        <v>1679</v>
      </c>
    </row>
    <row r="14985" spans="2:5">
      <c r="B14985" s="602" t="s">
        <v>17693</v>
      </c>
      <c r="C14985" s="603" t="s">
        <v>17658</v>
      </c>
      <c r="D14985" s="587" t="s">
        <v>3076</v>
      </c>
      <c r="E14985" s="523" t="s">
        <v>1679</v>
      </c>
    </row>
    <row r="14986" spans="2:5">
      <c r="B14986" s="602" t="s">
        <v>17694</v>
      </c>
      <c r="C14986" s="603" t="s">
        <v>17658</v>
      </c>
      <c r="D14986" s="587" t="s">
        <v>3076</v>
      </c>
      <c r="E14986" s="523" t="s">
        <v>1679</v>
      </c>
    </row>
    <row r="14987" spans="2:5">
      <c r="B14987" s="602" t="s">
        <v>17695</v>
      </c>
      <c r="C14987" s="603" t="s">
        <v>17658</v>
      </c>
      <c r="D14987" s="587" t="s">
        <v>3076</v>
      </c>
      <c r="E14987" s="523" t="s">
        <v>1679</v>
      </c>
    </row>
    <row r="14988" spans="2:5">
      <c r="B14988" s="602" t="s">
        <v>17696</v>
      </c>
      <c r="C14988" s="603" t="s">
        <v>17658</v>
      </c>
      <c r="D14988" s="587" t="s">
        <v>3076</v>
      </c>
      <c r="E14988" s="523" t="s">
        <v>1679</v>
      </c>
    </row>
    <row r="14989" spans="2:5">
      <c r="B14989" s="602" t="s">
        <v>17697</v>
      </c>
      <c r="C14989" s="603" t="s">
        <v>17658</v>
      </c>
      <c r="D14989" s="587" t="s">
        <v>3076</v>
      </c>
      <c r="E14989" s="523" t="s">
        <v>1679</v>
      </c>
    </row>
    <row r="14990" spans="2:5">
      <c r="B14990" s="602" t="s">
        <v>17698</v>
      </c>
      <c r="C14990" s="603" t="s">
        <v>17658</v>
      </c>
      <c r="D14990" s="587" t="s">
        <v>3076</v>
      </c>
      <c r="E14990" s="523" t="s">
        <v>1679</v>
      </c>
    </row>
    <row r="14991" spans="2:5">
      <c r="B14991" s="602" t="s">
        <v>17699</v>
      </c>
      <c r="C14991" s="603" t="s">
        <v>17658</v>
      </c>
      <c r="D14991" s="587" t="s">
        <v>3076</v>
      </c>
      <c r="E14991" s="523" t="s">
        <v>1679</v>
      </c>
    </row>
    <row r="14992" spans="2:5">
      <c r="B14992" s="602" t="s">
        <v>17700</v>
      </c>
      <c r="C14992" s="603" t="s">
        <v>17658</v>
      </c>
      <c r="D14992" s="587" t="s">
        <v>3076</v>
      </c>
      <c r="E14992" s="523" t="s">
        <v>1679</v>
      </c>
    </row>
    <row r="14993" spans="2:5">
      <c r="B14993" s="602" t="s">
        <v>17701</v>
      </c>
      <c r="C14993" s="603" t="s">
        <v>17658</v>
      </c>
      <c r="D14993" s="587" t="s">
        <v>3076</v>
      </c>
      <c r="E14993" s="523" t="s">
        <v>1679</v>
      </c>
    </row>
    <row r="14994" spans="2:5">
      <c r="B14994" s="602" t="s">
        <v>17702</v>
      </c>
      <c r="C14994" s="603" t="s">
        <v>17658</v>
      </c>
      <c r="D14994" s="587" t="s">
        <v>3076</v>
      </c>
      <c r="E14994" s="523" t="s">
        <v>1679</v>
      </c>
    </row>
    <row r="14995" spans="2:5">
      <c r="B14995" s="602" t="s">
        <v>17703</v>
      </c>
      <c r="C14995" s="603" t="s">
        <v>17658</v>
      </c>
      <c r="D14995" s="587" t="s">
        <v>3076</v>
      </c>
      <c r="E14995" s="523" t="s">
        <v>1679</v>
      </c>
    </row>
    <row r="14996" spans="2:5">
      <c r="B14996" s="602" t="s">
        <v>17704</v>
      </c>
      <c r="C14996" s="603" t="s">
        <v>17658</v>
      </c>
      <c r="D14996" s="587" t="s">
        <v>3076</v>
      </c>
      <c r="E14996" s="523" t="s">
        <v>1679</v>
      </c>
    </row>
    <row r="14997" spans="2:5">
      <c r="B14997" s="602" t="s">
        <v>17705</v>
      </c>
      <c r="C14997" s="603" t="s">
        <v>17658</v>
      </c>
      <c r="D14997" s="587" t="s">
        <v>3076</v>
      </c>
      <c r="E14997" s="523" t="s">
        <v>1679</v>
      </c>
    </row>
    <row r="14998" spans="2:5">
      <c r="B14998" s="602" t="s">
        <v>17706</v>
      </c>
      <c r="C14998" s="603" t="s">
        <v>17658</v>
      </c>
      <c r="D14998" s="587" t="s">
        <v>3076</v>
      </c>
      <c r="E14998" s="523" t="s">
        <v>1679</v>
      </c>
    </row>
    <row r="14999" spans="2:5">
      <c r="B14999" s="602" t="s">
        <v>17707</v>
      </c>
      <c r="C14999" s="603" t="s">
        <v>17658</v>
      </c>
      <c r="D14999" s="587" t="s">
        <v>3076</v>
      </c>
      <c r="E14999" s="523" t="s">
        <v>1679</v>
      </c>
    </row>
    <row r="15000" spans="2:5">
      <c r="B15000" s="602" t="s">
        <v>17708</v>
      </c>
      <c r="C15000" s="603" t="s">
        <v>17658</v>
      </c>
      <c r="D15000" s="587" t="s">
        <v>3076</v>
      </c>
      <c r="E15000" s="523" t="s">
        <v>1679</v>
      </c>
    </row>
    <row r="15001" spans="2:5">
      <c r="B15001" s="602" t="s">
        <v>17709</v>
      </c>
      <c r="C15001" s="603" t="s">
        <v>17658</v>
      </c>
      <c r="D15001" s="587" t="s">
        <v>3076</v>
      </c>
      <c r="E15001" s="523" t="s">
        <v>1679</v>
      </c>
    </row>
    <row r="15002" spans="2:5">
      <c r="B15002" s="602" t="s">
        <v>17710</v>
      </c>
      <c r="C15002" s="603" t="s">
        <v>17658</v>
      </c>
      <c r="D15002" s="587" t="s">
        <v>3076</v>
      </c>
      <c r="E15002" s="523" t="s">
        <v>1679</v>
      </c>
    </row>
    <row r="15003" spans="2:5">
      <c r="B15003" s="602" t="s">
        <v>17711</v>
      </c>
      <c r="C15003" s="603" t="s">
        <v>17658</v>
      </c>
      <c r="D15003" s="587" t="s">
        <v>3076</v>
      </c>
      <c r="E15003" s="523" t="s">
        <v>1679</v>
      </c>
    </row>
    <row r="15004" spans="2:5">
      <c r="B15004" s="602" t="s">
        <v>17712</v>
      </c>
      <c r="C15004" s="603" t="s">
        <v>17658</v>
      </c>
      <c r="D15004" s="587" t="s">
        <v>3076</v>
      </c>
      <c r="E15004" s="523" t="s">
        <v>1679</v>
      </c>
    </row>
    <row r="15005" spans="2:5">
      <c r="B15005" s="602" t="s">
        <v>17713</v>
      </c>
      <c r="C15005" s="603" t="s">
        <v>17658</v>
      </c>
      <c r="D15005" s="587" t="s">
        <v>3076</v>
      </c>
      <c r="E15005" s="523" t="s">
        <v>1679</v>
      </c>
    </row>
    <row r="15006" spans="2:5">
      <c r="B15006" s="602" t="s">
        <v>17714</v>
      </c>
      <c r="C15006" s="603" t="s">
        <v>17658</v>
      </c>
      <c r="D15006" s="587" t="s">
        <v>3076</v>
      </c>
      <c r="E15006" s="523" t="s">
        <v>1679</v>
      </c>
    </row>
    <row r="15007" spans="2:5">
      <c r="B15007" s="602" t="s">
        <v>17715</v>
      </c>
      <c r="C15007" s="603" t="s">
        <v>17658</v>
      </c>
      <c r="D15007" s="587" t="s">
        <v>3076</v>
      </c>
      <c r="E15007" s="523" t="s">
        <v>1679</v>
      </c>
    </row>
    <row r="15008" spans="2:5">
      <c r="B15008" s="602" t="s">
        <v>17716</v>
      </c>
      <c r="C15008" s="603" t="s">
        <v>17658</v>
      </c>
      <c r="D15008" s="587" t="s">
        <v>3076</v>
      </c>
      <c r="E15008" s="523" t="s">
        <v>1679</v>
      </c>
    </row>
    <row r="15009" spans="2:5">
      <c r="B15009" s="602" t="s">
        <v>17717</v>
      </c>
      <c r="C15009" s="603" t="s">
        <v>17658</v>
      </c>
      <c r="D15009" s="587" t="s">
        <v>3076</v>
      </c>
      <c r="E15009" s="523" t="s">
        <v>1679</v>
      </c>
    </row>
    <row r="15010" spans="2:5">
      <c r="B15010" s="602" t="s">
        <v>17718</v>
      </c>
      <c r="C15010" s="603" t="s">
        <v>17658</v>
      </c>
      <c r="D15010" s="587" t="s">
        <v>3076</v>
      </c>
      <c r="E15010" s="523" t="s">
        <v>1679</v>
      </c>
    </row>
    <row r="15011" spans="2:5">
      <c r="B15011" s="602" t="s">
        <v>17719</v>
      </c>
      <c r="C15011" s="603" t="s">
        <v>17658</v>
      </c>
      <c r="D15011" s="587" t="s">
        <v>3076</v>
      </c>
      <c r="E15011" s="523" t="s">
        <v>1679</v>
      </c>
    </row>
    <row r="15012" spans="2:5">
      <c r="B15012" s="602" t="s">
        <v>17720</v>
      </c>
      <c r="C15012" s="603" t="s">
        <v>17658</v>
      </c>
      <c r="D15012" s="587" t="s">
        <v>3076</v>
      </c>
      <c r="E15012" s="523" t="s">
        <v>1679</v>
      </c>
    </row>
    <row r="15013" spans="2:5">
      <c r="B15013" s="602" t="s">
        <v>17721</v>
      </c>
      <c r="C15013" s="603" t="s">
        <v>17658</v>
      </c>
      <c r="D15013" s="587" t="s">
        <v>3076</v>
      </c>
      <c r="E15013" s="523" t="s">
        <v>1679</v>
      </c>
    </row>
    <row r="15014" spans="2:5">
      <c r="B15014" s="602" t="s">
        <v>17722</v>
      </c>
      <c r="C15014" s="603" t="s">
        <v>17658</v>
      </c>
      <c r="D15014" s="587" t="s">
        <v>3076</v>
      </c>
      <c r="E15014" s="523" t="s">
        <v>1679</v>
      </c>
    </row>
    <row r="15015" spans="2:5">
      <c r="B15015" s="602" t="s">
        <v>17723</v>
      </c>
      <c r="C15015" s="603" t="s">
        <v>17658</v>
      </c>
      <c r="D15015" s="587" t="s">
        <v>3076</v>
      </c>
      <c r="E15015" s="523" t="s">
        <v>1679</v>
      </c>
    </row>
    <row r="15016" spans="2:5">
      <c r="B15016" s="602" t="s">
        <v>17724</v>
      </c>
      <c r="C15016" s="603" t="s">
        <v>17658</v>
      </c>
      <c r="D15016" s="587" t="s">
        <v>3076</v>
      </c>
      <c r="E15016" s="523" t="s">
        <v>1679</v>
      </c>
    </row>
    <row r="15017" spans="2:5">
      <c r="B15017" s="602" t="s">
        <v>17725</v>
      </c>
      <c r="C15017" s="603" t="s">
        <v>17658</v>
      </c>
      <c r="D15017" s="587" t="s">
        <v>3076</v>
      </c>
      <c r="E15017" s="523" t="s">
        <v>1679</v>
      </c>
    </row>
    <row r="15018" spans="2:5">
      <c r="B15018" s="602" t="s">
        <v>17726</v>
      </c>
      <c r="C15018" s="603" t="s">
        <v>17658</v>
      </c>
      <c r="D15018" s="587" t="s">
        <v>3076</v>
      </c>
      <c r="E15018" s="523" t="s">
        <v>1679</v>
      </c>
    </row>
    <row r="15019" spans="2:5">
      <c r="B15019" s="602" t="s">
        <v>17727</v>
      </c>
      <c r="C15019" s="603" t="s">
        <v>17658</v>
      </c>
      <c r="D15019" s="587" t="s">
        <v>3076</v>
      </c>
      <c r="E15019" s="523" t="s">
        <v>1679</v>
      </c>
    </row>
    <row r="15020" spans="2:5">
      <c r="B15020" s="602" t="s">
        <v>17728</v>
      </c>
      <c r="C15020" s="603" t="s">
        <v>17658</v>
      </c>
      <c r="D15020" s="587" t="s">
        <v>3076</v>
      </c>
      <c r="E15020" s="523" t="s">
        <v>1679</v>
      </c>
    </row>
    <row r="15021" spans="2:5">
      <c r="B15021" s="602" t="s">
        <v>17729</v>
      </c>
      <c r="C15021" s="603" t="s">
        <v>17658</v>
      </c>
      <c r="D15021" s="587" t="s">
        <v>3076</v>
      </c>
      <c r="E15021" s="523" t="s">
        <v>1679</v>
      </c>
    </row>
    <row r="15022" spans="2:5">
      <c r="B15022" s="602" t="s">
        <v>17730</v>
      </c>
      <c r="C15022" s="603" t="s">
        <v>17658</v>
      </c>
      <c r="D15022" s="587" t="s">
        <v>3076</v>
      </c>
      <c r="E15022" s="523" t="s">
        <v>1679</v>
      </c>
    </row>
    <row r="15023" spans="2:5">
      <c r="B15023" s="602" t="s">
        <v>17731</v>
      </c>
      <c r="C15023" s="603" t="s">
        <v>17658</v>
      </c>
      <c r="D15023" s="587" t="s">
        <v>3076</v>
      </c>
      <c r="E15023" s="523" t="s">
        <v>1679</v>
      </c>
    </row>
    <row r="15024" spans="2:5">
      <c r="B15024" s="602" t="s">
        <v>17732</v>
      </c>
      <c r="C15024" s="603" t="s">
        <v>17658</v>
      </c>
      <c r="D15024" s="587" t="s">
        <v>3076</v>
      </c>
      <c r="E15024" s="523" t="s">
        <v>1679</v>
      </c>
    </row>
    <row r="15025" spans="2:5">
      <c r="B15025" s="602" t="s">
        <v>17733</v>
      </c>
      <c r="C15025" s="603" t="s">
        <v>17658</v>
      </c>
      <c r="D15025" s="587" t="s">
        <v>3076</v>
      </c>
      <c r="E15025" s="523" t="s">
        <v>1679</v>
      </c>
    </row>
    <row r="15026" spans="2:5">
      <c r="B15026" s="602" t="s">
        <v>17734</v>
      </c>
      <c r="C15026" s="603" t="s">
        <v>17658</v>
      </c>
      <c r="D15026" s="587" t="s">
        <v>3076</v>
      </c>
      <c r="E15026" s="523" t="s">
        <v>1679</v>
      </c>
    </row>
    <row r="15027" spans="2:5">
      <c r="B15027" s="602" t="s">
        <v>17735</v>
      </c>
      <c r="C15027" s="603" t="s">
        <v>17658</v>
      </c>
      <c r="D15027" s="587" t="s">
        <v>3076</v>
      </c>
      <c r="E15027" s="523" t="s">
        <v>1679</v>
      </c>
    </row>
    <row r="15028" spans="2:5">
      <c r="B15028" s="602" t="s">
        <v>17736</v>
      </c>
      <c r="C15028" s="603" t="s">
        <v>17658</v>
      </c>
      <c r="D15028" s="587" t="s">
        <v>3076</v>
      </c>
      <c r="E15028" s="523" t="s">
        <v>1679</v>
      </c>
    </row>
    <row r="15029" spans="2:5">
      <c r="B15029" s="602" t="s">
        <v>17737</v>
      </c>
      <c r="C15029" s="603" t="s">
        <v>17658</v>
      </c>
      <c r="D15029" s="587" t="s">
        <v>3076</v>
      </c>
      <c r="E15029" s="523" t="s">
        <v>1679</v>
      </c>
    </row>
    <row r="15030" spans="2:5">
      <c r="B15030" s="602" t="s">
        <v>17738</v>
      </c>
      <c r="C15030" s="603" t="s">
        <v>17658</v>
      </c>
      <c r="D15030" s="587" t="s">
        <v>3076</v>
      </c>
      <c r="E15030" s="523" t="s">
        <v>1679</v>
      </c>
    </row>
    <row r="15031" spans="2:5">
      <c r="B15031" s="602" t="s">
        <v>17739</v>
      </c>
      <c r="C15031" s="603" t="s">
        <v>17658</v>
      </c>
      <c r="D15031" s="587" t="s">
        <v>3076</v>
      </c>
      <c r="E15031" s="523" t="s">
        <v>1679</v>
      </c>
    </row>
    <row r="15032" spans="2:5">
      <c r="B15032" s="602" t="s">
        <v>17740</v>
      </c>
      <c r="C15032" s="603" t="s">
        <v>17658</v>
      </c>
      <c r="D15032" s="587" t="s">
        <v>3076</v>
      </c>
      <c r="E15032" s="523" t="s">
        <v>1679</v>
      </c>
    </row>
    <row r="15033" spans="2:5">
      <c r="B15033" s="602" t="s">
        <v>17741</v>
      </c>
      <c r="C15033" s="603" t="s">
        <v>17658</v>
      </c>
      <c r="D15033" s="587" t="s">
        <v>3076</v>
      </c>
      <c r="E15033" s="523" t="s">
        <v>1679</v>
      </c>
    </row>
    <row r="15034" spans="2:5">
      <c r="B15034" s="602" t="s">
        <v>17742</v>
      </c>
      <c r="C15034" s="603" t="s">
        <v>17658</v>
      </c>
      <c r="D15034" s="587" t="s">
        <v>3076</v>
      </c>
      <c r="E15034" s="523" t="s">
        <v>1679</v>
      </c>
    </row>
    <row r="15035" spans="2:5">
      <c r="B15035" s="602" t="s">
        <v>17743</v>
      </c>
      <c r="C15035" s="603" t="s">
        <v>17658</v>
      </c>
      <c r="D15035" s="587" t="s">
        <v>3076</v>
      </c>
      <c r="E15035" s="523" t="s">
        <v>1679</v>
      </c>
    </row>
    <row r="15036" spans="2:5">
      <c r="B15036" s="602" t="s">
        <v>17744</v>
      </c>
      <c r="C15036" s="603" t="s">
        <v>17658</v>
      </c>
      <c r="D15036" s="587" t="s">
        <v>3076</v>
      </c>
      <c r="E15036" s="523" t="s">
        <v>1679</v>
      </c>
    </row>
    <row r="15037" spans="2:5">
      <c r="B15037" s="602" t="s">
        <v>17745</v>
      </c>
      <c r="C15037" s="603" t="s">
        <v>17658</v>
      </c>
      <c r="D15037" s="587" t="s">
        <v>3076</v>
      </c>
      <c r="E15037" s="523" t="s">
        <v>1679</v>
      </c>
    </row>
    <row r="15038" spans="2:5">
      <c r="B15038" s="602" t="s">
        <v>17746</v>
      </c>
      <c r="C15038" s="603" t="s">
        <v>17658</v>
      </c>
      <c r="D15038" s="587" t="s">
        <v>3076</v>
      </c>
      <c r="E15038" s="523" t="s">
        <v>1679</v>
      </c>
    </row>
    <row r="15039" spans="2:5">
      <c r="B15039" s="602" t="s">
        <v>17747</v>
      </c>
      <c r="C15039" s="603" t="s">
        <v>17658</v>
      </c>
      <c r="D15039" s="587" t="s">
        <v>3076</v>
      </c>
      <c r="E15039" s="523" t="s">
        <v>1679</v>
      </c>
    </row>
    <row r="15040" spans="2:5">
      <c r="B15040" s="602" t="s">
        <v>17748</v>
      </c>
      <c r="C15040" s="603" t="s">
        <v>17658</v>
      </c>
      <c r="D15040" s="587" t="s">
        <v>3076</v>
      </c>
      <c r="E15040" s="523" t="s">
        <v>1679</v>
      </c>
    </row>
    <row r="15041" spans="2:5">
      <c r="B15041" s="602" t="s">
        <v>17749</v>
      </c>
      <c r="C15041" s="603" t="s">
        <v>17658</v>
      </c>
      <c r="D15041" s="587" t="s">
        <v>3076</v>
      </c>
      <c r="E15041" s="523" t="s">
        <v>1679</v>
      </c>
    </row>
    <row r="15042" spans="2:5">
      <c r="B15042" s="602" t="s">
        <v>17750</v>
      </c>
      <c r="C15042" s="603" t="s">
        <v>17658</v>
      </c>
      <c r="D15042" s="587" t="s">
        <v>3076</v>
      </c>
      <c r="E15042" s="523" t="s">
        <v>1679</v>
      </c>
    </row>
    <row r="15043" spans="2:5">
      <c r="B15043" s="602" t="s">
        <v>17751</v>
      </c>
      <c r="C15043" s="603" t="s">
        <v>17658</v>
      </c>
      <c r="D15043" s="587" t="s">
        <v>3076</v>
      </c>
      <c r="E15043" s="523" t="s">
        <v>1679</v>
      </c>
    </row>
    <row r="15044" spans="2:5">
      <c r="B15044" s="602" t="s">
        <v>17752</v>
      </c>
      <c r="C15044" s="603" t="s">
        <v>17658</v>
      </c>
      <c r="D15044" s="587" t="s">
        <v>3076</v>
      </c>
      <c r="E15044" s="523" t="s">
        <v>1679</v>
      </c>
    </row>
    <row r="15045" spans="2:5">
      <c r="B15045" s="602" t="s">
        <v>17753</v>
      </c>
      <c r="C15045" s="603" t="s">
        <v>17658</v>
      </c>
      <c r="D15045" s="587" t="s">
        <v>3076</v>
      </c>
      <c r="E15045" s="523" t="s">
        <v>1679</v>
      </c>
    </row>
    <row r="15046" spans="2:5">
      <c r="B15046" s="602" t="s">
        <v>17754</v>
      </c>
      <c r="C15046" s="603" t="s">
        <v>17658</v>
      </c>
      <c r="D15046" s="587" t="s">
        <v>3076</v>
      </c>
      <c r="E15046" s="523" t="s">
        <v>1679</v>
      </c>
    </row>
    <row r="15047" spans="2:5">
      <c r="B15047" s="602" t="s">
        <v>17755</v>
      </c>
      <c r="C15047" s="603" t="s">
        <v>17658</v>
      </c>
      <c r="D15047" s="587" t="s">
        <v>3076</v>
      </c>
      <c r="E15047" s="523" t="s">
        <v>1679</v>
      </c>
    </row>
    <row r="15048" spans="2:5">
      <c r="B15048" s="602" t="s">
        <v>17756</v>
      </c>
      <c r="C15048" s="603" t="s">
        <v>17658</v>
      </c>
      <c r="D15048" s="587" t="s">
        <v>3076</v>
      </c>
      <c r="E15048" s="523" t="s">
        <v>1679</v>
      </c>
    </row>
    <row r="15049" spans="2:5">
      <c r="B15049" s="602" t="s">
        <v>17757</v>
      </c>
      <c r="C15049" s="603" t="s">
        <v>17658</v>
      </c>
      <c r="D15049" s="587" t="s">
        <v>3076</v>
      </c>
      <c r="E15049" s="523" t="s">
        <v>1679</v>
      </c>
    </row>
    <row r="15050" spans="2:5">
      <c r="B15050" s="602" t="s">
        <v>17758</v>
      </c>
      <c r="C15050" s="603" t="s">
        <v>17658</v>
      </c>
      <c r="D15050" s="587" t="s">
        <v>3076</v>
      </c>
      <c r="E15050" s="523" t="s">
        <v>1679</v>
      </c>
    </row>
    <row r="15051" spans="2:5">
      <c r="B15051" s="602" t="s">
        <v>17759</v>
      </c>
      <c r="C15051" s="603" t="s">
        <v>17658</v>
      </c>
      <c r="D15051" s="587" t="s">
        <v>3076</v>
      </c>
      <c r="E15051" s="523" t="s">
        <v>1679</v>
      </c>
    </row>
    <row r="15052" spans="2:5">
      <c r="B15052" s="602" t="s">
        <v>17760</v>
      </c>
      <c r="C15052" s="603" t="s">
        <v>17658</v>
      </c>
      <c r="D15052" s="587" t="s">
        <v>3076</v>
      </c>
      <c r="E15052" s="523" t="s">
        <v>1679</v>
      </c>
    </row>
    <row r="15053" spans="2:5">
      <c r="B15053" s="602" t="s">
        <v>17761</v>
      </c>
      <c r="C15053" s="603" t="s">
        <v>17658</v>
      </c>
      <c r="D15053" s="587" t="s">
        <v>3076</v>
      </c>
      <c r="E15053" s="523" t="s">
        <v>1679</v>
      </c>
    </row>
    <row r="15054" spans="2:5">
      <c r="B15054" s="602" t="s">
        <v>17762</v>
      </c>
      <c r="C15054" s="603" t="s">
        <v>17658</v>
      </c>
      <c r="D15054" s="587" t="s">
        <v>3076</v>
      </c>
      <c r="E15054" s="523" t="s">
        <v>1679</v>
      </c>
    </row>
    <row r="15055" spans="2:5">
      <c r="B15055" s="602" t="s">
        <v>17763</v>
      </c>
      <c r="C15055" s="603" t="s">
        <v>17658</v>
      </c>
      <c r="D15055" s="587" t="s">
        <v>3076</v>
      </c>
      <c r="E15055" s="523" t="s">
        <v>1679</v>
      </c>
    </row>
    <row r="15056" spans="2:5">
      <c r="B15056" s="602" t="s">
        <v>17764</v>
      </c>
      <c r="C15056" s="603" t="s">
        <v>17658</v>
      </c>
      <c r="D15056" s="587" t="s">
        <v>3076</v>
      </c>
      <c r="E15056" s="523" t="s">
        <v>1679</v>
      </c>
    </row>
    <row r="15057" spans="2:5">
      <c r="B15057" s="602" t="s">
        <v>17765</v>
      </c>
      <c r="C15057" s="603" t="s">
        <v>17658</v>
      </c>
      <c r="D15057" s="587" t="s">
        <v>3076</v>
      </c>
      <c r="E15057" s="523" t="s">
        <v>1679</v>
      </c>
    </row>
    <row r="15058" spans="2:5">
      <c r="B15058" s="602" t="s">
        <v>17766</v>
      </c>
      <c r="C15058" s="603" t="s">
        <v>17658</v>
      </c>
      <c r="D15058" s="587" t="s">
        <v>3076</v>
      </c>
      <c r="E15058" s="523" t="s">
        <v>1679</v>
      </c>
    </row>
    <row r="15059" spans="2:5">
      <c r="B15059" s="602" t="s">
        <v>17767</v>
      </c>
      <c r="C15059" s="603" t="s">
        <v>17658</v>
      </c>
      <c r="D15059" s="587" t="s">
        <v>3076</v>
      </c>
      <c r="E15059" s="523" t="s">
        <v>1679</v>
      </c>
    </row>
    <row r="15060" spans="2:5">
      <c r="B15060" s="602" t="s">
        <v>17768</v>
      </c>
      <c r="C15060" s="603" t="s">
        <v>17658</v>
      </c>
      <c r="D15060" s="587" t="s">
        <v>3076</v>
      </c>
      <c r="E15060" s="523" t="s">
        <v>1679</v>
      </c>
    </row>
    <row r="15061" spans="2:5">
      <c r="B15061" s="602" t="s">
        <v>17769</v>
      </c>
      <c r="C15061" s="603" t="s">
        <v>17658</v>
      </c>
      <c r="D15061" s="587" t="s">
        <v>3076</v>
      </c>
      <c r="E15061" s="523" t="s">
        <v>1679</v>
      </c>
    </row>
    <row r="15062" spans="2:5">
      <c r="B15062" s="602" t="s">
        <v>17770</v>
      </c>
      <c r="C15062" s="603" t="s">
        <v>17658</v>
      </c>
      <c r="D15062" s="587" t="s">
        <v>3076</v>
      </c>
      <c r="E15062" s="523" t="s">
        <v>1679</v>
      </c>
    </row>
    <row r="15063" spans="2:5">
      <c r="B15063" s="602" t="s">
        <v>17771</v>
      </c>
      <c r="C15063" s="603" t="s">
        <v>17658</v>
      </c>
      <c r="D15063" s="587" t="s">
        <v>3076</v>
      </c>
      <c r="E15063" s="523" t="s">
        <v>1679</v>
      </c>
    </row>
    <row r="15064" spans="2:5">
      <c r="B15064" s="602" t="s">
        <v>17772</v>
      </c>
      <c r="C15064" s="603" t="s">
        <v>17658</v>
      </c>
      <c r="D15064" s="587" t="s">
        <v>3076</v>
      </c>
      <c r="E15064" s="523" t="s">
        <v>1679</v>
      </c>
    </row>
    <row r="15065" spans="2:5">
      <c r="B15065" s="602" t="s">
        <v>17773</v>
      </c>
      <c r="C15065" s="603" t="s">
        <v>17658</v>
      </c>
      <c r="D15065" s="587" t="s">
        <v>3076</v>
      </c>
      <c r="E15065" s="523" t="s">
        <v>1679</v>
      </c>
    </row>
    <row r="15066" spans="2:5">
      <c r="B15066" s="602" t="s">
        <v>17774</v>
      </c>
      <c r="C15066" s="603" t="s">
        <v>17658</v>
      </c>
      <c r="D15066" s="587" t="s">
        <v>3076</v>
      </c>
      <c r="E15066" s="523" t="s">
        <v>1679</v>
      </c>
    </row>
    <row r="15067" spans="2:5">
      <c r="B15067" s="602" t="s">
        <v>17775</v>
      </c>
      <c r="C15067" s="603" t="s">
        <v>17658</v>
      </c>
      <c r="D15067" s="587" t="s">
        <v>3076</v>
      </c>
      <c r="E15067" s="523" t="s">
        <v>1679</v>
      </c>
    </row>
    <row r="15068" spans="2:5">
      <c r="B15068" s="602" t="s">
        <v>17776</v>
      </c>
      <c r="C15068" s="603" t="s">
        <v>17658</v>
      </c>
      <c r="D15068" s="587" t="s">
        <v>3076</v>
      </c>
      <c r="E15068" s="523" t="s">
        <v>1679</v>
      </c>
    </row>
    <row r="15069" spans="2:5">
      <c r="B15069" s="602" t="s">
        <v>17777</v>
      </c>
      <c r="C15069" s="603" t="s">
        <v>17658</v>
      </c>
      <c r="D15069" s="587" t="s">
        <v>3076</v>
      </c>
      <c r="E15069" s="523" t="s">
        <v>1679</v>
      </c>
    </row>
    <row r="15070" spans="2:5">
      <c r="B15070" s="602" t="s">
        <v>17778</v>
      </c>
      <c r="C15070" s="603" t="s">
        <v>17658</v>
      </c>
      <c r="D15070" s="587" t="s">
        <v>3076</v>
      </c>
      <c r="E15070" s="523" t="s">
        <v>1679</v>
      </c>
    </row>
    <row r="15071" spans="2:5">
      <c r="B15071" s="602" t="s">
        <v>17779</v>
      </c>
      <c r="C15071" s="603" t="s">
        <v>17658</v>
      </c>
      <c r="D15071" s="587" t="s">
        <v>3076</v>
      </c>
      <c r="E15071" s="523" t="s">
        <v>1679</v>
      </c>
    </row>
    <row r="15072" spans="2:5">
      <c r="B15072" s="602" t="s">
        <v>17780</v>
      </c>
      <c r="C15072" s="603" t="s">
        <v>17658</v>
      </c>
      <c r="D15072" s="587" t="s">
        <v>3076</v>
      </c>
      <c r="E15072" s="523" t="s">
        <v>1679</v>
      </c>
    </row>
    <row r="15073" spans="2:5">
      <c r="B15073" s="602" t="s">
        <v>17781</v>
      </c>
      <c r="C15073" s="603" t="s">
        <v>17658</v>
      </c>
      <c r="D15073" s="587" t="s">
        <v>3076</v>
      </c>
      <c r="E15073" s="523" t="s">
        <v>1679</v>
      </c>
    </row>
    <row r="15074" spans="2:5">
      <c r="B15074" s="602" t="s">
        <v>17782</v>
      </c>
      <c r="C15074" s="603" t="s">
        <v>17658</v>
      </c>
      <c r="D15074" s="587" t="s">
        <v>3076</v>
      </c>
      <c r="E15074" s="523" t="s">
        <v>1679</v>
      </c>
    </row>
    <row r="15075" spans="2:5">
      <c r="B15075" s="602" t="s">
        <v>17783</v>
      </c>
      <c r="C15075" s="603" t="s">
        <v>17658</v>
      </c>
      <c r="D15075" s="587" t="s">
        <v>3076</v>
      </c>
      <c r="E15075" s="523" t="s">
        <v>1679</v>
      </c>
    </row>
    <row r="15076" spans="2:5">
      <c r="B15076" s="602" t="s">
        <v>17784</v>
      </c>
      <c r="C15076" s="603" t="s">
        <v>17658</v>
      </c>
      <c r="D15076" s="587" t="s">
        <v>3076</v>
      </c>
      <c r="E15076" s="523" t="s">
        <v>1679</v>
      </c>
    </row>
    <row r="15077" spans="2:5">
      <c r="B15077" s="602" t="s">
        <v>17785</v>
      </c>
      <c r="C15077" s="603" t="s">
        <v>17658</v>
      </c>
      <c r="D15077" s="587" t="s">
        <v>3076</v>
      </c>
      <c r="E15077" s="523" t="s">
        <v>1679</v>
      </c>
    </row>
    <row r="15078" spans="2:5">
      <c r="B15078" s="602" t="s">
        <v>17786</v>
      </c>
      <c r="C15078" s="603" t="s">
        <v>17658</v>
      </c>
      <c r="D15078" s="587" t="s">
        <v>3076</v>
      </c>
      <c r="E15078" s="523" t="s">
        <v>1679</v>
      </c>
    </row>
    <row r="15079" spans="2:5">
      <c r="B15079" s="602" t="s">
        <v>17787</v>
      </c>
      <c r="C15079" s="603" t="s">
        <v>17658</v>
      </c>
      <c r="D15079" s="587" t="s">
        <v>3076</v>
      </c>
      <c r="E15079" s="523" t="s">
        <v>1679</v>
      </c>
    </row>
    <row r="15080" spans="2:5">
      <c r="B15080" s="602" t="s">
        <v>17788</v>
      </c>
      <c r="C15080" s="603" t="s">
        <v>17658</v>
      </c>
      <c r="D15080" s="587" t="s">
        <v>3076</v>
      </c>
      <c r="E15080" s="523" t="s">
        <v>1679</v>
      </c>
    </row>
    <row r="15081" spans="2:5">
      <c r="B15081" s="602" t="s">
        <v>17789</v>
      </c>
      <c r="C15081" s="603" t="s">
        <v>17658</v>
      </c>
      <c r="D15081" s="587" t="s">
        <v>3076</v>
      </c>
      <c r="E15081" s="523" t="s">
        <v>1679</v>
      </c>
    </row>
    <row r="15082" spans="2:5">
      <c r="B15082" s="602" t="s">
        <v>17790</v>
      </c>
      <c r="C15082" s="603" t="s">
        <v>17658</v>
      </c>
      <c r="D15082" s="587" t="s">
        <v>3076</v>
      </c>
      <c r="E15082" s="523" t="s">
        <v>1679</v>
      </c>
    </row>
    <row r="15083" spans="2:5">
      <c r="B15083" s="602" t="s">
        <v>17791</v>
      </c>
      <c r="C15083" s="603" t="s">
        <v>17658</v>
      </c>
      <c r="D15083" s="587" t="s">
        <v>3076</v>
      </c>
      <c r="E15083" s="523" t="s">
        <v>1679</v>
      </c>
    </row>
    <row r="15084" spans="2:5">
      <c r="B15084" s="602" t="s">
        <v>17792</v>
      </c>
      <c r="C15084" s="603" t="s">
        <v>17658</v>
      </c>
      <c r="D15084" s="587" t="s">
        <v>3076</v>
      </c>
      <c r="E15084" s="523" t="s">
        <v>1679</v>
      </c>
    </row>
    <row r="15085" spans="2:5">
      <c r="B15085" s="602" t="s">
        <v>17793</v>
      </c>
      <c r="C15085" s="603" t="s">
        <v>17658</v>
      </c>
      <c r="D15085" s="587" t="s">
        <v>3076</v>
      </c>
      <c r="E15085" s="523" t="s">
        <v>1679</v>
      </c>
    </row>
    <row r="15086" spans="2:5">
      <c r="B15086" s="602" t="s">
        <v>17794</v>
      </c>
      <c r="C15086" s="603" t="s">
        <v>17658</v>
      </c>
      <c r="D15086" s="587" t="s">
        <v>3076</v>
      </c>
      <c r="E15086" s="523" t="s">
        <v>1679</v>
      </c>
    </row>
    <row r="15087" spans="2:5">
      <c r="B15087" s="602" t="s">
        <v>17795</v>
      </c>
      <c r="C15087" s="603" t="s">
        <v>17658</v>
      </c>
      <c r="D15087" s="587" t="s">
        <v>3076</v>
      </c>
      <c r="E15087" s="523" t="s">
        <v>1679</v>
      </c>
    </row>
    <row r="15088" spans="2:5">
      <c r="B15088" s="602" t="s">
        <v>17796</v>
      </c>
      <c r="C15088" s="603" t="s">
        <v>17658</v>
      </c>
      <c r="D15088" s="587" t="s">
        <v>3076</v>
      </c>
      <c r="E15088" s="523" t="s">
        <v>1679</v>
      </c>
    </row>
    <row r="15089" spans="2:5">
      <c r="B15089" s="602" t="s">
        <v>17797</v>
      </c>
      <c r="C15089" s="603" t="s">
        <v>17658</v>
      </c>
      <c r="D15089" s="587" t="s">
        <v>3076</v>
      </c>
      <c r="E15089" s="523" t="s">
        <v>1679</v>
      </c>
    </row>
    <row r="15090" spans="2:5">
      <c r="B15090" s="602" t="s">
        <v>17798</v>
      </c>
      <c r="C15090" s="603" t="s">
        <v>17658</v>
      </c>
      <c r="D15090" s="587" t="s">
        <v>3076</v>
      </c>
      <c r="E15090" s="523" t="s">
        <v>1679</v>
      </c>
    </row>
    <row r="15091" spans="2:5">
      <c r="B15091" s="602" t="s">
        <v>17799</v>
      </c>
      <c r="C15091" s="603" t="s">
        <v>17658</v>
      </c>
      <c r="D15091" s="587" t="s">
        <v>3076</v>
      </c>
      <c r="E15091" s="523" t="s">
        <v>1679</v>
      </c>
    </row>
    <row r="15092" spans="2:5">
      <c r="B15092" s="602" t="s">
        <v>17800</v>
      </c>
      <c r="C15092" s="603" t="s">
        <v>17658</v>
      </c>
      <c r="D15092" s="587" t="s">
        <v>3076</v>
      </c>
      <c r="E15092" s="523" t="s">
        <v>1679</v>
      </c>
    </row>
    <row r="15093" spans="2:5">
      <c r="B15093" s="602" t="s">
        <v>17801</v>
      </c>
      <c r="C15093" s="603" t="s">
        <v>17658</v>
      </c>
      <c r="D15093" s="587" t="s">
        <v>3076</v>
      </c>
      <c r="E15093" s="523" t="s">
        <v>1679</v>
      </c>
    </row>
    <row r="15094" spans="2:5">
      <c r="B15094" s="602" t="s">
        <v>17802</v>
      </c>
      <c r="C15094" s="603" t="s">
        <v>17658</v>
      </c>
      <c r="D15094" s="587" t="s">
        <v>3076</v>
      </c>
      <c r="E15094" s="523" t="s">
        <v>1679</v>
      </c>
    </row>
    <row r="15095" spans="2:5">
      <c r="B15095" s="602" t="s">
        <v>17803</v>
      </c>
      <c r="C15095" s="603" t="s">
        <v>17658</v>
      </c>
      <c r="D15095" s="587" t="s">
        <v>3076</v>
      </c>
      <c r="E15095" s="523" t="s">
        <v>1679</v>
      </c>
    </row>
    <row r="15096" spans="2:5">
      <c r="B15096" s="602" t="s">
        <v>17804</v>
      </c>
      <c r="C15096" s="603" t="s">
        <v>17658</v>
      </c>
      <c r="D15096" s="587" t="s">
        <v>3076</v>
      </c>
      <c r="E15096" s="523" t="s">
        <v>1679</v>
      </c>
    </row>
    <row r="15097" spans="2:5">
      <c r="B15097" s="602" t="s">
        <v>17805</v>
      </c>
      <c r="C15097" s="603" t="s">
        <v>17658</v>
      </c>
      <c r="D15097" s="587" t="s">
        <v>3076</v>
      </c>
      <c r="E15097" s="523" t="s">
        <v>1679</v>
      </c>
    </row>
    <row r="15098" spans="2:5">
      <c r="B15098" s="602" t="s">
        <v>17806</v>
      </c>
      <c r="C15098" s="603" t="s">
        <v>17658</v>
      </c>
      <c r="D15098" s="587" t="s">
        <v>3076</v>
      </c>
      <c r="E15098" s="523" t="s">
        <v>1679</v>
      </c>
    </row>
    <row r="15099" spans="2:5">
      <c r="B15099" s="602" t="s">
        <v>17807</v>
      </c>
      <c r="C15099" s="603" t="s">
        <v>17658</v>
      </c>
      <c r="D15099" s="587" t="s">
        <v>3076</v>
      </c>
      <c r="E15099" s="523" t="s">
        <v>1679</v>
      </c>
    </row>
    <row r="15100" spans="2:5">
      <c r="B15100" s="602" t="s">
        <v>17808</v>
      </c>
      <c r="C15100" s="603" t="s">
        <v>17658</v>
      </c>
      <c r="D15100" s="587" t="s">
        <v>3076</v>
      </c>
      <c r="E15100" s="523" t="s">
        <v>1679</v>
      </c>
    </row>
    <row r="15101" spans="2:5">
      <c r="B15101" s="602" t="s">
        <v>17809</v>
      </c>
      <c r="C15101" s="603" t="s">
        <v>17658</v>
      </c>
      <c r="D15101" s="587" t="s">
        <v>3076</v>
      </c>
      <c r="E15101" s="523" t="s">
        <v>1679</v>
      </c>
    </row>
    <row r="15102" spans="2:5">
      <c r="B15102" s="602" t="s">
        <v>17810</v>
      </c>
      <c r="C15102" s="603" t="s">
        <v>17658</v>
      </c>
      <c r="D15102" s="587" t="s">
        <v>3076</v>
      </c>
      <c r="E15102" s="523" t="s">
        <v>1679</v>
      </c>
    </row>
    <row r="15103" spans="2:5">
      <c r="B15103" s="602" t="s">
        <v>17811</v>
      </c>
      <c r="C15103" s="603" t="s">
        <v>17658</v>
      </c>
      <c r="D15103" s="587" t="s">
        <v>3076</v>
      </c>
      <c r="E15103" s="523" t="s">
        <v>1679</v>
      </c>
    </row>
    <row r="15104" spans="2:5">
      <c r="B15104" s="602" t="s">
        <v>17812</v>
      </c>
      <c r="C15104" s="603" t="s">
        <v>17658</v>
      </c>
      <c r="D15104" s="587" t="s">
        <v>3076</v>
      </c>
      <c r="E15104" s="523" t="s">
        <v>1679</v>
      </c>
    </row>
    <row r="15105" spans="2:5">
      <c r="B15105" s="602" t="s">
        <v>17813</v>
      </c>
      <c r="C15105" s="603" t="s">
        <v>17658</v>
      </c>
      <c r="D15105" s="587" t="s">
        <v>3076</v>
      </c>
      <c r="E15105" s="523" t="s">
        <v>1679</v>
      </c>
    </row>
    <row r="15106" spans="2:5">
      <c r="B15106" s="602" t="s">
        <v>17814</v>
      </c>
      <c r="C15106" s="603" t="s">
        <v>17658</v>
      </c>
      <c r="D15106" s="587" t="s">
        <v>3076</v>
      </c>
      <c r="E15106" s="523" t="s">
        <v>1679</v>
      </c>
    </row>
    <row r="15107" spans="2:5">
      <c r="B15107" s="602" t="s">
        <v>17815</v>
      </c>
      <c r="C15107" s="603" t="s">
        <v>17658</v>
      </c>
      <c r="D15107" s="587" t="s">
        <v>3076</v>
      </c>
      <c r="E15107" s="523" t="s">
        <v>1679</v>
      </c>
    </row>
    <row r="15108" spans="2:5">
      <c r="B15108" s="602" t="s">
        <v>17816</v>
      </c>
      <c r="C15108" s="603" t="s">
        <v>17658</v>
      </c>
      <c r="D15108" s="587" t="s">
        <v>3076</v>
      </c>
      <c r="E15108" s="523" t="s">
        <v>1679</v>
      </c>
    </row>
    <row r="15109" spans="2:5">
      <c r="B15109" s="602" t="s">
        <v>17817</v>
      </c>
      <c r="C15109" s="603" t="s">
        <v>17658</v>
      </c>
      <c r="D15109" s="587" t="s">
        <v>3076</v>
      </c>
      <c r="E15109" s="523" t="s">
        <v>1679</v>
      </c>
    </row>
    <row r="15110" spans="2:5">
      <c r="B15110" s="602" t="s">
        <v>17818</v>
      </c>
      <c r="C15110" s="603" t="s">
        <v>17658</v>
      </c>
      <c r="D15110" s="587" t="s">
        <v>3076</v>
      </c>
      <c r="E15110" s="523" t="s">
        <v>1679</v>
      </c>
    </row>
    <row r="15111" spans="2:5">
      <c r="B15111" s="602" t="s">
        <v>17819</v>
      </c>
      <c r="C15111" s="603" t="s">
        <v>17658</v>
      </c>
      <c r="D15111" s="587" t="s">
        <v>3076</v>
      </c>
      <c r="E15111" s="523" t="s">
        <v>1679</v>
      </c>
    </row>
    <row r="15112" spans="2:5">
      <c r="B15112" s="602" t="s">
        <v>17820</v>
      </c>
      <c r="C15112" s="603" t="s">
        <v>17658</v>
      </c>
      <c r="D15112" s="587" t="s">
        <v>3076</v>
      </c>
      <c r="E15112" s="523" t="s">
        <v>1679</v>
      </c>
    </row>
    <row r="15113" spans="2:5">
      <c r="B15113" s="602" t="s">
        <v>17821</v>
      </c>
      <c r="C15113" s="603" t="s">
        <v>17658</v>
      </c>
      <c r="D15113" s="587" t="s">
        <v>3076</v>
      </c>
      <c r="E15113" s="523" t="s">
        <v>1679</v>
      </c>
    </row>
    <row r="15114" spans="2:5">
      <c r="B15114" s="602" t="s">
        <v>17822</v>
      </c>
      <c r="C15114" s="603" t="s">
        <v>17658</v>
      </c>
      <c r="D15114" s="587" t="s">
        <v>3076</v>
      </c>
      <c r="E15114" s="523" t="s">
        <v>1679</v>
      </c>
    </row>
    <row r="15115" spans="2:5">
      <c r="B15115" s="602" t="s">
        <v>17823</v>
      </c>
      <c r="C15115" s="603" t="s">
        <v>17658</v>
      </c>
      <c r="D15115" s="587" t="s">
        <v>3076</v>
      </c>
      <c r="E15115" s="523" t="s">
        <v>1679</v>
      </c>
    </row>
    <row r="15116" spans="2:5">
      <c r="B15116" s="602" t="s">
        <v>17824</v>
      </c>
      <c r="C15116" s="603" t="s">
        <v>17658</v>
      </c>
      <c r="D15116" s="587" t="s">
        <v>3076</v>
      </c>
      <c r="E15116" s="523" t="s">
        <v>1679</v>
      </c>
    </row>
    <row r="15117" spans="2:5">
      <c r="B15117" s="602" t="s">
        <v>17825</v>
      </c>
      <c r="C15117" s="603" t="s">
        <v>17658</v>
      </c>
      <c r="D15117" s="587" t="s">
        <v>3076</v>
      </c>
      <c r="E15117" s="523" t="s">
        <v>1679</v>
      </c>
    </row>
    <row r="15118" spans="2:5">
      <c r="B15118" s="602" t="s">
        <v>17826</v>
      </c>
      <c r="C15118" s="603" t="s">
        <v>17658</v>
      </c>
      <c r="D15118" s="587" t="s">
        <v>3076</v>
      </c>
      <c r="E15118" s="523" t="s">
        <v>1679</v>
      </c>
    </row>
    <row r="15119" spans="2:5">
      <c r="B15119" s="602" t="s">
        <v>17827</v>
      </c>
      <c r="C15119" s="603" t="s">
        <v>17658</v>
      </c>
      <c r="D15119" s="587" t="s">
        <v>3076</v>
      </c>
      <c r="E15119" s="523" t="s">
        <v>1679</v>
      </c>
    </row>
    <row r="15120" spans="2:5">
      <c r="B15120" s="602" t="s">
        <v>17828</v>
      </c>
      <c r="C15120" s="603" t="s">
        <v>17658</v>
      </c>
      <c r="D15120" s="587" t="s">
        <v>3076</v>
      </c>
      <c r="E15120" s="523" t="s">
        <v>1679</v>
      </c>
    </row>
    <row r="15121" spans="2:5">
      <c r="B15121" s="602" t="s">
        <v>17829</v>
      </c>
      <c r="C15121" s="603" t="s">
        <v>17658</v>
      </c>
      <c r="D15121" s="587" t="s">
        <v>3076</v>
      </c>
      <c r="E15121" s="523" t="s">
        <v>1679</v>
      </c>
    </row>
    <row r="15122" spans="2:5">
      <c r="B15122" s="602" t="s">
        <v>17830</v>
      </c>
      <c r="C15122" s="603" t="s">
        <v>17658</v>
      </c>
      <c r="D15122" s="587" t="s">
        <v>3076</v>
      </c>
      <c r="E15122" s="523" t="s">
        <v>1679</v>
      </c>
    </row>
    <row r="15123" spans="2:5">
      <c r="B15123" s="602" t="s">
        <v>17831</v>
      </c>
      <c r="C15123" s="603" t="s">
        <v>17658</v>
      </c>
      <c r="D15123" s="587" t="s">
        <v>3076</v>
      </c>
      <c r="E15123" s="523" t="s">
        <v>1679</v>
      </c>
    </row>
    <row r="15124" spans="2:5">
      <c r="B15124" s="602" t="s">
        <v>17832</v>
      </c>
      <c r="C15124" s="603" t="s">
        <v>17658</v>
      </c>
      <c r="D15124" s="587" t="s">
        <v>3076</v>
      </c>
      <c r="E15124" s="523" t="s">
        <v>1679</v>
      </c>
    </row>
    <row r="15125" spans="2:5">
      <c r="B15125" s="602" t="s">
        <v>17833</v>
      </c>
      <c r="C15125" s="603" t="s">
        <v>17658</v>
      </c>
      <c r="D15125" s="587" t="s">
        <v>3076</v>
      </c>
      <c r="E15125" s="523" t="s">
        <v>1679</v>
      </c>
    </row>
    <row r="15126" spans="2:5">
      <c r="B15126" s="602" t="s">
        <v>17834</v>
      </c>
      <c r="C15126" s="603" t="s">
        <v>17658</v>
      </c>
      <c r="D15126" s="587" t="s">
        <v>3076</v>
      </c>
      <c r="E15126" s="523" t="s">
        <v>1679</v>
      </c>
    </row>
    <row r="15127" spans="2:5">
      <c r="B15127" s="602" t="s">
        <v>17835</v>
      </c>
      <c r="C15127" s="603" t="s">
        <v>17658</v>
      </c>
      <c r="D15127" s="587" t="s">
        <v>3076</v>
      </c>
      <c r="E15127" s="523" t="s">
        <v>1679</v>
      </c>
    </row>
    <row r="15128" spans="2:5">
      <c r="B15128" s="602" t="s">
        <v>17836</v>
      </c>
      <c r="C15128" s="603" t="s">
        <v>17658</v>
      </c>
      <c r="D15128" s="587" t="s">
        <v>3076</v>
      </c>
      <c r="E15128" s="523" t="s">
        <v>1679</v>
      </c>
    </row>
    <row r="15129" spans="2:5">
      <c r="B15129" s="602" t="s">
        <v>17837</v>
      </c>
      <c r="C15129" s="603" t="s">
        <v>17658</v>
      </c>
      <c r="D15129" s="587" t="s">
        <v>3076</v>
      </c>
      <c r="E15129" s="523" t="s">
        <v>1679</v>
      </c>
    </row>
    <row r="15130" spans="2:5">
      <c r="B15130" s="602" t="s">
        <v>17838</v>
      </c>
      <c r="C15130" s="603" t="s">
        <v>17658</v>
      </c>
      <c r="D15130" s="587" t="s">
        <v>3076</v>
      </c>
      <c r="E15130" s="523" t="s">
        <v>1679</v>
      </c>
    </row>
    <row r="15131" spans="2:5">
      <c r="B15131" s="602" t="s">
        <v>17839</v>
      </c>
      <c r="C15131" s="603" t="s">
        <v>17658</v>
      </c>
      <c r="D15131" s="587" t="s">
        <v>3076</v>
      </c>
      <c r="E15131" s="523" t="s">
        <v>1679</v>
      </c>
    </row>
    <row r="15132" spans="2:5">
      <c r="B15132" s="602" t="s">
        <v>17840</v>
      </c>
      <c r="C15132" s="603" t="s">
        <v>17658</v>
      </c>
      <c r="D15132" s="587" t="s">
        <v>3076</v>
      </c>
      <c r="E15132" s="523" t="s">
        <v>1679</v>
      </c>
    </row>
    <row r="15133" spans="2:5">
      <c r="B15133" s="602" t="s">
        <v>17841</v>
      </c>
      <c r="C15133" s="603" t="s">
        <v>17658</v>
      </c>
      <c r="D15133" s="587" t="s">
        <v>3076</v>
      </c>
      <c r="E15133" s="523" t="s">
        <v>1679</v>
      </c>
    </row>
    <row r="15134" spans="2:5">
      <c r="B15134" s="602" t="s">
        <v>17842</v>
      </c>
      <c r="C15134" s="603" t="s">
        <v>17658</v>
      </c>
      <c r="D15134" s="587" t="s">
        <v>3076</v>
      </c>
      <c r="E15134" s="523" t="s">
        <v>1679</v>
      </c>
    </row>
    <row r="15135" spans="2:5">
      <c r="B15135" s="602" t="s">
        <v>17843</v>
      </c>
      <c r="C15135" s="603" t="s">
        <v>17658</v>
      </c>
      <c r="D15135" s="587" t="s">
        <v>3076</v>
      </c>
      <c r="E15135" s="523" t="s">
        <v>1679</v>
      </c>
    </row>
    <row r="15136" spans="2:5">
      <c r="B15136" s="602" t="s">
        <v>17844</v>
      </c>
      <c r="C15136" s="603" t="s">
        <v>17658</v>
      </c>
      <c r="D15136" s="587" t="s">
        <v>3076</v>
      </c>
      <c r="E15136" s="523" t="s">
        <v>1679</v>
      </c>
    </row>
    <row r="15137" spans="2:5">
      <c r="B15137" s="602" t="s">
        <v>17845</v>
      </c>
      <c r="C15137" s="603" t="s">
        <v>17658</v>
      </c>
      <c r="D15137" s="587" t="s">
        <v>3076</v>
      </c>
      <c r="E15137" s="523" t="s">
        <v>1679</v>
      </c>
    </row>
    <row r="15138" spans="2:5">
      <c r="B15138" s="602" t="s">
        <v>17846</v>
      </c>
      <c r="C15138" s="603" t="s">
        <v>17658</v>
      </c>
      <c r="D15138" s="587" t="s">
        <v>3076</v>
      </c>
      <c r="E15138" s="523" t="s">
        <v>1679</v>
      </c>
    </row>
    <row r="15139" spans="2:5">
      <c r="B15139" s="602" t="s">
        <v>17847</v>
      </c>
      <c r="C15139" s="603" t="s">
        <v>17658</v>
      </c>
      <c r="D15139" s="587" t="s">
        <v>3076</v>
      </c>
      <c r="E15139" s="523" t="s">
        <v>1679</v>
      </c>
    </row>
    <row r="15140" spans="2:5">
      <c r="B15140" s="602" t="s">
        <v>17848</v>
      </c>
      <c r="C15140" s="603" t="s">
        <v>17658</v>
      </c>
      <c r="D15140" s="587" t="s">
        <v>3076</v>
      </c>
      <c r="E15140" s="523" t="s">
        <v>1679</v>
      </c>
    </row>
    <row r="15141" spans="2:5">
      <c r="B15141" s="602" t="s">
        <v>17849</v>
      </c>
      <c r="C15141" s="603" t="s">
        <v>17658</v>
      </c>
      <c r="D15141" s="587" t="s">
        <v>3076</v>
      </c>
      <c r="E15141" s="523" t="s">
        <v>1679</v>
      </c>
    </row>
    <row r="15142" spans="2:5">
      <c r="B15142" s="602" t="s">
        <v>17850</v>
      </c>
      <c r="C15142" s="603" t="s">
        <v>17658</v>
      </c>
      <c r="D15142" s="587" t="s">
        <v>3076</v>
      </c>
      <c r="E15142" s="523" t="s">
        <v>1679</v>
      </c>
    </row>
    <row r="15143" spans="2:5">
      <c r="B15143" s="602" t="s">
        <v>17851</v>
      </c>
      <c r="C15143" s="603" t="s">
        <v>17658</v>
      </c>
      <c r="D15143" s="587" t="s">
        <v>3076</v>
      </c>
      <c r="E15143" s="523" t="s">
        <v>1679</v>
      </c>
    </row>
    <row r="15144" spans="2:5">
      <c r="B15144" s="602" t="s">
        <v>17852</v>
      </c>
      <c r="C15144" s="603" t="s">
        <v>17658</v>
      </c>
      <c r="D15144" s="587" t="s">
        <v>3076</v>
      </c>
      <c r="E15144" s="523" t="s">
        <v>1679</v>
      </c>
    </row>
    <row r="15145" spans="2:5">
      <c r="B15145" s="602" t="s">
        <v>17853</v>
      </c>
      <c r="C15145" s="603" t="s">
        <v>17658</v>
      </c>
      <c r="D15145" s="587" t="s">
        <v>3076</v>
      </c>
      <c r="E15145" s="523" t="s">
        <v>1679</v>
      </c>
    </row>
    <row r="15146" spans="2:5">
      <c r="B15146" s="602" t="s">
        <v>17854</v>
      </c>
      <c r="C15146" s="603" t="s">
        <v>17658</v>
      </c>
      <c r="D15146" s="587" t="s">
        <v>3076</v>
      </c>
      <c r="E15146" s="523" t="s">
        <v>1679</v>
      </c>
    </row>
    <row r="15147" spans="2:5">
      <c r="B15147" s="602" t="s">
        <v>17855</v>
      </c>
      <c r="C15147" s="603" t="s">
        <v>17658</v>
      </c>
      <c r="D15147" s="587" t="s">
        <v>3076</v>
      </c>
      <c r="E15147" s="523" t="s">
        <v>1679</v>
      </c>
    </row>
    <row r="15148" spans="2:5">
      <c r="B15148" s="602" t="s">
        <v>17856</v>
      </c>
      <c r="C15148" s="603" t="s">
        <v>17658</v>
      </c>
      <c r="D15148" s="587" t="s">
        <v>3076</v>
      </c>
      <c r="E15148" s="523" t="s">
        <v>1679</v>
      </c>
    </row>
    <row r="15149" spans="2:5">
      <c r="B15149" s="602" t="s">
        <v>17857</v>
      </c>
      <c r="C15149" s="603" t="s">
        <v>17658</v>
      </c>
      <c r="D15149" s="587" t="s">
        <v>3076</v>
      </c>
      <c r="E15149" s="523" t="s">
        <v>1679</v>
      </c>
    </row>
    <row r="15150" spans="2:5">
      <c r="B15150" s="602" t="s">
        <v>17858</v>
      </c>
      <c r="C15150" s="603" t="s">
        <v>17658</v>
      </c>
      <c r="D15150" s="587" t="s">
        <v>3076</v>
      </c>
      <c r="E15150" s="523" t="s">
        <v>1679</v>
      </c>
    </row>
    <row r="15151" spans="2:5">
      <c r="B15151" s="602" t="s">
        <v>17859</v>
      </c>
      <c r="C15151" s="603" t="s">
        <v>17658</v>
      </c>
      <c r="D15151" s="587" t="s">
        <v>3076</v>
      </c>
      <c r="E15151" s="523" t="s">
        <v>1679</v>
      </c>
    </row>
    <row r="15152" spans="2:5">
      <c r="B15152" s="602" t="s">
        <v>17860</v>
      </c>
      <c r="C15152" s="603" t="s">
        <v>17658</v>
      </c>
      <c r="D15152" s="587" t="s">
        <v>3076</v>
      </c>
      <c r="E15152" s="523" t="s">
        <v>1679</v>
      </c>
    </row>
    <row r="15153" spans="2:5">
      <c r="B15153" s="602" t="s">
        <v>17861</v>
      </c>
      <c r="C15153" s="603" t="s">
        <v>17658</v>
      </c>
      <c r="D15153" s="587" t="s">
        <v>3076</v>
      </c>
      <c r="E15153" s="523" t="s">
        <v>1679</v>
      </c>
    </row>
    <row r="15154" spans="2:5">
      <c r="B15154" s="602" t="s">
        <v>17862</v>
      </c>
      <c r="C15154" s="603" t="s">
        <v>17658</v>
      </c>
      <c r="D15154" s="587" t="s">
        <v>3076</v>
      </c>
      <c r="E15154" s="523" t="s">
        <v>1679</v>
      </c>
    </row>
    <row r="15155" spans="2:5">
      <c r="B15155" s="602" t="s">
        <v>17863</v>
      </c>
      <c r="C15155" s="603" t="s">
        <v>17658</v>
      </c>
      <c r="D15155" s="587" t="s">
        <v>3076</v>
      </c>
      <c r="E15155" s="523" t="s">
        <v>1679</v>
      </c>
    </row>
    <row r="15156" spans="2:5">
      <c r="B15156" s="602" t="s">
        <v>17864</v>
      </c>
      <c r="C15156" s="603" t="s">
        <v>17658</v>
      </c>
      <c r="D15156" s="587" t="s">
        <v>3076</v>
      </c>
      <c r="E15156" s="523" t="s">
        <v>1679</v>
      </c>
    </row>
    <row r="15157" spans="2:5">
      <c r="B15157" s="602" t="s">
        <v>17865</v>
      </c>
      <c r="C15157" s="603" t="s">
        <v>17658</v>
      </c>
      <c r="D15157" s="587" t="s">
        <v>3076</v>
      </c>
      <c r="E15157" s="523" t="s">
        <v>1679</v>
      </c>
    </row>
    <row r="15158" spans="2:5">
      <c r="B15158" s="602" t="s">
        <v>17866</v>
      </c>
      <c r="C15158" s="603" t="s">
        <v>17658</v>
      </c>
      <c r="D15158" s="587" t="s">
        <v>3076</v>
      </c>
      <c r="E15158" s="523" t="s">
        <v>1679</v>
      </c>
    </row>
    <row r="15159" spans="2:5">
      <c r="B15159" s="602" t="s">
        <v>17867</v>
      </c>
      <c r="C15159" s="603" t="s">
        <v>17658</v>
      </c>
      <c r="D15159" s="587" t="s">
        <v>3076</v>
      </c>
      <c r="E15159" s="523" t="s">
        <v>1679</v>
      </c>
    </row>
    <row r="15160" spans="2:5">
      <c r="B15160" s="602" t="s">
        <v>17868</v>
      </c>
      <c r="C15160" s="603" t="s">
        <v>17658</v>
      </c>
      <c r="D15160" s="587" t="s">
        <v>3076</v>
      </c>
      <c r="E15160" s="523" t="s">
        <v>1679</v>
      </c>
    </row>
    <row r="15161" spans="2:5">
      <c r="B15161" s="602" t="s">
        <v>17869</v>
      </c>
      <c r="C15161" s="603" t="s">
        <v>17658</v>
      </c>
      <c r="D15161" s="587" t="s">
        <v>3076</v>
      </c>
      <c r="E15161" s="523" t="s">
        <v>1679</v>
      </c>
    </row>
    <row r="15162" spans="2:5">
      <c r="B15162" s="602" t="s">
        <v>17870</v>
      </c>
      <c r="C15162" s="603" t="s">
        <v>17658</v>
      </c>
      <c r="D15162" s="587" t="s">
        <v>3076</v>
      </c>
      <c r="E15162" s="523" t="s">
        <v>1679</v>
      </c>
    </row>
    <row r="15163" spans="2:5">
      <c r="B15163" s="602" t="s">
        <v>17871</v>
      </c>
      <c r="C15163" s="603" t="s">
        <v>17658</v>
      </c>
      <c r="D15163" s="587" t="s">
        <v>3076</v>
      </c>
      <c r="E15163" s="523" t="s">
        <v>1679</v>
      </c>
    </row>
    <row r="15164" spans="2:5">
      <c r="B15164" s="602" t="s">
        <v>17872</v>
      </c>
      <c r="C15164" s="603" t="s">
        <v>17658</v>
      </c>
      <c r="D15164" s="587" t="s">
        <v>3076</v>
      </c>
      <c r="E15164" s="523" t="s">
        <v>1679</v>
      </c>
    </row>
    <row r="15165" spans="2:5">
      <c r="B15165" s="602" t="s">
        <v>17873</v>
      </c>
      <c r="C15165" s="603" t="s">
        <v>17658</v>
      </c>
      <c r="D15165" s="587" t="s">
        <v>3076</v>
      </c>
      <c r="E15165" s="523" t="s">
        <v>1679</v>
      </c>
    </row>
    <row r="15166" spans="2:5">
      <c r="B15166" s="602" t="s">
        <v>17874</v>
      </c>
      <c r="C15166" s="603" t="s">
        <v>17658</v>
      </c>
      <c r="D15166" s="587" t="s">
        <v>3076</v>
      </c>
      <c r="E15166" s="523" t="s">
        <v>1679</v>
      </c>
    </row>
    <row r="15167" spans="2:5">
      <c r="B15167" s="602" t="s">
        <v>17875</v>
      </c>
      <c r="C15167" s="603" t="s">
        <v>17658</v>
      </c>
      <c r="D15167" s="587" t="s">
        <v>3076</v>
      </c>
      <c r="E15167" s="523" t="s">
        <v>1679</v>
      </c>
    </row>
    <row r="15168" spans="2:5">
      <c r="B15168" s="602" t="s">
        <v>17876</v>
      </c>
      <c r="C15168" s="603" t="s">
        <v>17658</v>
      </c>
      <c r="D15168" s="587" t="s">
        <v>3076</v>
      </c>
      <c r="E15168" s="523" t="s">
        <v>1679</v>
      </c>
    </row>
    <row r="15169" spans="2:5">
      <c r="B15169" s="602" t="s">
        <v>17877</v>
      </c>
      <c r="C15169" s="603" t="s">
        <v>17658</v>
      </c>
      <c r="D15169" s="587" t="s">
        <v>3076</v>
      </c>
      <c r="E15169" s="523" t="s">
        <v>1679</v>
      </c>
    </row>
    <row r="15170" spans="2:5">
      <c r="B15170" s="602" t="s">
        <v>17878</v>
      </c>
      <c r="C15170" s="603" t="s">
        <v>17658</v>
      </c>
      <c r="D15170" s="587" t="s">
        <v>3076</v>
      </c>
      <c r="E15170" s="523" t="s">
        <v>1679</v>
      </c>
    </row>
    <row r="15171" spans="2:5">
      <c r="B15171" s="602" t="s">
        <v>17879</v>
      </c>
      <c r="C15171" s="603" t="s">
        <v>17658</v>
      </c>
      <c r="D15171" s="587" t="s">
        <v>3076</v>
      </c>
      <c r="E15171" s="523" t="s">
        <v>1679</v>
      </c>
    </row>
    <row r="15172" spans="2:5">
      <c r="B15172" s="602" t="s">
        <v>17880</v>
      </c>
      <c r="C15172" s="603" t="s">
        <v>17658</v>
      </c>
      <c r="D15172" s="587" t="s">
        <v>3076</v>
      </c>
      <c r="E15172" s="523" t="s">
        <v>1679</v>
      </c>
    </row>
    <row r="15173" spans="2:5">
      <c r="B15173" s="602" t="s">
        <v>17881</v>
      </c>
      <c r="C15173" s="603" t="s">
        <v>17658</v>
      </c>
      <c r="D15173" s="587" t="s">
        <v>3076</v>
      </c>
      <c r="E15173" s="523" t="s">
        <v>1679</v>
      </c>
    </row>
    <row r="15174" spans="2:5">
      <c r="B15174" s="602" t="s">
        <v>17882</v>
      </c>
      <c r="C15174" s="603" t="s">
        <v>17658</v>
      </c>
      <c r="D15174" s="587" t="s">
        <v>3076</v>
      </c>
      <c r="E15174" s="523" t="s">
        <v>1679</v>
      </c>
    </row>
    <row r="15175" spans="2:5">
      <c r="B15175" s="602" t="s">
        <v>17883</v>
      </c>
      <c r="C15175" s="603" t="s">
        <v>17658</v>
      </c>
      <c r="D15175" s="587" t="s">
        <v>3076</v>
      </c>
      <c r="E15175" s="523" t="s">
        <v>1679</v>
      </c>
    </row>
    <row r="15176" spans="2:5">
      <c r="B15176" s="602" t="s">
        <v>17884</v>
      </c>
      <c r="C15176" s="603" t="s">
        <v>17658</v>
      </c>
      <c r="D15176" s="587" t="s">
        <v>3076</v>
      </c>
      <c r="E15176" s="523" t="s">
        <v>1679</v>
      </c>
    </row>
    <row r="15177" spans="2:5">
      <c r="B15177" s="602" t="s">
        <v>17885</v>
      </c>
      <c r="C15177" s="603" t="s">
        <v>17658</v>
      </c>
      <c r="D15177" s="587" t="s">
        <v>3076</v>
      </c>
      <c r="E15177" s="523" t="s">
        <v>1679</v>
      </c>
    </row>
    <row r="15178" spans="2:5">
      <c r="B15178" s="602" t="s">
        <v>17886</v>
      </c>
      <c r="C15178" s="603" t="s">
        <v>17658</v>
      </c>
      <c r="D15178" s="587" t="s">
        <v>3076</v>
      </c>
      <c r="E15178" s="523" t="s">
        <v>1679</v>
      </c>
    </row>
    <row r="15179" spans="2:5">
      <c r="B15179" s="602" t="s">
        <v>17887</v>
      </c>
      <c r="C15179" s="603" t="s">
        <v>17658</v>
      </c>
      <c r="D15179" s="587" t="s">
        <v>3076</v>
      </c>
      <c r="E15179" s="523" t="s">
        <v>1679</v>
      </c>
    </row>
    <row r="15180" spans="2:5">
      <c r="B15180" s="602" t="s">
        <v>17888</v>
      </c>
      <c r="C15180" s="603" t="s">
        <v>17658</v>
      </c>
      <c r="D15180" s="587" t="s">
        <v>3076</v>
      </c>
      <c r="E15180" s="523" t="s">
        <v>1679</v>
      </c>
    </row>
    <row r="15181" spans="2:5">
      <c r="B15181" s="602" t="s">
        <v>17889</v>
      </c>
      <c r="C15181" s="603" t="s">
        <v>17658</v>
      </c>
      <c r="D15181" s="587" t="s">
        <v>3076</v>
      </c>
      <c r="E15181" s="523" t="s">
        <v>1679</v>
      </c>
    </row>
    <row r="15182" spans="2:5">
      <c r="B15182" s="602" t="s">
        <v>17890</v>
      </c>
      <c r="C15182" s="603" t="s">
        <v>17658</v>
      </c>
      <c r="D15182" s="587" t="s">
        <v>3076</v>
      </c>
      <c r="E15182" s="523" t="s">
        <v>1679</v>
      </c>
    </row>
    <row r="15183" spans="2:5">
      <c r="B15183" s="602" t="s">
        <v>17891</v>
      </c>
      <c r="C15183" s="603" t="s">
        <v>17658</v>
      </c>
      <c r="D15183" s="587" t="s">
        <v>3076</v>
      </c>
      <c r="E15183" s="523" t="s">
        <v>1679</v>
      </c>
    </row>
    <row r="15184" spans="2:5">
      <c r="B15184" s="602" t="s">
        <v>17892</v>
      </c>
      <c r="C15184" s="603" t="s">
        <v>17658</v>
      </c>
      <c r="D15184" s="587" t="s">
        <v>3076</v>
      </c>
      <c r="E15184" s="523" t="s">
        <v>1679</v>
      </c>
    </row>
    <row r="15185" spans="2:5">
      <c r="B15185" s="602" t="s">
        <v>17893</v>
      </c>
      <c r="C15185" s="603" t="s">
        <v>17658</v>
      </c>
      <c r="D15185" s="587" t="s">
        <v>3076</v>
      </c>
      <c r="E15185" s="523" t="s">
        <v>1679</v>
      </c>
    </row>
    <row r="15186" spans="2:5">
      <c r="B15186" s="602" t="s">
        <v>17894</v>
      </c>
      <c r="C15186" s="603" t="s">
        <v>17658</v>
      </c>
      <c r="D15186" s="587" t="s">
        <v>3076</v>
      </c>
      <c r="E15186" s="523" t="s">
        <v>1679</v>
      </c>
    </row>
    <row r="15187" spans="2:5">
      <c r="B15187" s="602" t="s">
        <v>17895</v>
      </c>
      <c r="C15187" s="603" t="s">
        <v>17658</v>
      </c>
      <c r="D15187" s="587" t="s">
        <v>3076</v>
      </c>
      <c r="E15187" s="523" t="s">
        <v>1679</v>
      </c>
    </row>
    <row r="15188" spans="2:5">
      <c r="B15188" s="602" t="s">
        <v>17896</v>
      </c>
      <c r="C15188" s="603" t="s">
        <v>17658</v>
      </c>
      <c r="D15188" s="587" t="s">
        <v>3076</v>
      </c>
      <c r="E15188" s="523" t="s">
        <v>1679</v>
      </c>
    </row>
    <row r="15189" spans="2:5">
      <c r="B15189" s="602" t="s">
        <v>17897</v>
      </c>
      <c r="C15189" s="603" t="s">
        <v>17658</v>
      </c>
      <c r="D15189" s="587" t="s">
        <v>3076</v>
      </c>
      <c r="E15189" s="523" t="s">
        <v>1679</v>
      </c>
    </row>
    <row r="15190" spans="2:5">
      <c r="B15190" s="602" t="s">
        <v>17898</v>
      </c>
      <c r="C15190" s="603" t="s">
        <v>17658</v>
      </c>
      <c r="D15190" s="587" t="s">
        <v>3076</v>
      </c>
      <c r="E15190" s="523" t="s">
        <v>1679</v>
      </c>
    </row>
    <row r="15191" spans="2:5">
      <c r="B15191" s="602" t="s">
        <v>17899</v>
      </c>
      <c r="C15191" s="603" t="s">
        <v>17658</v>
      </c>
      <c r="D15191" s="587" t="s">
        <v>3076</v>
      </c>
      <c r="E15191" s="523" t="s">
        <v>1679</v>
      </c>
    </row>
    <row r="15192" spans="2:5">
      <c r="B15192" s="602" t="s">
        <v>17900</v>
      </c>
      <c r="C15192" s="603" t="s">
        <v>17658</v>
      </c>
      <c r="D15192" s="587" t="s">
        <v>3076</v>
      </c>
      <c r="E15192" s="523" t="s">
        <v>1679</v>
      </c>
    </row>
    <row r="15193" spans="2:5">
      <c r="B15193" s="602" t="s">
        <v>17901</v>
      </c>
      <c r="C15193" s="603" t="s">
        <v>17658</v>
      </c>
      <c r="D15193" s="587" t="s">
        <v>3076</v>
      </c>
      <c r="E15193" s="523" t="s">
        <v>1679</v>
      </c>
    </row>
    <row r="15194" spans="2:5">
      <c r="B15194" s="602" t="s">
        <v>17902</v>
      </c>
      <c r="C15194" s="603" t="s">
        <v>17658</v>
      </c>
      <c r="D15194" s="587" t="s">
        <v>3076</v>
      </c>
      <c r="E15194" s="523" t="s">
        <v>1679</v>
      </c>
    </row>
    <row r="15195" spans="2:5">
      <c r="B15195" s="602" t="s">
        <v>17903</v>
      </c>
      <c r="C15195" s="603" t="s">
        <v>17658</v>
      </c>
      <c r="D15195" s="587" t="s">
        <v>3076</v>
      </c>
      <c r="E15195" s="523" t="s">
        <v>1679</v>
      </c>
    </row>
    <row r="15196" spans="2:5">
      <c r="B15196" s="602" t="s">
        <v>17904</v>
      </c>
      <c r="C15196" s="603" t="s">
        <v>17658</v>
      </c>
      <c r="D15196" s="587" t="s">
        <v>3076</v>
      </c>
      <c r="E15196" s="523" t="s">
        <v>1679</v>
      </c>
    </row>
    <row r="15197" spans="2:5">
      <c r="B15197" s="602" t="s">
        <v>17905</v>
      </c>
      <c r="C15197" s="603" t="s">
        <v>17658</v>
      </c>
      <c r="D15197" s="587" t="s">
        <v>3076</v>
      </c>
      <c r="E15197" s="523" t="s">
        <v>1679</v>
      </c>
    </row>
    <row r="15198" spans="2:5">
      <c r="B15198" s="602" t="s">
        <v>17906</v>
      </c>
      <c r="C15198" s="603" t="s">
        <v>17658</v>
      </c>
      <c r="D15198" s="587" t="s">
        <v>3076</v>
      </c>
      <c r="E15198" s="523" t="s">
        <v>1679</v>
      </c>
    </row>
    <row r="15199" spans="2:5">
      <c r="B15199" s="602" t="s">
        <v>17907</v>
      </c>
      <c r="C15199" s="603" t="s">
        <v>17658</v>
      </c>
      <c r="D15199" s="587" t="s">
        <v>3076</v>
      </c>
      <c r="E15199" s="523" t="s">
        <v>1679</v>
      </c>
    </row>
    <row r="15200" spans="2:5">
      <c r="B15200" s="602" t="s">
        <v>17908</v>
      </c>
      <c r="C15200" s="603" t="s">
        <v>17658</v>
      </c>
      <c r="D15200" s="587" t="s">
        <v>3076</v>
      </c>
      <c r="E15200" s="523" t="s">
        <v>1679</v>
      </c>
    </row>
    <row r="15201" spans="2:5">
      <c r="B15201" s="602" t="s">
        <v>17909</v>
      </c>
      <c r="C15201" s="603" t="s">
        <v>17658</v>
      </c>
      <c r="D15201" s="587" t="s">
        <v>3076</v>
      </c>
      <c r="E15201" s="523" t="s">
        <v>1679</v>
      </c>
    </row>
    <row r="15202" spans="2:5">
      <c r="B15202" s="602" t="s">
        <v>17910</v>
      </c>
      <c r="C15202" s="603" t="s">
        <v>17658</v>
      </c>
      <c r="D15202" s="587" t="s">
        <v>3076</v>
      </c>
      <c r="E15202" s="523" t="s">
        <v>1679</v>
      </c>
    </row>
    <row r="15203" spans="2:5">
      <c r="B15203" s="602" t="s">
        <v>17911</v>
      </c>
      <c r="C15203" s="603" t="s">
        <v>17658</v>
      </c>
      <c r="D15203" s="587" t="s">
        <v>3076</v>
      </c>
      <c r="E15203" s="523" t="s">
        <v>1679</v>
      </c>
    </row>
    <row r="15204" spans="2:5">
      <c r="B15204" s="602" t="s">
        <v>17912</v>
      </c>
      <c r="C15204" s="603" t="s">
        <v>17658</v>
      </c>
      <c r="D15204" s="587" t="s">
        <v>3076</v>
      </c>
      <c r="E15204" s="523" t="s">
        <v>1679</v>
      </c>
    </row>
    <row r="15205" spans="2:5">
      <c r="B15205" s="602" t="s">
        <v>17913</v>
      </c>
      <c r="C15205" s="603" t="s">
        <v>17658</v>
      </c>
      <c r="D15205" s="587" t="s">
        <v>3076</v>
      </c>
      <c r="E15205" s="523" t="s">
        <v>1679</v>
      </c>
    </row>
    <row r="15206" spans="2:5">
      <c r="B15206" s="602" t="s">
        <v>17914</v>
      </c>
      <c r="C15206" s="603" t="s">
        <v>17658</v>
      </c>
      <c r="D15206" s="587" t="s">
        <v>3076</v>
      </c>
      <c r="E15206" s="523" t="s">
        <v>1679</v>
      </c>
    </row>
    <row r="15207" spans="2:5">
      <c r="B15207" s="602" t="s">
        <v>17915</v>
      </c>
      <c r="C15207" s="603" t="s">
        <v>17658</v>
      </c>
      <c r="D15207" s="587" t="s">
        <v>3076</v>
      </c>
      <c r="E15207" s="523" t="s">
        <v>1679</v>
      </c>
    </row>
    <row r="15208" spans="2:5">
      <c r="B15208" s="602" t="s">
        <v>17916</v>
      </c>
      <c r="C15208" s="603" t="s">
        <v>17658</v>
      </c>
      <c r="D15208" s="587" t="s">
        <v>3076</v>
      </c>
      <c r="E15208" s="523" t="s">
        <v>1679</v>
      </c>
    </row>
    <row r="15209" spans="2:5">
      <c r="B15209" s="602" t="s">
        <v>17917</v>
      </c>
      <c r="C15209" s="603" t="s">
        <v>17658</v>
      </c>
      <c r="D15209" s="587" t="s">
        <v>3076</v>
      </c>
      <c r="E15209" s="523" t="s">
        <v>1679</v>
      </c>
    </row>
    <row r="15210" spans="2:5">
      <c r="B15210" s="602" t="s">
        <v>17918</v>
      </c>
      <c r="C15210" s="603" t="s">
        <v>17658</v>
      </c>
      <c r="D15210" s="587" t="s">
        <v>3076</v>
      </c>
      <c r="E15210" s="523" t="s">
        <v>1679</v>
      </c>
    </row>
    <row r="15211" spans="2:5">
      <c r="B15211" s="602" t="s">
        <v>17919</v>
      </c>
      <c r="C15211" s="603" t="s">
        <v>17658</v>
      </c>
      <c r="D15211" s="587" t="s">
        <v>3076</v>
      </c>
      <c r="E15211" s="523" t="s">
        <v>1679</v>
      </c>
    </row>
    <row r="15212" spans="2:5">
      <c r="B15212" s="602" t="s">
        <v>17920</v>
      </c>
      <c r="C15212" s="603" t="s">
        <v>17658</v>
      </c>
      <c r="D15212" s="587" t="s">
        <v>3076</v>
      </c>
      <c r="E15212" s="523" t="s">
        <v>1679</v>
      </c>
    </row>
    <row r="15213" spans="2:5">
      <c r="B15213" s="602" t="s">
        <v>17921</v>
      </c>
      <c r="C15213" s="603" t="s">
        <v>17658</v>
      </c>
      <c r="D15213" s="587" t="s">
        <v>3076</v>
      </c>
      <c r="E15213" s="523" t="s">
        <v>1679</v>
      </c>
    </row>
    <row r="15214" spans="2:5">
      <c r="B15214" s="602" t="s">
        <v>17922</v>
      </c>
      <c r="C15214" s="603" t="s">
        <v>17658</v>
      </c>
      <c r="D15214" s="587" t="s">
        <v>3076</v>
      </c>
      <c r="E15214" s="523" t="s">
        <v>1679</v>
      </c>
    </row>
    <row r="15215" spans="2:5">
      <c r="B15215" s="602" t="s">
        <v>17923</v>
      </c>
      <c r="C15215" s="603" t="s">
        <v>17658</v>
      </c>
      <c r="D15215" s="587" t="s">
        <v>3076</v>
      </c>
      <c r="E15215" s="523" t="s">
        <v>1679</v>
      </c>
    </row>
    <row r="15216" spans="2:5">
      <c r="B15216" s="602" t="s">
        <v>17924</v>
      </c>
      <c r="C15216" s="603" t="s">
        <v>17658</v>
      </c>
      <c r="D15216" s="587" t="s">
        <v>3076</v>
      </c>
      <c r="E15216" s="523" t="s">
        <v>1679</v>
      </c>
    </row>
    <row r="15217" spans="2:5">
      <c r="B15217" s="602" t="s">
        <v>17925</v>
      </c>
      <c r="C15217" s="603" t="s">
        <v>17658</v>
      </c>
      <c r="D15217" s="587" t="s">
        <v>3076</v>
      </c>
      <c r="E15217" s="523" t="s">
        <v>1679</v>
      </c>
    </row>
    <row r="15218" spans="2:5">
      <c r="B15218" s="602" t="s">
        <v>17926</v>
      </c>
      <c r="C15218" s="603" t="s">
        <v>17658</v>
      </c>
      <c r="D15218" s="587" t="s">
        <v>3076</v>
      </c>
      <c r="E15218" s="523" t="s">
        <v>1679</v>
      </c>
    </row>
    <row r="15219" spans="2:5">
      <c r="B15219" s="602" t="s">
        <v>17927</v>
      </c>
      <c r="C15219" s="603" t="s">
        <v>17658</v>
      </c>
      <c r="D15219" s="587" t="s">
        <v>3076</v>
      </c>
      <c r="E15219" s="523" t="s">
        <v>1679</v>
      </c>
    </row>
    <row r="15220" spans="2:5">
      <c r="B15220" s="602" t="s">
        <v>17928</v>
      </c>
      <c r="C15220" s="603" t="s">
        <v>17658</v>
      </c>
      <c r="D15220" s="587" t="s">
        <v>3076</v>
      </c>
      <c r="E15220" s="523" t="s">
        <v>1679</v>
      </c>
    </row>
    <row r="15221" spans="2:5">
      <c r="B15221" s="602" t="s">
        <v>17929</v>
      </c>
      <c r="C15221" s="603" t="s">
        <v>17658</v>
      </c>
      <c r="D15221" s="587" t="s">
        <v>3076</v>
      </c>
      <c r="E15221" s="523" t="s">
        <v>1679</v>
      </c>
    </row>
    <row r="15222" spans="2:5">
      <c r="B15222" s="602" t="s">
        <v>17930</v>
      </c>
      <c r="C15222" s="603" t="s">
        <v>17658</v>
      </c>
      <c r="D15222" s="587" t="s">
        <v>3076</v>
      </c>
      <c r="E15222" s="523" t="s">
        <v>1679</v>
      </c>
    </row>
    <row r="15223" spans="2:5">
      <c r="B15223" s="602" t="s">
        <v>17931</v>
      </c>
      <c r="C15223" s="603" t="s">
        <v>17658</v>
      </c>
      <c r="D15223" s="587" t="s">
        <v>3076</v>
      </c>
      <c r="E15223" s="523" t="s">
        <v>1679</v>
      </c>
    </row>
    <row r="15224" spans="2:5">
      <c r="B15224" s="602" t="s">
        <v>17932</v>
      </c>
      <c r="C15224" s="603" t="s">
        <v>17658</v>
      </c>
      <c r="D15224" s="587" t="s">
        <v>3076</v>
      </c>
      <c r="E15224" s="523" t="s">
        <v>1679</v>
      </c>
    </row>
    <row r="15225" spans="2:5">
      <c r="B15225" s="602" t="s">
        <v>17933</v>
      </c>
      <c r="C15225" s="603" t="s">
        <v>17658</v>
      </c>
      <c r="D15225" s="587" t="s">
        <v>3076</v>
      </c>
      <c r="E15225" s="523" t="s">
        <v>1679</v>
      </c>
    </row>
    <row r="15226" spans="2:5">
      <c r="B15226" s="602" t="s">
        <v>17934</v>
      </c>
      <c r="C15226" s="603" t="s">
        <v>17658</v>
      </c>
      <c r="D15226" s="587" t="s">
        <v>3076</v>
      </c>
      <c r="E15226" s="523" t="s">
        <v>1679</v>
      </c>
    </row>
    <row r="15227" spans="2:5">
      <c r="B15227" s="602" t="s">
        <v>17935</v>
      </c>
      <c r="C15227" s="603" t="s">
        <v>17658</v>
      </c>
      <c r="D15227" s="587" t="s">
        <v>3076</v>
      </c>
      <c r="E15227" s="523" t="s">
        <v>1679</v>
      </c>
    </row>
    <row r="15228" spans="2:5">
      <c r="B15228" s="602" t="s">
        <v>17936</v>
      </c>
      <c r="C15228" s="603" t="s">
        <v>17658</v>
      </c>
      <c r="D15228" s="587" t="s">
        <v>3076</v>
      </c>
      <c r="E15228" s="523" t="s">
        <v>1679</v>
      </c>
    </row>
    <row r="15229" spans="2:5">
      <c r="B15229" s="602" t="s">
        <v>17937</v>
      </c>
      <c r="C15229" s="603" t="s">
        <v>17658</v>
      </c>
      <c r="D15229" s="587" t="s">
        <v>3076</v>
      </c>
      <c r="E15229" s="523" t="s">
        <v>1679</v>
      </c>
    </row>
    <row r="15230" spans="2:5">
      <c r="B15230" s="602" t="s">
        <v>17938</v>
      </c>
      <c r="C15230" s="603" t="s">
        <v>17658</v>
      </c>
      <c r="D15230" s="587" t="s">
        <v>3076</v>
      </c>
      <c r="E15230" s="523" t="s">
        <v>1679</v>
      </c>
    </row>
    <row r="15231" spans="2:5">
      <c r="B15231" s="602" t="s">
        <v>17939</v>
      </c>
      <c r="C15231" s="603" t="s">
        <v>17658</v>
      </c>
      <c r="D15231" s="587" t="s">
        <v>3076</v>
      </c>
      <c r="E15231" s="523" t="s">
        <v>1679</v>
      </c>
    </row>
    <row r="15232" spans="2:5">
      <c r="B15232" s="602" t="s">
        <v>17940</v>
      </c>
      <c r="C15232" s="603" t="s">
        <v>17658</v>
      </c>
      <c r="D15232" s="587" t="s">
        <v>3076</v>
      </c>
      <c r="E15232" s="523" t="s">
        <v>1679</v>
      </c>
    </row>
    <row r="15233" spans="2:5">
      <c r="B15233" s="602" t="s">
        <v>17941</v>
      </c>
      <c r="C15233" s="603" t="s">
        <v>17658</v>
      </c>
      <c r="D15233" s="587" t="s">
        <v>3076</v>
      </c>
      <c r="E15233" s="523" t="s">
        <v>1679</v>
      </c>
    </row>
    <row r="15234" spans="2:5">
      <c r="B15234" s="602" t="s">
        <v>17942</v>
      </c>
      <c r="C15234" s="603" t="s">
        <v>17658</v>
      </c>
      <c r="D15234" s="587" t="s">
        <v>3076</v>
      </c>
      <c r="E15234" s="523" t="s">
        <v>1679</v>
      </c>
    </row>
    <row r="15235" spans="2:5">
      <c r="B15235" s="602" t="s">
        <v>17943</v>
      </c>
      <c r="C15235" s="603" t="s">
        <v>17658</v>
      </c>
      <c r="D15235" s="587" t="s">
        <v>3076</v>
      </c>
      <c r="E15235" s="523" t="s">
        <v>1679</v>
      </c>
    </row>
    <row r="15236" spans="2:5">
      <c r="B15236" s="602" t="s">
        <v>17944</v>
      </c>
      <c r="C15236" s="603" t="s">
        <v>17658</v>
      </c>
      <c r="D15236" s="587" t="s">
        <v>3076</v>
      </c>
      <c r="E15236" s="523" t="s">
        <v>1679</v>
      </c>
    </row>
    <row r="15237" spans="2:5">
      <c r="B15237" s="602" t="s">
        <v>17945</v>
      </c>
      <c r="C15237" s="603" t="s">
        <v>17658</v>
      </c>
      <c r="D15237" s="587" t="s">
        <v>3076</v>
      </c>
      <c r="E15237" s="523" t="s">
        <v>1679</v>
      </c>
    </row>
    <row r="15238" spans="2:5">
      <c r="B15238" s="602" t="s">
        <v>17946</v>
      </c>
      <c r="C15238" s="603" t="s">
        <v>17658</v>
      </c>
      <c r="D15238" s="587" t="s">
        <v>3076</v>
      </c>
      <c r="E15238" s="523" t="s">
        <v>1679</v>
      </c>
    </row>
    <row r="15239" spans="2:5">
      <c r="B15239" s="602" t="s">
        <v>17947</v>
      </c>
      <c r="C15239" s="603" t="s">
        <v>17658</v>
      </c>
      <c r="D15239" s="587" t="s">
        <v>3076</v>
      </c>
      <c r="E15239" s="523" t="s">
        <v>1679</v>
      </c>
    </row>
    <row r="15240" spans="2:5">
      <c r="B15240" s="602" t="s">
        <v>17948</v>
      </c>
      <c r="C15240" s="603" t="s">
        <v>17658</v>
      </c>
      <c r="D15240" s="587" t="s">
        <v>3076</v>
      </c>
      <c r="E15240" s="523" t="s">
        <v>1679</v>
      </c>
    </row>
    <row r="15241" spans="2:5">
      <c r="B15241" s="602" t="s">
        <v>17949</v>
      </c>
      <c r="C15241" s="603" t="s">
        <v>17658</v>
      </c>
      <c r="D15241" s="587" t="s">
        <v>3076</v>
      </c>
      <c r="E15241" s="523" t="s">
        <v>1679</v>
      </c>
    </row>
    <row r="15242" spans="2:5">
      <c r="B15242" s="602" t="s">
        <v>17950</v>
      </c>
      <c r="C15242" s="603" t="s">
        <v>17658</v>
      </c>
      <c r="D15242" s="587" t="s">
        <v>3076</v>
      </c>
      <c r="E15242" s="523" t="s">
        <v>1679</v>
      </c>
    </row>
    <row r="15243" spans="2:5">
      <c r="B15243" s="602" t="s">
        <v>17951</v>
      </c>
      <c r="C15243" s="603" t="s">
        <v>17658</v>
      </c>
      <c r="D15243" s="587" t="s">
        <v>3076</v>
      </c>
      <c r="E15243" s="523" t="s">
        <v>1679</v>
      </c>
    </row>
    <row r="15244" spans="2:5">
      <c r="B15244" s="602" t="s">
        <v>17952</v>
      </c>
      <c r="C15244" s="603" t="s">
        <v>17658</v>
      </c>
      <c r="D15244" s="587" t="s">
        <v>3076</v>
      </c>
      <c r="E15244" s="523" t="s">
        <v>1679</v>
      </c>
    </row>
    <row r="15245" spans="2:5">
      <c r="B15245" s="602" t="s">
        <v>17953</v>
      </c>
      <c r="C15245" s="603" t="s">
        <v>17658</v>
      </c>
      <c r="D15245" s="587" t="s">
        <v>3076</v>
      </c>
      <c r="E15245" s="523" t="s">
        <v>1679</v>
      </c>
    </row>
    <row r="15246" spans="2:5">
      <c r="B15246" s="602" t="s">
        <v>17954</v>
      </c>
      <c r="C15246" s="603" t="s">
        <v>17658</v>
      </c>
      <c r="D15246" s="587" t="s">
        <v>3076</v>
      </c>
      <c r="E15246" s="523" t="s">
        <v>1679</v>
      </c>
    </row>
    <row r="15247" spans="2:5">
      <c r="B15247" s="602" t="s">
        <v>17955</v>
      </c>
      <c r="C15247" s="603" t="s">
        <v>17658</v>
      </c>
      <c r="D15247" s="587" t="s">
        <v>3076</v>
      </c>
      <c r="E15247" s="523" t="s">
        <v>1679</v>
      </c>
    </row>
    <row r="15248" spans="2:5">
      <c r="B15248" s="602" t="s">
        <v>17956</v>
      </c>
      <c r="C15248" s="603" t="s">
        <v>17658</v>
      </c>
      <c r="D15248" s="587" t="s">
        <v>3076</v>
      </c>
      <c r="E15248" s="523" t="s">
        <v>1679</v>
      </c>
    </row>
    <row r="15249" spans="2:5">
      <c r="B15249" s="602" t="s">
        <v>17957</v>
      </c>
      <c r="C15249" s="603" t="s">
        <v>17658</v>
      </c>
      <c r="D15249" s="587" t="s">
        <v>3076</v>
      </c>
      <c r="E15249" s="523" t="s">
        <v>1679</v>
      </c>
    </row>
    <row r="15250" spans="2:5">
      <c r="B15250" s="602" t="s">
        <v>17958</v>
      </c>
      <c r="C15250" s="603" t="s">
        <v>17658</v>
      </c>
      <c r="D15250" s="587" t="s">
        <v>3076</v>
      </c>
      <c r="E15250" s="523" t="s">
        <v>1679</v>
      </c>
    </row>
    <row r="15251" spans="2:5">
      <c r="B15251" s="602" t="s">
        <v>17959</v>
      </c>
      <c r="C15251" s="603" t="s">
        <v>17658</v>
      </c>
      <c r="D15251" s="587" t="s">
        <v>3076</v>
      </c>
      <c r="E15251" s="523" t="s">
        <v>1679</v>
      </c>
    </row>
    <row r="15252" spans="2:5">
      <c r="B15252" s="602" t="s">
        <v>17960</v>
      </c>
      <c r="C15252" s="603" t="s">
        <v>17658</v>
      </c>
      <c r="D15252" s="587" t="s">
        <v>3076</v>
      </c>
      <c r="E15252" s="523" t="s">
        <v>1679</v>
      </c>
    </row>
    <row r="15253" spans="2:5">
      <c r="B15253" s="602" t="s">
        <v>17961</v>
      </c>
      <c r="C15253" s="603" t="s">
        <v>17658</v>
      </c>
      <c r="D15253" s="587" t="s">
        <v>3076</v>
      </c>
      <c r="E15253" s="523" t="s">
        <v>1679</v>
      </c>
    </row>
    <row r="15254" spans="2:5">
      <c r="B15254" s="602" t="s">
        <v>17962</v>
      </c>
      <c r="C15254" s="603" t="s">
        <v>17658</v>
      </c>
      <c r="D15254" s="587" t="s">
        <v>3076</v>
      </c>
      <c r="E15254" s="523" t="s">
        <v>1679</v>
      </c>
    </row>
    <row r="15255" spans="2:5">
      <c r="B15255" s="602" t="s">
        <v>17963</v>
      </c>
      <c r="C15255" s="603" t="s">
        <v>17658</v>
      </c>
      <c r="D15255" s="587" t="s">
        <v>3076</v>
      </c>
      <c r="E15255" s="523" t="s">
        <v>1679</v>
      </c>
    </row>
    <row r="15256" spans="2:5">
      <c r="B15256" s="602" t="s">
        <v>17964</v>
      </c>
      <c r="C15256" s="603" t="s">
        <v>17658</v>
      </c>
      <c r="D15256" s="587" t="s">
        <v>3076</v>
      </c>
      <c r="E15256" s="523" t="s">
        <v>1679</v>
      </c>
    </row>
    <row r="15257" spans="2:5">
      <c r="B15257" s="602" t="s">
        <v>17965</v>
      </c>
      <c r="C15257" s="603" t="s">
        <v>17658</v>
      </c>
      <c r="D15257" s="587" t="s">
        <v>3076</v>
      </c>
      <c r="E15257" s="523" t="s">
        <v>1679</v>
      </c>
    </row>
    <row r="15258" spans="2:5">
      <c r="B15258" s="602" t="s">
        <v>17966</v>
      </c>
      <c r="C15258" s="603" t="s">
        <v>17658</v>
      </c>
      <c r="D15258" s="587" t="s">
        <v>3076</v>
      </c>
      <c r="E15258" s="523" t="s">
        <v>1679</v>
      </c>
    </row>
    <row r="15259" spans="2:5">
      <c r="B15259" s="602" t="s">
        <v>17967</v>
      </c>
      <c r="C15259" s="603" t="s">
        <v>17658</v>
      </c>
      <c r="D15259" s="587" t="s">
        <v>3076</v>
      </c>
      <c r="E15259" s="523" t="s">
        <v>1679</v>
      </c>
    </row>
    <row r="15260" spans="2:5">
      <c r="B15260" s="602" t="s">
        <v>17968</v>
      </c>
      <c r="C15260" s="603" t="s">
        <v>17658</v>
      </c>
      <c r="D15260" s="587" t="s">
        <v>3076</v>
      </c>
      <c r="E15260" s="523" t="s">
        <v>1679</v>
      </c>
    </row>
    <row r="15261" spans="2:5">
      <c r="B15261" s="602" t="s">
        <v>17969</v>
      </c>
      <c r="C15261" s="603" t="s">
        <v>17658</v>
      </c>
      <c r="D15261" s="587" t="s">
        <v>3076</v>
      </c>
      <c r="E15261" s="523" t="s">
        <v>1679</v>
      </c>
    </row>
    <row r="15262" spans="2:5">
      <c r="B15262" s="602" t="s">
        <v>17970</v>
      </c>
      <c r="C15262" s="603" t="s">
        <v>17658</v>
      </c>
      <c r="D15262" s="587" t="s">
        <v>3076</v>
      </c>
      <c r="E15262" s="523" t="s">
        <v>1679</v>
      </c>
    </row>
    <row r="15263" spans="2:5">
      <c r="B15263" s="602" t="s">
        <v>17971</v>
      </c>
      <c r="C15263" s="603" t="s">
        <v>17658</v>
      </c>
      <c r="D15263" s="587" t="s">
        <v>3076</v>
      </c>
      <c r="E15263" s="523" t="s">
        <v>1679</v>
      </c>
    </row>
    <row r="15264" spans="2:5">
      <c r="B15264" s="602" t="s">
        <v>17972</v>
      </c>
      <c r="C15264" s="603" t="s">
        <v>17658</v>
      </c>
      <c r="D15264" s="587" t="s">
        <v>3076</v>
      </c>
      <c r="E15264" s="523" t="s">
        <v>1679</v>
      </c>
    </row>
    <row r="15265" spans="2:5">
      <c r="B15265" s="602" t="s">
        <v>17973</v>
      </c>
      <c r="C15265" s="603" t="s">
        <v>17658</v>
      </c>
      <c r="D15265" s="587" t="s">
        <v>3076</v>
      </c>
      <c r="E15265" s="523" t="s">
        <v>1679</v>
      </c>
    </row>
    <row r="15266" spans="2:5">
      <c r="B15266" s="602" t="s">
        <v>17974</v>
      </c>
      <c r="C15266" s="603" t="s">
        <v>17658</v>
      </c>
      <c r="D15266" s="587" t="s">
        <v>3076</v>
      </c>
      <c r="E15266" s="523" t="s">
        <v>1679</v>
      </c>
    </row>
    <row r="15267" spans="2:5">
      <c r="B15267" s="602" t="s">
        <v>17975</v>
      </c>
      <c r="C15267" s="603" t="s">
        <v>17658</v>
      </c>
      <c r="D15267" s="587" t="s">
        <v>3076</v>
      </c>
      <c r="E15267" s="523" t="s">
        <v>1679</v>
      </c>
    </row>
    <row r="15268" spans="2:5">
      <c r="B15268" s="602" t="s">
        <v>17976</v>
      </c>
      <c r="C15268" s="603" t="s">
        <v>17658</v>
      </c>
      <c r="D15268" s="587" t="s">
        <v>3076</v>
      </c>
      <c r="E15268" s="523" t="s">
        <v>1679</v>
      </c>
    </row>
    <row r="15269" spans="2:5">
      <c r="B15269" s="602" t="s">
        <v>17977</v>
      </c>
      <c r="C15269" s="603" t="s">
        <v>17658</v>
      </c>
      <c r="D15269" s="587" t="s">
        <v>3076</v>
      </c>
      <c r="E15269" s="523" t="s">
        <v>1679</v>
      </c>
    </row>
    <row r="15270" spans="2:5">
      <c r="B15270" s="602" t="s">
        <v>17978</v>
      </c>
      <c r="C15270" s="603" t="s">
        <v>17658</v>
      </c>
      <c r="D15270" s="587" t="s">
        <v>3076</v>
      </c>
      <c r="E15270" s="523" t="s">
        <v>1679</v>
      </c>
    </row>
    <row r="15271" spans="2:5">
      <c r="B15271" s="602" t="s">
        <v>17979</v>
      </c>
      <c r="C15271" s="603" t="s">
        <v>17658</v>
      </c>
      <c r="D15271" s="587" t="s">
        <v>3076</v>
      </c>
      <c r="E15271" s="523" t="s">
        <v>1679</v>
      </c>
    </row>
    <row r="15272" spans="2:5">
      <c r="B15272" s="602" t="s">
        <v>17980</v>
      </c>
      <c r="C15272" s="603" t="s">
        <v>17658</v>
      </c>
      <c r="D15272" s="587" t="s">
        <v>3076</v>
      </c>
      <c r="E15272" s="523" t="s">
        <v>1679</v>
      </c>
    </row>
    <row r="15273" spans="2:5">
      <c r="B15273" s="602" t="s">
        <v>17981</v>
      </c>
      <c r="C15273" s="603" t="s">
        <v>17658</v>
      </c>
      <c r="D15273" s="587" t="s">
        <v>3076</v>
      </c>
      <c r="E15273" s="523" t="s">
        <v>1679</v>
      </c>
    </row>
    <row r="15274" spans="2:5">
      <c r="B15274" s="602" t="s">
        <v>17982</v>
      </c>
      <c r="C15274" s="603" t="s">
        <v>17658</v>
      </c>
      <c r="D15274" s="587" t="s">
        <v>3076</v>
      </c>
      <c r="E15274" s="523" t="s">
        <v>1679</v>
      </c>
    </row>
    <row r="15275" spans="2:5">
      <c r="B15275" s="602" t="s">
        <v>17983</v>
      </c>
      <c r="C15275" s="603" t="s">
        <v>17658</v>
      </c>
      <c r="D15275" s="587" t="s">
        <v>3076</v>
      </c>
      <c r="E15275" s="523" t="s">
        <v>1679</v>
      </c>
    </row>
    <row r="15276" spans="2:5">
      <c r="B15276" s="602" t="s">
        <v>17984</v>
      </c>
      <c r="C15276" s="603" t="s">
        <v>17658</v>
      </c>
      <c r="D15276" s="587" t="s">
        <v>3076</v>
      </c>
      <c r="E15276" s="523" t="s">
        <v>1679</v>
      </c>
    </row>
    <row r="15277" spans="2:5">
      <c r="B15277" s="602" t="s">
        <v>17985</v>
      </c>
      <c r="C15277" s="603" t="s">
        <v>17658</v>
      </c>
      <c r="D15277" s="587" t="s">
        <v>3076</v>
      </c>
      <c r="E15277" s="523" t="s">
        <v>1679</v>
      </c>
    </row>
    <row r="15278" spans="2:5">
      <c r="B15278" s="602" t="s">
        <v>17986</v>
      </c>
      <c r="C15278" s="603" t="s">
        <v>17658</v>
      </c>
      <c r="D15278" s="587" t="s">
        <v>3076</v>
      </c>
      <c r="E15278" s="523" t="s">
        <v>1679</v>
      </c>
    </row>
    <row r="15279" spans="2:5">
      <c r="B15279" s="602" t="s">
        <v>17987</v>
      </c>
      <c r="C15279" s="603" t="s">
        <v>17658</v>
      </c>
      <c r="D15279" s="587" t="s">
        <v>3076</v>
      </c>
      <c r="E15279" s="523" t="s">
        <v>1679</v>
      </c>
    </row>
    <row r="15280" spans="2:5">
      <c r="B15280" s="602" t="s">
        <v>17988</v>
      </c>
      <c r="C15280" s="603" t="s">
        <v>17658</v>
      </c>
      <c r="D15280" s="587" t="s">
        <v>3076</v>
      </c>
      <c r="E15280" s="523" t="s">
        <v>1679</v>
      </c>
    </row>
    <row r="15281" spans="2:5">
      <c r="B15281" s="602" t="s">
        <v>17989</v>
      </c>
      <c r="C15281" s="603" t="s">
        <v>17658</v>
      </c>
      <c r="D15281" s="587" t="s">
        <v>3076</v>
      </c>
      <c r="E15281" s="523" t="s">
        <v>1679</v>
      </c>
    </row>
    <row r="15282" spans="2:5">
      <c r="B15282" s="602" t="s">
        <v>17990</v>
      </c>
      <c r="C15282" s="603" t="s">
        <v>17658</v>
      </c>
      <c r="D15282" s="587" t="s">
        <v>3076</v>
      </c>
      <c r="E15282" s="523" t="s">
        <v>1679</v>
      </c>
    </row>
    <row r="15283" spans="2:5">
      <c r="B15283" s="602" t="s">
        <v>17991</v>
      </c>
      <c r="C15283" s="603" t="s">
        <v>17658</v>
      </c>
      <c r="D15283" s="587" t="s">
        <v>3076</v>
      </c>
      <c r="E15283" s="523" t="s">
        <v>1679</v>
      </c>
    </row>
    <row r="15284" spans="2:5">
      <c r="B15284" s="602" t="s">
        <v>17992</v>
      </c>
      <c r="C15284" s="603" t="s">
        <v>17658</v>
      </c>
      <c r="D15284" s="587" t="s">
        <v>3076</v>
      </c>
      <c r="E15284" s="523" t="s">
        <v>1679</v>
      </c>
    </row>
    <row r="15285" spans="2:5">
      <c r="B15285" s="602" t="s">
        <v>17993</v>
      </c>
      <c r="C15285" s="603" t="s">
        <v>17658</v>
      </c>
      <c r="D15285" s="587" t="s">
        <v>3076</v>
      </c>
      <c r="E15285" s="523" t="s">
        <v>1679</v>
      </c>
    </row>
    <row r="15286" spans="2:5">
      <c r="B15286" s="602" t="s">
        <v>17994</v>
      </c>
      <c r="C15286" s="603" t="s">
        <v>17658</v>
      </c>
      <c r="D15286" s="587" t="s">
        <v>3076</v>
      </c>
      <c r="E15286" s="523" t="s">
        <v>1679</v>
      </c>
    </row>
    <row r="15287" spans="2:5">
      <c r="B15287" s="602" t="s">
        <v>17995</v>
      </c>
      <c r="C15287" s="603" t="s">
        <v>17658</v>
      </c>
      <c r="D15287" s="587" t="s">
        <v>3076</v>
      </c>
      <c r="E15287" s="523" t="s">
        <v>1679</v>
      </c>
    </row>
    <row r="15288" spans="2:5">
      <c r="B15288" s="602" t="s">
        <v>17996</v>
      </c>
      <c r="C15288" s="603" t="s">
        <v>17658</v>
      </c>
      <c r="D15288" s="587" t="s">
        <v>3076</v>
      </c>
      <c r="E15288" s="523" t="s">
        <v>1679</v>
      </c>
    </row>
    <row r="15289" spans="2:5">
      <c r="B15289" s="602" t="s">
        <v>17997</v>
      </c>
      <c r="C15289" s="603" t="s">
        <v>17658</v>
      </c>
      <c r="D15289" s="587" t="s">
        <v>3076</v>
      </c>
      <c r="E15289" s="523" t="s">
        <v>1679</v>
      </c>
    </row>
    <row r="15290" spans="2:5">
      <c r="B15290" s="602" t="s">
        <v>17998</v>
      </c>
      <c r="C15290" s="603" t="s">
        <v>17658</v>
      </c>
      <c r="D15290" s="587" t="s">
        <v>3076</v>
      </c>
      <c r="E15290" s="523" t="s">
        <v>1679</v>
      </c>
    </row>
    <row r="15291" spans="2:5">
      <c r="B15291" s="602" t="s">
        <v>17999</v>
      </c>
      <c r="C15291" s="603" t="s">
        <v>17658</v>
      </c>
      <c r="D15291" s="587" t="s">
        <v>3076</v>
      </c>
      <c r="E15291" s="523" t="s">
        <v>1679</v>
      </c>
    </row>
    <row r="15292" spans="2:5">
      <c r="B15292" s="602" t="s">
        <v>18000</v>
      </c>
      <c r="C15292" s="603" t="s">
        <v>17658</v>
      </c>
      <c r="D15292" s="587" t="s">
        <v>3076</v>
      </c>
      <c r="E15292" s="523" t="s">
        <v>1679</v>
      </c>
    </row>
    <row r="15293" spans="2:5">
      <c r="B15293" s="602" t="s">
        <v>18001</v>
      </c>
      <c r="C15293" s="603" t="s">
        <v>17658</v>
      </c>
      <c r="D15293" s="587" t="s">
        <v>3076</v>
      </c>
      <c r="E15293" s="523" t="s">
        <v>1679</v>
      </c>
    </row>
    <row r="15294" spans="2:5">
      <c r="B15294" s="602" t="s">
        <v>18002</v>
      </c>
      <c r="C15294" s="603" t="s">
        <v>17658</v>
      </c>
      <c r="D15294" s="587" t="s">
        <v>3076</v>
      </c>
      <c r="E15294" s="523" t="s">
        <v>1679</v>
      </c>
    </row>
    <row r="15295" spans="2:5">
      <c r="B15295" s="602" t="s">
        <v>18003</v>
      </c>
      <c r="C15295" s="603" t="s">
        <v>17658</v>
      </c>
      <c r="D15295" s="587" t="s">
        <v>3076</v>
      </c>
      <c r="E15295" s="523" t="s">
        <v>1679</v>
      </c>
    </row>
    <row r="15296" spans="2:5">
      <c r="B15296" s="602" t="s">
        <v>18004</v>
      </c>
      <c r="C15296" s="603" t="s">
        <v>17658</v>
      </c>
      <c r="D15296" s="587" t="s">
        <v>3076</v>
      </c>
      <c r="E15296" s="523" t="s">
        <v>1679</v>
      </c>
    </row>
    <row r="15297" spans="2:5">
      <c r="B15297" s="602" t="s">
        <v>18005</v>
      </c>
      <c r="C15297" s="603" t="s">
        <v>17658</v>
      </c>
      <c r="D15297" s="587" t="s">
        <v>3076</v>
      </c>
      <c r="E15297" s="523" t="s">
        <v>1679</v>
      </c>
    </row>
    <row r="15298" spans="2:5">
      <c r="B15298" s="602" t="s">
        <v>18006</v>
      </c>
      <c r="C15298" s="603" t="s">
        <v>17658</v>
      </c>
      <c r="D15298" s="587" t="s">
        <v>3076</v>
      </c>
      <c r="E15298" s="523" t="s">
        <v>1679</v>
      </c>
    </row>
    <row r="15299" spans="2:5">
      <c r="B15299" s="602" t="s">
        <v>18007</v>
      </c>
      <c r="C15299" s="603" t="s">
        <v>17658</v>
      </c>
      <c r="D15299" s="587" t="s">
        <v>3076</v>
      </c>
      <c r="E15299" s="523" t="s">
        <v>1679</v>
      </c>
    </row>
    <row r="15300" spans="2:5">
      <c r="B15300" s="602" t="s">
        <v>18008</v>
      </c>
      <c r="C15300" s="603" t="s">
        <v>17658</v>
      </c>
      <c r="D15300" s="587" t="s">
        <v>3076</v>
      </c>
      <c r="E15300" s="523" t="s">
        <v>1679</v>
      </c>
    </row>
    <row r="15301" spans="2:5">
      <c r="B15301" s="602" t="s">
        <v>18009</v>
      </c>
      <c r="C15301" s="603" t="s">
        <v>17658</v>
      </c>
      <c r="D15301" s="587" t="s">
        <v>3076</v>
      </c>
      <c r="E15301" s="523" t="s">
        <v>1679</v>
      </c>
    </row>
    <row r="15302" spans="2:5">
      <c r="B15302" s="602" t="s">
        <v>18010</v>
      </c>
      <c r="C15302" s="603" t="s">
        <v>17658</v>
      </c>
      <c r="D15302" s="587" t="s">
        <v>3076</v>
      </c>
      <c r="E15302" s="523" t="s">
        <v>1679</v>
      </c>
    </row>
    <row r="15303" spans="2:5">
      <c r="B15303" s="602" t="s">
        <v>18011</v>
      </c>
      <c r="C15303" s="603" t="s">
        <v>17658</v>
      </c>
      <c r="D15303" s="587" t="s">
        <v>3076</v>
      </c>
      <c r="E15303" s="523" t="s">
        <v>1679</v>
      </c>
    </row>
    <row r="15304" spans="2:5">
      <c r="B15304" s="602" t="s">
        <v>18012</v>
      </c>
      <c r="C15304" s="603" t="s">
        <v>17658</v>
      </c>
      <c r="D15304" s="587" t="s">
        <v>3076</v>
      </c>
      <c r="E15304" s="523" t="s">
        <v>1679</v>
      </c>
    </row>
    <row r="15305" spans="2:5">
      <c r="B15305" s="602" t="s">
        <v>18013</v>
      </c>
      <c r="C15305" s="603" t="s">
        <v>17658</v>
      </c>
      <c r="D15305" s="587" t="s">
        <v>3076</v>
      </c>
      <c r="E15305" s="523" t="s">
        <v>1679</v>
      </c>
    </row>
    <row r="15306" spans="2:5">
      <c r="B15306" s="602" t="s">
        <v>18014</v>
      </c>
      <c r="C15306" s="603" t="s">
        <v>17658</v>
      </c>
      <c r="D15306" s="587" t="s">
        <v>3076</v>
      </c>
      <c r="E15306" s="523" t="s">
        <v>1679</v>
      </c>
    </row>
    <row r="15307" spans="2:5">
      <c r="B15307" s="602" t="s">
        <v>18015</v>
      </c>
      <c r="C15307" s="603" t="s">
        <v>17658</v>
      </c>
      <c r="D15307" s="587" t="s">
        <v>3076</v>
      </c>
      <c r="E15307" s="523" t="s">
        <v>1679</v>
      </c>
    </row>
    <row r="15308" spans="2:5">
      <c r="B15308" s="602" t="s">
        <v>18016</v>
      </c>
      <c r="C15308" s="603" t="s">
        <v>17658</v>
      </c>
      <c r="D15308" s="587" t="s">
        <v>3076</v>
      </c>
      <c r="E15308" s="523" t="s">
        <v>1679</v>
      </c>
    </row>
    <row r="15309" spans="2:5">
      <c r="B15309" s="602" t="s">
        <v>18017</v>
      </c>
      <c r="C15309" s="603" t="s">
        <v>17658</v>
      </c>
      <c r="D15309" s="587" t="s">
        <v>3076</v>
      </c>
      <c r="E15309" s="523" t="s">
        <v>1679</v>
      </c>
    </row>
    <row r="15310" spans="2:5">
      <c r="B15310" s="602" t="s">
        <v>18018</v>
      </c>
      <c r="C15310" s="603" t="s">
        <v>17658</v>
      </c>
      <c r="D15310" s="587" t="s">
        <v>3076</v>
      </c>
      <c r="E15310" s="523" t="s">
        <v>1679</v>
      </c>
    </row>
    <row r="15311" spans="2:5">
      <c r="B15311" s="602" t="s">
        <v>18019</v>
      </c>
      <c r="C15311" s="603" t="s">
        <v>17658</v>
      </c>
      <c r="D15311" s="587" t="s">
        <v>3076</v>
      </c>
      <c r="E15311" s="523" t="s">
        <v>1679</v>
      </c>
    </row>
    <row r="15312" spans="2:5">
      <c r="B15312" s="602" t="s">
        <v>18020</v>
      </c>
      <c r="C15312" s="603" t="s">
        <v>17658</v>
      </c>
      <c r="D15312" s="587" t="s">
        <v>3076</v>
      </c>
      <c r="E15312" s="523" t="s">
        <v>1679</v>
      </c>
    </row>
    <row r="15313" spans="2:5">
      <c r="B15313" s="602" t="s">
        <v>18021</v>
      </c>
      <c r="C15313" s="603" t="s">
        <v>17658</v>
      </c>
      <c r="D15313" s="587" t="s">
        <v>3076</v>
      </c>
      <c r="E15313" s="523" t="s">
        <v>1679</v>
      </c>
    </row>
    <row r="15314" spans="2:5">
      <c r="B15314" s="602" t="s">
        <v>18022</v>
      </c>
      <c r="C15314" s="603" t="s">
        <v>17658</v>
      </c>
      <c r="D15314" s="587" t="s">
        <v>3076</v>
      </c>
      <c r="E15314" s="523" t="s">
        <v>1679</v>
      </c>
    </row>
    <row r="15315" spans="2:5">
      <c r="B15315" s="602" t="s">
        <v>18023</v>
      </c>
      <c r="C15315" s="603" t="s">
        <v>17658</v>
      </c>
      <c r="D15315" s="587" t="s">
        <v>3076</v>
      </c>
      <c r="E15315" s="523" t="s">
        <v>1679</v>
      </c>
    </row>
    <row r="15316" spans="2:5">
      <c r="B15316" s="602" t="s">
        <v>18024</v>
      </c>
      <c r="C15316" s="603" t="s">
        <v>17658</v>
      </c>
      <c r="D15316" s="587" t="s">
        <v>3076</v>
      </c>
      <c r="E15316" s="523" t="s">
        <v>1679</v>
      </c>
    </row>
    <row r="15317" spans="2:5">
      <c r="B15317" s="602" t="s">
        <v>18025</v>
      </c>
      <c r="C15317" s="603" t="s">
        <v>17658</v>
      </c>
      <c r="D15317" s="587" t="s">
        <v>3076</v>
      </c>
      <c r="E15317" s="523" t="s">
        <v>1679</v>
      </c>
    </row>
    <row r="15318" spans="2:5">
      <c r="B15318" s="602" t="s">
        <v>18026</v>
      </c>
      <c r="C15318" s="603" t="s">
        <v>17658</v>
      </c>
      <c r="D15318" s="587" t="s">
        <v>3076</v>
      </c>
      <c r="E15318" s="523" t="s">
        <v>1679</v>
      </c>
    </row>
    <row r="15319" spans="2:5">
      <c r="B15319" s="602" t="s">
        <v>18027</v>
      </c>
      <c r="C15319" s="603" t="s">
        <v>17658</v>
      </c>
      <c r="D15319" s="587" t="s">
        <v>3076</v>
      </c>
      <c r="E15319" s="523" t="s">
        <v>1679</v>
      </c>
    </row>
    <row r="15320" spans="2:5">
      <c r="B15320" s="602" t="s">
        <v>18028</v>
      </c>
      <c r="C15320" s="603" t="s">
        <v>17658</v>
      </c>
      <c r="D15320" s="587" t="s">
        <v>3076</v>
      </c>
      <c r="E15320" s="523" t="s">
        <v>1679</v>
      </c>
    </row>
    <row r="15321" spans="2:5">
      <c r="B15321" s="602" t="s">
        <v>18029</v>
      </c>
      <c r="C15321" s="603" t="s">
        <v>17658</v>
      </c>
      <c r="D15321" s="587" t="s">
        <v>3076</v>
      </c>
      <c r="E15321" s="523" t="s">
        <v>1679</v>
      </c>
    </row>
    <row r="15322" spans="2:5">
      <c r="B15322" s="602" t="s">
        <v>18030</v>
      </c>
      <c r="C15322" s="603" t="s">
        <v>17658</v>
      </c>
      <c r="D15322" s="587" t="s">
        <v>3076</v>
      </c>
      <c r="E15322" s="523" t="s">
        <v>1679</v>
      </c>
    </row>
    <row r="15323" spans="2:5">
      <c r="B15323" s="602" t="s">
        <v>18031</v>
      </c>
      <c r="C15323" s="603" t="s">
        <v>17658</v>
      </c>
      <c r="D15323" s="587" t="s">
        <v>3076</v>
      </c>
      <c r="E15323" s="523" t="s">
        <v>1679</v>
      </c>
    </row>
    <row r="15324" spans="2:5">
      <c r="B15324" s="602" t="s">
        <v>18032</v>
      </c>
      <c r="C15324" s="603" t="s">
        <v>17658</v>
      </c>
      <c r="D15324" s="587" t="s">
        <v>3076</v>
      </c>
      <c r="E15324" s="523" t="s">
        <v>1679</v>
      </c>
    </row>
    <row r="15325" spans="2:5">
      <c r="B15325" s="602" t="s">
        <v>18033</v>
      </c>
      <c r="C15325" s="603" t="s">
        <v>17658</v>
      </c>
      <c r="D15325" s="587" t="s">
        <v>3076</v>
      </c>
      <c r="E15325" s="523" t="s">
        <v>1679</v>
      </c>
    </row>
    <row r="15326" spans="2:5">
      <c r="B15326" s="602" t="s">
        <v>18034</v>
      </c>
      <c r="C15326" s="603" t="s">
        <v>17658</v>
      </c>
      <c r="D15326" s="587" t="s">
        <v>3076</v>
      </c>
      <c r="E15326" s="523" t="s">
        <v>1679</v>
      </c>
    </row>
    <row r="15327" spans="2:5">
      <c r="B15327" s="602" t="s">
        <v>18035</v>
      </c>
      <c r="C15327" s="603" t="s">
        <v>17658</v>
      </c>
      <c r="D15327" s="587" t="s">
        <v>3076</v>
      </c>
      <c r="E15327" s="523" t="s">
        <v>1679</v>
      </c>
    </row>
    <row r="15328" spans="2:5">
      <c r="B15328" s="602" t="s">
        <v>18036</v>
      </c>
      <c r="C15328" s="603" t="s">
        <v>17658</v>
      </c>
      <c r="D15328" s="587" t="s">
        <v>3076</v>
      </c>
      <c r="E15328" s="523" t="s">
        <v>1679</v>
      </c>
    </row>
    <row r="15329" spans="2:5">
      <c r="B15329" s="602" t="s">
        <v>18037</v>
      </c>
      <c r="C15329" s="603" t="s">
        <v>17658</v>
      </c>
      <c r="D15329" s="587" t="s">
        <v>3076</v>
      </c>
      <c r="E15329" s="523" t="s">
        <v>1679</v>
      </c>
    </row>
    <row r="15330" spans="2:5">
      <c r="B15330" s="602" t="s">
        <v>18038</v>
      </c>
      <c r="C15330" s="603" t="s">
        <v>17658</v>
      </c>
      <c r="D15330" s="587" t="s">
        <v>3076</v>
      </c>
      <c r="E15330" s="523" t="s">
        <v>1679</v>
      </c>
    </row>
    <row r="15331" spans="2:5">
      <c r="B15331" s="602" t="s">
        <v>18039</v>
      </c>
      <c r="C15331" s="603" t="s">
        <v>17658</v>
      </c>
      <c r="D15331" s="587" t="s">
        <v>3076</v>
      </c>
      <c r="E15331" s="523" t="s">
        <v>1679</v>
      </c>
    </row>
    <row r="15332" spans="2:5">
      <c r="B15332" s="602" t="s">
        <v>18040</v>
      </c>
      <c r="C15332" s="603" t="s">
        <v>17658</v>
      </c>
      <c r="D15332" s="587" t="s">
        <v>3076</v>
      </c>
      <c r="E15332" s="523" t="s">
        <v>1679</v>
      </c>
    </row>
    <row r="15333" spans="2:5">
      <c r="B15333" s="602" t="s">
        <v>18041</v>
      </c>
      <c r="C15333" s="603" t="s">
        <v>17658</v>
      </c>
      <c r="D15333" s="587" t="s">
        <v>3076</v>
      </c>
      <c r="E15333" s="523" t="s">
        <v>1679</v>
      </c>
    </row>
    <row r="15334" spans="2:5">
      <c r="B15334" s="602" t="s">
        <v>18042</v>
      </c>
      <c r="C15334" s="603" t="s">
        <v>17658</v>
      </c>
      <c r="D15334" s="587" t="s">
        <v>3076</v>
      </c>
      <c r="E15334" s="523" t="s">
        <v>1679</v>
      </c>
    </row>
    <row r="15335" spans="2:5">
      <c r="B15335" s="602" t="s">
        <v>18043</v>
      </c>
      <c r="C15335" s="603" t="s">
        <v>17658</v>
      </c>
      <c r="D15335" s="587" t="s">
        <v>3076</v>
      </c>
      <c r="E15335" s="523" t="s">
        <v>1679</v>
      </c>
    </row>
    <row r="15336" spans="2:5">
      <c r="B15336" s="602" t="s">
        <v>18044</v>
      </c>
      <c r="C15336" s="603" t="s">
        <v>17658</v>
      </c>
      <c r="D15336" s="587" t="s">
        <v>3076</v>
      </c>
      <c r="E15336" s="523" t="s">
        <v>1679</v>
      </c>
    </row>
    <row r="15337" spans="2:5">
      <c r="B15337" s="602" t="s">
        <v>18045</v>
      </c>
      <c r="C15337" s="603" t="s">
        <v>17658</v>
      </c>
      <c r="D15337" s="587" t="s">
        <v>3076</v>
      </c>
      <c r="E15337" s="523" t="s">
        <v>1679</v>
      </c>
    </row>
    <row r="15338" spans="2:5">
      <c r="B15338" s="602" t="s">
        <v>18046</v>
      </c>
      <c r="C15338" s="603" t="s">
        <v>17658</v>
      </c>
      <c r="D15338" s="587" t="s">
        <v>3076</v>
      </c>
      <c r="E15338" s="523" t="s">
        <v>1679</v>
      </c>
    </row>
    <row r="15339" spans="2:5">
      <c r="B15339" s="602" t="s">
        <v>18047</v>
      </c>
      <c r="C15339" s="603" t="s">
        <v>17658</v>
      </c>
      <c r="D15339" s="587" t="s">
        <v>3076</v>
      </c>
      <c r="E15339" s="523" t="s">
        <v>1679</v>
      </c>
    </row>
    <row r="15340" spans="2:5">
      <c r="B15340" s="602" t="s">
        <v>18048</v>
      </c>
      <c r="C15340" s="603" t="s">
        <v>17658</v>
      </c>
      <c r="D15340" s="587" t="s">
        <v>3076</v>
      </c>
      <c r="E15340" s="523" t="s">
        <v>1679</v>
      </c>
    </row>
    <row r="15341" spans="2:5">
      <c r="B15341" s="602" t="s">
        <v>18049</v>
      </c>
      <c r="C15341" s="603" t="s">
        <v>17658</v>
      </c>
      <c r="D15341" s="587" t="s">
        <v>3076</v>
      </c>
      <c r="E15341" s="523" t="s">
        <v>1679</v>
      </c>
    </row>
    <row r="15342" spans="2:5">
      <c r="B15342" s="602" t="s">
        <v>18050</v>
      </c>
      <c r="C15342" s="603" t="s">
        <v>17658</v>
      </c>
      <c r="D15342" s="587" t="s">
        <v>3076</v>
      </c>
      <c r="E15342" s="523" t="s">
        <v>1679</v>
      </c>
    </row>
    <row r="15343" spans="2:5">
      <c r="B15343" s="602" t="s">
        <v>18051</v>
      </c>
      <c r="C15343" s="603" t="s">
        <v>17658</v>
      </c>
      <c r="D15343" s="587" t="s">
        <v>3076</v>
      </c>
      <c r="E15343" s="523" t="s">
        <v>1679</v>
      </c>
    </row>
    <row r="15344" spans="2:5">
      <c r="B15344" s="602" t="s">
        <v>18052</v>
      </c>
      <c r="C15344" s="603" t="s">
        <v>17658</v>
      </c>
      <c r="D15344" s="587" t="s">
        <v>3076</v>
      </c>
      <c r="E15344" s="523" t="s">
        <v>1679</v>
      </c>
    </row>
    <row r="15345" spans="2:5">
      <c r="B15345" s="602" t="s">
        <v>18053</v>
      </c>
      <c r="C15345" s="603" t="s">
        <v>17658</v>
      </c>
      <c r="D15345" s="587" t="s">
        <v>3076</v>
      </c>
      <c r="E15345" s="523" t="s">
        <v>1679</v>
      </c>
    </row>
    <row r="15346" spans="2:5">
      <c r="B15346" s="602" t="s">
        <v>18054</v>
      </c>
      <c r="C15346" s="603" t="s">
        <v>17658</v>
      </c>
      <c r="D15346" s="587" t="s">
        <v>3076</v>
      </c>
      <c r="E15346" s="523" t="s">
        <v>1679</v>
      </c>
    </row>
    <row r="15347" spans="2:5">
      <c r="B15347" s="602" t="s">
        <v>18055</v>
      </c>
      <c r="C15347" s="603" t="s">
        <v>17658</v>
      </c>
      <c r="D15347" s="587" t="s">
        <v>3076</v>
      </c>
      <c r="E15347" s="523" t="s">
        <v>1679</v>
      </c>
    </row>
    <row r="15348" spans="2:5">
      <c r="B15348" s="602" t="s">
        <v>18056</v>
      </c>
      <c r="C15348" s="603" t="s">
        <v>17658</v>
      </c>
      <c r="D15348" s="587" t="s">
        <v>3076</v>
      </c>
      <c r="E15348" s="523" t="s">
        <v>1679</v>
      </c>
    </row>
    <row r="15349" spans="2:5">
      <c r="B15349" s="602" t="s">
        <v>18057</v>
      </c>
      <c r="C15349" s="603" t="s">
        <v>17658</v>
      </c>
      <c r="D15349" s="587" t="s">
        <v>3076</v>
      </c>
      <c r="E15349" s="523" t="s">
        <v>1679</v>
      </c>
    </row>
    <row r="15350" spans="2:5">
      <c r="B15350" s="602" t="s">
        <v>18058</v>
      </c>
      <c r="C15350" s="603" t="s">
        <v>17658</v>
      </c>
      <c r="D15350" s="587" t="s">
        <v>3076</v>
      </c>
      <c r="E15350" s="523" t="s">
        <v>1679</v>
      </c>
    </row>
    <row r="15351" spans="2:5">
      <c r="B15351" s="602" t="s">
        <v>18059</v>
      </c>
      <c r="C15351" s="603" t="s">
        <v>17658</v>
      </c>
      <c r="D15351" s="587" t="s">
        <v>3076</v>
      </c>
      <c r="E15351" s="523" t="s">
        <v>1679</v>
      </c>
    </row>
    <row r="15352" spans="2:5">
      <c r="B15352" s="602" t="s">
        <v>18060</v>
      </c>
      <c r="C15352" s="603" t="s">
        <v>17658</v>
      </c>
      <c r="D15352" s="587" t="s">
        <v>3076</v>
      </c>
      <c r="E15352" s="523" t="s">
        <v>1679</v>
      </c>
    </row>
    <row r="15353" spans="2:5">
      <c r="B15353" s="602" t="s">
        <v>18061</v>
      </c>
      <c r="C15353" s="603" t="s">
        <v>17658</v>
      </c>
      <c r="D15353" s="587" t="s">
        <v>3076</v>
      </c>
      <c r="E15353" s="523" t="s">
        <v>1679</v>
      </c>
    </row>
    <row r="15354" spans="2:5">
      <c r="B15354" s="602" t="s">
        <v>18062</v>
      </c>
      <c r="C15354" s="603" t="s">
        <v>17658</v>
      </c>
      <c r="D15354" s="587" t="s">
        <v>3076</v>
      </c>
      <c r="E15354" s="523" t="s">
        <v>1679</v>
      </c>
    </row>
    <row r="15355" spans="2:5">
      <c r="B15355" s="602" t="s">
        <v>18063</v>
      </c>
      <c r="C15355" s="603" t="s">
        <v>17658</v>
      </c>
      <c r="D15355" s="587" t="s">
        <v>3076</v>
      </c>
      <c r="E15355" s="523" t="s">
        <v>1679</v>
      </c>
    </row>
    <row r="15356" spans="2:5">
      <c r="B15356" s="602" t="s">
        <v>18064</v>
      </c>
      <c r="C15356" s="603" t="s">
        <v>17658</v>
      </c>
      <c r="D15356" s="587" t="s">
        <v>3076</v>
      </c>
      <c r="E15356" s="523" t="s">
        <v>1679</v>
      </c>
    </row>
    <row r="15357" spans="2:5">
      <c r="B15357" s="602" t="s">
        <v>18065</v>
      </c>
      <c r="C15357" s="603" t="s">
        <v>17658</v>
      </c>
      <c r="D15357" s="587" t="s">
        <v>3076</v>
      </c>
      <c r="E15357" s="523" t="s">
        <v>1679</v>
      </c>
    </row>
    <row r="15358" spans="2:5">
      <c r="B15358" s="602" t="s">
        <v>18066</v>
      </c>
      <c r="C15358" s="603" t="s">
        <v>17658</v>
      </c>
      <c r="D15358" s="587" t="s">
        <v>3076</v>
      </c>
      <c r="E15358" s="523" t="s">
        <v>1679</v>
      </c>
    </row>
    <row r="15359" spans="2:5">
      <c r="B15359" s="602" t="s">
        <v>18067</v>
      </c>
      <c r="C15359" s="603" t="s">
        <v>17658</v>
      </c>
      <c r="D15359" s="587" t="s">
        <v>3076</v>
      </c>
      <c r="E15359" s="523" t="s">
        <v>1679</v>
      </c>
    </row>
    <row r="15360" spans="2:5">
      <c r="B15360" s="602" t="s">
        <v>18068</v>
      </c>
      <c r="C15360" s="603" t="s">
        <v>17658</v>
      </c>
      <c r="D15360" s="587" t="s">
        <v>3076</v>
      </c>
      <c r="E15360" s="523" t="s">
        <v>1679</v>
      </c>
    </row>
    <row r="15361" spans="2:5">
      <c r="B15361" s="602" t="s">
        <v>18069</v>
      </c>
      <c r="C15361" s="603" t="s">
        <v>17658</v>
      </c>
      <c r="D15361" s="587" t="s">
        <v>3076</v>
      </c>
      <c r="E15361" s="523" t="s">
        <v>1679</v>
      </c>
    </row>
    <row r="15362" spans="2:5">
      <c r="B15362" s="602" t="s">
        <v>18070</v>
      </c>
      <c r="C15362" s="603" t="s">
        <v>17658</v>
      </c>
      <c r="D15362" s="587" t="s">
        <v>3076</v>
      </c>
      <c r="E15362" s="523" t="s">
        <v>1679</v>
      </c>
    </row>
    <row r="15363" spans="2:5">
      <c r="B15363" s="602" t="s">
        <v>18071</v>
      </c>
      <c r="C15363" s="603" t="s">
        <v>17658</v>
      </c>
      <c r="D15363" s="587" t="s">
        <v>3076</v>
      </c>
      <c r="E15363" s="523" t="s">
        <v>1679</v>
      </c>
    </row>
    <row r="15364" spans="2:5">
      <c r="B15364" s="602" t="s">
        <v>18072</v>
      </c>
      <c r="C15364" s="603" t="s">
        <v>17658</v>
      </c>
      <c r="D15364" s="587" t="s">
        <v>3076</v>
      </c>
      <c r="E15364" s="523" t="s">
        <v>1679</v>
      </c>
    </row>
    <row r="15365" spans="2:5">
      <c r="B15365" s="602" t="s">
        <v>18073</v>
      </c>
      <c r="C15365" s="603" t="s">
        <v>17658</v>
      </c>
      <c r="D15365" s="587" t="s">
        <v>3076</v>
      </c>
      <c r="E15365" s="523" t="s">
        <v>1679</v>
      </c>
    </row>
    <row r="15366" spans="2:5">
      <c r="B15366" s="602" t="s">
        <v>18074</v>
      </c>
      <c r="C15366" s="603" t="s">
        <v>17658</v>
      </c>
      <c r="D15366" s="587" t="s">
        <v>3076</v>
      </c>
      <c r="E15366" s="523" t="s">
        <v>1679</v>
      </c>
    </row>
    <row r="15367" spans="2:5">
      <c r="B15367" s="602" t="s">
        <v>18075</v>
      </c>
      <c r="C15367" s="603" t="s">
        <v>17658</v>
      </c>
      <c r="D15367" s="587" t="s">
        <v>3076</v>
      </c>
      <c r="E15367" s="523" t="s">
        <v>1679</v>
      </c>
    </row>
    <row r="15368" spans="2:5">
      <c r="B15368" s="602" t="s">
        <v>18076</v>
      </c>
      <c r="C15368" s="603" t="s">
        <v>17658</v>
      </c>
      <c r="D15368" s="587" t="s">
        <v>3076</v>
      </c>
      <c r="E15368" s="523" t="s">
        <v>1679</v>
      </c>
    </row>
    <row r="15369" spans="2:5">
      <c r="B15369" s="602" t="s">
        <v>18077</v>
      </c>
      <c r="C15369" s="603" t="s">
        <v>17658</v>
      </c>
      <c r="D15369" s="587" t="s">
        <v>3076</v>
      </c>
      <c r="E15369" s="523" t="s">
        <v>1679</v>
      </c>
    </row>
    <row r="15370" spans="2:5">
      <c r="B15370" s="602" t="s">
        <v>18078</v>
      </c>
      <c r="C15370" s="603" t="s">
        <v>17658</v>
      </c>
      <c r="D15370" s="587" t="s">
        <v>3076</v>
      </c>
      <c r="E15370" s="523" t="s">
        <v>1679</v>
      </c>
    </row>
    <row r="15371" spans="2:5">
      <c r="B15371" s="602" t="s">
        <v>18079</v>
      </c>
      <c r="C15371" s="603" t="s">
        <v>17658</v>
      </c>
      <c r="D15371" s="587" t="s">
        <v>3076</v>
      </c>
      <c r="E15371" s="523" t="s">
        <v>1679</v>
      </c>
    </row>
    <row r="15372" spans="2:5">
      <c r="B15372" s="602" t="s">
        <v>18080</v>
      </c>
      <c r="C15372" s="603" t="s">
        <v>17658</v>
      </c>
      <c r="D15372" s="587" t="s">
        <v>3076</v>
      </c>
      <c r="E15372" s="523" t="s">
        <v>1679</v>
      </c>
    </row>
    <row r="15373" spans="2:5">
      <c r="B15373" s="602" t="s">
        <v>18081</v>
      </c>
      <c r="C15373" s="603" t="s">
        <v>17658</v>
      </c>
      <c r="D15373" s="587" t="s">
        <v>3076</v>
      </c>
      <c r="E15373" s="523" t="s">
        <v>1679</v>
      </c>
    </row>
    <row r="15374" spans="2:5">
      <c r="B15374" s="602" t="s">
        <v>18082</v>
      </c>
      <c r="C15374" s="603" t="s">
        <v>17658</v>
      </c>
      <c r="D15374" s="587" t="s">
        <v>3076</v>
      </c>
      <c r="E15374" s="523" t="s">
        <v>1679</v>
      </c>
    </row>
    <row r="15375" spans="2:5">
      <c r="B15375" s="602" t="s">
        <v>18083</v>
      </c>
      <c r="C15375" s="603" t="s">
        <v>17658</v>
      </c>
      <c r="D15375" s="587" t="s">
        <v>3076</v>
      </c>
      <c r="E15375" s="523" t="s">
        <v>1679</v>
      </c>
    </row>
    <row r="15376" spans="2:5">
      <c r="B15376" s="602" t="s">
        <v>18084</v>
      </c>
      <c r="C15376" s="603" t="s">
        <v>17658</v>
      </c>
      <c r="D15376" s="587" t="s">
        <v>3076</v>
      </c>
      <c r="E15376" s="523" t="s">
        <v>1679</v>
      </c>
    </row>
    <row r="15377" spans="2:5">
      <c r="B15377" s="602" t="s">
        <v>18085</v>
      </c>
      <c r="C15377" s="603" t="s">
        <v>17658</v>
      </c>
      <c r="D15377" s="587" t="s">
        <v>3076</v>
      </c>
      <c r="E15377" s="523" t="s">
        <v>1679</v>
      </c>
    </row>
    <row r="15378" spans="2:5">
      <c r="B15378" s="602" t="s">
        <v>18086</v>
      </c>
      <c r="C15378" s="603" t="s">
        <v>17658</v>
      </c>
      <c r="D15378" s="587" t="s">
        <v>3076</v>
      </c>
      <c r="E15378" s="523" t="s">
        <v>1679</v>
      </c>
    </row>
    <row r="15379" spans="2:5">
      <c r="B15379" s="602" t="s">
        <v>18087</v>
      </c>
      <c r="C15379" s="603" t="s">
        <v>17658</v>
      </c>
      <c r="D15379" s="587" t="s">
        <v>3076</v>
      </c>
      <c r="E15379" s="523" t="s">
        <v>1679</v>
      </c>
    </row>
    <row r="15380" spans="2:5">
      <c r="B15380" s="602" t="s">
        <v>18088</v>
      </c>
      <c r="C15380" s="603" t="s">
        <v>17658</v>
      </c>
      <c r="D15380" s="587" t="s">
        <v>3076</v>
      </c>
      <c r="E15380" s="523" t="s">
        <v>1679</v>
      </c>
    </row>
    <row r="15381" spans="2:5">
      <c r="B15381" s="602" t="s">
        <v>18089</v>
      </c>
      <c r="C15381" s="603" t="s">
        <v>17658</v>
      </c>
      <c r="D15381" s="587" t="s">
        <v>3076</v>
      </c>
      <c r="E15381" s="523" t="s">
        <v>1679</v>
      </c>
    </row>
    <row r="15382" spans="2:5">
      <c r="B15382" s="602" t="s">
        <v>18090</v>
      </c>
      <c r="C15382" s="603" t="s">
        <v>17658</v>
      </c>
      <c r="D15382" s="587" t="s">
        <v>3076</v>
      </c>
      <c r="E15382" s="523" t="s">
        <v>1679</v>
      </c>
    </row>
    <row r="15383" spans="2:5">
      <c r="B15383" s="602" t="s">
        <v>18091</v>
      </c>
      <c r="C15383" s="603" t="s">
        <v>17658</v>
      </c>
      <c r="D15383" s="587" t="s">
        <v>3076</v>
      </c>
      <c r="E15383" s="523" t="s">
        <v>1679</v>
      </c>
    </row>
    <row r="15384" spans="2:5">
      <c r="B15384" s="602" t="s">
        <v>18092</v>
      </c>
      <c r="C15384" s="603" t="s">
        <v>17658</v>
      </c>
      <c r="D15384" s="587" t="s">
        <v>3076</v>
      </c>
      <c r="E15384" s="523" t="s">
        <v>1679</v>
      </c>
    </row>
    <row r="15385" spans="2:5">
      <c r="B15385" s="602" t="s">
        <v>18093</v>
      </c>
      <c r="C15385" s="603" t="s">
        <v>17658</v>
      </c>
      <c r="D15385" s="587" t="s">
        <v>3076</v>
      </c>
      <c r="E15385" s="523" t="s">
        <v>1679</v>
      </c>
    </row>
    <row r="15386" spans="2:5">
      <c r="B15386" s="602" t="s">
        <v>18094</v>
      </c>
      <c r="C15386" s="603" t="s">
        <v>17658</v>
      </c>
      <c r="D15386" s="587" t="s">
        <v>3076</v>
      </c>
      <c r="E15386" s="523" t="s">
        <v>1679</v>
      </c>
    </row>
    <row r="15387" spans="2:5">
      <c r="B15387" s="602" t="s">
        <v>18095</v>
      </c>
      <c r="C15387" s="603" t="s">
        <v>17658</v>
      </c>
      <c r="D15387" s="587" t="s">
        <v>3076</v>
      </c>
      <c r="E15387" s="523" t="s">
        <v>1679</v>
      </c>
    </row>
    <row r="15388" spans="2:5">
      <c r="B15388" s="602" t="s">
        <v>18096</v>
      </c>
      <c r="C15388" s="603" t="s">
        <v>17658</v>
      </c>
      <c r="D15388" s="587" t="s">
        <v>3076</v>
      </c>
      <c r="E15388" s="523" t="s">
        <v>1679</v>
      </c>
    </row>
    <row r="15389" spans="2:5">
      <c r="B15389" s="602" t="s">
        <v>18097</v>
      </c>
      <c r="C15389" s="603" t="s">
        <v>17658</v>
      </c>
      <c r="D15389" s="587" t="s">
        <v>3076</v>
      </c>
      <c r="E15389" s="523" t="s">
        <v>1679</v>
      </c>
    </row>
    <row r="15390" spans="2:5">
      <c r="B15390" s="602" t="s">
        <v>18098</v>
      </c>
      <c r="C15390" s="603" t="s">
        <v>17658</v>
      </c>
      <c r="D15390" s="587" t="s">
        <v>3076</v>
      </c>
      <c r="E15390" s="523" t="s">
        <v>1679</v>
      </c>
    </row>
    <row r="15391" spans="2:5">
      <c r="B15391" s="602" t="s">
        <v>18099</v>
      </c>
      <c r="C15391" s="603" t="s">
        <v>17658</v>
      </c>
      <c r="D15391" s="587" t="s">
        <v>3076</v>
      </c>
      <c r="E15391" s="523" t="s">
        <v>1679</v>
      </c>
    </row>
    <row r="15392" spans="2:5">
      <c r="B15392" s="602" t="s">
        <v>18100</v>
      </c>
      <c r="C15392" s="603" t="s">
        <v>17658</v>
      </c>
      <c r="D15392" s="587" t="s">
        <v>3076</v>
      </c>
      <c r="E15392" s="523" t="s">
        <v>1679</v>
      </c>
    </row>
    <row r="15393" spans="2:5">
      <c r="B15393" s="602" t="s">
        <v>18101</v>
      </c>
      <c r="C15393" s="603" t="s">
        <v>17658</v>
      </c>
      <c r="D15393" s="587" t="s">
        <v>3076</v>
      </c>
      <c r="E15393" s="523" t="s">
        <v>1679</v>
      </c>
    </row>
    <row r="15394" spans="2:5">
      <c r="B15394" s="602" t="s">
        <v>18102</v>
      </c>
      <c r="C15394" s="603" t="s">
        <v>17658</v>
      </c>
      <c r="D15394" s="587" t="s">
        <v>3076</v>
      </c>
      <c r="E15394" s="523" t="s">
        <v>1679</v>
      </c>
    </row>
    <row r="15395" spans="2:5">
      <c r="B15395" s="602" t="s">
        <v>18103</v>
      </c>
      <c r="C15395" s="603" t="s">
        <v>17658</v>
      </c>
      <c r="D15395" s="587" t="s">
        <v>3076</v>
      </c>
      <c r="E15395" s="523" t="s">
        <v>1679</v>
      </c>
    </row>
    <row r="15396" spans="2:5">
      <c r="B15396" s="602" t="s">
        <v>18104</v>
      </c>
      <c r="C15396" s="603" t="s">
        <v>17658</v>
      </c>
      <c r="D15396" s="587" t="s">
        <v>3076</v>
      </c>
      <c r="E15396" s="523" t="s">
        <v>1679</v>
      </c>
    </row>
    <row r="15397" spans="2:5">
      <c r="B15397" s="602" t="s">
        <v>18105</v>
      </c>
      <c r="C15397" s="603" t="s">
        <v>17658</v>
      </c>
      <c r="D15397" s="587" t="s">
        <v>3076</v>
      </c>
      <c r="E15397" s="523" t="s">
        <v>1679</v>
      </c>
    </row>
    <row r="15398" spans="2:5">
      <c r="B15398" s="602" t="s">
        <v>18106</v>
      </c>
      <c r="C15398" s="603" t="s">
        <v>17658</v>
      </c>
      <c r="D15398" s="587" t="s">
        <v>3076</v>
      </c>
      <c r="E15398" s="523" t="s">
        <v>1679</v>
      </c>
    </row>
    <row r="15399" spans="2:5">
      <c r="B15399" s="602" t="s">
        <v>18107</v>
      </c>
      <c r="C15399" s="603" t="s">
        <v>17658</v>
      </c>
      <c r="D15399" s="587" t="s">
        <v>3076</v>
      </c>
      <c r="E15399" s="523" t="s">
        <v>1679</v>
      </c>
    </row>
    <row r="15400" spans="2:5">
      <c r="B15400" s="602" t="s">
        <v>18108</v>
      </c>
      <c r="C15400" s="603" t="s">
        <v>17658</v>
      </c>
      <c r="D15400" s="587" t="s">
        <v>3076</v>
      </c>
      <c r="E15400" s="523" t="s">
        <v>1679</v>
      </c>
    </row>
    <row r="15401" spans="2:5">
      <c r="B15401" s="602" t="s">
        <v>18109</v>
      </c>
      <c r="C15401" s="603" t="s">
        <v>17658</v>
      </c>
      <c r="D15401" s="587" t="s">
        <v>3076</v>
      </c>
      <c r="E15401" s="523" t="s">
        <v>1679</v>
      </c>
    </row>
    <row r="15402" spans="2:5">
      <c r="B15402" s="602" t="s">
        <v>18110</v>
      </c>
      <c r="C15402" s="603" t="s">
        <v>17658</v>
      </c>
      <c r="D15402" s="587" t="s">
        <v>3076</v>
      </c>
      <c r="E15402" s="523" t="s">
        <v>1679</v>
      </c>
    </row>
    <row r="15403" spans="2:5">
      <c r="B15403" s="602" t="s">
        <v>18111</v>
      </c>
      <c r="C15403" s="603" t="s">
        <v>17658</v>
      </c>
      <c r="D15403" s="587" t="s">
        <v>3076</v>
      </c>
      <c r="E15403" s="523" t="s">
        <v>1679</v>
      </c>
    </row>
    <row r="15404" spans="2:5">
      <c r="B15404" s="602" t="s">
        <v>18112</v>
      </c>
      <c r="C15404" s="603" t="s">
        <v>17658</v>
      </c>
      <c r="D15404" s="587" t="s">
        <v>3076</v>
      </c>
      <c r="E15404" s="523" t="s">
        <v>1679</v>
      </c>
    </row>
    <row r="15405" spans="2:5">
      <c r="B15405" s="602" t="s">
        <v>18113</v>
      </c>
      <c r="C15405" s="603" t="s">
        <v>17658</v>
      </c>
      <c r="D15405" s="587" t="s">
        <v>3076</v>
      </c>
      <c r="E15405" s="523" t="s">
        <v>1679</v>
      </c>
    </row>
    <row r="15406" spans="2:5">
      <c r="B15406" s="602" t="s">
        <v>18114</v>
      </c>
      <c r="C15406" s="603" t="s">
        <v>17658</v>
      </c>
      <c r="D15406" s="587" t="s">
        <v>3076</v>
      </c>
      <c r="E15406" s="523" t="s">
        <v>1679</v>
      </c>
    </row>
    <row r="15407" spans="2:5">
      <c r="B15407" s="602" t="s">
        <v>18115</v>
      </c>
      <c r="C15407" s="603" t="s">
        <v>17658</v>
      </c>
      <c r="D15407" s="587" t="s">
        <v>3076</v>
      </c>
      <c r="E15407" s="523" t="s">
        <v>1679</v>
      </c>
    </row>
    <row r="15408" spans="2:5">
      <c r="B15408" s="602" t="s">
        <v>18116</v>
      </c>
      <c r="C15408" s="603" t="s">
        <v>17658</v>
      </c>
      <c r="D15408" s="587" t="s">
        <v>3076</v>
      </c>
      <c r="E15408" s="523" t="s">
        <v>1679</v>
      </c>
    </row>
    <row r="15409" spans="2:5">
      <c r="B15409" s="602" t="s">
        <v>18117</v>
      </c>
      <c r="C15409" s="603" t="s">
        <v>17658</v>
      </c>
      <c r="D15409" s="587" t="s">
        <v>3076</v>
      </c>
      <c r="E15409" s="523" t="s">
        <v>1679</v>
      </c>
    </row>
    <row r="15410" spans="2:5">
      <c r="B15410" s="602" t="s">
        <v>18118</v>
      </c>
      <c r="C15410" s="603" t="s">
        <v>17658</v>
      </c>
      <c r="D15410" s="587" t="s">
        <v>3076</v>
      </c>
      <c r="E15410" s="523" t="s">
        <v>1679</v>
      </c>
    </row>
    <row r="15411" spans="2:5">
      <c r="B15411" s="602" t="s">
        <v>18119</v>
      </c>
      <c r="C15411" s="603" t="s">
        <v>17658</v>
      </c>
      <c r="D15411" s="587" t="s">
        <v>3076</v>
      </c>
      <c r="E15411" s="523" t="s">
        <v>1679</v>
      </c>
    </row>
    <row r="15412" spans="2:5">
      <c r="B15412" s="602" t="s">
        <v>18120</v>
      </c>
      <c r="C15412" s="603" t="s">
        <v>17658</v>
      </c>
      <c r="D15412" s="587" t="s">
        <v>3076</v>
      </c>
      <c r="E15412" s="523" t="s">
        <v>1679</v>
      </c>
    </row>
    <row r="15413" spans="2:5">
      <c r="B15413" s="602" t="s">
        <v>18121</v>
      </c>
      <c r="C15413" s="603" t="s">
        <v>17658</v>
      </c>
      <c r="D15413" s="587" t="s">
        <v>3076</v>
      </c>
      <c r="E15413" s="523" t="s">
        <v>1679</v>
      </c>
    </row>
    <row r="15414" spans="2:5">
      <c r="B15414" s="602" t="s">
        <v>18122</v>
      </c>
      <c r="C15414" s="603" t="s">
        <v>17658</v>
      </c>
      <c r="D15414" s="587" t="s">
        <v>3076</v>
      </c>
      <c r="E15414" s="523" t="s">
        <v>1679</v>
      </c>
    </row>
    <row r="15415" spans="2:5">
      <c r="B15415" s="602" t="s">
        <v>18123</v>
      </c>
      <c r="C15415" s="603" t="s">
        <v>17658</v>
      </c>
      <c r="D15415" s="587" t="s">
        <v>3076</v>
      </c>
      <c r="E15415" s="523" t="s">
        <v>1679</v>
      </c>
    </row>
    <row r="15416" spans="2:5">
      <c r="B15416" s="602" t="s">
        <v>18124</v>
      </c>
      <c r="C15416" s="603" t="s">
        <v>17658</v>
      </c>
      <c r="D15416" s="587" t="s">
        <v>3076</v>
      </c>
      <c r="E15416" s="523" t="s">
        <v>1679</v>
      </c>
    </row>
    <row r="15417" spans="2:5">
      <c r="B15417" s="602" t="s">
        <v>18125</v>
      </c>
      <c r="C15417" s="603" t="s">
        <v>17658</v>
      </c>
      <c r="D15417" s="587" t="s">
        <v>3076</v>
      </c>
      <c r="E15417" s="523" t="s">
        <v>1679</v>
      </c>
    </row>
    <row r="15418" spans="2:5">
      <c r="B15418" s="602" t="s">
        <v>18126</v>
      </c>
      <c r="C15418" s="603" t="s">
        <v>17658</v>
      </c>
      <c r="D15418" s="587" t="s">
        <v>3076</v>
      </c>
      <c r="E15418" s="523" t="s">
        <v>1679</v>
      </c>
    </row>
    <row r="15419" spans="2:5">
      <c r="B15419" s="602" t="s">
        <v>18127</v>
      </c>
      <c r="C15419" s="603" t="s">
        <v>17658</v>
      </c>
      <c r="D15419" s="587" t="s">
        <v>3076</v>
      </c>
      <c r="E15419" s="523" t="s">
        <v>1679</v>
      </c>
    </row>
    <row r="15420" spans="2:5">
      <c r="B15420" s="602" t="s">
        <v>18128</v>
      </c>
      <c r="C15420" s="603" t="s">
        <v>17658</v>
      </c>
      <c r="D15420" s="587" t="s">
        <v>3076</v>
      </c>
      <c r="E15420" s="523" t="s">
        <v>1679</v>
      </c>
    </row>
    <row r="15421" spans="2:5">
      <c r="B15421" s="602" t="s">
        <v>18129</v>
      </c>
      <c r="C15421" s="603" t="s">
        <v>17658</v>
      </c>
      <c r="D15421" s="587" t="s">
        <v>3076</v>
      </c>
      <c r="E15421" s="523" t="s">
        <v>1679</v>
      </c>
    </row>
    <row r="15422" spans="2:5">
      <c r="B15422" s="602" t="s">
        <v>18130</v>
      </c>
      <c r="C15422" s="603" t="s">
        <v>17658</v>
      </c>
      <c r="D15422" s="587" t="s">
        <v>3076</v>
      </c>
      <c r="E15422" s="523" t="s">
        <v>1679</v>
      </c>
    </row>
    <row r="15423" spans="2:5">
      <c r="B15423" s="602" t="s">
        <v>18131</v>
      </c>
      <c r="C15423" s="603" t="s">
        <v>17658</v>
      </c>
      <c r="D15423" s="587" t="s">
        <v>3076</v>
      </c>
      <c r="E15423" s="523" t="s">
        <v>1679</v>
      </c>
    </row>
    <row r="15424" spans="2:5">
      <c r="B15424" s="602" t="s">
        <v>18132</v>
      </c>
      <c r="C15424" s="603" t="s">
        <v>17658</v>
      </c>
      <c r="D15424" s="587" t="s">
        <v>3076</v>
      </c>
      <c r="E15424" s="523" t="s">
        <v>1679</v>
      </c>
    </row>
    <row r="15425" spans="2:5">
      <c r="B15425" s="602" t="s">
        <v>18133</v>
      </c>
      <c r="C15425" s="603" t="s">
        <v>17658</v>
      </c>
      <c r="D15425" s="587" t="s">
        <v>3076</v>
      </c>
      <c r="E15425" s="523" t="s">
        <v>1679</v>
      </c>
    </row>
    <row r="15426" spans="2:5">
      <c r="B15426" s="602" t="s">
        <v>18134</v>
      </c>
      <c r="C15426" s="603" t="s">
        <v>17658</v>
      </c>
      <c r="D15426" s="587" t="s">
        <v>3076</v>
      </c>
      <c r="E15426" s="523" t="s">
        <v>1679</v>
      </c>
    </row>
    <row r="15427" spans="2:5">
      <c r="B15427" s="602" t="s">
        <v>18135</v>
      </c>
      <c r="C15427" s="603" t="s">
        <v>17658</v>
      </c>
      <c r="D15427" s="587" t="s">
        <v>3076</v>
      </c>
      <c r="E15427" s="523" t="s">
        <v>1679</v>
      </c>
    </row>
    <row r="15428" spans="2:5">
      <c r="B15428" s="602" t="s">
        <v>18136</v>
      </c>
      <c r="C15428" s="603" t="s">
        <v>17658</v>
      </c>
      <c r="D15428" s="587" t="s">
        <v>3076</v>
      </c>
      <c r="E15428" s="523" t="s">
        <v>1679</v>
      </c>
    </row>
    <row r="15429" spans="2:5">
      <c r="B15429" s="602" t="s">
        <v>18137</v>
      </c>
      <c r="C15429" s="603" t="s">
        <v>17658</v>
      </c>
      <c r="D15429" s="587" t="s">
        <v>3076</v>
      </c>
      <c r="E15429" s="523" t="s">
        <v>1679</v>
      </c>
    </row>
    <row r="15430" spans="2:5">
      <c r="B15430" s="602" t="s">
        <v>18138</v>
      </c>
      <c r="C15430" s="603" t="s">
        <v>17658</v>
      </c>
      <c r="D15430" s="587" t="s">
        <v>3076</v>
      </c>
      <c r="E15430" s="523" t="s">
        <v>1679</v>
      </c>
    </row>
    <row r="15431" spans="2:5">
      <c r="B15431" s="602" t="s">
        <v>18139</v>
      </c>
      <c r="C15431" s="603" t="s">
        <v>17658</v>
      </c>
      <c r="D15431" s="587" t="s">
        <v>3076</v>
      </c>
      <c r="E15431" s="523" t="s">
        <v>1679</v>
      </c>
    </row>
    <row r="15432" spans="2:5">
      <c r="B15432" s="602" t="s">
        <v>18140</v>
      </c>
      <c r="C15432" s="603" t="s">
        <v>17658</v>
      </c>
      <c r="D15432" s="587" t="s">
        <v>3076</v>
      </c>
      <c r="E15432" s="523" t="s">
        <v>1679</v>
      </c>
    </row>
    <row r="15433" spans="2:5">
      <c r="B15433" s="602" t="s">
        <v>18141</v>
      </c>
      <c r="C15433" s="603" t="s">
        <v>17658</v>
      </c>
      <c r="D15433" s="587" t="s">
        <v>3076</v>
      </c>
      <c r="E15433" s="523" t="s">
        <v>1679</v>
      </c>
    </row>
    <row r="15434" spans="2:5">
      <c r="B15434" s="602" t="s">
        <v>18142</v>
      </c>
      <c r="C15434" s="603" t="s">
        <v>17658</v>
      </c>
      <c r="D15434" s="587" t="s">
        <v>3076</v>
      </c>
      <c r="E15434" s="523" t="s">
        <v>1679</v>
      </c>
    </row>
    <row r="15435" spans="2:5">
      <c r="B15435" s="602" t="s">
        <v>18143</v>
      </c>
      <c r="C15435" s="603" t="s">
        <v>17658</v>
      </c>
      <c r="D15435" s="587" t="s">
        <v>3076</v>
      </c>
      <c r="E15435" s="523" t="s">
        <v>1679</v>
      </c>
    </row>
    <row r="15436" spans="2:5">
      <c r="B15436" s="602" t="s">
        <v>18144</v>
      </c>
      <c r="C15436" s="603" t="s">
        <v>17658</v>
      </c>
      <c r="D15436" s="587" t="s">
        <v>3076</v>
      </c>
      <c r="E15436" s="523" t="s">
        <v>1679</v>
      </c>
    </row>
    <row r="15437" spans="2:5">
      <c r="B15437" s="602" t="s">
        <v>18145</v>
      </c>
      <c r="C15437" s="603" t="s">
        <v>17658</v>
      </c>
      <c r="D15437" s="587" t="s">
        <v>3076</v>
      </c>
      <c r="E15437" s="523" t="s">
        <v>1679</v>
      </c>
    </row>
    <row r="15438" spans="2:5">
      <c r="B15438" s="602" t="s">
        <v>18146</v>
      </c>
      <c r="C15438" s="603" t="s">
        <v>17658</v>
      </c>
      <c r="D15438" s="587" t="s">
        <v>3076</v>
      </c>
      <c r="E15438" s="523" t="s">
        <v>1679</v>
      </c>
    </row>
    <row r="15439" spans="2:5">
      <c r="B15439" s="602" t="s">
        <v>18147</v>
      </c>
      <c r="C15439" s="603" t="s">
        <v>17658</v>
      </c>
      <c r="D15439" s="587" t="s">
        <v>3076</v>
      </c>
      <c r="E15439" s="523" t="s">
        <v>1679</v>
      </c>
    </row>
    <row r="15440" spans="2:5">
      <c r="B15440" s="602" t="s">
        <v>18148</v>
      </c>
      <c r="C15440" s="603" t="s">
        <v>17658</v>
      </c>
      <c r="D15440" s="587" t="s">
        <v>3076</v>
      </c>
      <c r="E15440" s="523" t="s">
        <v>1679</v>
      </c>
    </row>
    <row r="15441" spans="2:5">
      <c r="B15441" s="602" t="s">
        <v>18149</v>
      </c>
      <c r="C15441" s="603" t="s">
        <v>17658</v>
      </c>
      <c r="D15441" s="587" t="s">
        <v>3076</v>
      </c>
      <c r="E15441" s="523" t="s">
        <v>1679</v>
      </c>
    </row>
    <row r="15442" spans="2:5">
      <c r="B15442" s="602" t="s">
        <v>18150</v>
      </c>
      <c r="C15442" s="603" t="s">
        <v>17658</v>
      </c>
      <c r="D15442" s="587" t="s">
        <v>3076</v>
      </c>
      <c r="E15442" s="523" t="s">
        <v>1679</v>
      </c>
    </row>
    <row r="15443" spans="2:5">
      <c r="B15443" s="602" t="s">
        <v>18151</v>
      </c>
      <c r="C15443" s="603" t="s">
        <v>17658</v>
      </c>
      <c r="D15443" s="587" t="s">
        <v>3076</v>
      </c>
      <c r="E15443" s="523" t="s">
        <v>1679</v>
      </c>
    </row>
    <row r="15444" spans="2:5">
      <c r="B15444" s="602" t="s">
        <v>18152</v>
      </c>
      <c r="C15444" s="603" t="s">
        <v>17658</v>
      </c>
      <c r="D15444" s="587" t="s">
        <v>3076</v>
      </c>
      <c r="E15444" s="523" t="s">
        <v>1679</v>
      </c>
    </row>
    <row r="15445" spans="2:5">
      <c r="B15445" s="602" t="s">
        <v>18153</v>
      </c>
      <c r="C15445" s="603" t="s">
        <v>17658</v>
      </c>
      <c r="D15445" s="587" t="s">
        <v>3076</v>
      </c>
      <c r="E15445" s="523" t="s">
        <v>1679</v>
      </c>
    </row>
    <row r="15446" spans="2:5">
      <c r="B15446" s="602" t="s">
        <v>18154</v>
      </c>
      <c r="C15446" s="603" t="s">
        <v>17658</v>
      </c>
      <c r="D15446" s="587" t="s">
        <v>3076</v>
      </c>
      <c r="E15446" s="523" t="s">
        <v>1679</v>
      </c>
    </row>
    <row r="15447" spans="2:5">
      <c r="B15447" s="602" t="s">
        <v>18155</v>
      </c>
      <c r="C15447" s="603" t="s">
        <v>17658</v>
      </c>
      <c r="D15447" s="587" t="s">
        <v>3076</v>
      </c>
      <c r="E15447" s="523" t="s">
        <v>1679</v>
      </c>
    </row>
    <row r="15448" spans="2:5">
      <c r="B15448" s="602" t="s">
        <v>18156</v>
      </c>
      <c r="C15448" s="603" t="s">
        <v>17658</v>
      </c>
      <c r="D15448" s="587" t="s">
        <v>3076</v>
      </c>
      <c r="E15448" s="523" t="s">
        <v>1679</v>
      </c>
    </row>
    <row r="15449" spans="2:5">
      <c r="B15449" s="602" t="s">
        <v>18157</v>
      </c>
      <c r="C15449" s="603" t="s">
        <v>17658</v>
      </c>
      <c r="D15449" s="587" t="s">
        <v>3076</v>
      </c>
      <c r="E15449" s="523" t="s">
        <v>1679</v>
      </c>
    </row>
    <row r="15450" spans="2:5">
      <c r="B15450" s="602" t="s">
        <v>18158</v>
      </c>
      <c r="C15450" s="603" t="s">
        <v>17658</v>
      </c>
      <c r="D15450" s="587" t="s">
        <v>3076</v>
      </c>
      <c r="E15450" s="523" t="s">
        <v>1679</v>
      </c>
    </row>
    <row r="15451" spans="2:5">
      <c r="B15451" s="602" t="s">
        <v>18159</v>
      </c>
      <c r="C15451" s="603" t="s">
        <v>17658</v>
      </c>
      <c r="D15451" s="587" t="s">
        <v>3076</v>
      </c>
      <c r="E15451" s="523" t="s">
        <v>1679</v>
      </c>
    </row>
    <row r="15452" spans="2:5">
      <c r="B15452" s="602" t="s">
        <v>18160</v>
      </c>
      <c r="C15452" s="603" t="s">
        <v>17658</v>
      </c>
      <c r="D15452" s="587" t="s">
        <v>3076</v>
      </c>
      <c r="E15452" s="523" t="s">
        <v>1679</v>
      </c>
    </row>
    <row r="15453" spans="2:5">
      <c r="B15453" s="602" t="s">
        <v>18161</v>
      </c>
      <c r="C15453" s="603" t="s">
        <v>17658</v>
      </c>
      <c r="D15453" s="587" t="s">
        <v>3076</v>
      </c>
      <c r="E15453" s="523" t="s">
        <v>1679</v>
      </c>
    </row>
    <row r="15454" spans="2:5">
      <c r="B15454" s="602" t="s">
        <v>18162</v>
      </c>
      <c r="C15454" s="603" t="s">
        <v>17658</v>
      </c>
      <c r="D15454" s="587" t="s">
        <v>3076</v>
      </c>
      <c r="E15454" s="523" t="s">
        <v>1679</v>
      </c>
    </row>
    <row r="15455" spans="2:5">
      <c r="B15455" s="602" t="s">
        <v>18163</v>
      </c>
      <c r="C15455" s="603" t="s">
        <v>17658</v>
      </c>
      <c r="D15455" s="587" t="s">
        <v>3076</v>
      </c>
      <c r="E15455" s="523" t="s">
        <v>1679</v>
      </c>
    </row>
    <row r="15456" spans="2:5">
      <c r="B15456" s="602" t="s">
        <v>18164</v>
      </c>
      <c r="C15456" s="603" t="s">
        <v>17658</v>
      </c>
      <c r="D15456" s="587" t="s">
        <v>3076</v>
      </c>
      <c r="E15456" s="523" t="s">
        <v>1679</v>
      </c>
    </row>
    <row r="15457" spans="2:5">
      <c r="B15457" s="602" t="s">
        <v>18165</v>
      </c>
      <c r="C15457" s="603" t="s">
        <v>17658</v>
      </c>
      <c r="D15457" s="587" t="s">
        <v>3076</v>
      </c>
      <c r="E15457" s="523" t="s">
        <v>1679</v>
      </c>
    </row>
    <row r="15458" spans="2:5">
      <c r="B15458" s="602" t="s">
        <v>18166</v>
      </c>
      <c r="C15458" s="603" t="s">
        <v>17658</v>
      </c>
      <c r="D15458" s="587" t="s">
        <v>3076</v>
      </c>
      <c r="E15458" s="523" t="s">
        <v>1679</v>
      </c>
    </row>
    <row r="15459" spans="2:5">
      <c r="B15459" s="602" t="s">
        <v>18167</v>
      </c>
      <c r="C15459" s="603" t="s">
        <v>17658</v>
      </c>
      <c r="D15459" s="587" t="s">
        <v>3076</v>
      </c>
      <c r="E15459" s="523" t="s">
        <v>1679</v>
      </c>
    </row>
    <row r="15460" spans="2:5">
      <c r="B15460" s="602" t="s">
        <v>18168</v>
      </c>
      <c r="C15460" s="603" t="s">
        <v>17658</v>
      </c>
      <c r="D15460" s="587" t="s">
        <v>3076</v>
      </c>
      <c r="E15460" s="523" t="s">
        <v>1679</v>
      </c>
    </row>
    <row r="15461" spans="2:5">
      <c r="B15461" s="602" t="s">
        <v>18169</v>
      </c>
      <c r="C15461" s="603" t="s">
        <v>17658</v>
      </c>
      <c r="D15461" s="587" t="s">
        <v>3076</v>
      </c>
      <c r="E15461" s="523" t="s">
        <v>1679</v>
      </c>
    </row>
    <row r="15462" spans="2:5">
      <c r="B15462" s="602" t="s">
        <v>18170</v>
      </c>
      <c r="C15462" s="603" t="s">
        <v>17658</v>
      </c>
      <c r="D15462" s="587" t="s">
        <v>3076</v>
      </c>
      <c r="E15462" s="523" t="s">
        <v>1679</v>
      </c>
    </row>
    <row r="15463" spans="2:5">
      <c r="B15463" s="602" t="s">
        <v>18171</v>
      </c>
      <c r="C15463" s="603" t="s">
        <v>17658</v>
      </c>
      <c r="D15463" s="587" t="s">
        <v>3076</v>
      </c>
      <c r="E15463" s="523" t="s">
        <v>1679</v>
      </c>
    </row>
    <row r="15464" spans="2:5">
      <c r="B15464" s="602" t="s">
        <v>18172</v>
      </c>
      <c r="C15464" s="603" t="s">
        <v>17658</v>
      </c>
      <c r="D15464" s="587" t="s">
        <v>3076</v>
      </c>
      <c r="E15464" s="523" t="s">
        <v>1679</v>
      </c>
    </row>
    <row r="15465" spans="2:5">
      <c r="B15465" s="602" t="s">
        <v>18173</v>
      </c>
      <c r="C15465" s="603" t="s">
        <v>17658</v>
      </c>
      <c r="D15465" s="587" t="s">
        <v>3076</v>
      </c>
      <c r="E15465" s="523" t="s">
        <v>1679</v>
      </c>
    </row>
    <row r="15466" spans="2:5">
      <c r="B15466" s="602" t="s">
        <v>18174</v>
      </c>
      <c r="C15466" s="603" t="s">
        <v>17658</v>
      </c>
      <c r="D15466" s="587" t="s">
        <v>3076</v>
      </c>
      <c r="E15466" s="523" t="s">
        <v>1679</v>
      </c>
    </row>
    <row r="15467" spans="2:5">
      <c r="B15467" s="602" t="s">
        <v>18175</v>
      </c>
      <c r="C15467" s="603" t="s">
        <v>17658</v>
      </c>
      <c r="D15467" s="587" t="s">
        <v>3076</v>
      </c>
      <c r="E15467" s="523" t="s">
        <v>1679</v>
      </c>
    </row>
    <row r="15468" spans="2:5">
      <c r="B15468" s="602" t="s">
        <v>18176</v>
      </c>
      <c r="C15468" s="603" t="s">
        <v>17658</v>
      </c>
      <c r="D15468" s="587" t="s">
        <v>3076</v>
      </c>
      <c r="E15468" s="523" t="s">
        <v>1679</v>
      </c>
    </row>
    <row r="15469" spans="2:5">
      <c r="B15469" s="602" t="s">
        <v>18177</v>
      </c>
      <c r="C15469" s="603" t="s">
        <v>17658</v>
      </c>
      <c r="D15469" s="587" t="s">
        <v>3076</v>
      </c>
      <c r="E15469" s="523" t="s">
        <v>1679</v>
      </c>
    </row>
    <row r="15470" spans="2:5">
      <c r="B15470" s="602" t="s">
        <v>18178</v>
      </c>
      <c r="C15470" s="603" t="s">
        <v>17658</v>
      </c>
      <c r="D15470" s="587" t="s">
        <v>3076</v>
      </c>
      <c r="E15470" s="523" t="s">
        <v>1679</v>
      </c>
    </row>
    <row r="15471" spans="2:5">
      <c r="B15471" s="602" t="s">
        <v>18179</v>
      </c>
      <c r="C15471" s="603" t="s">
        <v>17658</v>
      </c>
      <c r="D15471" s="587" t="s">
        <v>3076</v>
      </c>
      <c r="E15471" s="523" t="s">
        <v>1679</v>
      </c>
    </row>
    <row r="15472" spans="2:5">
      <c r="B15472" s="602" t="s">
        <v>18180</v>
      </c>
      <c r="C15472" s="603" t="s">
        <v>17658</v>
      </c>
      <c r="D15472" s="587" t="s">
        <v>3076</v>
      </c>
      <c r="E15472" s="523" t="s">
        <v>1679</v>
      </c>
    </row>
    <row r="15473" spans="2:5">
      <c r="B15473" s="602" t="s">
        <v>18181</v>
      </c>
      <c r="C15473" s="603" t="s">
        <v>17658</v>
      </c>
      <c r="D15473" s="587" t="s">
        <v>3076</v>
      </c>
      <c r="E15473" s="523" t="s">
        <v>1679</v>
      </c>
    </row>
    <row r="15474" spans="2:5">
      <c r="B15474" s="602" t="s">
        <v>18182</v>
      </c>
      <c r="C15474" s="603" t="s">
        <v>17658</v>
      </c>
      <c r="D15474" s="587" t="s">
        <v>3076</v>
      </c>
      <c r="E15474" s="523" t="s">
        <v>1679</v>
      </c>
    </row>
    <row r="15475" spans="2:5">
      <c r="B15475" s="602" t="s">
        <v>18183</v>
      </c>
      <c r="C15475" s="603" t="s">
        <v>17658</v>
      </c>
      <c r="D15475" s="587" t="s">
        <v>3076</v>
      </c>
      <c r="E15475" s="523" t="s">
        <v>1679</v>
      </c>
    </row>
    <row r="15476" spans="2:5">
      <c r="B15476" s="602" t="s">
        <v>18184</v>
      </c>
      <c r="C15476" s="603" t="s">
        <v>17658</v>
      </c>
      <c r="D15476" s="587" t="s">
        <v>3076</v>
      </c>
      <c r="E15476" s="523" t="s">
        <v>1679</v>
      </c>
    </row>
    <row r="15477" spans="2:5">
      <c r="B15477" s="602" t="s">
        <v>18185</v>
      </c>
      <c r="C15477" s="603" t="s">
        <v>17658</v>
      </c>
      <c r="D15477" s="587" t="s">
        <v>3076</v>
      </c>
      <c r="E15477" s="523" t="s">
        <v>1679</v>
      </c>
    </row>
    <row r="15478" spans="2:5">
      <c r="B15478" s="602" t="s">
        <v>18186</v>
      </c>
      <c r="C15478" s="603" t="s">
        <v>17658</v>
      </c>
      <c r="D15478" s="587" t="s">
        <v>3076</v>
      </c>
      <c r="E15478" s="523" t="s">
        <v>1679</v>
      </c>
    </row>
    <row r="15479" spans="2:5">
      <c r="B15479" s="602" t="s">
        <v>18187</v>
      </c>
      <c r="C15479" s="603" t="s">
        <v>17658</v>
      </c>
      <c r="D15479" s="587" t="s">
        <v>3076</v>
      </c>
      <c r="E15479" s="523" t="s">
        <v>1679</v>
      </c>
    </row>
    <row r="15480" spans="2:5">
      <c r="B15480" s="602" t="s">
        <v>18188</v>
      </c>
      <c r="C15480" s="603" t="s">
        <v>17658</v>
      </c>
      <c r="D15480" s="587" t="s">
        <v>3076</v>
      </c>
      <c r="E15480" s="523" t="s">
        <v>1679</v>
      </c>
    </row>
    <row r="15481" spans="2:5">
      <c r="B15481" s="602" t="s">
        <v>18189</v>
      </c>
      <c r="C15481" s="603" t="s">
        <v>17658</v>
      </c>
      <c r="D15481" s="587" t="s">
        <v>3076</v>
      </c>
      <c r="E15481" s="523" t="s">
        <v>1679</v>
      </c>
    </row>
    <row r="15482" spans="2:5">
      <c r="B15482" s="602" t="s">
        <v>18190</v>
      </c>
      <c r="C15482" s="603" t="s">
        <v>17658</v>
      </c>
      <c r="D15482" s="587" t="s">
        <v>3076</v>
      </c>
      <c r="E15482" s="523" t="s">
        <v>1679</v>
      </c>
    </row>
    <row r="15483" spans="2:5">
      <c r="B15483" s="602" t="s">
        <v>18191</v>
      </c>
      <c r="C15483" s="603" t="s">
        <v>17658</v>
      </c>
      <c r="D15483" s="587" t="s">
        <v>3076</v>
      </c>
      <c r="E15483" s="523" t="s">
        <v>1679</v>
      </c>
    </row>
    <row r="15484" spans="2:5">
      <c r="B15484" s="602" t="s">
        <v>18192</v>
      </c>
      <c r="C15484" s="603" t="s">
        <v>17658</v>
      </c>
      <c r="D15484" s="587" t="s">
        <v>3076</v>
      </c>
      <c r="E15484" s="523" t="s">
        <v>1679</v>
      </c>
    </row>
    <row r="15485" spans="2:5">
      <c r="B15485" s="602" t="s">
        <v>18193</v>
      </c>
      <c r="C15485" s="603" t="s">
        <v>17658</v>
      </c>
      <c r="D15485" s="587" t="s">
        <v>3076</v>
      </c>
      <c r="E15485" s="523" t="s">
        <v>1679</v>
      </c>
    </row>
    <row r="15486" spans="2:5">
      <c r="B15486" s="602" t="s">
        <v>18194</v>
      </c>
      <c r="C15486" s="603" t="s">
        <v>17658</v>
      </c>
      <c r="D15486" s="587" t="s">
        <v>3076</v>
      </c>
      <c r="E15486" s="523" t="s">
        <v>1679</v>
      </c>
    </row>
    <row r="15487" spans="2:5">
      <c r="B15487" s="602" t="s">
        <v>18195</v>
      </c>
      <c r="C15487" s="603" t="s">
        <v>17658</v>
      </c>
      <c r="D15487" s="587" t="s">
        <v>3076</v>
      </c>
      <c r="E15487" s="523" t="s">
        <v>1679</v>
      </c>
    </row>
    <row r="15488" spans="2:5">
      <c r="B15488" s="602" t="s">
        <v>18196</v>
      </c>
      <c r="C15488" s="603" t="s">
        <v>17658</v>
      </c>
      <c r="D15488" s="587" t="s">
        <v>3076</v>
      </c>
      <c r="E15488" s="523" t="s">
        <v>1679</v>
      </c>
    </row>
    <row r="15489" spans="2:5">
      <c r="B15489" s="602" t="s">
        <v>18197</v>
      </c>
      <c r="C15489" s="603" t="s">
        <v>17658</v>
      </c>
      <c r="D15489" s="587" t="s">
        <v>3076</v>
      </c>
      <c r="E15489" s="523" t="s">
        <v>1679</v>
      </c>
    </row>
    <row r="15490" spans="2:5">
      <c r="B15490" s="602" t="s">
        <v>18198</v>
      </c>
      <c r="C15490" s="603" t="s">
        <v>17658</v>
      </c>
      <c r="D15490" s="587" t="s">
        <v>3076</v>
      </c>
      <c r="E15490" s="523" t="s">
        <v>1679</v>
      </c>
    </row>
    <row r="15491" spans="2:5">
      <c r="B15491" s="602" t="s">
        <v>18199</v>
      </c>
      <c r="C15491" s="603" t="s">
        <v>17658</v>
      </c>
      <c r="D15491" s="587" t="s">
        <v>3076</v>
      </c>
      <c r="E15491" s="523" t="s">
        <v>1679</v>
      </c>
    </row>
    <row r="15492" spans="2:5">
      <c r="B15492" s="602" t="s">
        <v>18200</v>
      </c>
      <c r="C15492" s="603" t="s">
        <v>17658</v>
      </c>
      <c r="D15492" s="587" t="s">
        <v>3076</v>
      </c>
      <c r="E15492" s="523" t="s">
        <v>1679</v>
      </c>
    </row>
    <row r="15493" spans="2:5">
      <c r="B15493" s="602" t="s">
        <v>18201</v>
      </c>
      <c r="C15493" s="603" t="s">
        <v>17658</v>
      </c>
      <c r="D15493" s="587" t="s">
        <v>3076</v>
      </c>
      <c r="E15493" s="523" t="s">
        <v>1679</v>
      </c>
    </row>
    <row r="15494" spans="2:5">
      <c r="B15494" s="602" t="s">
        <v>18202</v>
      </c>
      <c r="C15494" s="603" t="s">
        <v>17658</v>
      </c>
      <c r="D15494" s="587" t="s">
        <v>3076</v>
      </c>
      <c r="E15494" s="523" t="s">
        <v>1679</v>
      </c>
    </row>
    <row r="15495" spans="2:5">
      <c r="B15495" s="602" t="s">
        <v>18203</v>
      </c>
      <c r="C15495" s="603" t="s">
        <v>17658</v>
      </c>
      <c r="D15495" s="587" t="s">
        <v>3076</v>
      </c>
      <c r="E15495" s="523" t="s">
        <v>1679</v>
      </c>
    </row>
    <row r="15496" spans="2:5">
      <c r="B15496" s="602" t="s">
        <v>18204</v>
      </c>
      <c r="C15496" s="603" t="s">
        <v>17658</v>
      </c>
      <c r="D15496" s="587" t="s">
        <v>3076</v>
      </c>
      <c r="E15496" s="523" t="s">
        <v>1679</v>
      </c>
    </row>
    <row r="15497" spans="2:5">
      <c r="B15497" s="602" t="s">
        <v>18205</v>
      </c>
      <c r="C15497" s="603" t="s">
        <v>17658</v>
      </c>
      <c r="D15497" s="587" t="s">
        <v>3076</v>
      </c>
      <c r="E15497" s="523" t="s">
        <v>1679</v>
      </c>
    </row>
    <row r="15498" spans="2:5">
      <c r="B15498" s="602" t="s">
        <v>18206</v>
      </c>
      <c r="C15498" s="603" t="s">
        <v>17658</v>
      </c>
      <c r="D15498" s="587" t="s">
        <v>3076</v>
      </c>
      <c r="E15498" s="523" t="s">
        <v>1679</v>
      </c>
    </row>
    <row r="15499" spans="2:5">
      <c r="B15499" s="602" t="s">
        <v>18207</v>
      </c>
      <c r="C15499" s="603" t="s">
        <v>17658</v>
      </c>
      <c r="D15499" s="587" t="s">
        <v>3076</v>
      </c>
      <c r="E15499" s="523" t="s">
        <v>1679</v>
      </c>
    </row>
    <row r="15500" spans="2:5">
      <c r="B15500" s="602" t="s">
        <v>18208</v>
      </c>
      <c r="C15500" s="603" t="s">
        <v>17658</v>
      </c>
      <c r="D15500" s="587" t="s">
        <v>3076</v>
      </c>
      <c r="E15500" s="523" t="s">
        <v>1679</v>
      </c>
    </row>
    <row r="15501" spans="2:5">
      <c r="B15501" s="602" t="s">
        <v>18209</v>
      </c>
      <c r="C15501" s="603" t="s">
        <v>17658</v>
      </c>
      <c r="D15501" s="587" t="s">
        <v>3076</v>
      </c>
      <c r="E15501" s="523" t="s">
        <v>1679</v>
      </c>
    </row>
    <row r="15502" spans="2:5">
      <c r="B15502" s="602" t="s">
        <v>18210</v>
      </c>
      <c r="C15502" s="603" t="s">
        <v>17658</v>
      </c>
      <c r="D15502" s="587" t="s">
        <v>3076</v>
      </c>
      <c r="E15502" s="523" t="s">
        <v>1679</v>
      </c>
    </row>
    <row r="15503" spans="2:5">
      <c r="B15503" s="602" t="s">
        <v>18211</v>
      </c>
      <c r="C15503" s="603" t="s">
        <v>17658</v>
      </c>
      <c r="D15503" s="587" t="s">
        <v>3076</v>
      </c>
      <c r="E15503" s="523" t="s">
        <v>1679</v>
      </c>
    </row>
    <row r="15504" spans="2:5">
      <c r="B15504" s="602" t="s">
        <v>18212</v>
      </c>
      <c r="C15504" s="603" t="s">
        <v>17658</v>
      </c>
      <c r="D15504" s="587" t="s">
        <v>3076</v>
      </c>
      <c r="E15504" s="523" t="s">
        <v>1679</v>
      </c>
    </row>
    <row r="15505" spans="2:5">
      <c r="B15505" s="602" t="s">
        <v>18213</v>
      </c>
      <c r="C15505" s="603" t="s">
        <v>17658</v>
      </c>
      <c r="D15505" s="587" t="s">
        <v>3076</v>
      </c>
      <c r="E15505" s="523" t="s">
        <v>1679</v>
      </c>
    </row>
    <row r="15506" spans="2:5">
      <c r="B15506" s="602" t="s">
        <v>18214</v>
      </c>
      <c r="C15506" s="603" t="s">
        <v>17658</v>
      </c>
      <c r="D15506" s="587" t="s">
        <v>3076</v>
      </c>
      <c r="E15506" s="523" t="s">
        <v>1679</v>
      </c>
    </row>
    <row r="15507" spans="2:5">
      <c r="B15507" s="602" t="s">
        <v>18215</v>
      </c>
      <c r="C15507" s="603" t="s">
        <v>17658</v>
      </c>
      <c r="D15507" s="587" t="s">
        <v>3076</v>
      </c>
      <c r="E15507" s="523" t="s">
        <v>1679</v>
      </c>
    </row>
    <row r="15508" spans="2:5">
      <c r="B15508" s="602" t="s">
        <v>18216</v>
      </c>
      <c r="C15508" s="603" t="s">
        <v>17658</v>
      </c>
      <c r="D15508" s="587" t="s">
        <v>3076</v>
      </c>
      <c r="E15508" s="523" t="s">
        <v>1679</v>
      </c>
    </row>
    <row r="15509" spans="2:5">
      <c r="B15509" s="602" t="s">
        <v>18217</v>
      </c>
      <c r="C15509" s="603" t="s">
        <v>17658</v>
      </c>
      <c r="D15509" s="587" t="s">
        <v>3076</v>
      </c>
      <c r="E15509" s="523" t="s">
        <v>1679</v>
      </c>
    </row>
    <row r="15510" spans="2:5">
      <c r="B15510" s="602" t="s">
        <v>18218</v>
      </c>
      <c r="C15510" s="603" t="s">
        <v>17658</v>
      </c>
      <c r="D15510" s="587" t="s">
        <v>3076</v>
      </c>
      <c r="E15510" s="523" t="s">
        <v>1679</v>
      </c>
    </row>
    <row r="15511" spans="2:5">
      <c r="B15511" s="602" t="s">
        <v>18219</v>
      </c>
      <c r="C15511" s="603" t="s">
        <v>17658</v>
      </c>
      <c r="D15511" s="587" t="s">
        <v>3076</v>
      </c>
      <c r="E15511" s="523" t="s">
        <v>1679</v>
      </c>
    </row>
    <row r="15512" spans="2:5">
      <c r="B15512" s="602" t="s">
        <v>18220</v>
      </c>
      <c r="C15512" s="603" t="s">
        <v>17658</v>
      </c>
      <c r="D15512" s="587" t="s">
        <v>3076</v>
      </c>
      <c r="E15512" s="523" t="s">
        <v>1679</v>
      </c>
    </row>
    <row r="15513" spans="2:5">
      <c r="B15513" s="602" t="s">
        <v>18221</v>
      </c>
      <c r="C15513" s="603" t="s">
        <v>17658</v>
      </c>
      <c r="D15513" s="587" t="s">
        <v>3076</v>
      </c>
      <c r="E15513" s="523" t="s">
        <v>1679</v>
      </c>
    </row>
    <row r="15514" spans="2:5">
      <c r="B15514" s="602" t="s">
        <v>18222</v>
      </c>
      <c r="C15514" s="603" t="s">
        <v>17658</v>
      </c>
      <c r="D15514" s="587" t="s">
        <v>3076</v>
      </c>
      <c r="E15514" s="523" t="s">
        <v>1679</v>
      </c>
    </row>
    <row r="15515" spans="2:5">
      <c r="B15515" s="602" t="s">
        <v>18223</v>
      </c>
      <c r="C15515" s="603" t="s">
        <v>17658</v>
      </c>
      <c r="D15515" s="587" t="s">
        <v>3076</v>
      </c>
      <c r="E15515" s="523" t="s">
        <v>1679</v>
      </c>
    </row>
    <row r="15516" spans="2:5">
      <c r="B15516" s="602" t="s">
        <v>18224</v>
      </c>
      <c r="C15516" s="603" t="s">
        <v>17658</v>
      </c>
      <c r="D15516" s="587" t="s">
        <v>3076</v>
      </c>
      <c r="E15516" s="523" t="s">
        <v>1679</v>
      </c>
    </row>
    <row r="15517" spans="2:5">
      <c r="B15517" s="602" t="s">
        <v>18225</v>
      </c>
      <c r="C15517" s="603" t="s">
        <v>17658</v>
      </c>
      <c r="D15517" s="587" t="s">
        <v>3076</v>
      </c>
      <c r="E15517" s="523" t="s">
        <v>1679</v>
      </c>
    </row>
    <row r="15518" spans="2:5">
      <c r="B15518" s="602" t="s">
        <v>18226</v>
      </c>
      <c r="C15518" s="603" t="s">
        <v>17658</v>
      </c>
      <c r="D15518" s="587" t="s">
        <v>3076</v>
      </c>
      <c r="E15518" s="523" t="s">
        <v>1679</v>
      </c>
    </row>
    <row r="15519" spans="2:5">
      <c r="B15519" s="602" t="s">
        <v>18227</v>
      </c>
      <c r="C15519" s="603" t="s">
        <v>17658</v>
      </c>
      <c r="D15519" s="587" t="s">
        <v>3076</v>
      </c>
      <c r="E15519" s="523" t="s">
        <v>1679</v>
      </c>
    </row>
    <row r="15520" spans="2:5">
      <c r="B15520" s="602" t="s">
        <v>18228</v>
      </c>
      <c r="C15520" s="603" t="s">
        <v>17658</v>
      </c>
      <c r="D15520" s="587" t="s">
        <v>3076</v>
      </c>
      <c r="E15520" s="523" t="s">
        <v>1679</v>
      </c>
    </row>
    <row r="15521" spans="2:5">
      <c r="B15521" s="602" t="s">
        <v>18229</v>
      </c>
      <c r="C15521" s="603" t="s">
        <v>17658</v>
      </c>
      <c r="D15521" s="587" t="s">
        <v>3076</v>
      </c>
      <c r="E15521" s="523" t="s">
        <v>1679</v>
      </c>
    </row>
    <row r="15522" spans="2:5">
      <c r="B15522" s="602" t="s">
        <v>18230</v>
      </c>
      <c r="C15522" s="603" t="s">
        <v>17658</v>
      </c>
      <c r="D15522" s="587" t="s">
        <v>3076</v>
      </c>
      <c r="E15522" s="523" t="s">
        <v>1679</v>
      </c>
    </row>
    <row r="15523" spans="2:5">
      <c r="B15523" s="602" t="s">
        <v>18231</v>
      </c>
      <c r="C15523" s="603" t="s">
        <v>17658</v>
      </c>
      <c r="D15523" s="587" t="s">
        <v>3076</v>
      </c>
      <c r="E15523" s="523" t="s">
        <v>1679</v>
      </c>
    </row>
    <row r="15524" spans="2:5">
      <c r="B15524" s="602" t="s">
        <v>18232</v>
      </c>
      <c r="C15524" s="603" t="s">
        <v>17658</v>
      </c>
      <c r="D15524" s="587" t="s">
        <v>3076</v>
      </c>
      <c r="E15524" s="523" t="s">
        <v>1679</v>
      </c>
    </row>
    <row r="15525" spans="2:5">
      <c r="B15525" s="602" t="s">
        <v>18233</v>
      </c>
      <c r="C15525" s="603" t="s">
        <v>17658</v>
      </c>
      <c r="D15525" s="587" t="s">
        <v>3076</v>
      </c>
      <c r="E15525" s="523" t="s">
        <v>1679</v>
      </c>
    </row>
    <row r="15526" spans="2:5">
      <c r="B15526" s="602" t="s">
        <v>18234</v>
      </c>
      <c r="C15526" s="603" t="s">
        <v>17658</v>
      </c>
      <c r="D15526" s="587" t="s">
        <v>3076</v>
      </c>
      <c r="E15526" s="523" t="s">
        <v>1679</v>
      </c>
    </row>
    <row r="15527" spans="2:5">
      <c r="B15527" s="602" t="s">
        <v>18235</v>
      </c>
      <c r="C15527" s="603" t="s">
        <v>17658</v>
      </c>
      <c r="D15527" s="587" t="s">
        <v>3076</v>
      </c>
      <c r="E15527" s="523" t="s">
        <v>1679</v>
      </c>
    </row>
    <row r="15528" spans="2:5">
      <c r="B15528" s="602" t="s">
        <v>18236</v>
      </c>
      <c r="C15528" s="603" t="s">
        <v>17658</v>
      </c>
      <c r="D15528" s="587" t="s">
        <v>3076</v>
      </c>
      <c r="E15528" s="523" t="s">
        <v>1679</v>
      </c>
    </row>
    <row r="15529" spans="2:5">
      <c r="B15529" s="602" t="s">
        <v>18237</v>
      </c>
      <c r="C15529" s="603" t="s">
        <v>17658</v>
      </c>
      <c r="D15529" s="587" t="s">
        <v>3076</v>
      </c>
      <c r="E15529" s="523" t="s">
        <v>1679</v>
      </c>
    </row>
    <row r="15530" spans="2:5">
      <c r="B15530" s="602" t="s">
        <v>18238</v>
      </c>
      <c r="C15530" s="603" t="s">
        <v>17658</v>
      </c>
      <c r="D15530" s="587" t="s">
        <v>3076</v>
      </c>
      <c r="E15530" s="523" t="s">
        <v>1679</v>
      </c>
    </row>
    <row r="15531" spans="2:5">
      <c r="B15531" s="602" t="s">
        <v>18239</v>
      </c>
      <c r="C15531" s="603" t="s">
        <v>17658</v>
      </c>
      <c r="D15531" s="587" t="s">
        <v>3076</v>
      </c>
      <c r="E15531" s="523" t="s">
        <v>1679</v>
      </c>
    </row>
    <row r="15532" spans="2:5">
      <c r="B15532" s="602" t="s">
        <v>18240</v>
      </c>
      <c r="C15532" s="603" t="s">
        <v>17658</v>
      </c>
      <c r="D15532" s="587" t="s">
        <v>3076</v>
      </c>
      <c r="E15532" s="523" t="s">
        <v>1679</v>
      </c>
    </row>
    <row r="15533" spans="2:5">
      <c r="B15533" s="602" t="s">
        <v>18241</v>
      </c>
      <c r="C15533" s="603" t="s">
        <v>17658</v>
      </c>
      <c r="D15533" s="587" t="s">
        <v>3076</v>
      </c>
      <c r="E15533" s="523" t="s">
        <v>1679</v>
      </c>
    </row>
    <row r="15534" spans="2:5">
      <c r="B15534" s="602" t="s">
        <v>18242</v>
      </c>
      <c r="C15534" s="603" t="s">
        <v>17658</v>
      </c>
      <c r="D15534" s="587" t="s">
        <v>3076</v>
      </c>
      <c r="E15534" s="523" t="s">
        <v>1679</v>
      </c>
    </row>
    <row r="15535" spans="2:5">
      <c r="B15535" s="602" t="s">
        <v>18243</v>
      </c>
      <c r="C15535" s="603" t="s">
        <v>17658</v>
      </c>
      <c r="D15535" s="587" t="s">
        <v>3076</v>
      </c>
      <c r="E15535" s="523" t="s">
        <v>1679</v>
      </c>
    </row>
    <row r="15536" spans="2:5">
      <c r="B15536" s="602" t="s">
        <v>18244</v>
      </c>
      <c r="C15536" s="603" t="s">
        <v>17658</v>
      </c>
      <c r="D15536" s="587" t="s">
        <v>3076</v>
      </c>
      <c r="E15536" s="523" t="s">
        <v>1679</v>
      </c>
    </row>
    <row r="15537" spans="2:5">
      <c r="B15537" s="602" t="s">
        <v>18245</v>
      </c>
      <c r="C15537" s="603" t="s">
        <v>17658</v>
      </c>
      <c r="D15537" s="587" t="s">
        <v>3076</v>
      </c>
      <c r="E15537" s="523" t="s">
        <v>1679</v>
      </c>
    </row>
    <row r="15538" spans="2:5">
      <c r="B15538" s="602" t="s">
        <v>18246</v>
      </c>
      <c r="C15538" s="603" t="s">
        <v>17658</v>
      </c>
      <c r="D15538" s="587" t="s">
        <v>3076</v>
      </c>
      <c r="E15538" s="523" t="s">
        <v>1679</v>
      </c>
    </row>
    <row r="15539" spans="2:5">
      <c r="B15539" s="602" t="s">
        <v>18247</v>
      </c>
      <c r="C15539" s="603" t="s">
        <v>17658</v>
      </c>
      <c r="D15539" s="587" t="s">
        <v>3076</v>
      </c>
      <c r="E15539" s="523" t="s">
        <v>1679</v>
      </c>
    </row>
    <row r="15540" spans="2:5">
      <c r="B15540" s="602" t="s">
        <v>18248</v>
      </c>
      <c r="C15540" s="603" t="s">
        <v>17658</v>
      </c>
      <c r="D15540" s="587" t="s">
        <v>3076</v>
      </c>
      <c r="E15540" s="523" t="s">
        <v>1679</v>
      </c>
    </row>
    <row r="15541" spans="2:5">
      <c r="B15541" s="602" t="s">
        <v>18249</v>
      </c>
      <c r="C15541" s="603" t="s">
        <v>17658</v>
      </c>
      <c r="D15541" s="587" t="s">
        <v>3076</v>
      </c>
      <c r="E15541" s="523" t="s">
        <v>1679</v>
      </c>
    </row>
    <row r="15542" spans="2:5">
      <c r="B15542" s="602" t="s">
        <v>18250</v>
      </c>
      <c r="C15542" s="603" t="s">
        <v>17658</v>
      </c>
      <c r="D15542" s="587" t="s">
        <v>3076</v>
      </c>
      <c r="E15542" s="523" t="s">
        <v>1679</v>
      </c>
    </row>
    <row r="15543" spans="2:5">
      <c r="B15543" s="602" t="s">
        <v>18251</v>
      </c>
      <c r="C15543" s="603" t="s">
        <v>17658</v>
      </c>
      <c r="D15543" s="587" t="s">
        <v>3076</v>
      </c>
      <c r="E15543" s="523" t="s">
        <v>1679</v>
      </c>
    </row>
    <row r="15544" spans="2:5">
      <c r="B15544" s="602" t="s">
        <v>18252</v>
      </c>
      <c r="C15544" s="603" t="s">
        <v>17658</v>
      </c>
      <c r="D15544" s="587" t="s">
        <v>3076</v>
      </c>
      <c r="E15544" s="523" t="s">
        <v>1679</v>
      </c>
    </row>
    <row r="15545" spans="2:5">
      <c r="B15545" s="602" t="s">
        <v>18253</v>
      </c>
      <c r="C15545" s="603" t="s">
        <v>17658</v>
      </c>
      <c r="D15545" s="587" t="s">
        <v>3076</v>
      </c>
      <c r="E15545" s="523" t="s">
        <v>1679</v>
      </c>
    </row>
    <row r="15546" spans="2:5">
      <c r="B15546" s="602" t="s">
        <v>18254</v>
      </c>
      <c r="C15546" s="603" t="s">
        <v>17658</v>
      </c>
      <c r="D15546" s="587" t="s">
        <v>3076</v>
      </c>
      <c r="E15546" s="523" t="s">
        <v>1679</v>
      </c>
    </row>
    <row r="15547" spans="2:5">
      <c r="B15547" s="602" t="s">
        <v>18255</v>
      </c>
      <c r="C15547" s="603" t="s">
        <v>17658</v>
      </c>
      <c r="D15547" s="587" t="s">
        <v>3076</v>
      </c>
      <c r="E15547" s="523" t="s">
        <v>1679</v>
      </c>
    </row>
    <row r="15548" spans="2:5">
      <c r="B15548" s="602" t="s">
        <v>18256</v>
      </c>
      <c r="C15548" s="603" t="s">
        <v>17658</v>
      </c>
      <c r="D15548" s="587" t="s">
        <v>3076</v>
      </c>
      <c r="E15548" s="523" t="s">
        <v>1679</v>
      </c>
    </row>
    <row r="15549" spans="2:5">
      <c r="B15549" s="602" t="s">
        <v>18257</v>
      </c>
      <c r="C15549" s="603" t="s">
        <v>17658</v>
      </c>
      <c r="D15549" s="587" t="s">
        <v>3076</v>
      </c>
      <c r="E15549" s="523" t="s">
        <v>1679</v>
      </c>
    </row>
    <row r="15550" spans="2:5">
      <c r="B15550" s="602" t="s">
        <v>18258</v>
      </c>
      <c r="C15550" s="603" t="s">
        <v>17658</v>
      </c>
      <c r="D15550" s="587" t="s">
        <v>3076</v>
      </c>
      <c r="E15550" s="523" t="s">
        <v>1679</v>
      </c>
    </row>
    <row r="15551" spans="2:5">
      <c r="B15551" s="602" t="s">
        <v>18259</v>
      </c>
      <c r="C15551" s="603" t="s">
        <v>17658</v>
      </c>
      <c r="D15551" s="587" t="s">
        <v>3076</v>
      </c>
      <c r="E15551" s="523" t="s">
        <v>1679</v>
      </c>
    </row>
    <row r="15552" spans="2:5">
      <c r="B15552" s="602" t="s">
        <v>18260</v>
      </c>
      <c r="C15552" s="603" t="s">
        <v>17658</v>
      </c>
      <c r="D15552" s="587" t="s">
        <v>3076</v>
      </c>
      <c r="E15552" s="523" t="s">
        <v>1679</v>
      </c>
    </row>
    <row r="15553" spans="2:5">
      <c r="B15553" s="602" t="s">
        <v>18261</v>
      </c>
      <c r="C15553" s="603" t="s">
        <v>17658</v>
      </c>
      <c r="D15553" s="587" t="s">
        <v>3076</v>
      </c>
      <c r="E15553" s="523" t="s">
        <v>1679</v>
      </c>
    </row>
    <row r="15554" spans="2:5">
      <c r="B15554" s="602" t="s">
        <v>18262</v>
      </c>
      <c r="C15554" s="603" t="s">
        <v>17658</v>
      </c>
      <c r="D15554" s="587" t="s">
        <v>3076</v>
      </c>
      <c r="E15554" s="523" t="s">
        <v>1679</v>
      </c>
    </row>
    <row r="15555" spans="2:5">
      <c r="B15555" s="602" t="s">
        <v>18263</v>
      </c>
      <c r="C15555" s="603" t="s">
        <v>17658</v>
      </c>
      <c r="D15555" s="587" t="s">
        <v>3076</v>
      </c>
      <c r="E15555" s="523" t="s">
        <v>1679</v>
      </c>
    </row>
    <row r="15556" spans="2:5">
      <c r="B15556" s="602" t="s">
        <v>18264</v>
      </c>
      <c r="C15556" s="603" t="s">
        <v>17658</v>
      </c>
      <c r="D15556" s="587" t="s">
        <v>3076</v>
      </c>
      <c r="E15556" s="523" t="s">
        <v>1679</v>
      </c>
    </row>
    <row r="15557" spans="2:5">
      <c r="B15557" s="602" t="s">
        <v>18265</v>
      </c>
      <c r="C15557" s="603" t="s">
        <v>17658</v>
      </c>
      <c r="D15557" s="587" t="s">
        <v>3076</v>
      </c>
      <c r="E15557" s="523" t="s">
        <v>1679</v>
      </c>
    </row>
    <row r="15558" spans="2:5">
      <c r="B15558" s="602" t="s">
        <v>18266</v>
      </c>
      <c r="C15558" s="603" t="s">
        <v>17658</v>
      </c>
      <c r="D15558" s="587" t="s">
        <v>3076</v>
      </c>
      <c r="E15558" s="523" t="s">
        <v>1679</v>
      </c>
    </row>
    <row r="15559" spans="2:5">
      <c r="B15559" s="602" t="s">
        <v>18267</v>
      </c>
      <c r="C15559" s="603" t="s">
        <v>17658</v>
      </c>
      <c r="D15559" s="587" t="s">
        <v>3076</v>
      </c>
      <c r="E15559" s="523" t="s">
        <v>1679</v>
      </c>
    </row>
    <row r="15560" spans="2:5">
      <c r="B15560" s="602" t="s">
        <v>18268</v>
      </c>
      <c r="C15560" s="603" t="s">
        <v>17658</v>
      </c>
      <c r="D15560" s="587" t="s">
        <v>3076</v>
      </c>
      <c r="E15560" s="523" t="s">
        <v>1679</v>
      </c>
    </row>
    <row r="15561" spans="2:5">
      <c r="B15561" s="602" t="s">
        <v>18269</v>
      </c>
      <c r="C15561" s="603" t="s">
        <v>17658</v>
      </c>
      <c r="D15561" s="587" t="s">
        <v>3076</v>
      </c>
      <c r="E15561" s="523" t="s">
        <v>1679</v>
      </c>
    </row>
    <row r="15562" spans="2:5">
      <c r="B15562" s="602" t="s">
        <v>18270</v>
      </c>
      <c r="C15562" s="603" t="s">
        <v>17658</v>
      </c>
      <c r="D15562" s="587" t="s">
        <v>3076</v>
      </c>
      <c r="E15562" s="523" t="s">
        <v>1679</v>
      </c>
    </row>
    <row r="15563" spans="2:5">
      <c r="B15563" s="602" t="s">
        <v>18271</v>
      </c>
      <c r="C15563" s="603" t="s">
        <v>17658</v>
      </c>
      <c r="D15563" s="587" t="s">
        <v>3076</v>
      </c>
      <c r="E15563" s="523" t="s">
        <v>1679</v>
      </c>
    </row>
    <row r="15564" spans="2:5">
      <c r="B15564" s="602" t="s">
        <v>18272</v>
      </c>
      <c r="C15564" s="603" t="s">
        <v>17658</v>
      </c>
      <c r="D15564" s="587" t="s">
        <v>3076</v>
      </c>
      <c r="E15564" s="523" t="s">
        <v>1679</v>
      </c>
    </row>
    <row r="15565" spans="2:5">
      <c r="B15565" s="602" t="s">
        <v>18273</v>
      </c>
      <c r="C15565" s="603" t="s">
        <v>17658</v>
      </c>
      <c r="D15565" s="587" t="s">
        <v>3076</v>
      </c>
      <c r="E15565" s="523" t="s">
        <v>1679</v>
      </c>
    </row>
    <row r="15566" spans="2:5">
      <c r="B15566" s="602" t="s">
        <v>18274</v>
      </c>
      <c r="C15566" s="603" t="s">
        <v>17658</v>
      </c>
      <c r="D15566" s="587" t="s">
        <v>3076</v>
      </c>
      <c r="E15566" s="523" t="s">
        <v>1679</v>
      </c>
    </row>
    <row r="15567" spans="2:5">
      <c r="B15567" s="602" t="s">
        <v>18275</v>
      </c>
      <c r="C15567" s="603" t="s">
        <v>17658</v>
      </c>
      <c r="D15567" s="587" t="s">
        <v>3076</v>
      </c>
      <c r="E15567" s="523" t="s">
        <v>1679</v>
      </c>
    </row>
    <row r="15568" spans="2:5">
      <c r="B15568" s="602" t="s">
        <v>18276</v>
      </c>
      <c r="C15568" s="603" t="s">
        <v>17658</v>
      </c>
      <c r="D15568" s="587" t="s">
        <v>3076</v>
      </c>
      <c r="E15568" s="523" t="s">
        <v>1679</v>
      </c>
    </row>
    <row r="15569" spans="2:5">
      <c r="B15569" s="602" t="s">
        <v>18277</v>
      </c>
      <c r="C15569" s="603" t="s">
        <v>17658</v>
      </c>
      <c r="D15569" s="587" t="s">
        <v>3076</v>
      </c>
      <c r="E15569" s="523" t="s">
        <v>1679</v>
      </c>
    </row>
    <row r="15570" spans="2:5">
      <c r="B15570" s="602" t="s">
        <v>18278</v>
      </c>
      <c r="C15570" s="603" t="s">
        <v>17658</v>
      </c>
      <c r="D15570" s="587" t="s">
        <v>3076</v>
      </c>
      <c r="E15570" s="523" t="s">
        <v>1679</v>
      </c>
    </row>
    <row r="15571" spans="2:5">
      <c r="B15571" s="602" t="s">
        <v>18279</v>
      </c>
      <c r="C15571" s="603" t="s">
        <v>17658</v>
      </c>
      <c r="D15571" s="587" t="s">
        <v>3076</v>
      </c>
      <c r="E15571" s="523" t="s">
        <v>1679</v>
      </c>
    </row>
    <row r="15572" spans="2:5">
      <c r="B15572" s="602" t="s">
        <v>18280</v>
      </c>
      <c r="C15572" s="603" t="s">
        <v>17658</v>
      </c>
      <c r="D15572" s="587" t="s">
        <v>3076</v>
      </c>
      <c r="E15572" s="523" t="s">
        <v>1679</v>
      </c>
    </row>
    <row r="15573" spans="2:5">
      <c r="B15573" s="602" t="s">
        <v>18281</v>
      </c>
      <c r="C15573" s="603" t="s">
        <v>17658</v>
      </c>
      <c r="D15573" s="587" t="s">
        <v>3076</v>
      </c>
      <c r="E15573" s="523" t="s">
        <v>1679</v>
      </c>
    </row>
    <row r="15574" spans="2:5">
      <c r="B15574" s="602" t="s">
        <v>18282</v>
      </c>
      <c r="C15574" s="603" t="s">
        <v>17658</v>
      </c>
      <c r="D15574" s="587" t="s">
        <v>3076</v>
      </c>
      <c r="E15574" s="523" t="s">
        <v>1679</v>
      </c>
    </row>
    <row r="15575" spans="2:5">
      <c r="B15575" s="602" t="s">
        <v>18283</v>
      </c>
      <c r="C15575" s="603" t="s">
        <v>17658</v>
      </c>
      <c r="D15575" s="587" t="s">
        <v>3076</v>
      </c>
      <c r="E15575" s="523" t="s">
        <v>1679</v>
      </c>
    </row>
    <row r="15576" spans="2:5">
      <c r="B15576" s="602" t="s">
        <v>18284</v>
      </c>
      <c r="C15576" s="603" t="s">
        <v>17658</v>
      </c>
      <c r="D15576" s="587" t="s">
        <v>3076</v>
      </c>
      <c r="E15576" s="523" t="s">
        <v>1679</v>
      </c>
    </row>
    <row r="15577" spans="2:5">
      <c r="B15577" s="602" t="s">
        <v>18285</v>
      </c>
      <c r="C15577" s="603" t="s">
        <v>17658</v>
      </c>
      <c r="D15577" s="587" t="s">
        <v>3076</v>
      </c>
      <c r="E15577" s="523" t="s">
        <v>1679</v>
      </c>
    </row>
    <row r="15578" spans="2:5">
      <c r="B15578" s="602" t="s">
        <v>18286</v>
      </c>
      <c r="C15578" s="603" t="s">
        <v>17658</v>
      </c>
      <c r="D15578" s="587" t="s">
        <v>3076</v>
      </c>
      <c r="E15578" s="523" t="s">
        <v>1679</v>
      </c>
    </row>
    <row r="15579" spans="2:5">
      <c r="B15579" s="602" t="s">
        <v>18287</v>
      </c>
      <c r="C15579" s="603" t="s">
        <v>17658</v>
      </c>
      <c r="D15579" s="587" t="s">
        <v>3076</v>
      </c>
      <c r="E15579" s="523" t="s">
        <v>1679</v>
      </c>
    </row>
    <row r="15580" spans="2:5">
      <c r="B15580" s="602" t="s">
        <v>18288</v>
      </c>
      <c r="C15580" s="603" t="s">
        <v>17658</v>
      </c>
      <c r="D15580" s="587" t="s">
        <v>3076</v>
      </c>
      <c r="E15580" s="523" t="s">
        <v>1679</v>
      </c>
    </row>
    <row r="15581" spans="2:5">
      <c r="B15581" s="602" t="s">
        <v>18289</v>
      </c>
      <c r="C15581" s="603" t="s">
        <v>17658</v>
      </c>
      <c r="D15581" s="587" t="s">
        <v>3076</v>
      </c>
      <c r="E15581" s="523" t="s">
        <v>1679</v>
      </c>
    </row>
    <row r="15582" spans="2:5">
      <c r="B15582" s="602" t="s">
        <v>18290</v>
      </c>
      <c r="C15582" s="603" t="s">
        <v>17658</v>
      </c>
      <c r="D15582" s="587" t="s">
        <v>3076</v>
      </c>
      <c r="E15582" s="523" t="s">
        <v>1679</v>
      </c>
    </row>
    <row r="15583" spans="2:5">
      <c r="B15583" s="602" t="s">
        <v>18291</v>
      </c>
      <c r="C15583" s="603" t="s">
        <v>17658</v>
      </c>
      <c r="D15583" s="587" t="s">
        <v>3076</v>
      </c>
      <c r="E15583" s="523" t="s">
        <v>1679</v>
      </c>
    </row>
    <row r="15584" spans="2:5">
      <c r="B15584" s="602" t="s">
        <v>18292</v>
      </c>
      <c r="C15584" s="603" t="s">
        <v>17658</v>
      </c>
      <c r="D15584" s="587" t="s">
        <v>3076</v>
      </c>
      <c r="E15584" s="523" t="s">
        <v>1679</v>
      </c>
    </row>
    <row r="15585" spans="2:5">
      <c r="B15585" s="602" t="s">
        <v>18293</v>
      </c>
      <c r="C15585" s="603" t="s">
        <v>17658</v>
      </c>
      <c r="D15585" s="587" t="s">
        <v>3076</v>
      </c>
      <c r="E15585" s="523" t="s">
        <v>1679</v>
      </c>
    </row>
    <row r="15586" spans="2:5">
      <c r="B15586" s="602" t="s">
        <v>18294</v>
      </c>
      <c r="C15586" s="603" t="s">
        <v>17658</v>
      </c>
      <c r="D15586" s="587" t="s">
        <v>3076</v>
      </c>
      <c r="E15586" s="523" t="s">
        <v>1679</v>
      </c>
    </row>
    <row r="15587" spans="2:5">
      <c r="B15587" s="602" t="s">
        <v>18295</v>
      </c>
      <c r="C15587" s="603" t="s">
        <v>17658</v>
      </c>
      <c r="D15587" s="587" t="s">
        <v>3076</v>
      </c>
      <c r="E15587" s="523" t="s">
        <v>1679</v>
      </c>
    </row>
    <row r="15588" spans="2:5">
      <c r="B15588" s="602" t="s">
        <v>18296</v>
      </c>
      <c r="C15588" s="603" t="s">
        <v>17658</v>
      </c>
      <c r="D15588" s="587" t="s">
        <v>3076</v>
      </c>
      <c r="E15588" s="523" t="s">
        <v>1679</v>
      </c>
    </row>
    <row r="15589" spans="2:5">
      <c r="B15589" s="602" t="s">
        <v>18297</v>
      </c>
      <c r="C15589" s="603" t="s">
        <v>17658</v>
      </c>
      <c r="D15589" s="587" t="s">
        <v>3076</v>
      </c>
      <c r="E15589" s="523" t="s">
        <v>1679</v>
      </c>
    </row>
    <row r="15590" spans="2:5">
      <c r="B15590" s="602" t="s">
        <v>18298</v>
      </c>
      <c r="C15590" s="603" t="s">
        <v>17658</v>
      </c>
      <c r="D15590" s="587" t="s">
        <v>3076</v>
      </c>
      <c r="E15590" s="523" t="s">
        <v>1679</v>
      </c>
    </row>
    <row r="15591" spans="2:5">
      <c r="B15591" s="602" t="s">
        <v>18299</v>
      </c>
      <c r="C15591" s="603" t="s">
        <v>17658</v>
      </c>
      <c r="D15591" s="587" t="s">
        <v>3076</v>
      </c>
      <c r="E15591" s="523" t="s">
        <v>1679</v>
      </c>
    </row>
    <row r="15592" spans="2:5">
      <c r="B15592" s="602" t="s">
        <v>18300</v>
      </c>
      <c r="C15592" s="603" t="s">
        <v>17658</v>
      </c>
      <c r="D15592" s="587" t="s">
        <v>3076</v>
      </c>
      <c r="E15592" s="523" t="s">
        <v>1679</v>
      </c>
    </row>
    <row r="15593" spans="2:5">
      <c r="B15593" s="602" t="s">
        <v>18301</v>
      </c>
      <c r="C15593" s="603" t="s">
        <v>17658</v>
      </c>
      <c r="D15593" s="587" t="s">
        <v>3076</v>
      </c>
      <c r="E15593" s="523" t="s">
        <v>1679</v>
      </c>
    </row>
    <row r="15594" spans="2:5">
      <c r="B15594" s="602" t="s">
        <v>18302</v>
      </c>
      <c r="C15594" s="603" t="s">
        <v>17658</v>
      </c>
      <c r="D15594" s="587" t="s">
        <v>3076</v>
      </c>
      <c r="E15594" s="523" t="s">
        <v>1679</v>
      </c>
    </row>
    <row r="15595" spans="2:5">
      <c r="B15595" s="602" t="s">
        <v>18303</v>
      </c>
      <c r="C15595" s="603" t="s">
        <v>17658</v>
      </c>
      <c r="D15595" s="587" t="s">
        <v>3076</v>
      </c>
      <c r="E15595" s="523" t="s">
        <v>1679</v>
      </c>
    </row>
    <row r="15596" spans="2:5">
      <c r="B15596" s="602" t="s">
        <v>18304</v>
      </c>
      <c r="C15596" s="603" t="s">
        <v>17658</v>
      </c>
      <c r="D15596" s="587" t="s">
        <v>3076</v>
      </c>
      <c r="E15596" s="523" t="s">
        <v>1679</v>
      </c>
    </row>
    <row r="15597" spans="2:5">
      <c r="B15597" s="602" t="s">
        <v>18305</v>
      </c>
      <c r="C15597" s="603" t="s">
        <v>17658</v>
      </c>
      <c r="D15597" s="587" t="s">
        <v>3076</v>
      </c>
      <c r="E15597" s="523" t="s">
        <v>1679</v>
      </c>
    </row>
    <row r="15598" spans="2:5">
      <c r="B15598" s="602" t="s">
        <v>18306</v>
      </c>
      <c r="C15598" s="603" t="s">
        <v>17658</v>
      </c>
      <c r="D15598" s="587" t="s">
        <v>3076</v>
      </c>
      <c r="E15598" s="523" t="s">
        <v>1679</v>
      </c>
    </row>
    <row r="15599" spans="2:5">
      <c r="B15599" s="602" t="s">
        <v>18307</v>
      </c>
      <c r="C15599" s="603" t="s">
        <v>17658</v>
      </c>
      <c r="D15599" s="587" t="s">
        <v>3076</v>
      </c>
      <c r="E15599" s="523" t="s">
        <v>1679</v>
      </c>
    </row>
    <row r="15600" spans="2:5">
      <c r="B15600" s="602" t="s">
        <v>18308</v>
      </c>
      <c r="C15600" s="603" t="s">
        <v>17658</v>
      </c>
      <c r="D15600" s="587" t="s">
        <v>3076</v>
      </c>
      <c r="E15600" s="523" t="s">
        <v>1679</v>
      </c>
    </row>
    <row r="15601" spans="2:5">
      <c r="B15601" s="602" t="s">
        <v>18309</v>
      </c>
      <c r="C15601" s="603" t="s">
        <v>17658</v>
      </c>
      <c r="D15601" s="587" t="s">
        <v>3076</v>
      </c>
      <c r="E15601" s="523" t="s">
        <v>1679</v>
      </c>
    </row>
    <row r="15602" spans="2:5">
      <c r="B15602" s="602" t="s">
        <v>18310</v>
      </c>
      <c r="C15602" s="603" t="s">
        <v>17658</v>
      </c>
      <c r="D15602" s="587" t="s">
        <v>3076</v>
      </c>
      <c r="E15602" s="523" t="s">
        <v>1679</v>
      </c>
    </row>
    <row r="15603" spans="2:5">
      <c r="B15603" s="602" t="s">
        <v>18311</v>
      </c>
      <c r="C15603" s="603" t="s">
        <v>17658</v>
      </c>
      <c r="D15603" s="587" t="s">
        <v>3076</v>
      </c>
      <c r="E15603" s="523" t="s">
        <v>1679</v>
      </c>
    </row>
    <row r="15604" spans="2:5">
      <c r="B15604" s="602" t="s">
        <v>18312</v>
      </c>
      <c r="C15604" s="603" t="s">
        <v>17658</v>
      </c>
      <c r="D15604" s="587" t="s">
        <v>3076</v>
      </c>
      <c r="E15604" s="523" t="s">
        <v>1679</v>
      </c>
    </row>
    <row r="15605" spans="2:5">
      <c r="B15605" s="602" t="s">
        <v>18313</v>
      </c>
      <c r="C15605" s="603" t="s">
        <v>17658</v>
      </c>
      <c r="D15605" s="587" t="s">
        <v>3076</v>
      </c>
      <c r="E15605" s="523" t="s">
        <v>1679</v>
      </c>
    </row>
    <row r="15606" spans="2:5">
      <c r="B15606" s="602" t="s">
        <v>18314</v>
      </c>
      <c r="C15606" s="603" t="s">
        <v>17658</v>
      </c>
      <c r="D15606" s="587" t="s">
        <v>3076</v>
      </c>
      <c r="E15606" s="523" t="s">
        <v>1679</v>
      </c>
    </row>
    <row r="15607" spans="2:5">
      <c r="B15607" s="602" t="s">
        <v>18315</v>
      </c>
      <c r="C15607" s="603" t="s">
        <v>17658</v>
      </c>
      <c r="D15607" s="587" t="s">
        <v>3076</v>
      </c>
      <c r="E15607" s="523" t="s">
        <v>1679</v>
      </c>
    </row>
    <row r="15608" spans="2:5">
      <c r="B15608" s="602" t="s">
        <v>18316</v>
      </c>
      <c r="C15608" s="603" t="s">
        <v>17658</v>
      </c>
      <c r="D15608" s="587" t="s">
        <v>3076</v>
      </c>
      <c r="E15608" s="523" t="s">
        <v>1679</v>
      </c>
    </row>
    <row r="15609" spans="2:5">
      <c r="B15609" s="602" t="s">
        <v>18317</v>
      </c>
      <c r="C15609" s="603" t="s">
        <v>17658</v>
      </c>
      <c r="D15609" s="587" t="s">
        <v>3076</v>
      </c>
      <c r="E15609" s="523" t="s">
        <v>1679</v>
      </c>
    </row>
    <row r="15610" spans="2:5">
      <c r="B15610" s="602" t="s">
        <v>18318</v>
      </c>
      <c r="C15610" s="603" t="s">
        <v>17658</v>
      </c>
      <c r="D15610" s="587" t="s">
        <v>3076</v>
      </c>
      <c r="E15610" s="523" t="s">
        <v>1679</v>
      </c>
    </row>
    <row r="15611" spans="2:5">
      <c r="B15611" s="602" t="s">
        <v>18319</v>
      </c>
      <c r="C15611" s="603" t="s">
        <v>17658</v>
      </c>
      <c r="D15611" s="587" t="s">
        <v>3076</v>
      </c>
      <c r="E15611" s="523" t="s">
        <v>1679</v>
      </c>
    </row>
    <row r="15612" spans="2:5">
      <c r="B15612" s="602" t="s">
        <v>18320</v>
      </c>
      <c r="C15612" s="603" t="s">
        <v>17658</v>
      </c>
      <c r="D15612" s="587" t="s">
        <v>3076</v>
      </c>
      <c r="E15612" s="523" t="s">
        <v>1679</v>
      </c>
    </row>
    <row r="15613" spans="2:5">
      <c r="B15613" s="602" t="s">
        <v>18321</v>
      </c>
      <c r="C15613" s="603" t="s">
        <v>17658</v>
      </c>
      <c r="D15613" s="587" t="s">
        <v>3076</v>
      </c>
      <c r="E15613" s="523" t="s">
        <v>1679</v>
      </c>
    </row>
    <row r="15614" spans="2:5">
      <c r="B15614" s="602" t="s">
        <v>18322</v>
      </c>
      <c r="C15614" s="603" t="s">
        <v>17658</v>
      </c>
      <c r="D15614" s="587" t="s">
        <v>3076</v>
      </c>
      <c r="E15614" s="523" t="s">
        <v>1679</v>
      </c>
    </row>
    <row r="15615" spans="2:5">
      <c r="B15615" s="602" t="s">
        <v>18323</v>
      </c>
      <c r="C15615" s="603" t="s">
        <v>17658</v>
      </c>
      <c r="D15615" s="587" t="s">
        <v>3076</v>
      </c>
      <c r="E15615" s="523" t="s">
        <v>1679</v>
      </c>
    </row>
    <row r="15616" spans="2:5">
      <c r="B15616" s="602" t="s">
        <v>18324</v>
      </c>
      <c r="C15616" s="603" t="s">
        <v>17658</v>
      </c>
      <c r="D15616" s="587" t="s">
        <v>3076</v>
      </c>
      <c r="E15616" s="523" t="s">
        <v>1679</v>
      </c>
    </row>
    <row r="15617" spans="2:5">
      <c r="B15617" s="602" t="s">
        <v>18325</v>
      </c>
      <c r="C15617" s="603" t="s">
        <v>17658</v>
      </c>
      <c r="D15617" s="587" t="s">
        <v>3076</v>
      </c>
      <c r="E15617" s="523" t="s">
        <v>1679</v>
      </c>
    </row>
    <row r="15618" spans="2:5">
      <c r="B15618" s="602" t="s">
        <v>18326</v>
      </c>
      <c r="C15618" s="603" t="s">
        <v>17658</v>
      </c>
      <c r="D15618" s="587" t="s">
        <v>3076</v>
      </c>
      <c r="E15618" s="523" t="s">
        <v>1679</v>
      </c>
    </row>
    <row r="15619" spans="2:5">
      <c r="B15619" s="602" t="s">
        <v>18327</v>
      </c>
      <c r="C15619" s="603" t="s">
        <v>17658</v>
      </c>
      <c r="D15619" s="587" t="s">
        <v>3076</v>
      </c>
      <c r="E15619" s="523" t="s">
        <v>1679</v>
      </c>
    </row>
    <row r="15620" spans="2:5">
      <c r="B15620" s="602" t="s">
        <v>18328</v>
      </c>
      <c r="C15620" s="603" t="s">
        <v>17658</v>
      </c>
      <c r="D15620" s="587" t="s">
        <v>3076</v>
      </c>
      <c r="E15620" s="523" t="s">
        <v>1679</v>
      </c>
    </row>
    <row r="15621" spans="2:5">
      <c r="B15621" s="602" t="s">
        <v>18329</v>
      </c>
      <c r="C15621" s="603" t="s">
        <v>17658</v>
      </c>
      <c r="D15621" s="587" t="s">
        <v>3076</v>
      </c>
      <c r="E15621" s="523" t="s">
        <v>1679</v>
      </c>
    </row>
    <row r="15622" spans="2:5">
      <c r="B15622" s="602" t="s">
        <v>18330</v>
      </c>
      <c r="C15622" s="603" t="s">
        <v>17658</v>
      </c>
      <c r="D15622" s="587" t="s">
        <v>3076</v>
      </c>
      <c r="E15622" s="523" t="s">
        <v>1679</v>
      </c>
    </row>
    <row r="15623" spans="2:5">
      <c r="B15623" s="602" t="s">
        <v>18331</v>
      </c>
      <c r="C15623" s="603" t="s">
        <v>17658</v>
      </c>
      <c r="D15623" s="587" t="s">
        <v>3076</v>
      </c>
      <c r="E15623" s="523" t="s">
        <v>1679</v>
      </c>
    </row>
    <row r="15624" spans="2:5">
      <c r="B15624" s="602" t="s">
        <v>18332</v>
      </c>
      <c r="C15624" s="603" t="s">
        <v>17658</v>
      </c>
      <c r="D15624" s="587" t="s">
        <v>3076</v>
      </c>
      <c r="E15624" s="523" t="s">
        <v>1679</v>
      </c>
    </row>
    <row r="15625" spans="2:5">
      <c r="B15625" s="602" t="s">
        <v>18333</v>
      </c>
      <c r="C15625" s="603" t="s">
        <v>17658</v>
      </c>
      <c r="D15625" s="587" t="s">
        <v>3076</v>
      </c>
      <c r="E15625" s="523" t="s">
        <v>1679</v>
      </c>
    </row>
    <row r="15626" spans="2:5">
      <c r="B15626" s="602" t="s">
        <v>18334</v>
      </c>
      <c r="C15626" s="603" t="s">
        <v>17658</v>
      </c>
      <c r="D15626" s="587" t="s">
        <v>3076</v>
      </c>
      <c r="E15626" s="523" t="s">
        <v>1679</v>
      </c>
    </row>
    <row r="15627" spans="2:5">
      <c r="B15627" s="602" t="s">
        <v>18335</v>
      </c>
      <c r="C15627" s="603" t="s">
        <v>17658</v>
      </c>
      <c r="D15627" s="587" t="s">
        <v>3076</v>
      </c>
      <c r="E15627" s="523" t="s">
        <v>1679</v>
      </c>
    </row>
    <row r="15628" spans="2:5">
      <c r="B15628" s="602" t="s">
        <v>18336</v>
      </c>
      <c r="C15628" s="603" t="s">
        <v>17658</v>
      </c>
      <c r="D15628" s="587" t="s">
        <v>3076</v>
      </c>
      <c r="E15628" s="523" t="s">
        <v>1679</v>
      </c>
    </row>
    <row r="15629" spans="2:5">
      <c r="B15629" s="602" t="s">
        <v>18337</v>
      </c>
      <c r="C15629" s="603" t="s">
        <v>17658</v>
      </c>
      <c r="D15629" s="587" t="s">
        <v>3076</v>
      </c>
      <c r="E15629" s="523" t="s">
        <v>1679</v>
      </c>
    </row>
    <row r="15630" spans="2:5">
      <c r="B15630" s="602" t="s">
        <v>18338</v>
      </c>
      <c r="C15630" s="603" t="s">
        <v>17658</v>
      </c>
      <c r="D15630" s="587" t="s">
        <v>3076</v>
      </c>
      <c r="E15630" s="523" t="s">
        <v>1679</v>
      </c>
    </row>
    <row r="15631" spans="2:5">
      <c r="B15631" s="602" t="s">
        <v>18339</v>
      </c>
      <c r="C15631" s="603" t="s">
        <v>17658</v>
      </c>
      <c r="D15631" s="587" t="s">
        <v>3076</v>
      </c>
      <c r="E15631" s="523" t="s">
        <v>1679</v>
      </c>
    </row>
    <row r="15632" spans="2:5">
      <c r="B15632" s="602" t="s">
        <v>18340</v>
      </c>
      <c r="C15632" s="603" t="s">
        <v>17658</v>
      </c>
      <c r="D15632" s="587" t="s">
        <v>3076</v>
      </c>
      <c r="E15632" s="523" t="s">
        <v>1679</v>
      </c>
    </row>
    <row r="15633" spans="2:5">
      <c r="B15633" s="602" t="s">
        <v>18341</v>
      </c>
      <c r="C15633" s="603" t="s">
        <v>17658</v>
      </c>
      <c r="D15633" s="587" t="s">
        <v>3076</v>
      </c>
      <c r="E15633" s="523" t="s">
        <v>1679</v>
      </c>
    </row>
    <row r="15634" spans="2:5">
      <c r="B15634" s="602" t="s">
        <v>18342</v>
      </c>
      <c r="C15634" s="603" t="s">
        <v>17658</v>
      </c>
      <c r="D15634" s="587" t="s">
        <v>3076</v>
      </c>
      <c r="E15634" s="523" t="s">
        <v>1679</v>
      </c>
    </row>
    <row r="15635" spans="2:5">
      <c r="B15635" s="602" t="s">
        <v>18343</v>
      </c>
      <c r="C15635" s="603" t="s">
        <v>17658</v>
      </c>
      <c r="D15635" s="587" t="s">
        <v>3076</v>
      </c>
      <c r="E15635" s="523" t="s">
        <v>1679</v>
      </c>
    </row>
    <row r="15636" spans="2:5">
      <c r="B15636" s="602" t="s">
        <v>18344</v>
      </c>
      <c r="C15636" s="603" t="s">
        <v>17658</v>
      </c>
      <c r="D15636" s="587" t="s">
        <v>3076</v>
      </c>
      <c r="E15636" s="523" t="s">
        <v>1679</v>
      </c>
    </row>
    <row r="15637" spans="2:5">
      <c r="B15637" s="602" t="s">
        <v>18345</v>
      </c>
      <c r="C15637" s="603" t="s">
        <v>17658</v>
      </c>
      <c r="D15637" s="587" t="s">
        <v>3076</v>
      </c>
      <c r="E15637" s="523" t="s">
        <v>1679</v>
      </c>
    </row>
    <row r="15638" spans="2:5">
      <c r="B15638" s="602" t="s">
        <v>18346</v>
      </c>
      <c r="C15638" s="603" t="s">
        <v>17658</v>
      </c>
      <c r="D15638" s="587" t="s">
        <v>3076</v>
      </c>
      <c r="E15638" s="523" t="s">
        <v>1679</v>
      </c>
    </row>
    <row r="15639" spans="2:5">
      <c r="B15639" s="602" t="s">
        <v>18347</v>
      </c>
      <c r="C15639" s="603" t="s">
        <v>17658</v>
      </c>
      <c r="D15639" s="587" t="s">
        <v>3076</v>
      </c>
      <c r="E15639" s="523" t="s">
        <v>1679</v>
      </c>
    </row>
    <row r="15640" spans="2:5">
      <c r="B15640" s="602" t="s">
        <v>18348</v>
      </c>
      <c r="C15640" s="603" t="s">
        <v>17658</v>
      </c>
      <c r="D15640" s="587" t="s">
        <v>3076</v>
      </c>
      <c r="E15640" s="523" t="s">
        <v>1679</v>
      </c>
    </row>
    <row r="15641" spans="2:5">
      <c r="B15641" s="602" t="s">
        <v>18349</v>
      </c>
      <c r="C15641" s="603" t="s">
        <v>17658</v>
      </c>
      <c r="D15641" s="587" t="s">
        <v>3076</v>
      </c>
      <c r="E15641" s="523" t="s">
        <v>1679</v>
      </c>
    </row>
    <row r="15642" spans="2:5">
      <c r="B15642" s="602" t="s">
        <v>18350</v>
      </c>
      <c r="C15642" s="603" t="s">
        <v>17658</v>
      </c>
      <c r="D15642" s="587" t="s">
        <v>3076</v>
      </c>
      <c r="E15642" s="523" t="s">
        <v>1679</v>
      </c>
    </row>
    <row r="15643" spans="2:5">
      <c r="B15643" s="602" t="s">
        <v>18351</v>
      </c>
      <c r="C15643" s="603" t="s">
        <v>17658</v>
      </c>
      <c r="D15643" s="587" t="s">
        <v>3076</v>
      </c>
      <c r="E15643" s="523" t="s">
        <v>1679</v>
      </c>
    </row>
    <row r="15644" spans="2:5">
      <c r="B15644" s="602" t="s">
        <v>18352</v>
      </c>
      <c r="C15644" s="603" t="s">
        <v>17658</v>
      </c>
      <c r="D15644" s="587" t="s">
        <v>3076</v>
      </c>
      <c r="E15644" s="523" t="s">
        <v>1679</v>
      </c>
    </row>
    <row r="15645" spans="2:5">
      <c r="B15645" s="602" t="s">
        <v>18353</v>
      </c>
      <c r="C15645" s="603" t="s">
        <v>17658</v>
      </c>
      <c r="D15645" s="587" t="s">
        <v>3076</v>
      </c>
      <c r="E15645" s="523" t="s">
        <v>1679</v>
      </c>
    </row>
    <row r="15646" spans="2:5">
      <c r="B15646" s="602" t="s">
        <v>18354</v>
      </c>
      <c r="C15646" s="603" t="s">
        <v>17658</v>
      </c>
      <c r="D15646" s="587" t="s">
        <v>3076</v>
      </c>
      <c r="E15646" s="523" t="s">
        <v>1679</v>
      </c>
    </row>
    <row r="15647" spans="2:5">
      <c r="B15647" s="602" t="s">
        <v>18355</v>
      </c>
      <c r="C15647" s="603" t="s">
        <v>17658</v>
      </c>
      <c r="D15647" s="587" t="s">
        <v>3076</v>
      </c>
      <c r="E15647" s="523" t="s">
        <v>1679</v>
      </c>
    </row>
    <row r="15648" spans="2:5">
      <c r="B15648" s="602" t="s">
        <v>18356</v>
      </c>
      <c r="C15648" s="603" t="s">
        <v>17658</v>
      </c>
      <c r="D15648" s="587" t="s">
        <v>3076</v>
      </c>
      <c r="E15648" s="523" t="s">
        <v>1679</v>
      </c>
    </row>
    <row r="15649" spans="2:5">
      <c r="B15649" s="602" t="s">
        <v>18357</v>
      </c>
      <c r="C15649" s="603" t="s">
        <v>17658</v>
      </c>
      <c r="D15649" s="587" t="s">
        <v>3076</v>
      </c>
      <c r="E15649" s="523" t="s">
        <v>1679</v>
      </c>
    </row>
    <row r="15650" spans="2:5">
      <c r="B15650" s="602" t="s">
        <v>18358</v>
      </c>
      <c r="C15650" s="603" t="s">
        <v>17658</v>
      </c>
      <c r="D15650" s="587" t="s">
        <v>3076</v>
      </c>
      <c r="E15650" s="523" t="s">
        <v>1679</v>
      </c>
    </row>
    <row r="15651" spans="2:5">
      <c r="B15651" s="602" t="s">
        <v>18359</v>
      </c>
      <c r="C15651" s="603" t="s">
        <v>17658</v>
      </c>
      <c r="D15651" s="587" t="s">
        <v>3076</v>
      </c>
      <c r="E15651" s="523" t="s">
        <v>1679</v>
      </c>
    </row>
    <row r="15652" spans="2:5">
      <c r="B15652" s="602" t="s">
        <v>18360</v>
      </c>
      <c r="C15652" s="603" t="s">
        <v>17658</v>
      </c>
      <c r="D15652" s="587" t="s">
        <v>3076</v>
      </c>
      <c r="E15652" s="523" t="s">
        <v>1679</v>
      </c>
    </row>
    <row r="15653" spans="2:5">
      <c r="B15653" s="602" t="s">
        <v>18361</v>
      </c>
      <c r="C15653" s="603" t="s">
        <v>17658</v>
      </c>
      <c r="D15653" s="587" t="s">
        <v>3076</v>
      </c>
      <c r="E15653" s="523" t="s">
        <v>1679</v>
      </c>
    </row>
    <row r="15654" spans="2:5">
      <c r="B15654" s="602" t="s">
        <v>18362</v>
      </c>
      <c r="C15654" s="603" t="s">
        <v>17658</v>
      </c>
      <c r="D15654" s="587" t="s">
        <v>3076</v>
      </c>
      <c r="E15654" s="523" t="s">
        <v>1679</v>
      </c>
    </row>
    <row r="15655" spans="2:5">
      <c r="B15655" s="602" t="s">
        <v>18363</v>
      </c>
      <c r="C15655" s="603" t="s">
        <v>17658</v>
      </c>
      <c r="D15655" s="587" t="s">
        <v>3076</v>
      </c>
      <c r="E15655" s="523" t="s">
        <v>1679</v>
      </c>
    </row>
    <row r="15656" spans="2:5">
      <c r="B15656" s="602" t="s">
        <v>18364</v>
      </c>
      <c r="C15656" s="603" t="s">
        <v>17658</v>
      </c>
      <c r="D15656" s="587" t="s">
        <v>3076</v>
      </c>
      <c r="E15656" s="523" t="s">
        <v>1679</v>
      </c>
    </row>
    <row r="15657" spans="2:5">
      <c r="B15657" s="602" t="s">
        <v>18365</v>
      </c>
      <c r="C15657" s="603" t="s">
        <v>17658</v>
      </c>
      <c r="D15657" s="587" t="s">
        <v>3076</v>
      </c>
      <c r="E15657" s="523" t="s">
        <v>1679</v>
      </c>
    </row>
    <row r="15658" spans="2:5">
      <c r="B15658" s="602" t="s">
        <v>18366</v>
      </c>
      <c r="C15658" s="603" t="s">
        <v>17658</v>
      </c>
      <c r="D15658" s="587" t="s">
        <v>3076</v>
      </c>
      <c r="E15658" s="523" t="s">
        <v>1679</v>
      </c>
    </row>
    <row r="15659" spans="2:5">
      <c r="B15659" s="602" t="s">
        <v>18367</v>
      </c>
      <c r="C15659" s="603" t="s">
        <v>17658</v>
      </c>
      <c r="D15659" s="587" t="s">
        <v>3076</v>
      </c>
      <c r="E15659" s="523" t="s">
        <v>1679</v>
      </c>
    </row>
    <row r="15660" spans="2:5">
      <c r="B15660" s="602" t="s">
        <v>18368</v>
      </c>
      <c r="C15660" s="603" t="s">
        <v>17658</v>
      </c>
      <c r="D15660" s="587" t="s">
        <v>3076</v>
      </c>
      <c r="E15660" s="523" t="s">
        <v>1679</v>
      </c>
    </row>
    <row r="15661" spans="2:5">
      <c r="B15661" s="602" t="s">
        <v>18369</v>
      </c>
      <c r="C15661" s="603" t="s">
        <v>17658</v>
      </c>
      <c r="D15661" s="587" t="s">
        <v>3076</v>
      </c>
      <c r="E15661" s="523" t="s">
        <v>1679</v>
      </c>
    </row>
    <row r="15662" spans="2:5">
      <c r="B15662" s="602" t="s">
        <v>18370</v>
      </c>
      <c r="C15662" s="603" t="s">
        <v>17658</v>
      </c>
      <c r="D15662" s="587" t="s">
        <v>3076</v>
      </c>
      <c r="E15662" s="523" t="s">
        <v>1679</v>
      </c>
    </row>
    <row r="15663" spans="2:5">
      <c r="B15663" s="602" t="s">
        <v>18371</v>
      </c>
      <c r="C15663" s="603" t="s">
        <v>17658</v>
      </c>
      <c r="D15663" s="587" t="s">
        <v>3076</v>
      </c>
      <c r="E15663" s="523" t="s">
        <v>1679</v>
      </c>
    </row>
    <row r="15664" spans="2:5">
      <c r="B15664" s="602" t="s">
        <v>18372</v>
      </c>
      <c r="C15664" s="603" t="s">
        <v>17658</v>
      </c>
      <c r="D15664" s="587" t="s">
        <v>3076</v>
      </c>
      <c r="E15664" s="523" t="s">
        <v>1679</v>
      </c>
    </row>
    <row r="15665" spans="2:5">
      <c r="B15665" s="602" t="s">
        <v>18373</v>
      </c>
      <c r="C15665" s="603" t="s">
        <v>17658</v>
      </c>
      <c r="D15665" s="587" t="s">
        <v>3076</v>
      </c>
      <c r="E15665" s="523" t="s">
        <v>1679</v>
      </c>
    </row>
    <row r="15666" spans="2:5">
      <c r="B15666" s="602" t="s">
        <v>18374</v>
      </c>
      <c r="C15666" s="603" t="s">
        <v>17658</v>
      </c>
      <c r="D15666" s="587" t="s">
        <v>3076</v>
      </c>
      <c r="E15666" s="523" t="s">
        <v>1679</v>
      </c>
    </row>
    <row r="15667" spans="2:5">
      <c r="B15667" s="602" t="s">
        <v>18375</v>
      </c>
      <c r="C15667" s="603" t="s">
        <v>17658</v>
      </c>
      <c r="D15667" s="587" t="s">
        <v>3076</v>
      </c>
      <c r="E15667" s="523" t="s">
        <v>1679</v>
      </c>
    </row>
    <row r="15668" spans="2:5">
      <c r="B15668" s="602" t="s">
        <v>18376</v>
      </c>
      <c r="C15668" s="603" t="s">
        <v>17658</v>
      </c>
      <c r="D15668" s="587" t="s">
        <v>3076</v>
      </c>
      <c r="E15668" s="523" t="s">
        <v>1679</v>
      </c>
    </row>
    <row r="15669" spans="2:5">
      <c r="B15669" s="602" t="s">
        <v>18377</v>
      </c>
      <c r="C15669" s="603" t="s">
        <v>17658</v>
      </c>
      <c r="D15669" s="587" t="s">
        <v>3076</v>
      </c>
      <c r="E15669" s="523" t="s">
        <v>1679</v>
      </c>
    </row>
    <row r="15670" spans="2:5">
      <c r="B15670" s="602" t="s">
        <v>18378</v>
      </c>
      <c r="C15670" s="603" t="s">
        <v>17658</v>
      </c>
      <c r="D15670" s="587" t="s">
        <v>3076</v>
      </c>
      <c r="E15670" s="523" t="s">
        <v>1679</v>
      </c>
    </row>
    <row r="15671" spans="2:5">
      <c r="B15671" s="602" t="s">
        <v>18379</v>
      </c>
      <c r="C15671" s="603" t="s">
        <v>17658</v>
      </c>
      <c r="D15671" s="587" t="s">
        <v>3076</v>
      </c>
      <c r="E15671" s="523" t="s">
        <v>1679</v>
      </c>
    </row>
    <row r="15672" spans="2:5">
      <c r="B15672" s="602" t="s">
        <v>18380</v>
      </c>
      <c r="C15672" s="603" t="s">
        <v>17658</v>
      </c>
      <c r="D15672" s="587" t="s">
        <v>3076</v>
      </c>
      <c r="E15672" s="523" t="s">
        <v>1679</v>
      </c>
    </row>
    <row r="15673" spans="2:5">
      <c r="B15673" s="602" t="s">
        <v>18381</v>
      </c>
      <c r="C15673" s="603" t="s">
        <v>17658</v>
      </c>
      <c r="D15673" s="587" t="s">
        <v>3076</v>
      </c>
      <c r="E15673" s="523" t="s">
        <v>1679</v>
      </c>
    </row>
    <row r="15674" spans="2:5">
      <c r="B15674" s="602" t="s">
        <v>18382</v>
      </c>
      <c r="C15674" s="603" t="s">
        <v>17658</v>
      </c>
      <c r="D15674" s="587" t="s">
        <v>3076</v>
      </c>
      <c r="E15674" s="523" t="s">
        <v>1679</v>
      </c>
    </row>
    <row r="15675" spans="2:5">
      <c r="B15675" s="602" t="s">
        <v>18383</v>
      </c>
      <c r="C15675" s="603" t="s">
        <v>17658</v>
      </c>
      <c r="D15675" s="587" t="s">
        <v>3076</v>
      </c>
      <c r="E15675" s="523" t="s">
        <v>1679</v>
      </c>
    </row>
    <row r="15676" spans="2:5">
      <c r="B15676" s="602" t="s">
        <v>18384</v>
      </c>
      <c r="C15676" s="603" t="s">
        <v>17658</v>
      </c>
      <c r="D15676" s="587" t="s">
        <v>3076</v>
      </c>
      <c r="E15676" s="523" t="s">
        <v>1679</v>
      </c>
    </row>
    <row r="15677" spans="2:5">
      <c r="B15677" s="602" t="s">
        <v>18385</v>
      </c>
      <c r="C15677" s="603" t="s">
        <v>17658</v>
      </c>
      <c r="D15677" s="587" t="s">
        <v>3076</v>
      </c>
      <c r="E15677" s="523" t="s">
        <v>1679</v>
      </c>
    </row>
    <row r="15678" spans="2:5">
      <c r="B15678" s="602" t="s">
        <v>18386</v>
      </c>
      <c r="C15678" s="603" t="s">
        <v>17658</v>
      </c>
      <c r="D15678" s="587" t="s">
        <v>3076</v>
      </c>
      <c r="E15678" s="523" t="s">
        <v>1679</v>
      </c>
    </row>
    <row r="15679" spans="2:5">
      <c r="B15679" s="602" t="s">
        <v>18387</v>
      </c>
      <c r="C15679" s="603" t="s">
        <v>17658</v>
      </c>
      <c r="D15679" s="587" t="s">
        <v>3076</v>
      </c>
      <c r="E15679" s="523" t="s">
        <v>1679</v>
      </c>
    </row>
    <row r="15680" spans="2:5">
      <c r="B15680" s="602" t="s">
        <v>18388</v>
      </c>
      <c r="C15680" s="603" t="s">
        <v>17658</v>
      </c>
      <c r="D15680" s="587" t="s">
        <v>3076</v>
      </c>
      <c r="E15680" s="523" t="s">
        <v>1679</v>
      </c>
    </row>
    <row r="15681" spans="2:5">
      <c r="B15681" s="602" t="s">
        <v>18389</v>
      </c>
      <c r="C15681" s="603" t="s">
        <v>17658</v>
      </c>
      <c r="D15681" s="587" t="s">
        <v>3076</v>
      </c>
      <c r="E15681" s="523" t="s">
        <v>1679</v>
      </c>
    </row>
    <row r="15682" spans="2:5">
      <c r="B15682" s="602" t="s">
        <v>18390</v>
      </c>
      <c r="C15682" s="603" t="s">
        <v>17658</v>
      </c>
      <c r="D15682" s="587" t="s">
        <v>3076</v>
      </c>
      <c r="E15682" s="523" t="s">
        <v>1679</v>
      </c>
    </row>
    <row r="15683" spans="2:5">
      <c r="B15683" s="602" t="s">
        <v>18391</v>
      </c>
      <c r="C15683" s="603" t="s">
        <v>17658</v>
      </c>
      <c r="D15683" s="587" t="s">
        <v>3076</v>
      </c>
      <c r="E15683" s="523" t="s">
        <v>1679</v>
      </c>
    </row>
    <row r="15684" spans="2:5">
      <c r="B15684" s="602" t="s">
        <v>18392</v>
      </c>
      <c r="C15684" s="603" t="s">
        <v>17658</v>
      </c>
      <c r="D15684" s="587" t="s">
        <v>3076</v>
      </c>
      <c r="E15684" s="523" t="s">
        <v>1679</v>
      </c>
    </row>
    <row r="15685" spans="2:5">
      <c r="B15685" s="602" t="s">
        <v>18393</v>
      </c>
      <c r="C15685" s="603" t="s">
        <v>17658</v>
      </c>
      <c r="D15685" s="587" t="s">
        <v>3076</v>
      </c>
      <c r="E15685" s="523" t="s">
        <v>1679</v>
      </c>
    </row>
    <row r="15686" spans="2:5">
      <c r="B15686" s="602" t="s">
        <v>18394</v>
      </c>
      <c r="C15686" s="603" t="s">
        <v>17658</v>
      </c>
      <c r="D15686" s="587" t="s">
        <v>3076</v>
      </c>
      <c r="E15686" s="523" t="s">
        <v>1679</v>
      </c>
    </row>
    <row r="15687" spans="2:5">
      <c r="B15687" s="602" t="s">
        <v>18395</v>
      </c>
      <c r="C15687" s="603" t="s">
        <v>17658</v>
      </c>
      <c r="D15687" s="587" t="s">
        <v>3076</v>
      </c>
      <c r="E15687" s="523" t="s">
        <v>1679</v>
      </c>
    </row>
    <row r="15688" spans="2:5">
      <c r="B15688" s="602" t="s">
        <v>18396</v>
      </c>
      <c r="C15688" s="603" t="s">
        <v>17658</v>
      </c>
      <c r="D15688" s="587" t="s">
        <v>3076</v>
      </c>
      <c r="E15688" s="523" t="s">
        <v>1679</v>
      </c>
    </row>
    <row r="15689" spans="2:5">
      <c r="B15689" s="602" t="s">
        <v>18397</v>
      </c>
      <c r="C15689" s="603" t="s">
        <v>17658</v>
      </c>
      <c r="D15689" s="587" t="s">
        <v>3076</v>
      </c>
      <c r="E15689" s="523" t="s">
        <v>1679</v>
      </c>
    </row>
    <row r="15690" spans="2:5">
      <c r="B15690" s="602" t="s">
        <v>18398</v>
      </c>
      <c r="C15690" s="603" t="s">
        <v>17658</v>
      </c>
      <c r="D15690" s="587" t="s">
        <v>3076</v>
      </c>
      <c r="E15690" s="523" t="s">
        <v>1679</v>
      </c>
    </row>
    <row r="15691" spans="2:5">
      <c r="B15691" s="602" t="s">
        <v>18399</v>
      </c>
      <c r="C15691" s="603" t="s">
        <v>17658</v>
      </c>
      <c r="D15691" s="587" t="s">
        <v>3076</v>
      </c>
      <c r="E15691" s="523" t="s">
        <v>1679</v>
      </c>
    </row>
    <row r="15692" spans="2:5">
      <c r="B15692" s="602" t="s">
        <v>18400</v>
      </c>
      <c r="C15692" s="603" t="s">
        <v>17658</v>
      </c>
      <c r="D15692" s="587" t="s">
        <v>3076</v>
      </c>
      <c r="E15692" s="523" t="s">
        <v>1679</v>
      </c>
    </row>
    <row r="15693" spans="2:5">
      <c r="B15693" s="602" t="s">
        <v>18401</v>
      </c>
      <c r="C15693" s="603" t="s">
        <v>17658</v>
      </c>
      <c r="D15693" s="587" t="s">
        <v>3076</v>
      </c>
      <c r="E15693" s="523" t="s">
        <v>1679</v>
      </c>
    </row>
    <row r="15694" spans="2:5">
      <c r="B15694" s="602" t="s">
        <v>18402</v>
      </c>
      <c r="C15694" s="603" t="s">
        <v>17658</v>
      </c>
      <c r="D15694" s="587" t="s">
        <v>3076</v>
      </c>
      <c r="E15694" s="523" t="s">
        <v>1679</v>
      </c>
    </row>
    <row r="15695" spans="2:5">
      <c r="B15695" s="602" t="s">
        <v>18403</v>
      </c>
      <c r="C15695" s="603" t="s">
        <v>17658</v>
      </c>
      <c r="D15695" s="587" t="s">
        <v>3076</v>
      </c>
      <c r="E15695" s="523" t="s">
        <v>1679</v>
      </c>
    </row>
    <row r="15696" spans="2:5">
      <c r="B15696" s="602" t="s">
        <v>18404</v>
      </c>
      <c r="C15696" s="603" t="s">
        <v>17658</v>
      </c>
      <c r="D15696" s="587" t="s">
        <v>3076</v>
      </c>
      <c r="E15696" s="523" t="s">
        <v>1679</v>
      </c>
    </row>
    <row r="15697" spans="2:5">
      <c r="B15697" s="602" t="s">
        <v>18405</v>
      </c>
      <c r="C15697" s="603" t="s">
        <v>17658</v>
      </c>
      <c r="D15697" s="587" t="s">
        <v>3076</v>
      </c>
      <c r="E15697" s="523" t="s">
        <v>1679</v>
      </c>
    </row>
    <row r="15698" spans="2:5">
      <c r="B15698" s="602" t="s">
        <v>18406</v>
      </c>
      <c r="C15698" s="603" t="s">
        <v>17658</v>
      </c>
      <c r="D15698" s="587" t="s">
        <v>3076</v>
      </c>
      <c r="E15698" s="523" t="s">
        <v>1679</v>
      </c>
    </row>
    <row r="15699" spans="2:5">
      <c r="B15699" s="602" t="s">
        <v>18407</v>
      </c>
      <c r="C15699" s="603" t="s">
        <v>17658</v>
      </c>
      <c r="D15699" s="587" t="s">
        <v>3076</v>
      </c>
      <c r="E15699" s="523" t="s">
        <v>1679</v>
      </c>
    </row>
    <row r="15700" spans="2:5">
      <c r="B15700" s="602" t="s">
        <v>18408</v>
      </c>
      <c r="C15700" s="603" t="s">
        <v>17658</v>
      </c>
      <c r="D15700" s="587" t="s">
        <v>3076</v>
      </c>
      <c r="E15700" s="523" t="s">
        <v>1679</v>
      </c>
    </row>
    <row r="15701" spans="2:5">
      <c r="B15701" s="602" t="s">
        <v>18409</v>
      </c>
      <c r="C15701" s="603" t="s">
        <v>17658</v>
      </c>
      <c r="D15701" s="587" t="s">
        <v>3076</v>
      </c>
      <c r="E15701" s="523" t="s">
        <v>1679</v>
      </c>
    </row>
    <row r="15702" spans="2:5">
      <c r="B15702" s="602" t="s">
        <v>18410</v>
      </c>
      <c r="C15702" s="603" t="s">
        <v>17658</v>
      </c>
      <c r="D15702" s="587" t="s">
        <v>3076</v>
      </c>
      <c r="E15702" s="523" t="s">
        <v>1679</v>
      </c>
    </row>
    <row r="15703" spans="2:5">
      <c r="B15703" s="602" t="s">
        <v>18411</v>
      </c>
      <c r="C15703" s="603" t="s">
        <v>17658</v>
      </c>
      <c r="D15703" s="587" t="s">
        <v>3076</v>
      </c>
      <c r="E15703" s="523" t="s">
        <v>1679</v>
      </c>
    </row>
    <row r="15704" spans="2:5">
      <c r="B15704" s="602" t="s">
        <v>18412</v>
      </c>
      <c r="C15704" s="603" t="s">
        <v>17658</v>
      </c>
      <c r="D15704" s="587" t="s">
        <v>3076</v>
      </c>
      <c r="E15704" s="523" t="s">
        <v>1679</v>
      </c>
    </row>
    <row r="15705" spans="2:5">
      <c r="B15705" s="602" t="s">
        <v>18413</v>
      </c>
      <c r="C15705" s="603" t="s">
        <v>17658</v>
      </c>
      <c r="D15705" s="587" t="s">
        <v>3076</v>
      </c>
      <c r="E15705" s="523" t="s">
        <v>1679</v>
      </c>
    </row>
    <row r="15706" spans="2:5">
      <c r="B15706" s="602" t="s">
        <v>18414</v>
      </c>
      <c r="C15706" s="603" t="s">
        <v>17658</v>
      </c>
      <c r="D15706" s="587" t="s">
        <v>3076</v>
      </c>
      <c r="E15706" s="523" t="s">
        <v>1679</v>
      </c>
    </row>
    <row r="15707" spans="2:5">
      <c r="B15707" s="602" t="s">
        <v>18415</v>
      </c>
      <c r="C15707" s="603" t="s">
        <v>17658</v>
      </c>
      <c r="D15707" s="587" t="s">
        <v>3076</v>
      </c>
      <c r="E15707" s="523" t="s">
        <v>1679</v>
      </c>
    </row>
    <row r="15708" spans="2:5">
      <c r="B15708" s="602" t="s">
        <v>18416</v>
      </c>
      <c r="C15708" s="603" t="s">
        <v>17658</v>
      </c>
      <c r="D15708" s="587" t="s">
        <v>3076</v>
      </c>
      <c r="E15708" s="523" t="s">
        <v>1679</v>
      </c>
    </row>
    <row r="15709" spans="2:5">
      <c r="B15709" s="602" t="s">
        <v>18417</v>
      </c>
      <c r="C15709" s="603" t="s">
        <v>17658</v>
      </c>
      <c r="D15709" s="587" t="s">
        <v>3076</v>
      </c>
      <c r="E15709" s="523" t="s">
        <v>1679</v>
      </c>
    </row>
    <row r="15710" spans="2:5">
      <c r="B15710" s="602" t="s">
        <v>18418</v>
      </c>
      <c r="C15710" s="603" t="s">
        <v>17658</v>
      </c>
      <c r="D15710" s="587" t="s">
        <v>3076</v>
      </c>
      <c r="E15710" s="523" t="s">
        <v>1679</v>
      </c>
    </row>
    <row r="15711" spans="2:5">
      <c r="B15711" s="602" t="s">
        <v>18419</v>
      </c>
      <c r="C15711" s="603" t="s">
        <v>17658</v>
      </c>
      <c r="D15711" s="587" t="s">
        <v>3076</v>
      </c>
      <c r="E15711" s="523" t="s">
        <v>1679</v>
      </c>
    </row>
    <row r="15712" spans="2:5">
      <c r="B15712" s="602" t="s">
        <v>18420</v>
      </c>
      <c r="C15712" s="603" t="s">
        <v>17658</v>
      </c>
      <c r="D15712" s="587" t="s">
        <v>3076</v>
      </c>
      <c r="E15712" s="523" t="s">
        <v>1679</v>
      </c>
    </row>
    <row r="15713" spans="2:5">
      <c r="B15713" s="602" t="s">
        <v>18421</v>
      </c>
      <c r="C15713" s="603" t="s">
        <v>17658</v>
      </c>
      <c r="D15713" s="587" t="s">
        <v>3076</v>
      </c>
      <c r="E15713" s="523" t="s">
        <v>1679</v>
      </c>
    </row>
    <row r="15714" spans="2:5">
      <c r="B15714" s="602" t="s">
        <v>18422</v>
      </c>
      <c r="C15714" s="603" t="s">
        <v>17658</v>
      </c>
      <c r="D15714" s="587" t="s">
        <v>3076</v>
      </c>
      <c r="E15714" s="523" t="s">
        <v>1679</v>
      </c>
    </row>
    <row r="15715" spans="2:5">
      <c r="B15715" s="602" t="s">
        <v>18423</v>
      </c>
      <c r="C15715" s="603" t="s">
        <v>17658</v>
      </c>
      <c r="D15715" s="587" t="s">
        <v>3076</v>
      </c>
      <c r="E15715" s="523" t="s">
        <v>1679</v>
      </c>
    </row>
    <row r="15716" spans="2:5">
      <c r="B15716" s="602" t="s">
        <v>18424</v>
      </c>
      <c r="C15716" s="603" t="s">
        <v>17658</v>
      </c>
      <c r="D15716" s="587" t="s">
        <v>3076</v>
      </c>
      <c r="E15716" s="523" t="s">
        <v>1679</v>
      </c>
    </row>
    <row r="15717" spans="2:5">
      <c r="B15717" s="602" t="s">
        <v>18425</v>
      </c>
      <c r="C15717" s="603" t="s">
        <v>17658</v>
      </c>
      <c r="D15717" s="587" t="s">
        <v>3076</v>
      </c>
      <c r="E15717" s="523" t="s">
        <v>1679</v>
      </c>
    </row>
    <row r="15718" spans="2:5">
      <c r="B15718" s="602" t="s">
        <v>18426</v>
      </c>
      <c r="C15718" s="603" t="s">
        <v>17658</v>
      </c>
      <c r="D15718" s="587" t="s">
        <v>3076</v>
      </c>
      <c r="E15718" s="523" t="s">
        <v>1679</v>
      </c>
    </row>
    <row r="15719" spans="2:5">
      <c r="B15719" s="602" t="s">
        <v>18427</v>
      </c>
      <c r="C15719" s="603" t="s">
        <v>17658</v>
      </c>
      <c r="D15719" s="587" t="s">
        <v>3076</v>
      </c>
      <c r="E15719" s="523" t="s">
        <v>1679</v>
      </c>
    </row>
    <row r="15720" spans="2:5">
      <c r="B15720" s="602" t="s">
        <v>18428</v>
      </c>
      <c r="C15720" s="603" t="s">
        <v>17658</v>
      </c>
      <c r="D15720" s="587" t="s">
        <v>3076</v>
      </c>
      <c r="E15720" s="523" t="s">
        <v>1679</v>
      </c>
    </row>
    <row r="15721" spans="2:5">
      <c r="B15721" s="602" t="s">
        <v>18429</v>
      </c>
      <c r="C15721" s="603" t="s">
        <v>17658</v>
      </c>
      <c r="D15721" s="587" t="s">
        <v>3076</v>
      </c>
      <c r="E15721" s="523" t="s">
        <v>1679</v>
      </c>
    </row>
    <row r="15722" spans="2:5">
      <c r="B15722" s="602" t="s">
        <v>18430</v>
      </c>
      <c r="C15722" s="603" t="s">
        <v>17658</v>
      </c>
      <c r="D15722" s="587" t="s">
        <v>3076</v>
      </c>
      <c r="E15722" s="523" t="s">
        <v>1679</v>
      </c>
    </row>
    <row r="15723" spans="2:5">
      <c r="B15723" s="602" t="s">
        <v>18431</v>
      </c>
      <c r="C15723" s="603" t="s">
        <v>17658</v>
      </c>
      <c r="D15723" s="587" t="s">
        <v>3076</v>
      </c>
      <c r="E15723" s="523" t="s">
        <v>1679</v>
      </c>
    </row>
    <row r="15724" spans="2:5">
      <c r="B15724" s="602" t="s">
        <v>18432</v>
      </c>
      <c r="C15724" s="603" t="s">
        <v>17658</v>
      </c>
      <c r="D15724" s="587" t="s">
        <v>3076</v>
      </c>
      <c r="E15724" s="523" t="s">
        <v>1679</v>
      </c>
    </row>
    <row r="15725" spans="2:5">
      <c r="B15725" s="602" t="s">
        <v>18433</v>
      </c>
      <c r="C15725" s="603" t="s">
        <v>17658</v>
      </c>
      <c r="D15725" s="587" t="s">
        <v>3076</v>
      </c>
      <c r="E15725" s="523" t="s">
        <v>1679</v>
      </c>
    </row>
    <row r="15726" spans="2:5">
      <c r="B15726" s="602" t="s">
        <v>18434</v>
      </c>
      <c r="C15726" s="603" t="s">
        <v>17658</v>
      </c>
      <c r="D15726" s="587" t="s">
        <v>3076</v>
      </c>
      <c r="E15726" s="523" t="s">
        <v>1679</v>
      </c>
    </row>
    <row r="15727" spans="2:5">
      <c r="B15727" s="602" t="s">
        <v>18435</v>
      </c>
      <c r="C15727" s="603" t="s">
        <v>17658</v>
      </c>
      <c r="D15727" s="587" t="s">
        <v>3076</v>
      </c>
      <c r="E15727" s="523" t="s">
        <v>1679</v>
      </c>
    </row>
    <row r="15728" spans="2:5">
      <c r="B15728" s="602" t="s">
        <v>18436</v>
      </c>
      <c r="C15728" s="603" t="s">
        <v>17658</v>
      </c>
      <c r="D15728" s="587" t="s">
        <v>3076</v>
      </c>
      <c r="E15728" s="523" t="s">
        <v>1679</v>
      </c>
    </row>
    <row r="15729" spans="2:5">
      <c r="B15729" s="602" t="s">
        <v>18437</v>
      </c>
      <c r="C15729" s="603" t="s">
        <v>17658</v>
      </c>
      <c r="D15729" s="587" t="s">
        <v>3076</v>
      </c>
      <c r="E15729" s="523" t="s">
        <v>1679</v>
      </c>
    </row>
    <row r="15730" spans="2:5">
      <c r="B15730" s="602" t="s">
        <v>18438</v>
      </c>
      <c r="C15730" s="603" t="s">
        <v>17658</v>
      </c>
      <c r="D15730" s="587" t="s">
        <v>3076</v>
      </c>
      <c r="E15730" s="523" t="s">
        <v>1679</v>
      </c>
    </row>
    <row r="15731" spans="2:5">
      <c r="B15731" s="602" t="s">
        <v>18439</v>
      </c>
      <c r="C15731" s="603" t="s">
        <v>17658</v>
      </c>
      <c r="D15731" s="587" t="s">
        <v>3076</v>
      </c>
      <c r="E15731" s="523" t="s">
        <v>1679</v>
      </c>
    </row>
    <row r="15732" spans="2:5">
      <c r="B15732" s="602" t="s">
        <v>18440</v>
      </c>
      <c r="C15732" s="603" t="s">
        <v>17658</v>
      </c>
      <c r="D15732" s="587" t="s">
        <v>3076</v>
      </c>
      <c r="E15732" s="523" t="s">
        <v>1679</v>
      </c>
    </row>
    <row r="15733" spans="2:5">
      <c r="B15733" s="602" t="s">
        <v>18441</v>
      </c>
      <c r="C15733" s="603" t="s">
        <v>17658</v>
      </c>
      <c r="D15733" s="587" t="s">
        <v>3076</v>
      </c>
      <c r="E15733" s="523" t="s">
        <v>1679</v>
      </c>
    </row>
    <row r="15734" spans="2:5">
      <c r="B15734" s="602" t="s">
        <v>18442</v>
      </c>
      <c r="C15734" s="603" t="s">
        <v>17658</v>
      </c>
      <c r="D15734" s="587" t="s">
        <v>3076</v>
      </c>
      <c r="E15734" s="523" t="s">
        <v>1679</v>
      </c>
    </row>
    <row r="15735" spans="2:5">
      <c r="B15735" s="602" t="s">
        <v>18443</v>
      </c>
      <c r="C15735" s="603" t="s">
        <v>17658</v>
      </c>
      <c r="D15735" s="587" t="s">
        <v>3076</v>
      </c>
      <c r="E15735" s="523" t="s">
        <v>1679</v>
      </c>
    </row>
    <row r="15736" spans="2:5">
      <c r="B15736" s="602" t="s">
        <v>18444</v>
      </c>
      <c r="C15736" s="603" t="s">
        <v>17658</v>
      </c>
      <c r="D15736" s="587" t="s">
        <v>3076</v>
      </c>
      <c r="E15736" s="523" t="s">
        <v>1679</v>
      </c>
    </row>
    <row r="15737" spans="2:5">
      <c r="B15737" s="602" t="s">
        <v>18445</v>
      </c>
      <c r="C15737" s="603" t="s">
        <v>17658</v>
      </c>
      <c r="D15737" s="587" t="s">
        <v>3076</v>
      </c>
      <c r="E15737" s="523" t="s">
        <v>1679</v>
      </c>
    </row>
    <row r="15738" spans="2:5">
      <c r="B15738" s="602" t="s">
        <v>18446</v>
      </c>
      <c r="C15738" s="603" t="s">
        <v>17658</v>
      </c>
      <c r="D15738" s="587" t="s">
        <v>3076</v>
      </c>
      <c r="E15738" s="523" t="s">
        <v>1679</v>
      </c>
    </row>
    <row r="15739" spans="2:5">
      <c r="B15739" s="602" t="s">
        <v>18447</v>
      </c>
      <c r="C15739" s="603" t="s">
        <v>17658</v>
      </c>
      <c r="D15739" s="587" t="s">
        <v>3076</v>
      </c>
      <c r="E15739" s="523" t="s">
        <v>1679</v>
      </c>
    </row>
    <row r="15740" spans="2:5">
      <c r="B15740" s="602" t="s">
        <v>18448</v>
      </c>
      <c r="C15740" s="603" t="s">
        <v>17658</v>
      </c>
      <c r="D15740" s="587" t="s">
        <v>3076</v>
      </c>
      <c r="E15740" s="523" t="s">
        <v>1679</v>
      </c>
    </row>
    <row r="15741" spans="2:5">
      <c r="B15741" s="602" t="s">
        <v>18449</v>
      </c>
      <c r="C15741" s="603" t="s">
        <v>17658</v>
      </c>
      <c r="D15741" s="587" t="s">
        <v>3076</v>
      </c>
      <c r="E15741" s="523" t="s">
        <v>1679</v>
      </c>
    </row>
    <row r="15742" spans="2:5">
      <c r="B15742" s="602" t="s">
        <v>18450</v>
      </c>
      <c r="C15742" s="603" t="s">
        <v>17658</v>
      </c>
      <c r="D15742" s="587" t="s">
        <v>3076</v>
      </c>
      <c r="E15742" s="523" t="s">
        <v>1679</v>
      </c>
    </row>
    <row r="15743" spans="2:5">
      <c r="B15743" s="602" t="s">
        <v>18451</v>
      </c>
      <c r="C15743" s="603" t="s">
        <v>17658</v>
      </c>
      <c r="D15743" s="587" t="s">
        <v>3076</v>
      </c>
      <c r="E15743" s="523" t="s">
        <v>1679</v>
      </c>
    </row>
    <row r="15744" spans="2:5">
      <c r="B15744" s="602" t="s">
        <v>18452</v>
      </c>
      <c r="C15744" s="603" t="s">
        <v>17658</v>
      </c>
      <c r="D15744" s="587" t="s">
        <v>3076</v>
      </c>
      <c r="E15744" s="523" t="s">
        <v>1679</v>
      </c>
    </row>
    <row r="15745" spans="2:5">
      <c r="B15745" s="602" t="s">
        <v>18453</v>
      </c>
      <c r="C15745" s="603" t="s">
        <v>17658</v>
      </c>
      <c r="D15745" s="587" t="s">
        <v>3076</v>
      </c>
      <c r="E15745" s="523" t="s">
        <v>1679</v>
      </c>
    </row>
    <row r="15746" spans="2:5">
      <c r="B15746" s="602" t="s">
        <v>18454</v>
      </c>
      <c r="C15746" s="603" t="s">
        <v>17658</v>
      </c>
      <c r="D15746" s="587" t="s">
        <v>3076</v>
      </c>
      <c r="E15746" s="523" t="s">
        <v>1679</v>
      </c>
    </row>
    <row r="15747" spans="2:5">
      <c r="B15747" s="602" t="s">
        <v>18455</v>
      </c>
      <c r="C15747" s="603" t="s">
        <v>17658</v>
      </c>
      <c r="D15747" s="587" t="s">
        <v>3076</v>
      </c>
      <c r="E15747" s="523" t="s">
        <v>1679</v>
      </c>
    </row>
    <row r="15748" spans="2:5">
      <c r="B15748" s="602" t="s">
        <v>18456</v>
      </c>
      <c r="C15748" s="603" t="s">
        <v>17658</v>
      </c>
      <c r="D15748" s="587" t="s">
        <v>3076</v>
      </c>
      <c r="E15748" s="523" t="s">
        <v>1679</v>
      </c>
    </row>
    <row r="15749" spans="2:5">
      <c r="B15749" s="602" t="s">
        <v>18457</v>
      </c>
      <c r="C15749" s="603" t="s">
        <v>17658</v>
      </c>
      <c r="D15749" s="587" t="s">
        <v>3076</v>
      </c>
      <c r="E15749" s="523" t="s">
        <v>1679</v>
      </c>
    </row>
    <row r="15750" spans="2:5">
      <c r="B15750" s="602" t="s">
        <v>18458</v>
      </c>
      <c r="C15750" s="603" t="s">
        <v>17658</v>
      </c>
      <c r="D15750" s="587" t="s">
        <v>3076</v>
      </c>
      <c r="E15750" s="523" t="s">
        <v>1679</v>
      </c>
    </row>
    <row r="15751" spans="2:5">
      <c r="B15751" s="602" t="s">
        <v>18459</v>
      </c>
      <c r="C15751" s="603" t="s">
        <v>17658</v>
      </c>
      <c r="D15751" s="587" t="s">
        <v>3076</v>
      </c>
      <c r="E15751" s="523" t="s">
        <v>1679</v>
      </c>
    </row>
    <row r="15752" spans="2:5">
      <c r="B15752" s="602" t="s">
        <v>18460</v>
      </c>
      <c r="C15752" s="603" t="s">
        <v>17658</v>
      </c>
      <c r="D15752" s="587" t="s">
        <v>3076</v>
      </c>
      <c r="E15752" s="523" t="s">
        <v>1679</v>
      </c>
    </row>
    <row r="15753" spans="2:5">
      <c r="B15753" s="602" t="s">
        <v>18461</v>
      </c>
      <c r="C15753" s="603" t="s">
        <v>17658</v>
      </c>
      <c r="D15753" s="587" t="s">
        <v>3076</v>
      </c>
      <c r="E15753" s="523" t="s">
        <v>1679</v>
      </c>
    </row>
    <row r="15754" spans="2:5">
      <c r="B15754" s="602" t="s">
        <v>18462</v>
      </c>
      <c r="C15754" s="603" t="s">
        <v>17658</v>
      </c>
      <c r="D15754" s="587" t="s">
        <v>3076</v>
      </c>
      <c r="E15754" s="523" t="s">
        <v>1679</v>
      </c>
    </row>
    <row r="15755" spans="2:5">
      <c r="B15755" s="602" t="s">
        <v>18463</v>
      </c>
      <c r="C15755" s="603" t="s">
        <v>17658</v>
      </c>
      <c r="D15755" s="587" t="s">
        <v>3076</v>
      </c>
      <c r="E15755" s="523" t="s">
        <v>1679</v>
      </c>
    </row>
    <row r="15756" spans="2:5">
      <c r="B15756" s="602" t="s">
        <v>18464</v>
      </c>
      <c r="C15756" s="603" t="s">
        <v>17658</v>
      </c>
      <c r="D15756" s="587" t="s">
        <v>3076</v>
      </c>
      <c r="E15756" s="523" t="s">
        <v>1679</v>
      </c>
    </row>
    <row r="15757" spans="2:5">
      <c r="B15757" s="602" t="s">
        <v>18465</v>
      </c>
      <c r="C15757" s="603" t="s">
        <v>17658</v>
      </c>
      <c r="D15757" s="587" t="s">
        <v>3076</v>
      </c>
      <c r="E15757" s="523" t="s">
        <v>1679</v>
      </c>
    </row>
    <row r="15758" spans="2:5">
      <c r="B15758" s="602" t="s">
        <v>18466</v>
      </c>
      <c r="C15758" s="603" t="s">
        <v>17658</v>
      </c>
      <c r="D15758" s="587" t="s">
        <v>3076</v>
      </c>
      <c r="E15758" s="523" t="s">
        <v>1679</v>
      </c>
    </row>
    <row r="15759" spans="2:5">
      <c r="B15759" s="602" t="s">
        <v>18467</v>
      </c>
      <c r="C15759" s="603" t="s">
        <v>17658</v>
      </c>
      <c r="D15759" s="587" t="s">
        <v>3076</v>
      </c>
      <c r="E15759" s="523" t="s">
        <v>1679</v>
      </c>
    </row>
    <row r="15760" spans="2:5">
      <c r="B15760" s="602" t="s">
        <v>18468</v>
      </c>
      <c r="C15760" s="603" t="s">
        <v>17658</v>
      </c>
      <c r="D15760" s="587" t="s">
        <v>3076</v>
      </c>
      <c r="E15760" s="523" t="s">
        <v>1679</v>
      </c>
    </row>
    <row r="15761" spans="2:5">
      <c r="B15761" s="602" t="s">
        <v>18469</v>
      </c>
      <c r="C15761" s="603" t="s">
        <v>17658</v>
      </c>
      <c r="D15761" s="587" t="s">
        <v>3076</v>
      </c>
      <c r="E15761" s="523" t="s">
        <v>1679</v>
      </c>
    </row>
    <row r="15762" spans="2:5">
      <c r="B15762" s="602" t="s">
        <v>18470</v>
      </c>
      <c r="C15762" s="603" t="s">
        <v>17658</v>
      </c>
      <c r="D15762" s="587" t="s">
        <v>3076</v>
      </c>
      <c r="E15762" s="523" t="s">
        <v>1679</v>
      </c>
    </row>
    <row r="15763" spans="2:5">
      <c r="B15763" s="602" t="s">
        <v>18471</v>
      </c>
      <c r="C15763" s="603" t="s">
        <v>17658</v>
      </c>
      <c r="D15763" s="587" t="s">
        <v>3076</v>
      </c>
      <c r="E15763" s="523" t="s">
        <v>1679</v>
      </c>
    </row>
    <row r="15764" spans="2:5">
      <c r="B15764" s="602" t="s">
        <v>18472</v>
      </c>
      <c r="C15764" s="603" t="s">
        <v>17658</v>
      </c>
      <c r="D15764" s="587" t="s">
        <v>3076</v>
      </c>
      <c r="E15764" s="523" t="s">
        <v>1679</v>
      </c>
    </row>
    <row r="15765" spans="2:5">
      <c r="B15765" s="602" t="s">
        <v>18473</v>
      </c>
      <c r="C15765" s="603" t="s">
        <v>17658</v>
      </c>
      <c r="D15765" s="587" t="s">
        <v>3076</v>
      </c>
      <c r="E15765" s="523" t="s">
        <v>1679</v>
      </c>
    </row>
    <row r="15766" spans="2:5">
      <c r="B15766" s="602" t="s">
        <v>18474</v>
      </c>
      <c r="C15766" s="603" t="s">
        <v>17658</v>
      </c>
      <c r="D15766" s="587" t="s">
        <v>3076</v>
      </c>
      <c r="E15766" s="523" t="s">
        <v>1679</v>
      </c>
    </row>
    <row r="15767" spans="2:5">
      <c r="B15767" s="602" t="s">
        <v>18475</v>
      </c>
      <c r="C15767" s="603" t="s">
        <v>17658</v>
      </c>
      <c r="D15767" s="587" t="s">
        <v>3076</v>
      </c>
      <c r="E15767" s="523" t="s">
        <v>1679</v>
      </c>
    </row>
    <row r="15768" spans="2:5">
      <c r="B15768" s="602" t="s">
        <v>18476</v>
      </c>
      <c r="C15768" s="603" t="s">
        <v>17658</v>
      </c>
      <c r="D15768" s="587" t="s">
        <v>3076</v>
      </c>
      <c r="E15768" s="523" t="s">
        <v>1679</v>
      </c>
    </row>
    <row r="15769" spans="2:5">
      <c r="B15769" s="602" t="s">
        <v>18477</v>
      </c>
      <c r="C15769" s="603" t="s">
        <v>17658</v>
      </c>
      <c r="D15769" s="587" t="s">
        <v>3076</v>
      </c>
      <c r="E15769" s="523" t="s">
        <v>1679</v>
      </c>
    </row>
    <row r="15770" spans="2:5">
      <c r="B15770" s="602" t="s">
        <v>18478</v>
      </c>
      <c r="C15770" s="603" t="s">
        <v>17658</v>
      </c>
      <c r="D15770" s="587" t="s">
        <v>3076</v>
      </c>
      <c r="E15770" s="523" t="s">
        <v>1679</v>
      </c>
    </row>
    <row r="15771" spans="2:5">
      <c r="B15771" s="602" t="s">
        <v>18479</v>
      </c>
      <c r="C15771" s="603" t="s">
        <v>17658</v>
      </c>
      <c r="D15771" s="587" t="s">
        <v>3076</v>
      </c>
      <c r="E15771" s="523" t="s">
        <v>1679</v>
      </c>
    </row>
    <row r="15772" spans="2:5">
      <c r="B15772" s="602" t="s">
        <v>18480</v>
      </c>
      <c r="C15772" s="603" t="s">
        <v>17658</v>
      </c>
      <c r="D15772" s="587" t="s">
        <v>3076</v>
      </c>
      <c r="E15772" s="523" t="s">
        <v>1679</v>
      </c>
    </row>
    <row r="15773" spans="2:5">
      <c r="B15773" s="602" t="s">
        <v>18481</v>
      </c>
      <c r="C15773" s="603" t="s">
        <v>17658</v>
      </c>
      <c r="D15773" s="587" t="s">
        <v>3076</v>
      </c>
      <c r="E15773" s="523" t="s">
        <v>1679</v>
      </c>
    </row>
    <row r="15774" spans="2:5">
      <c r="B15774" s="602" t="s">
        <v>18482</v>
      </c>
      <c r="C15774" s="603" t="s">
        <v>17658</v>
      </c>
      <c r="D15774" s="587" t="s">
        <v>3076</v>
      </c>
      <c r="E15774" s="523" t="s">
        <v>1679</v>
      </c>
    </row>
    <row r="15775" spans="2:5">
      <c r="B15775" s="602" t="s">
        <v>18483</v>
      </c>
      <c r="C15775" s="603" t="s">
        <v>17658</v>
      </c>
      <c r="D15775" s="587" t="s">
        <v>3076</v>
      </c>
      <c r="E15775" s="523" t="s">
        <v>1679</v>
      </c>
    </row>
    <row r="15776" spans="2:5">
      <c r="B15776" s="602" t="s">
        <v>18484</v>
      </c>
      <c r="C15776" s="603" t="s">
        <v>17658</v>
      </c>
      <c r="D15776" s="587" t="s">
        <v>3076</v>
      </c>
      <c r="E15776" s="523" t="s">
        <v>1679</v>
      </c>
    </row>
    <row r="15777" spans="2:5">
      <c r="B15777" s="602" t="s">
        <v>18485</v>
      </c>
      <c r="C15777" s="603" t="s">
        <v>17658</v>
      </c>
      <c r="D15777" s="587" t="s">
        <v>3076</v>
      </c>
      <c r="E15777" s="523" t="s">
        <v>1679</v>
      </c>
    </row>
    <row r="15778" spans="2:5">
      <c r="B15778" s="602" t="s">
        <v>18486</v>
      </c>
      <c r="C15778" s="603" t="s">
        <v>17658</v>
      </c>
      <c r="D15778" s="587" t="s">
        <v>3076</v>
      </c>
      <c r="E15778" s="523" t="s">
        <v>1679</v>
      </c>
    </row>
    <row r="15779" spans="2:5">
      <c r="B15779" s="602" t="s">
        <v>18487</v>
      </c>
      <c r="C15779" s="603" t="s">
        <v>17658</v>
      </c>
      <c r="D15779" s="587" t="s">
        <v>3076</v>
      </c>
      <c r="E15779" s="523" t="s">
        <v>1679</v>
      </c>
    </row>
    <row r="15780" spans="2:5">
      <c r="B15780" s="602" t="s">
        <v>18488</v>
      </c>
      <c r="C15780" s="603" t="s">
        <v>17658</v>
      </c>
      <c r="D15780" s="587" t="s">
        <v>3076</v>
      </c>
      <c r="E15780" s="523" t="s">
        <v>1679</v>
      </c>
    </row>
    <row r="15781" spans="2:5">
      <c r="B15781" s="602" t="s">
        <v>18489</v>
      </c>
      <c r="C15781" s="603" t="s">
        <v>17658</v>
      </c>
      <c r="D15781" s="587" t="s">
        <v>3076</v>
      </c>
      <c r="E15781" s="523" t="s">
        <v>1679</v>
      </c>
    </row>
    <row r="15782" spans="2:5">
      <c r="B15782" s="602" t="s">
        <v>18490</v>
      </c>
      <c r="C15782" s="603" t="s">
        <v>17658</v>
      </c>
      <c r="D15782" s="587" t="s">
        <v>3076</v>
      </c>
      <c r="E15782" s="523" t="s">
        <v>1679</v>
      </c>
    </row>
    <row r="15783" spans="2:5">
      <c r="B15783" s="602" t="s">
        <v>18491</v>
      </c>
      <c r="C15783" s="603" t="s">
        <v>17658</v>
      </c>
      <c r="D15783" s="587" t="s">
        <v>3076</v>
      </c>
      <c r="E15783" s="523" t="s">
        <v>1679</v>
      </c>
    </row>
    <row r="15784" spans="2:5">
      <c r="B15784" s="602" t="s">
        <v>18492</v>
      </c>
      <c r="C15784" s="603" t="s">
        <v>17658</v>
      </c>
      <c r="D15784" s="587" t="s">
        <v>3076</v>
      </c>
      <c r="E15784" s="523" t="s">
        <v>1679</v>
      </c>
    </row>
    <row r="15785" spans="2:5">
      <c r="B15785" s="602" t="s">
        <v>18493</v>
      </c>
      <c r="C15785" s="603" t="s">
        <v>17658</v>
      </c>
      <c r="D15785" s="587" t="s">
        <v>3076</v>
      </c>
      <c r="E15785" s="523" t="s">
        <v>1679</v>
      </c>
    </row>
    <row r="15786" spans="2:5">
      <c r="B15786" s="602" t="s">
        <v>18494</v>
      </c>
      <c r="C15786" s="603" t="s">
        <v>17658</v>
      </c>
      <c r="D15786" s="587" t="s">
        <v>3076</v>
      </c>
      <c r="E15786" s="523" t="s">
        <v>1679</v>
      </c>
    </row>
    <row r="15787" spans="2:5">
      <c r="B15787" s="602" t="s">
        <v>18495</v>
      </c>
      <c r="C15787" s="603" t="s">
        <v>17658</v>
      </c>
      <c r="D15787" s="587" t="s">
        <v>3076</v>
      </c>
      <c r="E15787" s="523" t="s">
        <v>1679</v>
      </c>
    </row>
    <row r="15788" spans="2:5">
      <c r="B15788" s="602" t="s">
        <v>18496</v>
      </c>
      <c r="C15788" s="603" t="s">
        <v>17658</v>
      </c>
      <c r="D15788" s="587" t="s">
        <v>3076</v>
      </c>
      <c r="E15788" s="523" t="s">
        <v>1679</v>
      </c>
    </row>
    <row r="15789" spans="2:5">
      <c r="B15789" s="602" t="s">
        <v>18497</v>
      </c>
      <c r="C15789" s="603" t="s">
        <v>17658</v>
      </c>
      <c r="D15789" s="587" t="s">
        <v>3076</v>
      </c>
      <c r="E15789" s="523" t="s">
        <v>1679</v>
      </c>
    </row>
    <row r="15790" spans="2:5">
      <c r="B15790" s="602" t="s">
        <v>18498</v>
      </c>
      <c r="C15790" s="603" t="s">
        <v>17658</v>
      </c>
      <c r="D15790" s="587" t="s">
        <v>3076</v>
      </c>
      <c r="E15790" s="523" t="s">
        <v>1679</v>
      </c>
    </row>
    <row r="15791" spans="2:5">
      <c r="B15791" s="602" t="s">
        <v>18499</v>
      </c>
      <c r="C15791" s="603" t="s">
        <v>17658</v>
      </c>
      <c r="D15791" s="587" t="s">
        <v>3076</v>
      </c>
      <c r="E15791" s="523" t="s">
        <v>1679</v>
      </c>
    </row>
    <row r="15792" spans="2:5">
      <c r="B15792" s="602" t="s">
        <v>18500</v>
      </c>
      <c r="C15792" s="603" t="s">
        <v>17658</v>
      </c>
      <c r="D15792" s="587" t="s">
        <v>3076</v>
      </c>
      <c r="E15792" s="523" t="s">
        <v>1679</v>
      </c>
    </row>
    <row r="15793" spans="2:5">
      <c r="B15793" s="602" t="s">
        <v>18501</v>
      </c>
      <c r="C15793" s="603" t="s">
        <v>17658</v>
      </c>
      <c r="D15793" s="587" t="s">
        <v>3076</v>
      </c>
      <c r="E15793" s="523" t="s">
        <v>1679</v>
      </c>
    </row>
    <row r="15794" spans="2:5">
      <c r="B15794" s="602" t="s">
        <v>18502</v>
      </c>
      <c r="C15794" s="603" t="s">
        <v>17658</v>
      </c>
      <c r="D15794" s="587" t="s">
        <v>3076</v>
      </c>
      <c r="E15794" s="523" t="s">
        <v>1679</v>
      </c>
    </row>
    <row r="15795" spans="2:5">
      <c r="B15795" s="602" t="s">
        <v>18503</v>
      </c>
      <c r="C15795" s="603" t="s">
        <v>17658</v>
      </c>
      <c r="D15795" s="587" t="s">
        <v>3076</v>
      </c>
      <c r="E15795" s="523" t="s">
        <v>1679</v>
      </c>
    </row>
    <row r="15796" spans="2:5">
      <c r="B15796" s="602" t="s">
        <v>18504</v>
      </c>
      <c r="C15796" s="603" t="s">
        <v>17658</v>
      </c>
      <c r="D15796" s="587" t="s">
        <v>3076</v>
      </c>
      <c r="E15796" s="523" t="s">
        <v>1679</v>
      </c>
    </row>
    <row r="15797" spans="2:5">
      <c r="B15797" s="602" t="s">
        <v>18505</v>
      </c>
      <c r="C15797" s="603" t="s">
        <v>17658</v>
      </c>
      <c r="D15797" s="587" t="s">
        <v>3076</v>
      </c>
      <c r="E15797" s="523" t="s">
        <v>1679</v>
      </c>
    </row>
    <row r="15798" spans="2:5">
      <c r="B15798" s="602" t="s">
        <v>18506</v>
      </c>
      <c r="C15798" s="603" t="s">
        <v>17658</v>
      </c>
      <c r="D15798" s="587" t="s">
        <v>3076</v>
      </c>
      <c r="E15798" s="523" t="s">
        <v>1679</v>
      </c>
    </row>
    <row r="15799" spans="2:5">
      <c r="B15799" s="602" t="s">
        <v>18507</v>
      </c>
      <c r="C15799" s="603" t="s">
        <v>17658</v>
      </c>
      <c r="D15799" s="587" t="s">
        <v>3076</v>
      </c>
      <c r="E15799" s="523" t="s">
        <v>1679</v>
      </c>
    </row>
    <row r="15800" spans="2:5">
      <c r="B15800" s="602" t="s">
        <v>18508</v>
      </c>
      <c r="C15800" s="603" t="s">
        <v>17658</v>
      </c>
      <c r="D15800" s="587" t="s">
        <v>3076</v>
      </c>
      <c r="E15800" s="523" t="s">
        <v>1679</v>
      </c>
    </row>
    <row r="15801" spans="2:5">
      <c r="B15801" s="602" t="s">
        <v>18509</v>
      </c>
      <c r="C15801" s="603" t="s">
        <v>17658</v>
      </c>
      <c r="D15801" s="587" t="s">
        <v>3076</v>
      </c>
      <c r="E15801" s="523" t="s">
        <v>1679</v>
      </c>
    </row>
    <row r="15802" spans="2:5">
      <c r="B15802" s="602" t="s">
        <v>18510</v>
      </c>
      <c r="C15802" s="603" t="s">
        <v>17658</v>
      </c>
      <c r="D15802" s="587" t="s">
        <v>3076</v>
      </c>
      <c r="E15802" s="523" t="s">
        <v>1679</v>
      </c>
    </row>
    <row r="15803" spans="2:5">
      <c r="B15803" s="602" t="s">
        <v>18511</v>
      </c>
      <c r="C15803" s="603" t="s">
        <v>17658</v>
      </c>
      <c r="D15803" s="587" t="s">
        <v>3076</v>
      </c>
      <c r="E15803" s="523" t="s">
        <v>1679</v>
      </c>
    </row>
    <row r="15804" spans="2:5">
      <c r="B15804" s="602" t="s">
        <v>18512</v>
      </c>
      <c r="C15804" s="603" t="s">
        <v>17658</v>
      </c>
      <c r="D15804" s="587" t="s">
        <v>3076</v>
      </c>
      <c r="E15804" s="523" t="s">
        <v>1679</v>
      </c>
    </row>
    <row r="15805" spans="2:5">
      <c r="B15805" s="602" t="s">
        <v>18513</v>
      </c>
      <c r="C15805" s="603" t="s">
        <v>17658</v>
      </c>
      <c r="D15805" s="587" t="s">
        <v>3076</v>
      </c>
      <c r="E15805" s="523" t="s">
        <v>1679</v>
      </c>
    </row>
    <row r="15806" spans="2:5">
      <c r="B15806" s="602" t="s">
        <v>18514</v>
      </c>
      <c r="C15806" s="603" t="s">
        <v>17658</v>
      </c>
      <c r="D15806" s="587" t="s">
        <v>3076</v>
      </c>
      <c r="E15806" s="523" t="s">
        <v>1679</v>
      </c>
    </row>
    <row r="15807" spans="2:5">
      <c r="B15807" s="602" t="s">
        <v>18515</v>
      </c>
      <c r="C15807" s="603" t="s">
        <v>17658</v>
      </c>
      <c r="D15807" s="587" t="s">
        <v>3076</v>
      </c>
      <c r="E15807" s="523" t="s">
        <v>1679</v>
      </c>
    </row>
    <row r="15808" spans="2:5">
      <c r="B15808" s="602" t="s">
        <v>18516</v>
      </c>
      <c r="C15808" s="603" t="s">
        <v>17658</v>
      </c>
      <c r="D15808" s="587" t="s">
        <v>3076</v>
      </c>
      <c r="E15808" s="523" t="s">
        <v>1679</v>
      </c>
    </row>
    <row r="15809" spans="2:5">
      <c r="B15809" s="602" t="s">
        <v>18517</v>
      </c>
      <c r="C15809" s="603" t="s">
        <v>17658</v>
      </c>
      <c r="D15809" s="587" t="s">
        <v>3076</v>
      </c>
      <c r="E15809" s="523" t="s">
        <v>1679</v>
      </c>
    </row>
    <row r="15810" spans="2:5">
      <c r="B15810" s="602" t="s">
        <v>18518</v>
      </c>
      <c r="C15810" s="603" t="s">
        <v>17658</v>
      </c>
      <c r="D15810" s="587" t="s">
        <v>3076</v>
      </c>
      <c r="E15810" s="523" t="s">
        <v>1679</v>
      </c>
    </row>
    <row r="15811" spans="2:5">
      <c r="B15811" s="602" t="s">
        <v>18519</v>
      </c>
      <c r="C15811" s="603" t="s">
        <v>17658</v>
      </c>
      <c r="D15811" s="587" t="s">
        <v>3076</v>
      </c>
      <c r="E15811" s="523" t="s">
        <v>1679</v>
      </c>
    </row>
    <row r="15812" spans="2:5">
      <c r="B15812" s="602" t="s">
        <v>18520</v>
      </c>
      <c r="C15812" s="603" t="s">
        <v>17658</v>
      </c>
      <c r="D15812" s="587" t="s">
        <v>3076</v>
      </c>
      <c r="E15812" s="523" t="s">
        <v>1679</v>
      </c>
    </row>
    <row r="15813" spans="2:5">
      <c r="B15813" s="602" t="s">
        <v>18521</v>
      </c>
      <c r="C15813" s="603" t="s">
        <v>17658</v>
      </c>
      <c r="D15813" s="587" t="s">
        <v>3076</v>
      </c>
      <c r="E15813" s="523" t="s">
        <v>1679</v>
      </c>
    </row>
    <row r="15814" spans="2:5">
      <c r="B15814" s="602" t="s">
        <v>18522</v>
      </c>
      <c r="C15814" s="603" t="s">
        <v>17658</v>
      </c>
      <c r="D15814" s="587" t="s">
        <v>3076</v>
      </c>
      <c r="E15814" s="523" t="s">
        <v>1679</v>
      </c>
    </row>
    <row r="15815" spans="2:5">
      <c r="B15815" s="602" t="s">
        <v>18523</v>
      </c>
      <c r="C15815" s="603" t="s">
        <v>17658</v>
      </c>
      <c r="D15815" s="587" t="s">
        <v>3076</v>
      </c>
      <c r="E15815" s="523" t="s">
        <v>1679</v>
      </c>
    </row>
    <row r="15816" spans="2:5">
      <c r="B15816" s="602" t="s">
        <v>18524</v>
      </c>
      <c r="C15816" s="603" t="s">
        <v>17658</v>
      </c>
      <c r="D15816" s="587" t="s">
        <v>3076</v>
      </c>
      <c r="E15816" s="523" t="s">
        <v>1679</v>
      </c>
    </row>
    <row r="15817" spans="2:5">
      <c r="B15817" s="602" t="s">
        <v>18525</v>
      </c>
      <c r="C15817" s="603" t="s">
        <v>17658</v>
      </c>
      <c r="D15817" s="587" t="s">
        <v>3076</v>
      </c>
      <c r="E15817" s="523" t="s">
        <v>1679</v>
      </c>
    </row>
    <row r="15818" spans="2:5">
      <c r="B15818" s="602" t="s">
        <v>18526</v>
      </c>
      <c r="C15818" s="603" t="s">
        <v>17658</v>
      </c>
      <c r="D15818" s="587" t="s">
        <v>3076</v>
      </c>
      <c r="E15818" s="523" t="s">
        <v>1679</v>
      </c>
    </row>
    <row r="15819" spans="2:5">
      <c r="B15819" s="602" t="s">
        <v>18527</v>
      </c>
      <c r="C15819" s="603" t="s">
        <v>17658</v>
      </c>
      <c r="D15819" s="587" t="s">
        <v>3076</v>
      </c>
      <c r="E15819" s="523" t="s">
        <v>1679</v>
      </c>
    </row>
    <row r="15820" spans="2:5">
      <c r="B15820" s="602" t="s">
        <v>18528</v>
      </c>
      <c r="C15820" s="603" t="s">
        <v>17658</v>
      </c>
      <c r="D15820" s="587" t="s">
        <v>3076</v>
      </c>
      <c r="E15820" s="523" t="s">
        <v>1679</v>
      </c>
    </row>
    <row r="15821" spans="2:5">
      <c r="B15821" s="602" t="s">
        <v>18529</v>
      </c>
      <c r="C15821" s="603" t="s">
        <v>17658</v>
      </c>
      <c r="D15821" s="587" t="s">
        <v>3076</v>
      </c>
      <c r="E15821" s="523" t="s">
        <v>1679</v>
      </c>
    </row>
    <row r="15822" spans="2:5">
      <c r="B15822" s="602" t="s">
        <v>18530</v>
      </c>
      <c r="C15822" s="603" t="s">
        <v>17658</v>
      </c>
      <c r="D15822" s="587" t="s">
        <v>3076</v>
      </c>
      <c r="E15822" s="523" t="s">
        <v>1679</v>
      </c>
    </row>
    <row r="15823" spans="2:5">
      <c r="B15823" s="602" t="s">
        <v>18531</v>
      </c>
      <c r="C15823" s="603" t="s">
        <v>17658</v>
      </c>
      <c r="D15823" s="587" t="s">
        <v>3076</v>
      </c>
      <c r="E15823" s="523" t="s">
        <v>1679</v>
      </c>
    </row>
    <row r="15824" spans="2:5">
      <c r="B15824" s="602" t="s">
        <v>18532</v>
      </c>
      <c r="C15824" s="603" t="s">
        <v>17658</v>
      </c>
      <c r="D15824" s="587" t="s">
        <v>3076</v>
      </c>
      <c r="E15824" s="523" t="s">
        <v>1679</v>
      </c>
    </row>
    <row r="15825" spans="2:5">
      <c r="B15825" s="602" t="s">
        <v>18533</v>
      </c>
      <c r="C15825" s="603" t="s">
        <v>17658</v>
      </c>
      <c r="D15825" s="587" t="s">
        <v>3076</v>
      </c>
      <c r="E15825" s="523" t="s">
        <v>1679</v>
      </c>
    </row>
    <row r="15826" spans="2:5">
      <c r="B15826" s="602" t="s">
        <v>18534</v>
      </c>
      <c r="C15826" s="603" t="s">
        <v>17658</v>
      </c>
      <c r="D15826" s="587" t="s">
        <v>3076</v>
      </c>
      <c r="E15826" s="523" t="s">
        <v>1679</v>
      </c>
    </row>
    <row r="15827" spans="2:5">
      <c r="B15827" s="602" t="s">
        <v>18535</v>
      </c>
      <c r="C15827" s="603" t="s">
        <v>17658</v>
      </c>
      <c r="D15827" s="587" t="s">
        <v>3076</v>
      </c>
      <c r="E15827" s="523" t="s">
        <v>1679</v>
      </c>
    </row>
    <row r="15828" spans="2:5">
      <c r="B15828" s="602" t="s">
        <v>18536</v>
      </c>
      <c r="C15828" s="603" t="s">
        <v>17658</v>
      </c>
      <c r="D15828" s="587" t="s">
        <v>3076</v>
      </c>
      <c r="E15828" s="523" t="s">
        <v>1679</v>
      </c>
    </row>
    <row r="15829" spans="2:5">
      <c r="B15829" s="602" t="s">
        <v>18537</v>
      </c>
      <c r="C15829" s="603" t="s">
        <v>17658</v>
      </c>
      <c r="D15829" s="587" t="s">
        <v>3076</v>
      </c>
      <c r="E15829" s="523" t="s">
        <v>1679</v>
      </c>
    </row>
    <row r="15830" spans="2:5">
      <c r="B15830" s="602" t="s">
        <v>18538</v>
      </c>
      <c r="C15830" s="603" t="s">
        <v>17658</v>
      </c>
      <c r="D15830" s="587" t="s">
        <v>3076</v>
      </c>
      <c r="E15830" s="523" t="s">
        <v>1679</v>
      </c>
    </row>
    <row r="15831" spans="2:5">
      <c r="B15831" s="602" t="s">
        <v>18539</v>
      </c>
      <c r="C15831" s="603" t="s">
        <v>17658</v>
      </c>
      <c r="D15831" s="587" t="s">
        <v>3076</v>
      </c>
      <c r="E15831" s="523" t="s">
        <v>1679</v>
      </c>
    </row>
    <row r="15832" spans="2:5">
      <c r="B15832" s="602" t="s">
        <v>18540</v>
      </c>
      <c r="C15832" s="603" t="s">
        <v>17658</v>
      </c>
      <c r="D15832" s="587" t="s">
        <v>3076</v>
      </c>
      <c r="E15832" s="523" t="s">
        <v>1679</v>
      </c>
    </row>
    <row r="15833" spans="2:5">
      <c r="B15833" s="602" t="s">
        <v>18541</v>
      </c>
      <c r="C15833" s="603" t="s">
        <v>17658</v>
      </c>
      <c r="D15833" s="587" t="s">
        <v>3076</v>
      </c>
      <c r="E15833" s="523" t="s">
        <v>1679</v>
      </c>
    </row>
    <row r="15834" spans="2:5">
      <c r="B15834" s="602" t="s">
        <v>18542</v>
      </c>
      <c r="C15834" s="603" t="s">
        <v>17658</v>
      </c>
      <c r="D15834" s="587" t="s">
        <v>3076</v>
      </c>
      <c r="E15834" s="523" t="s">
        <v>1679</v>
      </c>
    </row>
    <row r="15835" spans="2:5">
      <c r="B15835" s="602" t="s">
        <v>18543</v>
      </c>
      <c r="C15835" s="603" t="s">
        <v>17658</v>
      </c>
      <c r="D15835" s="587" t="s">
        <v>3076</v>
      </c>
      <c r="E15835" s="523" t="s">
        <v>1679</v>
      </c>
    </row>
    <row r="15836" spans="2:5">
      <c r="B15836" s="602" t="s">
        <v>18544</v>
      </c>
      <c r="C15836" s="603" t="s">
        <v>17658</v>
      </c>
      <c r="D15836" s="587" t="s">
        <v>3076</v>
      </c>
      <c r="E15836" s="523" t="s">
        <v>1679</v>
      </c>
    </row>
    <row r="15837" spans="2:5">
      <c r="B15837" s="602" t="s">
        <v>18545</v>
      </c>
      <c r="C15837" s="603" t="s">
        <v>17658</v>
      </c>
      <c r="D15837" s="587" t="s">
        <v>3076</v>
      </c>
      <c r="E15837" s="523" t="s">
        <v>1679</v>
      </c>
    </row>
    <row r="15838" spans="2:5">
      <c r="B15838" s="602" t="s">
        <v>18546</v>
      </c>
      <c r="C15838" s="603" t="s">
        <v>17658</v>
      </c>
      <c r="D15838" s="587" t="s">
        <v>3076</v>
      </c>
      <c r="E15838" s="523" t="s">
        <v>1679</v>
      </c>
    </row>
    <row r="15839" spans="2:5">
      <c r="B15839" s="602" t="s">
        <v>18547</v>
      </c>
      <c r="C15839" s="603" t="s">
        <v>17658</v>
      </c>
      <c r="D15839" s="587" t="s">
        <v>3076</v>
      </c>
      <c r="E15839" s="523" t="s">
        <v>1679</v>
      </c>
    </row>
    <row r="15840" spans="2:5">
      <c r="B15840" s="602" t="s">
        <v>18548</v>
      </c>
      <c r="C15840" s="603" t="s">
        <v>17658</v>
      </c>
      <c r="D15840" s="587" t="s">
        <v>3076</v>
      </c>
      <c r="E15840" s="523" t="s">
        <v>1679</v>
      </c>
    </row>
    <row r="15841" spans="2:5">
      <c r="B15841" s="602" t="s">
        <v>18549</v>
      </c>
      <c r="C15841" s="603" t="s">
        <v>17658</v>
      </c>
      <c r="D15841" s="587" t="s">
        <v>3076</v>
      </c>
      <c r="E15841" s="523" t="s">
        <v>1679</v>
      </c>
    </row>
    <row r="15842" spans="2:5">
      <c r="B15842" s="602" t="s">
        <v>18550</v>
      </c>
      <c r="C15842" s="603" t="s">
        <v>17658</v>
      </c>
      <c r="D15842" s="587" t="s">
        <v>3076</v>
      </c>
      <c r="E15842" s="523" t="s">
        <v>1679</v>
      </c>
    </row>
    <row r="15843" spans="2:5">
      <c r="B15843" s="602" t="s">
        <v>18551</v>
      </c>
      <c r="C15843" s="603" t="s">
        <v>17658</v>
      </c>
      <c r="D15843" s="587" t="s">
        <v>3076</v>
      </c>
      <c r="E15843" s="523" t="s">
        <v>1679</v>
      </c>
    </row>
    <row r="15844" spans="2:5">
      <c r="B15844" s="602" t="s">
        <v>18552</v>
      </c>
      <c r="C15844" s="603" t="s">
        <v>17658</v>
      </c>
      <c r="D15844" s="587" t="s">
        <v>3076</v>
      </c>
      <c r="E15844" s="523" t="s">
        <v>1679</v>
      </c>
    </row>
    <row r="15845" spans="2:5">
      <c r="B15845" s="602" t="s">
        <v>18553</v>
      </c>
      <c r="C15845" s="603" t="s">
        <v>17658</v>
      </c>
      <c r="D15845" s="587" t="s">
        <v>3076</v>
      </c>
      <c r="E15845" s="523" t="s">
        <v>1679</v>
      </c>
    </row>
    <row r="15846" spans="2:5">
      <c r="B15846" s="602" t="s">
        <v>18554</v>
      </c>
      <c r="C15846" s="603" t="s">
        <v>17658</v>
      </c>
      <c r="D15846" s="587" t="s">
        <v>3076</v>
      </c>
      <c r="E15846" s="523" t="s">
        <v>1679</v>
      </c>
    </row>
    <row r="15847" spans="2:5">
      <c r="B15847" s="602" t="s">
        <v>18555</v>
      </c>
      <c r="C15847" s="603" t="s">
        <v>17658</v>
      </c>
      <c r="D15847" s="587" t="s">
        <v>3076</v>
      </c>
      <c r="E15847" s="523" t="s">
        <v>1679</v>
      </c>
    </row>
    <row r="15848" spans="2:5">
      <c r="B15848" s="602" t="s">
        <v>18556</v>
      </c>
      <c r="C15848" s="603" t="s">
        <v>17658</v>
      </c>
      <c r="D15848" s="587" t="s">
        <v>3076</v>
      </c>
      <c r="E15848" s="523" t="s">
        <v>1679</v>
      </c>
    </row>
    <row r="15849" spans="2:5">
      <c r="B15849" s="602" t="s">
        <v>18557</v>
      </c>
      <c r="C15849" s="603" t="s">
        <v>17658</v>
      </c>
      <c r="D15849" s="587" t="s">
        <v>3076</v>
      </c>
      <c r="E15849" s="523" t="s">
        <v>1679</v>
      </c>
    </row>
    <row r="15850" spans="2:5">
      <c r="B15850" s="602" t="s">
        <v>18558</v>
      </c>
      <c r="C15850" s="603" t="s">
        <v>17658</v>
      </c>
      <c r="D15850" s="587" t="s">
        <v>3076</v>
      </c>
      <c r="E15850" s="523" t="s">
        <v>1679</v>
      </c>
    </row>
    <row r="15851" spans="2:5">
      <c r="B15851" s="602" t="s">
        <v>18559</v>
      </c>
      <c r="C15851" s="603" t="s">
        <v>17658</v>
      </c>
      <c r="D15851" s="587" t="s">
        <v>3076</v>
      </c>
      <c r="E15851" s="523" t="s">
        <v>1679</v>
      </c>
    </row>
    <row r="15852" spans="2:5">
      <c r="B15852" s="602" t="s">
        <v>18560</v>
      </c>
      <c r="C15852" s="603" t="s">
        <v>17658</v>
      </c>
      <c r="D15852" s="587" t="s">
        <v>3076</v>
      </c>
      <c r="E15852" s="523" t="s">
        <v>1679</v>
      </c>
    </row>
    <row r="15853" spans="2:5">
      <c r="B15853" s="602" t="s">
        <v>18561</v>
      </c>
      <c r="C15853" s="603" t="s">
        <v>17658</v>
      </c>
      <c r="D15853" s="587" t="s">
        <v>3076</v>
      </c>
      <c r="E15853" s="523" t="s">
        <v>1679</v>
      </c>
    </row>
    <row r="15854" spans="2:5">
      <c r="B15854" s="602" t="s">
        <v>18562</v>
      </c>
      <c r="C15854" s="603" t="s">
        <v>17658</v>
      </c>
      <c r="D15854" s="587" t="s">
        <v>3076</v>
      </c>
      <c r="E15854" s="523" t="s">
        <v>1679</v>
      </c>
    </row>
    <row r="15855" spans="2:5">
      <c r="B15855" s="602" t="s">
        <v>18563</v>
      </c>
      <c r="C15855" s="603" t="s">
        <v>17658</v>
      </c>
      <c r="D15855" s="587" t="s">
        <v>3076</v>
      </c>
      <c r="E15855" s="523" t="s">
        <v>1679</v>
      </c>
    </row>
    <row r="15856" spans="2:5">
      <c r="B15856" s="602" t="s">
        <v>18564</v>
      </c>
      <c r="C15856" s="603" t="s">
        <v>17658</v>
      </c>
      <c r="D15856" s="587" t="s">
        <v>3076</v>
      </c>
      <c r="E15856" s="523" t="s">
        <v>1679</v>
      </c>
    </row>
    <row r="15857" spans="2:5">
      <c r="B15857" s="602" t="s">
        <v>18565</v>
      </c>
      <c r="C15857" s="603" t="s">
        <v>17658</v>
      </c>
      <c r="D15857" s="587" t="s">
        <v>3076</v>
      </c>
      <c r="E15857" s="523" t="s">
        <v>1679</v>
      </c>
    </row>
    <row r="15858" spans="2:5">
      <c r="B15858" s="602" t="s">
        <v>18566</v>
      </c>
      <c r="C15858" s="603" t="s">
        <v>17658</v>
      </c>
      <c r="D15858" s="587" t="s">
        <v>3076</v>
      </c>
      <c r="E15858" s="523" t="s">
        <v>1679</v>
      </c>
    </row>
    <row r="15859" spans="2:5">
      <c r="B15859" s="602" t="s">
        <v>18567</v>
      </c>
      <c r="C15859" s="603" t="s">
        <v>17658</v>
      </c>
      <c r="D15859" s="587" t="s">
        <v>3076</v>
      </c>
      <c r="E15859" s="523" t="s">
        <v>1679</v>
      </c>
    </row>
    <row r="15860" spans="2:5">
      <c r="B15860" s="602" t="s">
        <v>18568</v>
      </c>
      <c r="C15860" s="603" t="s">
        <v>17658</v>
      </c>
      <c r="D15860" s="587" t="s">
        <v>3076</v>
      </c>
      <c r="E15860" s="523" t="s">
        <v>1679</v>
      </c>
    </row>
    <row r="15861" spans="2:5">
      <c r="B15861" s="602" t="s">
        <v>18569</v>
      </c>
      <c r="C15861" s="603" t="s">
        <v>17658</v>
      </c>
      <c r="D15861" s="587" t="s">
        <v>3076</v>
      </c>
      <c r="E15861" s="523" t="s">
        <v>1679</v>
      </c>
    </row>
    <row r="15862" spans="2:5">
      <c r="B15862" s="602" t="s">
        <v>18570</v>
      </c>
      <c r="C15862" s="603" t="s">
        <v>17658</v>
      </c>
      <c r="D15862" s="587" t="s">
        <v>3076</v>
      </c>
      <c r="E15862" s="523" t="s">
        <v>1679</v>
      </c>
    </row>
    <row r="15863" spans="2:5">
      <c r="B15863" s="602" t="s">
        <v>18571</v>
      </c>
      <c r="C15863" s="603" t="s">
        <v>17658</v>
      </c>
      <c r="D15863" s="587" t="s">
        <v>3076</v>
      </c>
      <c r="E15863" s="523" t="s">
        <v>1679</v>
      </c>
    </row>
    <row r="15864" spans="2:5">
      <c r="B15864" s="602" t="s">
        <v>18572</v>
      </c>
      <c r="C15864" s="603" t="s">
        <v>17658</v>
      </c>
      <c r="D15864" s="587" t="s">
        <v>3076</v>
      </c>
      <c r="E15864" s="523" t="s">
        <v>1679</v>
      </c>
    </row>
    <row r="15865" spans="2:5">
      <c r="B15865" s="602" t="s">
        <v>18573</v>
      </c>
      <c r="C15865" s="603" t="s">
        <v>17658</v>
      </c>
      <c r="D15865" s="587" t="s">
        <v>3076</v>
      </c>
      <c r="E15865" s="523" t="s">
        <v>1679</v>
      </c>
    </row>
    <row r="15866" spans="2:5">
      <c r="B15866" s="602" t="s">
        <v>18574</v>
      </c>
      <c r="C15866" s="603" t="s">
        <v>17658</v>
      </c>
      <c r="D15866" s="587" t="s">
        <v>3076</v>
      </c>
      <c r="E15866" s="523" t="s">
        <v>1679</v>
      </c>
    </row>
    <row r="15867" spans="2:5">
      <c r="B15867" s="602" t="s">
        <v>18575</v>
      </c>
      <c r="C15867" s="603" t="s">
        <v>17658</v>
      </c>
      <c r="D15867" s="587" t="s">
        <v>3076</v>
      </c>
      <c r="E15867" s="523" t="s">
        <v>1679</v>
      </c>
    </row>
    <row r="15868" spans="2:5">
      <c r="B15868" s="602" t="s">
        <v>18576</v>
      </c>
      <c r="C15868" s="603" t="s">
        <v>17658</v>
      </c>
      <c r="D15868" s="587" t="s">
        <v>3076</v>
      </c>
      <c r="E15868" s="523" t="s">
        <v>1679</v>
      </c>
    </row>
    <row r="15869" spans="2:5">
      <c r="B15869" s="602" t="s">
        <v>18577</v>
      </c>
      <c r="C15869" s="603" t="s">
        <v>17658</v>
      </c>
      <c r="D15869" s="587" t="s">
        <v>3076</v>
      </c>
      <c r="E15869" s="523" t="s">
        <v>1679</v>
      </c>
    </row>
    <row r="15870" spans="2:5">
      <c r="B15870" s="602" t="s">
        <v>18578</v>
      </c>
      <c r="C15870" s="603" t="s">
        <v>17658</v>
      </c>
      <c r="D15870" s="587" t="s">
        <v>3076</v>
      </c>
      <c r="E15870" s="523" t="s">
        <v>1679</v>
      </c>
    </row>
    <row r="15871" spans="2:5">
      <c r="B15871" s="602" t="s">
        <v>18579</v>
      </c>
      <c r="C15871" s="603" t="s">
        <v>17658</v>
      </c>
      <c r="D15871" s="587" t="s">
        <v>3076</v>
      </c>
      <c r="E15871" s="523" t="s">
        <v>1679</v>
      </c>
    </row>
    <row r="15872" spans="2:5">
      <c r="B15872" s="602" t="s">
        <v>18580</v>
      </c>
      <c r="C15872" s="603" t="s">
        <v>17658</v>
      </c>
      <c r="D15872" s="587" t="s">
        <v>3076</v>
      </c>
      <c r="E15872" s="523" t="s">
        <v>1679</v>
      </c>
    </row>
    <row r="15873" spans="2:5">
      <c r="B15873" s="602" t="s">
        <v>18581</v>
      </c>
      <c r="C15873" s="603" t="s">
        <v>17658</v>
      </c>
      <c r="D15873" s="587" t="s">
        <v>3076</v>
      </c>
      <c r="E15873" s="523" t="s">
        <v>1679</v>
      </c>
    </row>
    <row r="15874" spans="2:5">
      <c r="B15874" s="602" t="s">
        <v>18582</v>
      </c>
      <c r="C15874" s="603" t="s">
        <v>17658</v>
      </c>
      <c r="D15874" s="587" t="s">
        <v>3076</v>
      </c>
      <c r="E15874" s="523" t="s">
        <v>1679</v>
      </c>
    </row>
    <row r="15875" spans="2:5">
      <c r="B15875" s="602" t="s">
        <v>18583</v>
      </c>
      <c r="C15875" s="603" t="s">
        <v>17658</v>
      </c>
      <c r="D15875" s="587" t="s">
        <v>3076</v>
      </c>
      <c r="E15875" s="523" t="s">
        <v>1679</v>
      </c>
    </row>
    <row r="15876" spans="2:5">
      <c r="B15876" s="602" t="s">
        <v>18584</v>
      </c>
      <c r="C15876" s="603" t="s">
        <v>17658</v>
      </c>
      <c r="D15876" s="587" t="s">
        <v>3076</v>
      </c>
      <c r="E15876" s="523" t="s">
        <v>1679</v>
      </c>
    </row>
    <row r="15877" spans="2:5">
      <c r="B15877" s="602" t="s">
        <v>18585</v>
      </c>
      <c r="C15877" s="603" t="s">
        <v>17658</v>
      </c>
      <c r="D15877" s="587" t="s">
        <v>3076</v>
      </c>
      <c r="E15877" s="523" t="s">
        <v>1679</v>
      </c>
    </row>
    <row r="15878" spans="2:5">
      <c r="B15878" s="602" t="s">
        <v>18586</v>
      </c>
      <c r="C15878" s="603" t="s">
        <v>17658</v>
      </c>
      <c r="D15878" s="587" t="s">
        <v>3076</v>
      </c>
      <c r="E15878" s="523" t="s">
        <v>1679</v>
      </c>
    </row>
    <row r="15879" spans="2:5">
      <c r="B15879" s="602" t="s">
        <v>18587</v>
      </c>
      <c r="C15879" s="603" t="s">
        <v>17658</v>
      </c>
      <c r="D15879" s="587" t="s">
        <v>3076</v>
      </c>
      <c r="E15879" s="523" t="s">
        <v>1679</v>
      </c>
    </row>
    <row r="15880" spans="2:5">
      <c r="B15880" s="602" t="s">
        <v>18588</v>
      </c>
      <c r="C15880" s="603" t="s">
        <v>17658</v>
      </c>
      <c r="D15880" s="587" t="s">
        <v>3076</v>
      </c>
      <c r="E15880" s="523" t="s">
        <v>1679</v>
      </c>
    </row>
    <row r="15881" spans="2:5">
      <c r="B15881" s="602" t="s">
        <v>18589</v>
      </c>
      <c r="C15881" s="603" t="s">
        <v>17658</v>
      </c>
      <c r="D15881" s="587" t="s">
        <v>3076</v>
      </c>
      <c r="E15881" s="523" t="s">
        <v>1679</v>
      </c>
    </row>
    <row r="15882" spans="2:5">
      <c r="B15882" s="602" t="s">
        <v>18590</v>
      </c>
      <c r="C15882" s="603" t="s">
        <v>17658</v>
      </c>
      <c r="D15882" s="587" t="s">
        <v>3076</v>
      </c>
      <c r="E15882" s="523" t="s">
        <v>1679</v>
      </c>
    </row>
    <row r="15883" spans="2:5">
      <c r="B15883" s="602" t="s">
        <v>18591</v>
      </c>
      <c r="C15883" s="603" t="s">
        <v>17658</v>
      </c>
      <c r="D15883" s="587" t="s">
        <v>3076</v>
      </c>
      <c r="E15883" s="523" t="s">
        <v>1679</v>
      </c>
    </row>
    <row r="15884" spans="2:5">
      <c r="B15884" s="602" t="s">
        <v>18592</v>
      </c>
      <c r="C15884" s="603" t="s">
        <v>17658</v>
      </c>
      <c r="D15884" s="587" t="s">
        <v>3076</v>
      </c>
      <c r="E15884" s="523" t="s">
        <v>1679</v>
      </c>
    </row>
    <row r="15885" spans="2:5">
      <c r="B15885" s="602" t="s">
        <v>18593</v>
      </c>
      <c r="C15885" s="603" t="s">
        <v>17658</v>
      </c>
      <c r="D15885" s="587" t="s">
        <v>3076</v>
      </c>
      <c r="E15885" s="523" t="s">
        <v>1679</v>
      </c>
    </row>
    <row r="15886" spans="2:5">
      <c r="B15886" s="602" t="s">
        <v>18594</v>
      </c>
      <c r="C15886" s="603" t="s">
        <v>17658</v>
      </c>
      <c r="D15886" s="587" t="s">
        <v>3076</v>
      </c>
      <c r="E15886" s="523" t="s">
        <v>1679</v>
      </c>
    </row>
    <row r="15887" spans="2:5">
      <c r="B15887" s="602" t="s">
        <v>18595</v>
      </c>
      <c r="C15887" s="603" t="s">
        <v>17658</v>
      </c>
      <c r="D15887" s="587" t="s">
        <v>3076</v>
      </c>
      <c r="E15887" s="523" t="s">
        <v>1679</v>
      </c>
    </row>
    <row r="15888" spans="2:5">
      <c r="B15888" s="602" t="s">
        <v>18596</v>
      </c>
      <c r="C15888" s="603" t="s">
        <v>17658</v>
      </c>
      <c r="D15888" s="587" t="s">
        <v>3076</v>
      </c>
      <c r="E15888" s="523" t="s">
        <v>1679</v>
      </c>
    </row>
    <row r="15889" spans="2:5">
      <c r="B15889" s="602" t="s">
        <v>18597</v>
      </c>
      <c r="C15889" s="603" t="s">
        <v>17658</v>
      </c>
      <c r="D15889" s="587" t="s">
        <v>3076</v>
      </c>
      <c r="E15889" s="523" t="s">
        <v>1679</v>
      </c>
    </row>
    <row r="15890" spans="2:5">
      <c r="B15890" s="602" t="s">
        <v>18598</v>
      </c>
      <c r="C15890" s="603" t="s">
        <v>17658</v>
      </c>
      <c r="D15890" s="587" t="s">
        <v>3076</v>
      </c>
      <c r="E15890" s="523" t="s">
        <v>1679</v>
      </c>
    </row>
    <row r="15891" spans="2:5">
      <c r="B15891" s="602" t="s">
        <v>18599</v>
      </c>
      <c r="C15891" s="603" t="s">
        <v>17658</v>
      </c>
      <c r="D15891" s="587" t="s">
        <v>3076</v>
      </c>
      <c r="E15891" s="523" t="s">
        <v>1679</v>
      </c>
    </row>
    <row r="15892" spans="2:5">
      <c r="B15892" s="602" t="s">
        <v>18600</v>
      </c>
      <c r="C15892" s="603" t="s">
        <v>17658</v>
      </c>
      <c r="D15892" s="587" t="s">
        <v>3076</v>
      </c>
      <c r="E15892" s="523" t="s">
        <v>1679</v>
      </c>
    </row>
    <row r="15893" spans="2:5">
      <c r="B15893" s="602" t="s">
        <v>18601</v>
      </c>
      <c r="C15893" s="603" t="s">
        <v>17658</v>
      </c>
      <c r="D15893" s="587" t="s">
        <v>3076</v>
      </c>
      <c r="E15893" s="523" t="s">
        <v>1679</v>
      </c>
    </row>
    <row r="15894" spans="2:5">
      <c r="B15894" s="602" t="s">
        <v>18602</v>
      </c>
      <c r="C15894" s="603" t="s">
        <v>17658</v>
      </c>
      <c r="D15894" s="587" t="s">
        <v>3076</v>
      </c>
      <c r="E15894" s="523" t="s">
        <v>1679</v>
      </c>
    </row>
    <row r="15895" spans="2:5">
      <c r="B15895" s="602" t="s">
        <v>18603</v>
      </c>
      <c r="C15895" s="603" t="s">
        <v>17658</v>
      </c>
      <c r="D15895" s="587" t="s">
        <v>3076</v>
      </c>
      <c r="E15895" s="523" t="s">
        <v>1679</v>
      </c>
    </row>
    <row r="15896" spans="2:5">
      <c r="B15896" s="602" t="s">
        <v>18604</v>
      </c>
      <c r="C15896" s="603" t="s">
        <v>17658</v>
      </c>
      <c r="D15896" s="587" t="s">
        <v>3076</v>
      </c>
      <c r="E15896" s="523" t="s">
        <v>1679</v>
      </c>
    </row>
    <row r="15897" spans="2:5">
      <c r="B15897" s="602" t="s">
        <v>18605</v>
      </c>
      <c r="C15897" s="603" t="s">
        <v>17658</v>
      </c>
      <c r="D15897" s="587" t="s">
        <v>3076</v>
      </c>
      <c r="E15897" s="523" t="s">
        <v>1679</v>
      </c>
    </row>
    <row r="15898" spans="2:5">
      <c r="B15898" s="602" t="s">
        <v>18606</v>
      </c>
      <c r="C15898" s="603" t="s">
        <v>17658</v>
      </c>
      <c r="D15898" s="587" t="s">
        <v>3076</v>
      </c>
      <c r="E15898" s="523" t="s">
        <v>1679</v>
      </c>
    </row>
    <row r="15899" spans="2:5">
      <c r="B15899" s="602" t="s">
        <v>18607</v>
      </c>
      <c r="C15899" s="603" t="s">
        <v>17658</v>
      </c>
      <c r="D15899" s="587" t="s">
        <v>3076</v>
      </c>
      <c r="E15899" s="523" t="s">
        <v>1679</v>
      </c>
    </row>
    <row r="15900" spans="2:5">
      <c r="B15900" s="602" t="s">
        <v>18608</v>
      </c>
      <c r="C15900" s="603" t="s">
        <v>17658</v>
      </c>
      <c r="D15900" s="587" t="s">
        <v>3076</v>
      </c>
      <c r="E15900" s="523" t="s">
        <v>1679</v>
      </c>
    </row>
    <row r="15901" spans="2:5">
      <c r="B15901" s="602" t="s">
        <v>18609</v>
      </c>
      <c r="C15901" s="603" t="s">
        <v>17658</v>
      </c>
      <c r="D15901" s="587" t="s">
        <v>3076</v>
      </c>
      <c r="E15901" s="523" t="s">
        <v>1679</v>
      </c>
    </row>
    <row r="15902" spans="2:5">
      <c r="B15902" s="602" t="s">
        <v>18610</v>
      </c>
      <c r="C15902" s="603" t="s">
        <v>17658</v>
      </c>
      <c r="D15902" s="587" t="s">
        <v>3076</v>
      </c>
      <c r="E15902" s="523" t="s">
        <v>1679</v>
      </c>
    </row>
    <row r="15903" spans="2:5">
      <c r="B15903" s="602" t="s">
        <v>18611</v>
      </c>
      <c r="C15903" s="603" t="s">
        <v>17658</v>
      </c>
      <c r="D15903" s="587" t="s">
        <v>3076</v>
      </c>
      <c r="E15903" s="523" t="s">
        <v>1679</v>
      </c>
    </row>
    <row r="15904" spans="2:5">
      <c r="B15904" s="602" t="s">
        <v>18612</v>
      </c>
      <c r="C15904" s="603" t="s">
        <v>17658</v>
      </c>
      <c r="D15904" s="587" t="s">
        <v>3076</v>
      </c>
      <c r="E15904" s="523" t="s">
        <v>1679</v>
      </c>
    </row>
    <row r="15905" spans="2:5">
      <c r="B15905" s="602" t="s">
        <v>18613</v>
      </c>
      <c r="C15905" s="603" t="s">
        <v>17658</v>
      </c>
      <c r="D15905" s="587" t="s">
        <v>3076</v>
      </c>
      <c r="E15905" s="523" t="s">
        <v>1679</v>
      </c>
    </row>
    <row r="15906" spans="2:5">
      <c r="B15906" s="602" t="s">
        <v>18614</v>
      </c>
      <c r="C15906" s="603" t="s">
        <v>17658</v>
      </c>
      <c r="D15906" s="587" t="s">
        <v>3076</v>
      </c>
      <c r="E15906" s="523" t="s">
        <v>1679</v>
      </c>
    </row>
    <row r="15907" spans="2:5">
      <c r="B15907" s="602" t="s">
        <v>18615</v>
      </c>
      <c r="C15907" s="603" t="s">
        <v>17658</v>
      </c>
      <c r="D15907" s="587" t="s">
        <v>3076</v>
      </c>
      <c r="E15907" s="523" t="s">
        <v>1679</v>
      </c>
    </row>
    <row r="15908" spans="2:5">
      <c r="B15908" s="602" t="s">
        <v>18616</v>
      </c>
      <c r="C15908" s="603" t="s">
        <v>17658</v>
      </c>
      <c r="D15908" s="587" t="s">
        <v>3076</v>
      </c>
      <c r="E15908" s="523" t="s">
        <v>1679</v>
      </c>
    </row>
    <row r="15909" spans="2:5">
      <c r="B15909" s="602" t="s">
        <v>18617</v>
      </c>
      <c r="C15909" s="603" t="s">
        <v>17658</v>
      </c>
      <c r="D15909" s="587" t="s">
        <v>3076</v>
      </c>
      <c r="E15909" s="523" t="s">
        <v>1679</v>
      </c>
    </row>
    <row r="15910" spans="2:5">
      <c r="B15910" s="602" t="s">
        <v>18618</v>
      </c>
      <c r="C15910" s="603" t="s">
        <v>17658</v>
      </c>
      <c r="D15910" s="587" t="s">
        <v>3076</v>
      </c>
      <c r="E15910" s="523" t="s">
        <v>1679</v>
      </c>
    </row>
    <row r="15911" spans="2:5">
      <c r="B15911" s="602" t="s">
        <v>18619</v>
      </c>
      <c r="C15911" s="603" t="s">
        <v>17658</v>
      </c>
      <c r="D15911" s="587" t="s">
        <v>3076</v>
      </c>
      <c r="E15911" s="523" t="s">
        <v>1679</v>
      </c>
    </row>
    <row r="15912" spans="2:5">
      <c r="B15912" s="602" t="s">
        <v>18620</v>
      </c>
      <c r="C15912" s="603" t="s">
        <v>17658</v>
      </c>
      <c r="D15912" s="587" t="s">
        <v>3076</v>
      </c>
      <c r="E15912" s="523" t="s">
        <v>1679</v>
      </c>
    </row>
    <row r="15913" spans="2:5">
      <c r="B15913" s="602" t="s">
        <v>18621</v>
      </c>
      <c r="C15913" s="603" t="s">
        <v>17658</v>
      </c>
      <c r="D15913" s="587" t="s">
        <v>3076</v>
      </c>
      <c r="E15913" s="523" t="s">
        <v>1679</v>
      </c>
    </row>
    <row r="15914" spans="2:5">
      <c r="B15914" s="602" t="s">
        <v>18622</v>
      </c>
      <c r="C15914" s="603" t="s">
        <v>17658</v>
      </c>
      <c r="D15914" s="587" t="s">
        <v>3076</v>
      </c>
      <c r="E15914" s="523" t="s">
        <v>1679</v>
      </c>
    </row>
    <row r="15915" spans="2:5">
      <c r="B15915" s="602" t="s">
        <v>18623</v>
      </c>
      <c r="C15915" s="603" t="s">
        <v>17658</v>
      </c>
      <c r="D15915" s="587" t="s">
        <v>3076</v>
      </c>
      <c r="E15915" s="523" t="s">
        <v>1679</v>
      </c>
    </row>
    <row r="15916" spans="2:5">
      <c r="B15916" s="602" t="s">
        <v>18624</v>
      </c>
      <c r="C15916" s="603" t="s">
        <v>17658</v>
      </c>
      <c r="D15916" s="587" t="s">
        <v>3076</v>
      </c>
      <c r="E15916" s="523" t="s">
        <v>1679</v>
      </c>
    </row>
    <row r="15917" spans="2:5">
      <c r="B15917" s="602" t="s">
        <v>18625</v>
      </c>
      <c r="C15917" s="603" t="s">
        <v>17658</v>
      </c>
      <c r="D15917" s="587" t="s">
        <v>3076</v>
      </c>
      <c r="E15917" s="523" t="s">
        <v>1679</v>
      </c>
    </row>
    <row r="15918" spans="2:5">
      <c r="B15918" s="602" t="s">
        <v>18626</v>
      </c>
      <c r="C15918" s="603" t="s">
        <v>17658</v>
      </c>
      <c r="D15918" s="587" t="s">
        <v>3076</v>
      </c>
      <c r="E15918" s="523" t="s">
        <v>1679</v>
      </c>
    </row>
    <row r="15919" spans="2:5">
      <c r="B15919" s="602" t="s">
        <v>18627</v>
      </c>
      <c r="C15919" s="603" t="s">
        <v>17658</v>
      </c>
      <c r="D15919" s="587" t="s">
        <v>3076</v>
      </c>
      <c r="E15919" s="523" t="s">
        <v>1679</v>
      </c>
    </row>
    <row r="15920" spans="2:5">
      <c r="B15920" s="602" t="s">
        <v>18628</v>
      </c>
      <c r="C15920" s="603" t="s">
        <v>17658</v>
      </c>
      <c r="D15920" s="587" t="s">
        <v>3076</v>
      </c>
      <c r="E15920" s="523" t="s">
        <v>1679</v>
      </c>
    </row>
    <row r="15921" spans="2:5">
      <c r="B15921" s="602" t="s">
        <v>18629</v>
      </c>
      <c r="C15921" s="603" t="s">
        <v>17658</v>
      </c>
      <c r="D15921" s="587" t="s">
        <v>3076</v>
      </c>
      <c r="E15921" s="523" t="s">
        <v>1679</v>
      </c>
    </row>
    <row r="15922" spans="2:5">
      <c r="B15922" s="602" t="s">
        <v>18630</v>
      </c>
      <c r="C15922" s="603" t="s">
        <v>17658</v>
      </c>
      <c r="D15922" s="587" t="s">
        <v>3076</v>
      </c>
      <c r="E15922" s="523" t="s">
        <v>1679</v>
      </c>
    </row>
    <row r="15923" spans="2:5">
      <c r="B15923" s="602" t="s">
        <v>18631</v>
      </c>
      <c r="C15923" s="603" t="s">
        <v>17658</v>
      </c>
      <c r="D15923" s="587" t="s">
        <v>3076</v>
      </c>
      <c r="E15923" s="523" t="s">
        <v>1679</v>
      </c>
    </row>
    <row r="15924" spans="2:5">
      <c r="B15924" s="602" t="s">
        <v>18632</v>
      </c>
      <c r="C15924" s="603" t="s">
        <v>17658</v>
      </c>
      <c r="D15924" s="587" t="s">
        <v>3076</v>
      </c>
      <c r="E15924" s="523" t="s">
        <v>1679</v>
      </c>
    </row>
    <row r="15925" spans="2:5">
      <c r="B15925" s="602" t="s">
        <v>18633</v>
      </c>
      <c r="C15925" s="603" t="s">
        <v>17658</v>
      </c>
      <c r="D15925" s="587" t="s">
        <v>3076</v>
      </c>
      <c r="E15925" s="523" t="s">
        <v>1679</v>
      </c>
    </row>
    <row r="15926" spans="2:5">
      <c r="B15926" s="602" t="s">
        <v>18634</v>
      </c>
      <c r="C15926" s="603" t="s">
        <v>17658</v>
      </c>
      <c r="D15926" s="587" t="s">
        <v>3076</v>
      </c>
      <c r="E15926" s="523" t="s">
        <v>1679</v>
      </c>
    </row>
    <row r="15927" spans="2:5">
      <c r="B15927" s="602" t="s">
        <v>18635</v>
      </c>
      <c r="C15927" s="603" t="s">
        <v>17658</v>
      </c>
      <c r="D15927" s="587" t="s">
        <v>3076</v>
      </c>
      <c r="E15927" s="523" t="s">
        <v>1679</v>
      </c>
    </row>
    <row r="15928" spans="2:5">
      <c r="B15928" s="602" t="s">
        <v>18636</v>
      </c>
      <c r="C15928" s="603" t="s">
        <v>17658</v>
      </c>
      <c r="D15928" s="587" t="s">
        <v>3076</v>
      </c>
      <c r="E15928" s="523" t="s">
        <v>1679</v>
      </c>
    </row>
    <row r="15929" spans="2:5">
      <c r="B15929" s="602" t="s">
        <v>18637</v>
      </c>
      <c r="C15929" s="603" t="s">
        <v>17658</v>
      </c>
      <c r="D15929" s="587" t="s">
        <v>3076</v>
      </c>
      <c r="E15929" s="523" t="s">
        <v>1679</v>
      </c>
    </row>
    <row r="15930" spans="2:5">
      <c r="B15930" s="602" t="s">
        <v>18638</v>
      </c>
      <c r="C15930" s="603" t="s">
        <v>17658</v>
      </c>
      <c r="D15930" s="587" t="s">
        <v>3076</v>
      </c>
      <c r="E15930" s="523" t="s">
        <v>1679</v>
      </c>
    </row>
    <row r="15931" spans="2:5">
      <c r="B15931" s="602" t="s">
        <v>18639</v>
      </c>
      <c r="C15931" s="603" t="s">
        <v>17658</v>
      </c>
      <c r="D15931" s="587" t="s">
        <v>3076</v>
      </c>
      <c r="E15931" s="523" t="s">
        <v>1679</v>
      </c>
    </row>
    <row r="15932" spans="2:5">
      <c r="B15932" s="602" t="s">
        <v>18640</v>
      </c>
      <c r="C15932" s="603" t="s">
        <v>17658</v>
      </c>
      <c r="D15932" s="587" t="s">
        <v>3076</v>
      </c>
      <c r="E15932" s="523" t="s">
        <v>1679</v>
      </c>
    </row>
    <row r="15933" spans="2:5">
      <c r="B15933" s="602" t="s">
        <v>18641</v>
      </c>
      <c r="C15933" s="603" t="s">
        <v>17658</v>
      </c>
      <c r="D15933" s="587" t="s">
        <v>3076</v>
      </c>
      <c r="E15933" s="523" t="s">
        <v>1679</v>
      </c>
    </row>
    <row r="15934" spans="2:5">
      <c r="B15934" s="602" t="s">
        <v>18642</v>
      </c>
      <c r="C15934" s="603" t="s">
        <v>17658</v>
      </c>
      <c r="D15934" s="587" t="s">
        <v>3076</v>
      </c>
      <c r="E15934" s="523" t="s">
        <v>1679</v>
      </c>
    </row>
    <row r="15935" spans="2:5">
      <c r="B15935" s="602" t="s">
        <v>18643</v>
      </c>
      <c r="C15935" s="603" t="s">
        <v>17658</v>
      </c>
      <c r="D15935" s="587" t="s">
        <v>3076</v>
      </c>
      <c r="E15935" s="523" t="s">
        <v>1679</v>
      </c>
    </row>
    <row r="15936" spans="2:5">
      <c r="B15936" s="602" t="s">
        <v>18644</v>
      </c>
      <c r="C15936" s="603" t="s">
        <v>17658</v>
      </c>
      <c r="D15936" s="587" t="s">
        <v>3076</v>
      </c>
      <c r="E15936" s="523" t="s">
        <v>1679</v>
      </c>
    </row>
    <row r="15937" spans="2:5">
      <c r="B15937" s="602" t="s">
        <v>18645</v>
      </c>
      <c r="C15937" s="603" t="s">
        <v>17658</v>
      </c>
      <c r="D15937" s="587" t="s">
        <v>3076</v>
      </c>
      <c r="E15937" s="523" t="s">
        <v>1679</v>
      </c>
    </row>
    <row r="15938" spans="2:5">
      <c r="B15938" s="602" t="s">
        <v>18646</v>
      </c>
      <c r="C15938" s="603" t="s">
        <v>17658</v>
      </c>
      <c r="D15938" s="587" t="s">
        <v>3076</v>
      </c>
      <c r="E15938" s="523" t="s">
        <v>1679</v>
      </c>
    </row>
    <row r="15939" spans="2:5">
      <c r="B15939" s="602" t="s">
        <v>18647</v>
      </c>
      <c r="C15939" s="603" t="s">
        <v>17658</v>
      </c>
      <c r="D15939" s="587" t="s">
        <v>3076</v>
      </c>
      <c r="E15939" s="523" t="s">
        <v>1679</v>
      </c>
    </row>
    <row r="15940" spans="2:5">
      <c r="B15940" s="602" t="s">
        <v>18648</v>
      </c>
      <c r="C15940" s="603" t="s">
        <v>17658</v>
      </c>
      <c r="D15940" s="587" t="s">
        <v>3076</v>
      </c>
      <c r="E15940" s="523" t="s">
        <v>1679</v>
      </c>
    </row>
    <row r="15941" spans="2:5">
      <c r="B15941" s="602" t="s">
        <v>18649</v>
      </c>
      <c r="C15941" s="603" t="s">
        <v>17658</v>
      </c>
      <c r="D15941" s="587" t="s">
        <v>3076</v>
      </c>
      <c r="E15941" s="523" t="s">
        <v>1679</v>
      </c>
    </row>
    <row r="15942" spans="2:5">
      <c r="B15942" s="602" t="s">
        <v>18650</v>
      </c>
      <c r="C15942" s="603" t="s">
        <v>17658</v>
      </c>
      <c r="D15942" s="587" t="s">
        <v>3076</v>
      </c>
      <c r="E15942" s="523" t="s">
        <v>1679</v>
      </c>
    </row>
    <row r="15943" spans="2:5">
      <c r="B15943" s="602" t="s">
        <v>18651</v>
      </c>
      <c r="C15943" s="603" t="s">
        <v>17658</v>
      </c>
      <c r="D15943" s="587" t="s">
        <v>3076</v>
      </c>
      <c r="E15943" s="523" t="s">
        <v>1679</v>
      </c>
    </row>
    <row r="15944" spans="2:5">
      <c r="B15944" s="602" t="s">
        <v>18652</v>
      </c>
      <c r="C15944" s="603" t="s">
        <v>17658</v>
      </c>
      <c r="D15944" s="587" t="s">
        <v>3076</v>
      </c>
      <c r="E15944" s="523" t="s">
        <v>1679</v>
      </c>
    </row>
    <row r="15945" spans="2:5">
      <c r="B15945" s="602" t="s">
        <v>18653</v>
      </c>
      <c r="C15945" s="603" t="s">
        <v>17658</v>
      </c>
      <c r="D15945" s="587" t="s">
        <v>3076</v>
      </c>
      <c r="E15945" s="523" t="s">
        <v>1679</v>
      </c>
    </row>
    <row r="15946" spans="2:5">
      <c r="B15946" s="602" t="s">
        <v>18654</v>
      </c>
      <c r="C15946" s="603" t="s">
        <v>17658</v>
      </c>
      <c r="D15946" s="587" t="s">
        <v>3076</v>
      </c>
      <c r="E15946" s="523" t="s">
        <v>1679</v>
      </c>
    </row>
    <row r="15947" spans="2:5">
      <c r="B15947" s="602" t="s">
        <v>18655</v>
      </c>
      <c r="C15947" s="603" t="s">
        <v>17658</v>
      </c>
      <c r="D15947" s="587" t="s">
        <v>3076</v>
      </c>
      <c r="E15947" s="523" t="s">
        <v>1679</v>
      </c>
    </row>
    <row r="15948" spans="2:5">
      <c r="B15948" s="602" t="s">
        <v>18656</v>
      </c>
      <c r="C15948" s="603" t="s">
        <v>17658</v>
      </c>
      <c r="D15948" s="587" t="s">
        <v>3076</v>
      </c>
      <c r="E15948" s="523" t="s">
        <v>1679</v>
      </c>
    </row>
    <row r="15949" spans="2:5">
      <c r="B15949" s="602" t="s">
        <v>18657</v>
      </c>
      <c r="C15949" s="603" t="s">
        <v>17658</v>
      </c>
      <c r="D15949" s="587" t="s">
        <v>3076</v>
      </c>
      <c r="E15949" s="523" t="s">
        <v>1679</v>
      </c>
    </row>
    <row r="15950" spans="2:5">
      <c r="B15950" s="602" t="s">
        <v>18658</v>
      </c>
      <c r="C15950" s="603" t="s">
        <v>17658</v>
      </c>
      <c r="D15950" s="587" t="s">
        <v>3076</v>
      </c>
      <c r="E15950" s="523" t="s">
        <v>1679</v>
      </c>
    </row>
    <row r="15951" spans="2:5">
      <c r="B15951" s="602" t="s">
        <v>18659</v>
      </c>
      <c r="C15951" s="603" t="s">
        <v>17658</v>
      </c>
      <c r="D15951" s="587" t="s">
        <v>3076</v>
      </c>
      <c r="E15951" s="523" t="s">
        <v>1679</v>
      </c>
    </row>
    <row r="15952" spans="2:5">
      <c r="B15952" s="602" t="s">
        <v>18660</v>
      </c>
      <c r="C15952" s="603" t="s">
        <v>17658</v>
      </c>
      <c r="D15952" s="587" t="s">
        <v>3076</v>
      </c>
      <c r="E15952" s="523" t="s">
        <v>1679</v>
      </c>
    </row>
    <row r="15953" spans="2:5">
      <c r="B15953" s="602" t="s">
        <v>18661</v>
      </c>
      <c r="C15953" s="603" t="s">
        <v>17658</v>
      </c>
      <c r="D15953" s="587" t="s">
        <v>3076</v>
      </c>
      <c r="E15953" s="523" t="s">
        <v>1679</v>
      </c>
    </row>
    <row r="15954" spans="2:5">
      <c r="B15954" s="602" t="s">
        <v>18662</v>
      </c>
      <c r="C15954" s="603" t="s">
        <v>17658</v>
      </c>
      <c r="D15954" s="587" t="s">
        <v>3076</v>
      </c>
      <c r="E15954" s="523" t="s">
        <v>1679</v>
      </c>
    </row>
    <row r="15955" spans="2:5">
      <c r="B15955" s="602" t="s">
        <v>18663</v>
      </c>
      <c r="C15955" s="603" t="s">
        <v>17658</v>
      </c>
      <c r="D15955" s="587" t="s">
        <v>3076</v>
      </c>
      <c r="E15955" s="523" t="s">
        <v>1679</v>
      </c>
    </row>
    <row r="15956" spans="2:5">
      <c r="B15956" s="602" t="s">
        <v>18664</v>
      </c>
      <c r="C15956" s="603" t="s">
        <v>17658</v>
      </c>
      <c r="D15956" s="587" t="s">
        <v>3076</v>
      </c>
      <c r="E15956" s="523" t="s">
        <v>1679</v>
      </c>
    </row>
    <row r="15957" spans="2:5">
      <c r="B15957" s="602" t="s">
        <v>18665</v>
      </c>
      <c r="C15957" s="603" t="s">
        <v>17658</v>
      </c>
      <c r="D15957" s="587" t="s">
        <v>3076</v>
      </c>
      <c r="E15957" s="523" t="s">
        <v>1679</v>
      </c>
    </row>
    <row r="15958" spans="2:5">
      <c r="B15958" s="602" t="s">
        <v>18666</v>
      </c>
      <c r="C15958" s="603" t="s">
        <v>17658</v>
      </c>
      <c r="D15958" s="587" t="s">
        <v>3076</v>
      </c>
      <c r="E15958" s="523" t="s">
        <v>1679</v>
      </c>
    </row>
    <row r="15959" spans="2:5">
      <c r="B15959" s="602" t="s">
        <v>18667</v>
      </c>
      <c r="C15959" s="603" t="s">
        <v>17658</v>
      </c>
      <c r="D15959" s="587" t="s">
        <v>3076</v>
      </c>
      <c r="E15959" s="523" t="s">
        <v>1679</v>
      </c>
    </row>
    <row r="15960" spans="2:5">
      <c r="B15960" s="602" t="s">
        <v>18668</v>
      </c>
      <c r="C15960" s="603" t="s">
        <v>17658</v>
      </c>
      <c r="D15960" s="587" t="s">
        <v>3076</v>
      </c>
      <c r="E15960" s="523" t="s">
        <v>1679</v>
      </c>
    </row>
    <row r="15961" spans="2:5">
      <c r="B15961" s="602" t="s">
        <v>18669</v>
      </c>
      <c r="C15961" s="603" t="s">
        <v>17658</v>
      </c>
      <c r="D15961" s="587" t="s">
        <v>3076</v>
      </c>
      <c r="E15961" s="523" t="s">
        <v>1679</v>
      </c>
    </row>
    <row r="15962" spans="2:5">
      <c r="B15962" s="602" t="s">
        <v>18670</v>
      </c>
      <c r="C15962" s="603" t="s">
        <v>17658</v>
      </c>
      <c r="D15962" s="587" t="s">
        <v>3076</v>
      </c>
      <c r="E15962" s="523" t="s">
        <v>1679</v>
      </c>
    </row>
    <row r="15963" spans="2:5">
      <c r="B15963" s="602" t="s">
        <v>18671</v>
      </c>
      <c r="C15963" s="603" t="s">
        <v>17658</v>
      </c>
      <c r="D15963" s="587" t="s">
        <v>3076</v>
      </c>
      <c r="E15963" s="523" t="s">
        <v>1679</v>
      </c>
    </row>
    <row r="15964" spans="2:5">
      <c r="B15964" s="602" t="s">
        <v>18672</v>
      </c>
      <c r="C15964" s="603" t="s">
        <v>17658</v>
      </c>
      <c r="D15964" s="587" t="s">
        <v>3076</v>
      </c>
      <c r="E15964" s="523" t="s">
        <v>1679</v>
      </c>
    </row>
    <row r="15965" spans="2:5">
      <c r="B15965" s="602" t="s">
        <v>18673</v>
      </c>
      <c r="C15965" s="603" t="s">
        <v>17658</v>
      </c>
      <c r="D15965" s="587" t="s">
        <v>3076</v>
      </c>
      <c r="E15965" s="523" t="s">
        <v>1679</v>
      </c>
    </row>
    <row r="15966" spans="2:5">
      <c r="B15966" s="602" t="s">
        <v>18674</v>
      </c>
      <c r="C15966" s="603" t="s">
        <v>17658</v>
      </c>
      <c r="D15966" s="587" t="s">
        <v>3076</v>
      </c>
      <c r="E15966" s="523" t="s">
        <v>1679</v>
      </c>
    </row>
    <row r="15967" spans="2:5">
      <c r="B15967" s="602" t="s">
        <v>18675</v>
      </c>
      <c r="C15967" s="603" t="s">
        <v>17658</v>
      </c>
      <c r="D15967" s="587" t="s">
        <v>3076</v>
      </c>
      <c r="E15967" s="523" t="s">
        <v>1679</v>
      </c>
    </row>
    <row r="15968" spans="2:5">
      <c r="B15968" s="602" t="s">
        <v>18676</v>
      </c>
      <c r="C15968" s="603" t="s">
        <v>17658</v>
      </c>
      <c r="D15968" s="587" t="s">
        <v>3076</v>
      </c>
      <c r="E15968" s="523" t="s">
        <v>1679</v>
      </c>
    </row>
    <row r="15969" spans="2:5">
      <c r="B15969" s="602" t="s">
        <v>18677</v>
      </c>
      <c r="C15969" s="603" t="s">
        <v>17658</v>
      </c>
      <c r="D15969" s="587" t="s">
        <v>3076</v>
      </c>
      <c r="E15969" s="523" t="s">
        <v>1679</v>
      </c>
    </row>
    <row r="15970" spans="2:5">
      <c r="B15970" s="602" t="s">
        <v>18678</v>
      </c>
      <c r="C15970" s="603" t="s">
        <v>17658</v>
      </c>
      <c r="D15970" s="587" t="s">
        <v>3076</v>
      </c>
      <c r="E15970" s="523" t="s">
        <v>1679</v>
      </c>
    </row>
    <row r="15971" spans="2:5">
      <c r="B15971" s="602" t="s">
        <v>18679</v>
      </c>
      <c r="C15971" s="603" t="s">
        <v>17658</v>
      </c>
      <c r="D15971" s="587" t="s">
        <v>3076</v>
      </c>
      <c r="E15971" s="523" t="s">
        <v>1679</v>
      </c>
    </row>
    <row r="15972" spans="2:5">
      <c r="B15972" s="602" t="s">
        <v>18680</v>
      </c>
      <c r="C15972" s="603" t="s">
        <v>17658</v>
      </c>
      <c r="D15972" s="587" t="s">
        <v>3076</v>
      </c>
      <c r="E15972" s="523" t="s">
        <v>1679</v>
      </c>
    </row>
    <row r="15973" spans="2:5">
      <c r="B15973" s="602" t="s">
        <v>18681</v>
      </c>
      <c r="C15973" s="603" t="s">
        <v>17658</v>
      </c>
      <c r="D15973" s="587" t="s">
        <v>3076</v>
      </c>
      <c r="E15973" s="523" t="s">
        <v>1679</v>
      </c>
    </row>
    <row r="15974" spans="2:5">
      <c r="B15974" s="602" t="s">
        <v>18682</v>
      </c>
      <c r="C15974" s="603" t="s">
        <v>17658</v>
      </c>
      <c r="D15974" s="587" t="s">
        <v>3076</v>
      </c>
      <c r="E15974" s="523" t="s">
        <v>1679</v>
      </c>
    </row>
    <row r="15975" spans="2:5">
      <c r="B15975" s="602" t="s">
        <v>18683</v>
      </c>
      <c r="C15975" s="603" t="s">
        <v>17658</v>
      </c>
      <c r="D15975" s="587" t="s">
        <v>3076</v>
      </c>
      <c r="E15975" s="523" t="s">
        <v>1679</v>
      </c>
    </row>
    <row r="15976" spans="2:5">
      <c r="B15976" s="602" t="s">
        <v>18684</v>
      </c>
      <c r="C15976" s="603" t="s">
        <v>17658</v>
      </c>
      <c r="D15976" s="587" t="s">
        <v>3076</v>
      </c>
      <c r="E15976" s="523" t="s">
        <v>1679</v>
      </c>
    </row>
    <row r="15977" spans="2:5">
      <c r="B15977" s="602" t="s">
        <v>18685</v>
      </c>
      <c r="C15977" s="603" t="s">
        <v>17658</v>
      </c>
      <c r="D15977" s="587" t="s">
        <v>3076</v>
      </c>
      <c r="E15977" s="523" t="s">
        <v>1679</v>
      </c>
    </row>
    <row r="15978" spans="2:5">
      <c r="B15978" s="602" t="s">
        <v>18686</v>
      </c>
      <c r="C15978" s="603" t="s">
        <v>17658</v>
      </c>
      <c r="D15978" s="587" t="s">
        <v>3076</v>
      </c>
      <c r="E15978" s="523" t="s">
        <v>1679</v>
      </c>
    </row>
    <row r="15979" spans="2:5">
      <c r="B15979" s="602" t="s">
        <v>18687</v>
      </c>
      <c r="C15979" s="603" t="s">
        <v>17658</v>
      </c>
      <c r="D15979" s="587" t="s">
        <v>3076</v>
      </c>
      <c r="E15979" s="523" t="s">
        <v>1679</v>
      </c>
    </row>
    <row r="15980" spans="2:5">
      <c r="B15980" s="602" t="s">
        <v>18688</v>
      </c>
      <c r="C15980" s="603" t="s">
        <v>17658</v>
      </c>
      <c r="D15980" s="587" t="s">
        <v>3076</v>
      </c>
      <c r="E15980" s="523" t="s">
        <v>1679</v>
      </c>
    </row>
    <row r="15981" spans="2:5">
      <c r="B15981" s="602" t="s">
        <v>18689</v>
      </c>
      <c r="C15981" s="603" t="s">
        <v>17658</v>
      </c>
      <c r="D15981" s="587" t="s">
        <v>3076</v>
      </c>
      <c r="E15981" s="523" t="s">
        <v>1679</v>
      </c>
    </row>
    <row r="15982" spans="2:5">
      <c r="B15982" s="602" t="s">
        <v>18690</v>
      </c>
      <c r="C15982" s="603" t="s">
        <v>17658</v>
      </c>
      <c r="D15982" s="587" t="s">
        <v>3076</v>
      </c>
      <c r="E15982" s="523" t="s">
        <v>1679</v>
      </c>
    </row>
    <row r="15983" spans="2:5">
      <c r="B15983" s="602" t="s">
        <v>18691</v>
      </c>
      <c r="C15983" s="603" t="s">
        <v>17658</v>
      </c>
      <c r="D15983" s="587" t="s">
        <v>3076</v>
      </c>
      <c r="E15983" s="523" t="s">
        <v>1679</v>
      </c>
    </row>
    <row r="15984" spans="2:5">
      <c r="B15984" s="602" t="s">
        <v>18692</v>
      </c>
      <c r="C15984" s="603" t="s">
        <v>17658</v>
      </c>
      <c r="D15984" s="587" t="s">
        <v>3076</v>
      </c>
      <c r="E15984" s="523" t="s">
        <v>1679</v>
      </c>
    </row>
    <row r="15985" spans="2:5">
      <c r="B15985" s="602" t="s">
        <v>18693</v>
      </c>
      <c r="C15985" s="603" t="s">
        <v>17658</v>
      </c>
      <c r="D15985" s="587" t="s">
        <v>3076</v>
      </c>
      <c r="E15985" s="523" t="s">
        <v>1679</v>
      </c>
    </row>
    <row r="15986" spans="2:5">
      <c r="B15986" s="602" t="s">
        <v>18694</v>
      </c>
      <c r="C15986" s="603" t="s">
        <v>17658</v>
      </c>
      <c r="D15986" s="587" t="s">
        <v>3076</v>
      </c>
      <c r="E15986" s="523" t="s">
        <v>1679</v>
      </c>
    </row>
    <row r="15987" spans="2:5">
      <c r="B15987" s="602" t="s">
        <v>18695</v>
      </c>
      <c r="C15987" s="603" t="s">
        <v>17658</v>
      </c>
      <c r="D15987" s="587" t="s">
        <v>3076</v>
      </c>
      <c r="E15987" s="523" t="s">
        <v>1679</v>
      </c>
    </row>
    <row r="15988" spans="2:5">
      <c r="B15988" s="602" t="s">
        <v>18696</v>
      </c>
      <c r="C15988" s="603" t="s">
        <v>17658</v>
      </c>
      <c r="D15988" s="587" t="s">
        <v>3076</v>
      </c>
      <c r="E15988" s="523" t="s">
        <v>1679</v>
      </c>
    </row>
    <row r="15989" spans="2:5">
      <c r="B15989" s="602" t="s">
        <v>18697</v>
      </c>
      <c r="C15989" s="603" t="s">
        <v>17658</v>
      </c>
      <c r="D15989" s="587" t="s">
        <v>3076</v>
      </c>
      <c r="E15989" s="523" t="s">
        <v>1679</v>
      </c>
    </row>
    <row r="15990" spans="2:5">
      <c r="B15990" s="602" t="s">
        <v>18698</v>
      </c>
      <c r="C15990" s="603" t="s">
        <v>17658</v>
      </c>
      <c r="D15990" s="587" t="s">
        <v>3076</v>
      </c>
      <c r="E15990" s="523" t="s">
        <v>1679</v>
      </c>
    </row>
    <row r="15991" spans="2:5">
      <c r="B15991" s="602" t="s">
        <v>18699</v>
      </c>
      <c r="C15991" s="603" t="s">
        <v>17658</v>
      </c>
      <c r="D15991" s="587" t="s">
        <v>3076</v>
      </c>
      <c r="E15991" s="523" t="s">
        <v>1679</v>
      </c>
    </row>
    <row r="15992" spans="2:5">
      <c r="B15992" s="602" t="s">
        <v>18700</v>
      </c>
      <c r="C15992" s="603" t="s">
        <v>17658</v>
      </c>
      <c r="D15992" s="587" t="s">
        <v>3076</v>
      </c>
      <c r="E15992" s="523" t="s">
        <v>1679</v>
      </c>
    </row>
    <row r="15993" spans="2:5">
      <c r="B15993" s="602" t="s">
        <v>18701</v>
      </c>
      <c r="C15993" s="603" t="s">
        <v>17658</v>
      </c>
      <c r="D15993" s="587" t="s">
        <v>3076</v>
      </c>
      <c r="E15993" s="523" t="s">
        <v>1679</v>
      </c>
    </row>
    <row r="15994" spans="2:5">
      <c r="B15994" s="602" t="s">
        <v>18702</v>
      </c>
      <c r="C15994" s="603" t="s">
        <v>17658</v>
      </c>
      <c r="D15994" s="587" t="s">
        <v>3076</v>
      </c>
      <c r="E15994" s="523" t="s">
        <v>1679</v>
      </c>
    </row>
    <row r="15995" spans="2:5">
      <c r="B15995" s="602" t="s">
        <v>18703</v>
      </c>
      <c r="C15995" s="603" t="s">
        <v>17658</v>
      </c>
      <c r="D15995" s="587" t="s">
        <v>3076</v>
      </c>
      <c r="E15995" s="523" t="s">
        <v>1679</v>
      </c>
    </row>
    <row r="15996" spans="2:5">
      <c r="B15996" s="602" t="s">
        <v>18704</v>
      </c>
      <c r="C15996" s="603" t="s">
        <v>17658</v>
      </c>
      <c r="D15996" s="587" t="s">
        <v>3076</v>
      </c>
      <c r="E15996" s="523" t="s">
        <v>1679</v>
      </c>
    </row>
    <row r="15997" spans="2:5">
      <c r="B15997" s="602" t="s">
        <v>18705</v>
      </c>
      <c r="C15997" s="603" t="s">
        <v>17658</v>
      </c>
      <c r="D15997" s="587" t="s">
        <v>3076</v>
      </c>
      <c r="E15997" s="523" t="s">
        <v>1679</v>
      </c>
    </row>
    <row r="15998" spans="2:5">
      <c r="B15998" s="602" t="s">
        <v>18706</v>
      </c>
      <c r="C15998" s="603" t="s">
        <v>17658</v>
      </c>
      <c r="D15998" s="587" t="s">
        <v>3076</v>
      </c>
      <c r="E15998" s="523" t="s">
        <v>1679</v>
      </c>
    </row>
    <row r="15999" spans="2:5">
      <c r="B15999" s="602" t="s">
        <v>18707</v>
      </c>
      <c r="C15999" s="603" t="s">
        <v>17658</v>
      </c>
      <c r="D15999" s="587" t="s">
        <v>3076</v>
      </c>
      <c r="E15999" s="523" t="s">
        <v>1679</v>
      </c>
    </row>
    <row r="16000" spans="2:5">
      <c r="B16000" s="602" t="s">
        <v>18708</v>
      </c>
      <c r="C16000" s="603" t="s">
        <v>17658</v>
      </c>
      <c r="D16000" s="587" t="s">
        <v>3076</v>
      </c>
      <c r="E16000" s="523" t="s">
        <v>1679</v>
      </c>
    </row>
    <row r="16001" spans="2:5">
      <c r="B16001" s="602" t="s">
        <v>18709</v>
      </c>
      <c r="C16001" s="603" t="s">
        <v>17658</v>
      </c>
      <c r="D16001" s="587" t="s">
        <v>3076</v>
      </c>
      <c r="E16001" s="523" t="s">
        <v>1679</v>
      </c>
    </row>
    <row r="16002" spans="2:5">
      <c r="B16002" s="602" t="s">
        <v>18710</v>
      </c>
      <c r="C16002" s="603" t="s">
        <v>17658</v>
      </c>
      <c r="D16002" s="587" t="s">
        <v>3076</v>
      </c>
      <c r="E16002" s="523" t="s">
        <v>1679</v>
      </c>
    </row>
    <row r="16003" spans="2:5">
      <c r="B16003" s="602" t="s">
        <v>18711</v>
      </c>
      <c r="C16003" s="603" t="s">
        <v>17658</v>
      </c>
      <c r="D16003" s="587" t="s">
        <v>3076</v>
      </c>
      <c r="E16003" s="523" t="s">
        <v>1679</v>
      </c>
    </row>
    <row r="16004" spans="2:5">
      <c r="B16004" s="602" t="s">
        <v>18712</v>
      </c>
      <c r="C16004" s="603" t="s">
        <v>17658</v>
      </c>
      <c r="D16004" s="587" t="s">
        <v>3076</v>
      </c>
      <c r="E16004" s="523" t="s">
        <v>1679</v>
      </c>
    </row>
    <row r="16005" spans="2:5">
      <c r="B16005" s="602" t="s">
        <v>18713</v>
      </c>
      <c r="C16005" s="603" t="s">
        <v>17658</v>
      </c>
      <c r="D16005" s="587" t="s">
        <v>3076</v>
      </c>
      <c r="E16005" s="523" t="s">
        <v>1679</v>
      </c>
    </row>
    <row r="16006" spans="2:5">
      <c r="B16006" s="602" t="s">
        <v>18714</v>
      </c>
      <c r="C16006" s="603" t="s">
        <v>17658</v>
      </c>
      <c r="D16006" s="587" t="s">
        <v>3076</v>
      </c>
      <c r="E16006" s="523" t="s">
        <v>1679</v>
      </c>
    </row>
    <row r="16007" spans="2:5">
      <c r="B16007" s="602" t="s">
        <v>18715</v>
      </c>
      <c r="C16007" s="603" t="s">
        <v>17658</v>
      </c>
      <c r="D16007" s="587" t="s">
        <v>3076</v>
      </c>
      <c r="E16007" s="523" t="s">
        <v>1679</v>
      </c>
    </row>
    <row r="16008" spans="2:5">
      <c r="B16008" s="602" t="s">
        <v>18716</v>
      </c>
      <c r="C16008" s="603" t="s">
        <v>17658</v>
      </c>
      <c r="D16008" s="587" t="s">
        <v>3076</v>
      </c>
      <c r="E16008" s="523" t="s">
        <v>1679</v>
      </c>
    </row>
    <row r="16009" spans="2:5">
      <c r="B16009" s="602" t="s">
        <v>18717</v>
      </c>
      <c r="C16009" s="603" t="s">
        <v>17658</v>
      </c>
      <c r="D16009" s="587" t="s">
        <v>3076</v>
      </c>
      <c r="E16009" s="523" t="s">
        <v>1679</v>
      </c>
    </row>
    <row r="16010" spans="2:5">
      <c r="B16010" s="602" t="s">
        <v>18718</v>
      </c>
      <c r="C16010" s="603" t="s">
        <v>17658</v>
      </c>
      <c r="D16010" s="587" t="s">
        <v>3076</v>
      </c>
      <c r="E16010" s="523" t="s">
        <v>1679</v>
      </c>
    </row>
    <row r="16011" spans="2:5">
      <c r="B16011" s="602" t="s">
        <v>18719</v>
      </c>
      <c r="C16011" s="603" t="s">
        <v>17658</v>
      </c>
      <c r="D16011" s="587" t="s">
        <v>3076</v>
      </c>
      <c r="E16011" s="523" t="s">
        <v>1679</v>
      </c>
    </row>
    <row r="16012" spans="2:5">
      <c r="B16012" s="602" t="s">
        <v>18720</v>
      </c>
      <c r="C16012" s="603" t="s">
        <v>17658</v>
      </c>
      <c r="D16012" s="587" t="s">
        <v>3076</v>
      </c>
      <c r="E16012" s="523" t="s">
        <v>1679</v>
      </c>
    </row>
    <row r="16013" spans="2:5">
      <c r="B16013" s="602" t="s">
        <v>18721</v>
      </c>
      <c r="C16013" s="603" t="s">
        <v>17658</v>
      </c>
      <c r="D16013" s="587" t="s">
        <v>3076</v>
      </c>
      <c r="E16013" s="523" t="s">
        <v>1679</v>
      </c>
    </row>
    <row r="16014" spans="2:5">
      <c r="B16014" s="602" t="s">
        <v>18722</v>
      </c>
      <c r="C16014" s="603" t="s">
        <v>17658</v>
      </c>
      <c r="D16014" s="587" t="s">
        <v>3076</v>
      </c>
      <c r="E16014" s="523" t="s">
        <v>1679</v>
      </c>
    </row>
    <row r="16015" spans="2:5">
      <c r="B16015" s="602" t="s">
        <v>18723</v>
      </c>
      <c r="C16015" s="603" t="s">
        <v>17658</v>
      </c>
      <c r="D16015" s="587" t="s">
        <v>3076</v>
      </c>
      <c r="E16015" s="523" t="s">
        <v>1679</v>
      </c>
    </row>
    <row r="16016" spans="2:5">
      <c r="B16016" s="602" t="s">
        <v>18724</v>
      </c>
      <c r="C16016" s="603" t="s">
        <v>17658</v>
      </c>
      <c r="D16016" s="587" t="s">
        <v>3076</v>
      </c>
      <c r="E16016" s="523" t="s">
        <v>1679</v>
      </c>
    </row>
    <row r="16017" spans="2:5">
      <c r="B16017" s="602" t="s">
        <v>18725</v>
      </c>
      <c r="C16017" s="603" t="s">
        <v>17658</v>
      </c>
      <c r="D16017" s="587" t="s">
        <v>3076</v>
      </c>
      <c r="E16017" s="523" t="s">
        <v>1679</v>
      </c>
    </row>
    <row r="16018" spans="2:5">
      <c r="B16018" s="602" t="s">
        <v>18726</v>
      </c>
      <c r="C16018" s="603" t="s">
        <v>17658</v>
      </c>
      <c r="D16018" s="587" t="s">
        <v>3076</v>
      </c>
      <c r="E16018" s="523" t="s">
        <v>1679</v>
      </c>
    </row>
    <row r="16019" spans="2:5">
      <c r="B16019" s="602" t="s">
        <v>18727</v>
      </c>
      <c r="C16019" s="603" t="s">
        <v>17658</v>
      </c>
      <c r="D16019" s="587" t="s">
        <v>3076</v>
      </c>
      <c r="E16019" s="523" t="s">
        <v>1679</v>
      </c>
    </row>
    <row r="16020" spans="2:5">
      <c r="B16020" s="602" t="s">
        <v>18728</v>
      </c>
      <c r="C16020" s="603" t="s">
        <v>17658</v>
      </c>
      <c r="D16020" s="587" t="s">
        <v>3076</v>
      </c>
      <c r="E16020" s="523" t="s">
        <v>1679</v>
      </c>
    </row>
    <row r="16021" spans="2:5">
      <c r="B16021" s="602" t="s">
        <v>18729</v>
      </c>
      <c r="C16021" s="603" t="s">
        <v>17658</v>
      </c>
      <c r="D16021" s="587" t="s">
        <v>3076</v>
      </c>
      <c r="E16021" s="523" t="s">
        <v>1679</v>
      </c>
    </row>
    <row r="16022" spans="2:5">
      <c r="B16022" s="602" t="s">
        <v>18730</v>
      </c>
      <c r="C16022" s="603" t="s">
        <v>17658</v>
      </c>
      <c r="D16022" s="587" t="s">
        <v>3076</v>
      </c>
      <c r="E16022" s="523" t="s">
        <v>1679</v>
      </c>
    </row>
    <row r="16023" spans="2:5">
      <c r="B16023" s="602" t="s">
        <v>18731</v>
      </c>
      <c r="C16023" s="603" t="s">
        <v>17658</v>
      </c>
      <c r="D16023" s="587" t="s">
        <v>3076</v>
      </c>
      <c r="E16023" s="523" t="s">
        <v>1679</v>
      </c>
    </row>
    <row r="16024" spans="2:5">
      <c r="B16024" s="602" t="s">
        <v>18732</v>
      </c>
      <c r="C16024" s="603" t="s">
        <v>17658</v>
      </c>
      <c r="D16024" s="587" t="s">
        <v>3076</v>
      </c>
      <c r="E16024" s="523" t="s">
        <v>1679</v>
      </c>
    </row>
    <row r="16025" spans="2:5">
      <c r="B16025" s="602" t="s">
        <v>18733</v>
      </c>
      <c r="C16025" s="603" t="s">
        <v>17658</v>
      </c>
      <c r="D16025" s="587" t="s">
        <v>3076</v>
      </c>
      <c r="E16025" s="523" t="s">
        <v>1679</v>
      </c>
    </row>
    <row r="16026" spans="2:5">
      <c r="B16026" s="602" t="s">
        <v>18734</v>
      </c>
      <c r="C16026" s="603" t="s">
        <v>17658</v>
      </c>
      <c r="D16026" s="587" t="s">
        <v>3076</v>
      </c>
      <c r="E16026" s="523" t="s">
        <v>1679</v>
      </c>
    </row>
    <row r="16027" spans="2:5">
      <c r="B16027" s="602" t="s">
        <v>18735</v>
      </c>
      <c r="C16027" s="603" t="s">
        <v>17658</v>
      </c>
      <c r="D16027" s="587" t="s">
        <v>3076</v>
      </c>
      <c r="E16027" s="523" t="s">
        <v>1679</v>
      </c>
    </row>
    <row r="16028" spans="2:5">
      <c r="B16028" s="602" t="s">
        <v>18736</v>
      </c>
      <c r="C16028" s="603" t="s">
        <v>17658</v>
      </c>
      <c r="D16028" s="587" t="s">
        <v>3076</v>
      </c>
      <c r="E16028" s="523" t="s">
        <v>1679</v>
      </c>
    </row>
    <row r="16029" spans="2:5">
      <c r="B16029" s="602" t="s">
        <v>18737</v>
      </c>
      <c r="C16029" s="603" t="s">
        <v>17658</v>
      </c>
      <c r="D16029" s="587" t="s">
        <v>3076</v>
      </c>
      <c r="E16029" s="523" t="s">
        <v>1679</v>
      </c>
    </row>
    <row r="16030" spans="2:5">
      <c r="B16030" s="602" t="s">
        <v>18738</v>
      </c>
      <c r="C16030" s="603" t="s">
        <v>17658</v>
      </c>
      <c r="D16030" s="587" t="s">
        <v>3076</v>
      </c>
      <c r="E16030" s="523" t="s">
        <v>1679</v>
      </c>
    </row>
    <row r="16031" spans="2:5">
      <c r="B16031" s="602" t="s">
        <v>18739</v>
      </c>
      <c r="C16031" s="603" t="s">
        <v>17658</v>
      </c>
      <c r="D16031" s="587" t="s">
        <v>3076</v>
      </c>
      <c r="E16031" s="523" t="s">
        <v>1679</v>
      </c>
    </row>
    <row r="16032" spans="2:5">
      <c r="B16032" s="602" t="s">
        <v>18740</v>
      </c>
      <c r="C16032" s="603" t="s">
        <v>17658</v>
      </c>
      <c r="D16032" s="587" t="s">
        <v>3076</v>
      </c>
      <c r="E16032" s="523" t="s">
        <v>1679</v>
      </c>
    </row>
    <row r="16033" spans="2:5">
      <c r="B16033" s="602" t="s">
        <v>18741</v>
      </c>
      <c r="C16033" s="603" t="s">
        <v>17658</v>
      </c>
      <c r="D16033" s="587" t="s">
        <v>3076</v>
      </c>
      <c r="E16033" s="523" t="s">
        <v>1679</v>
      </c>
    </row>
    <row r="16034" spans="2:5">
      <c r="B16034" s="602" t="s">
        <v>18742</v>
      </c>
      <c r="C16034" s="603" t="s">
        <v>17658</v>
      </c>
      <c r="D16034" s="587" t="s">
        <v>3076</v>
      </c>
      <c r="E16034" s="523" t="s">
        <v>1679</v>
      </c>
    </row>
    <row r="16035" spans="2:5">
      <c r="B16035" s="602" t="s">
        <v>18743</v>
      </c>
      <c r="C16035" s="603" t="s">
        <v>17658</v>
      </c>
      <c r="D16035" s="587" t="s">
        <v>3076</v>
      </c>
      <c r="E16035" s="523" t="s">
        <v>1679</v>
      </c>
    </row>
    <row r="16036" spans="2:5">
      <c r="B16036" s="602" t="s">
        <v>18744</v>
      </c>
      <c r="C16036" s="603" t="s">
        <v>17658</v>
      </c>
      <c r="D16036" s="587" t="s">
        <v>3076</v>
      </c>
      <c r="E16036" s="523" t="s">
        <v>1679</v>
      </c>
    </row>
    <row r="16037" spans="2:5">
      <c r="B16037" s="602" t="s">
        <v>18745</v>
      </c>
      <c r="C16037" s="603" t="s">
        <v>17658</v>
      </c>
      <c r="D16037" s="587" t="s">
        <v>3076</v>
      </c>
      <c r="E16037" s="523" t="s">
        <v>1679</v>
      </c>
    </row>
    <row r="16038" spans="2:5">
      <c r="B16038" s="602" t="s">
        <v>18746</v>
      </c>
      <c r="C16038" s="603" t="s">
        <v>17658</v>
      </c>
      <c r="D16038" s="587" t="s">
        <v>3076</v>
      </c>
      <c r="E16038" s="523" t="s">
        <v>1679</v>
      </c>
    </row>
    <row r="16039" spans="2:5">
      <c r="B16039" s="602" t="s">
        <v>18747</v>
      </c>
      <c r="C16039" s="603" t="s">
        <v>17658</v>
      </c>
      <c r="D16039" s="587" t="s">
        <v>3076</v>
      </c>
      <c r="E16039" s="523" t="s">
        <v>1679</v>
      </c>
    </row>
    <row r="16040" spans="2:5">
      <c r="B16040" s="602" t="s">
        <v>18748</v>
      </c>
      <c r="C16040" s="603" t="s">
        <v>17658</v>
      </c>
      <c r="D16040" s="587" t="s">
        <v>3076</v>
      </c>
      <c r="E16040" s="523" t="s">
        <v>1679</v>
      </c>
    </row>
    <row r="16041" spans="2:5">
      <c r="B16041" s="602" t="s">
        <v>18749</v>
      </c>
      <c r="C16041" s="603" t="s">
        <v>17658</v>
      </c>
      <c r="D16041" s="587" t="s">
        <v>3076</v>
      </c>
      <c r="E16041" s="523" t="s">
        <v>1679</v>
      </c>
    </row>
    <row r="16042" spans="2:5">
      <c r="B16042" s="602" t="s">
        <v>18750</v>
      </c>
      <c r="C16042" s="603" t="s">
        <v>17658</v>
      </c>
      <c r="D16042" s="587" t="s">
        <v>3076</v>
      </c>
      <c r="E16042" s="523" t="s">
        <v>1679</v>
      </c>
    </row>
    <row r="16043" spans="2:5">
      <c r="B16043" s="602" t="s">
        <v>18751</v>
      </c>
      <c r="C16043" s="603" t="s">
        <v>17658</v>
      </c>
      <c r="D16043" s="587" t="s">
        <v>3076</v>
      </c>
      <c r="E16043" s="523" t="s">
        <v>1679</v>
      </c>
    </row>
    <row r="16044" spans="2:5">
      <c r="B16044" s="602" t="s">
        <v>18752</v>
      </c>
      <c r="C16044" s="603" t="s">
        <v>17658</v>
      </c>
      <c r="D16044" s="587" t="s">
        <v>3076</v>
      </c>
      <c r="E16044" s="523" t="s">
        <v>1679</v>
      </c>
    </row>
    <row r="16045" spans="2:5">
      <c r="B16045" s="602" t="s">
        <v>18753</v>
      </c>
      <c r="C16045" s="603" t="s">
        <v>17658</v>
      </c>
      <c r="D16045" s="587" t="s">
        <v>3076</v>
      </c>
      <c r="E16045" s="523" t="s">
        <v>1679</v>
      </c>
    </row>
    <row r="16046" spans="2:5">
      <c r="B16046" s="602" t="s">
        <v>18754</v>
      </c>
      <c r="C16046" s="603" t="s">
        <v>17658</v>
      </c>
      <c r="D16046" s="587" t="s">
        <v>3076</v>
      </c>
      <c r="E16046" s="523" t="s">
        <v>1679</v>
      </c>
    </row>
    <row r="16047" spans="2:5">
      <c r="B16047" s="602" t="s">
        <v>18755</v>
      </c>
      <c r="C16047" s="603" t="s">
        <v>17658</v>
      </c>
      <c r="D16047" s="587" t="s">
        <v>3076</v>
      </c>
      <c r="E16047" s="523" t="s">
        <v>1679</v>
      </c>
    </row>
    <row r="16048" spans="2:5">
      <c r="B16048" s="602" t="s">
        <v>18756</v>
      </c>
      <c r="C16048" s="603" t="s">
        <v>17658</v>
      </c>
      <c r="D16048" s="587" t="s">
        <v>3076</v>
      </c>
      <c r="E16048" s="523" t="s">
        <v>1679</v>
      </c>
    </row>
    <row r="16049" spans="2:5">
      <c r="B16049" s="602" t="s">
        <v>18757</v>
      </c>
      <c r="C16049" s="603" t="s">
        <v>17658</v>
      </c>
      <c r="D16049" s="587" t="s">
        <v>3076</v>
      </c>
      <c r="E16049" s="523" t="s">
        <v>1679</v>
      </c>
    </row>
    <row r="16050" spans="2:5">
      <c r="B16050" s="602" t="s">
        <v>18758</v>
      </c>
      <c r="C16050" s="603" t="s">
        <v>17658</v>
      </c>
      <c r="D16050" s="587" t="s">
        <v>3076</v>
      </c>
      <c r="E16050" s="523" t="s">
        <v>1679</v>
      </c>
    </row>
    <row r="16051" spans="2:5">
      <c r="B16051" s="602" t="s">
        <v>18759</v>
      </c>
      <c r="C16051" s="603" t="s">
        <v>17658</v>
      </c>
      <c r="D16051" s="587" t="s">
        <v>3076</v>
      </c>
      <c r="E16051" s="523" t="s">
        <v>1679</v>
      </c>
    </row>
    <row r="16052" spans="2:5">
      <c r="B16052" s="602" t="s">
        <v>18760</v>
      </c>
      <c r="C16052" s="603" t="s">
        <v>17658</v>
      </c>
      <c r="D16052" s="587" t="s">
        <v>3076</v>
      </c>
      <c r="E16052" s="523" t="s">
        <v>1679</v>
      </c>
    </row>
    <row r="16053" spans="2:5">
      <c r="B16053" s="602" t="s">
        <v>18761</v>
      </c>
      <c r="C16053" s="603" t="s">
        <v>17658</v>
      </c>
      <c r="D16053" s="587" t="s">
        <v>3076</v>
      </c>
      <c r="E16053" s="523" t="s">
        <v>1679</v>
      </c>
    </row>
    <row r="16054" spans="2:5">
      <c r="B16054" s="602" t="s">
        <v>18762</v>
      </c>
      <c r="C16054" s="603" t="s">
        <v>17658</v>
      </c>
      <c r="D16054" s="587" t="s">
        <v>3076</v>
      </c>
      <c r="E16054" s="523" t="s">
        <v>1679</v>
      </c>
    </row>
    <row r="16055" spans="2:5">
      <c r="B16055" s="602" t="s">
        <v>18763</v>
      </c>
      <c r="C16055" s="603" t="s">
        <v>17658</v>
      </c>
      <c r="D16055" s="587" t="s">
        <v>3076</v>
      </c>
      <c r="E16055" s="523" t="s">
        <v>1679</v>
      </c>
    </row>
    <row r="16056" spans="2:5">
      <c r="B16056" s="602" t="s">
        <v>18764</v>
      </c>
      <c r="C16056" s="603" t="s">
        <v>17658</v>
      </c>
      <c r="D16056" s="587" t="s">
        <v>3076</v>
      </c>
      <c r="E16056" s="523" t="s">
        <v>1679</v>
      </c>
    </row>
    <row r="16057" spans="2:5">
      <c r="B16057" s="602" t="s">
        <v>18765</v>
      </c>
      <c r="C16057" s="603" t="s">
        <v>17658</v>
      </c>
      <c r="D16057" s="587" t="s">
        <v>3076</v>
      </c>
      <c r="E16057" s="523" t="s">
        <v>1679</v>
      </c>
    </row>
    <row r="16058" spans="2:5">
      <c r="B16058" s="602" t="s">
        <v>18766</v>
      </c>
      <c r="C16058" s="603" t="s">
        <v>17658</v>
      </c>
      <c r="D16058" s="587" t="s">
        <v>3076</v>
      </c>
      <c r="E16058" s="523" t="s">
        <v>1679</v>
      </c>
    </row>
    <row r="16059" spans="2:5">
      <c r="B16059" s="602" t="s">
        <v>18767</v>
      </c>
      <c r="C16059" s="603" t="s">
        <v>17658</v>
      </c>
      <c r="D16059" s="587" t="s">
        <v>3076</v>
      </c>
      <c r="E16059" s="523" t="s">
        <v>1679</v>
      </c>
    </row>
    <row r="16060" spans="2:5">
      <c r="B16060" s="602" t="s">
        <v>18768</v>
      </c>
      <c r="C16060" s="603" t="s">
        <v>17658</v>
      </c>
      <c r="D16060" s="587" t="s">
        <v>3076</v>
      </c>
      <c r="E16060" s="523" t="s">
        <v>1679</v>
      </c>
    </row>
    <row r="16061" spans="2:5">
      <c r="B16061" s="602" t="s">
        <v>18769</v>
      </c>
      <c r="C16061" s="603" t="s">
        <v>17658</v>
      </c>
      <c r="D16061" s="587" t="s">
        <v>3076</v>
      </c>
      <c r="E16061" s="523" t="s">
        <v>1679</v>
      </c>
    </row>
    <row r="16062" spans="2:5">
      <c r="B16062" s="602" t="s">
        <v>18770</v>
      </c>
      <c r="C16062" s="603" t="s">
        <v>17658</v>
      </c>
      <c r="D16062" s="587" t="s">
        <v>3076</v>
      </c>
      <c r="E16062" s="523" t="s">
        <v>1679</v>
      </c>
    </row>
    <row r="16063" spans="2:5">
      <c r="B16063" s="602" t="s">
        <v>18771</v>
      </c>
      <c r="C16063" s="603" t="s">
        <v>17658</v>
      </c>
      <c r="D16063" s="587" t="s">
        <v>3076</v>
      </c>
      <c r="E16063" s="523" t="s">
        <v>1679</v>
      </c>
    </row>
    <row r="16064" spans="2:5">
      <c r="B16064" s="602" t="s">
        <v>18772</v>
      </c>
      <c r="C16064" s="603" t="s">
        <v>17658</v>
      </c>
      <c r="D16064" s="587" t="s">
        <v>3076</v>
      </c>
      <c r="E16064" s="523" t="s">
        <v>1679</v>
      </c>
    </row>
    <row r="16065" spans="2:5">
      <c r="B16065" s="602" t="s">
        <v>18773</v>
      </c>
      <c r="C16065" s="603" t="s">
        <v>17658</v>
      </c>
      <c r="D16065" s="587" t="s">
        <v>3076</v>
      </c>
      <c r="E16065" s="523" t="s">
        <v>1679</v>
      </c>
    </row>
    <row r="16066" spans="2:5">
      <c r="B16066" s="602" t="s">
        <v>18774</v>
      </c>
      <c r="C16066" s="603" t="s">
        <v>17658</v>
      </c>
      <c r="D16066" s="587" t="s">
        <v>3076</v>
      </c>
      <c r="E16066" s="523" t="s">
        <v>1679</v>
      </c>
    </row>
    <row r="16067" spans="2:5">
      <c r="B16067" s="602" t="s">
        <v>18775</v>
      </c>
      <c r="C16067" s="603" t="s">
        <v>17658</v>
      </c>
      <c r="D16067" s="587" t="s">
        <v>3076</v>
      </c>
      <c r="E16067" s="523" t="s">
        <v>1679</v>
      </c>
    </row>
    <row r="16068" spans="2:5">
      <c r="B16068" s="602" t="s">
        <v>18776</v>
      </c>
      <c r="C16068" s="603" t="s">
        <v>17658</v>
      </c>
      <c r="D16068" s="587" t="s">
        <v>3076</v>
      </c>
      <c r="E16068" s="523" t="s">
        <v>1679</v>
      </c>
    </row>
    <row r="16069" spans="2:5">
      <c r="B16069" s="602" t="s">
        <v>18777</v>
      </c>
      <c r="C16069" s="603" t="s">
        <v>17658</v>
      </c>
      <c r="D16069" s="587" t="s">
        <v>3076</v>
      </c>
      <c r="E16069" s="523" t="s">
        <v>1679</v>
      </c>
    </row>
    <row r="16070" spans="2:5">
      <c r="B16070" s="602" t="s">
        <v>18778</v>
      </c>
      <c r="C16070" s="603" t="s">
        <v>17658</v>
      </c>
      <c r="D16070" s="587" t="s">
        <v>3076</v>
      </c>
      <c r="E16070" s="523" t="s">
        <v>1679</v>
      </c>
    </row>
    <row r="16071" spans="2:5">
      <c r="B16071" s="602" t="s">
        <v>18779</v>
      </c>
      <c r="C16071" s="603" t="s">
        <v>17658</v>
      </c>
      <c r="D16071" s="587" t="s">
        <v>3076</v>
      </c>
      <c r="E16071" s="523" t="s">
        <v>1679</v>
      </c>
    </row>
    <row r="16072" spans="2:5">
      <c r="B16072" s="602" t="s">
        <v>18780</v>
      </c>
      <c r="C16072" s="603" t="s">
        <v>17658</v>
      </c>
      <c r="D16072" s="587" t="s">
        <v>3076</v>
      </c>
      <c r="E16072" s="523" t="s">
        <v>1679</v>
      </c>
    </row>
    <row r="16073" spans="2:5">
      <c r="B16073" s="602" t="s">
        <v>18781</v>
      </c>
      <c r="C16073" s="603" t="s">
        <v>17658</v>
      </c>
      <c r="D16073" s="587" t="s">
        <v>3076</v>
      </c>
      <c r="E16073" s="523" t="s">
        <v>1679</v>
      </c>
    </row>
    <row r="16074" spans="2:5">
      <c r="B16074" s="602" t="s">
        <v>18782</v>
      </c>
      <c r="C16074" s="603" t="s">
        <v>17658</v>
      </c>
      <c r="D16074" s="587" t="s">
        <v>3076</v>
      </c>
      <c r="E16074" s="523" t="s">
        <v>1679</v>
      </c>
    </row>
    <row r="16075" spans="2:5">
      <c r="B16075" s="602" t="s">
        <v>18783</v>
      </c>
      <c r="C16075" s="603" t="s">
        <v>17658</v>
      </c>
      <c r="D16075" s="587" t="s">
        <v>3076</v>
      </c>
      <c r="E16075" s="523" t="s">
        <v>1679</v>
      </c>
    </row>
    <row r="16076" spans="2:5">
      <c r="B16076" s="602" t="s">
        <v>18784</v>
      </c>
      <c r="C16076" s="603" t="s">
        <v>17658</v>
      </c>
      <c r="D16076" s="587" t="s">
        <v>3076</v>
      </c>
      <c r="E16076" s="523" t="s">
        <v>1679</v>
      </c>
    </row>
    <row r="16077" spans="2:5">
      <c r="B16077" s="602" t="s">
        <v>18785</v>
      </c>
      <c r="C16077" s="603" t="s">
        <v>17658</v>
      </c>
      <c r="D16077" s="587" t="s">
        <v>3076</v>
      </c>
      <c r="E16077" s="523" t="s">
        <v>1679</v>
      </c>
    </row>
    <row r="16078" spans="2:5">
      <c r="B16078" s="602" t="s">
        <v>18786</v>
      </c>
      <c r="C16078" s="603" t="s">
        <v>17658</v>
      </c>
      <c r="D16078" s="587" t="s">
        <v>3076</v>
      </c>
      <c r="E16078" s="523" t="s">
        <v>1679</v>
      </c>
    </row>
    <row r="16079" spans="2:5">
      <c r="B16079" s="602" t="s">
        <v>18787</v>
      </c>
      <c r="C16079" s="603" t="s">
        <v>17658</v>
      </c>
      <c r="D16079" s="587" t="s">
        <v>3076</v>
      </c>
      <c r="E16079" s="523" t="s">
        <v>1679</v>
      </c>
    </row>
    <row r="16080" spans="2:5">
      <c r="B16080" s="602" t="s">
        <v>18788</v>
      </c>
      <c r="C16080" s="603" t="s">
        <v>17658</v>
      </c>
      <c r="D16080" s="587" t="s">
        <v>3076</v>
      </c>
      <c r="E16080" s="523" t="s">
        <v>1679</v>
      </c>
    </row>
    <row r="16081" spans="2:5">
      <c r="B16081" s="602" t="s">
        <v>18789</v>
      </c>
      <c r="C16081" s="603" t="s">
        <v>17658</v>
      </c>
      <c r="D16081" s="587" t="s">
        <v>3076</v>
      </c>
      <c r="E16081" s="523" t="s">
        <v>1679</v>
      </c>
    </row>
    <row r="16082" spans="2:5">
      <c r="B16082" s="602" t="s">
        <v>18790</v>
      </c>
      <c r="C16082" s="603" t="s">
        <v>17658</v>
      </c>
      <c r="D16082" s="587" t="s">
        <v>3076</v>
      </c>
      <c r="E16082" s="523" t="s">
        <v>1679</v>
      </c>
    </row>
    <row r="16083" spans="2:5">
      <c r="B16083" s="602" t="s">
        <v>18791</v>
      </c>
      <c r="C16083" s="603" t="s">
        <v>17658</v>
      </c>
      <c r="D16083" s="587" t="s">
        <v>3076</v>
      </c>
      <c r="E16083" s="523" t="s">
        <v>1679</v>
      </c>
    </row>
    <row r="16084" spans="2:5">
      <c r="B16084" s="602" t="s">
        <v>18792</v>
      </c>
      <c r="C16084" s="603" t="s">
        <v>17658</v>
      </c>
      <c r="D16084" s="587" t="s">
        <v>3076</v>
      </c>
      <c r="E16084" s="523" t="s">
        <v>1679</v>
      </c>
    </row>
    <row r="16085" spans="2:5">
      <c r="B16085" s="602" t="s">
        <v>18793</v>
      </c>
      <c r="C16085" s="603" t="s">
        <v>17658</v>
      </c>
      <c r="D16085" s="587" t="s">
        <v>3076</v>
      </c>
      <c r="E16085" s="523" t="s">
        <v>1679</v>
      </c>
    </row>
    <row r="16086" spans="2:5">
      <c r="B16086" s="602" t="s">
        <v>18794</v>
      </c>
      <c r="C16086" s="603" t="s">
        <v>17658</v>
      </c>
      <c r="D16086" s="587" t="s">
        <v>3076</v>
      </c>
      <c r="E16086" s="523" t="s">
        <v>1679</v>
      </c>
    </row>
    <row r="16087" spans="2:5">
      <c r="B16087" s="602" t="s">
        <v>18795</v>
      </c>
      <c r="C16087" s="603" t="s">
        <v>17658</v>
      </c>
      <c r="D16087" s="587" t="s">
        <v>3076</v>
      </c>
      <c r="E16087" s="523" t="s">
        <v>1679</v>
      </c>
    </row>
    <row r="16088" spans="2:5">
      <c r="B16088" s="602" t="s">
        <v>18796</v>
      </c>
      <c r="C16088" s="603" t="s">
        <v>17658</v>
      </c>
      <c r="D16088" s="587" t="s">
        <v>3076</v>
      </c>
      <c r="E16088" s="523" t="s">
        <v>1679</v>
      </c>
    </row>
    <row r="16089" spans="2:5">
      <c r="B16089" s="602" t="s">
        <v>18797</v>
      </c>
      <c r="C16089" s="603" t="s">
        <v>17658</v>
      </c>
      <c r="D16089" s="587" t="s">
        <v>3076</v>
      </c>
      <c r="E16089" s="523" t="s">
        <v>1679</v>
      </c>
    </row>
    <row r="16090" spans="2:5">
      <c r="B16090" s="602" t="s">
        <v>18798</v>
      </c>
      <c r="C16090" s="603" t="s">
        <v>17658</v>
      </c>
      <c r="D16090" s="587" t="s">
        <v>3076</v>
      </c>
      <c r="E16090" s="523" t="s">
        <v>1679</v>
      </c>
    </row>
    <row r="16091" spans="2:5">
      <c r="B16091" s="602" t="s">
        <v>18799</v>
      </c>
      <c r="C16091" s="603" t="s">
        <v>17658</v>
      </c>
      <c r="D16091" s="587" t="s">
        <v>3076</v>
      </c>
      <c r="E16091" s="523" t="s">
        <v>1679</v>
      </c>
    </row>
    <row r="16092" spans="2:5">
      <c r="B16092" s="602" t="s">
        <v>18800</v>
      </c>
      <c r="C16092" s="603" t="s">
        <v>17658</v>
      </c>
      <c r="D16092" s="587" t="s">
        <v>3076</v>
      </c>
      <c r="E16092" s="523" t="s">
        <v>1679</v>
      </c>
    </row>
    <row r="16093" spans="2:5">
      <c r="B16093" s="602" t="s">
        <v>18801</v>
      </c>
      <c r="C16093" s="603" t="s">
        <v>17658</v>
      </c>
      <c r="D16093" s="587" t="s">
        <v>3076</v>
      </c>
      <c r="E16093" s="523" t="s">
        <v>1679</v>
      </c>
    </row>
    <row r="16094" spans="2:5">
      <c r="B16094" s="602" t="s">
        <v>18802</v>
      </c>
      <c r="C16094" s="603" t="s">
        <v>17658</v>
      </c>
      <c r="D16094" s="587" t="s">
        <v>3076</v>
      </c>
      <c r="E16094" s="523" t="s">
        <v>1679</v>
      </c>
    </row>
    <row r="16095" spans="2:5">
      <c r="B16095" s="602" t="s">
        <v>18803</v>
      </c>
      <c r="C16095" s="603" t="s">
        <v>17658</v>
      </c>
      <c r="D16095" s="587" t="s">
        <v>3076</v>
      </c>
      <c r="E16095" s="523" t="s">
        <v>1679</v>
      </c>
    </row>
    <row r="16096" spans="2:5">
      <c r="B16096" s="602" t="s">
        <v>18804</v>
      </c>
      <c r="C16096" s="603" t="s">
        <v>17658</v>
      </c>
      <c r="D16096" s="587" t="s">
        <v>3076</v>
      </c>
      <c r="E16096" s="523" t="s">
        <v>1679</v>
      </c>
    </row>
    <row r="16097" spans="2:5">
      <c r="B16097" s="602" t="s">
        <v>18805</v>
      </c>
      <c r="C16097" s="603" t="s">
        <v>17658</v>
      </c>
      <c r="D16097" s="587" t="s">
        <v>3076</v>
      </c>
      <c r="E16097" s="523" t="s">
        <v>1679</v>
      </c>
    </row>
    <row r="16098" spans="2:5">
      <c r="B16098" s="602" t="s">
        <v>18806</v>
      </c>
      <c r="C16098" s="603" t="s">
        <v>17658</v>
      </c>
      <c r="D16098" s="587" t="s">
        <v>3076</v>
      </c>
      <c r="E16098" s="523" t="s">
        <v>1679</v>
      </c>
    </row>
    <row r="16099" spans="2:5">
      <c r="B16099" s="602" t="s">
        <v>18807</v>
      </c>
      <c r="C16099" s="603" t="s">
        <v>17658</v>
      </c>
      <c r="D16099" s="587" t="s">
        <v>3076</v>
      </c>
      <c r="E16099" s="523" t="s">
        <v>1679</v>
      </c>
    </row>
    <row r="16100" spans="2:5">
      <c r="B16100" s="602" t="s">
        <v>18808</v>
      </c>
      <c r="C16100" s="603" t="s">
        <v>17658</v>
      </c>
      <c r="D16100" s="587" t="s">
        <v>3076</v>
      </c>
      <c r="E16100" s="523" t="s">
        <v>1679</v>
      </c>
    </row>
    <row r="16101" spans="2:5">
      <c r="B16101" s="602" t="s">
        <v>18809</v>
      </c>
      <c r="C16101" s="603" t="s">
        <v>17658</v>
      </c>
      <c r="D16101" s="587" t="s">
        <v>3076</v>
      </c>
      <c r="E16101" s="523" t="s">
        <v>1679</v>
      </c>
    </row>
    <row r="16102" spans="2:5">
      <c r="B16102" s="602" t="s">
        <v>18810</v>
      </c>
      <c r="C16102" s="603" t="s">
        <v>17658</v>
      </c>
      <c r="D16102" s="587" t="s">
        <v>3076</v>
      </c>
      <c r="E16102" s="523" t="s">
        <v>1679</v>
      </c>
    </row>
    <row r="16103" spans="2:5">
      <c r="B16103" s="602" t="s">
        <v>18811</v>
      </c>
      <c r="C16103" s="603" t="s">
        <v>17658</v>
      </c>
      <c r="D16103" s="587" t="s">
        <v>3076</v>
      </c>
      <c r="E16103" s="523" t="s">
        <v>1679</v>
      </c>
    </row>
    <row r="16104" spans="2:5">
      <c r="B16104" s="602" t="s">
        <v>18812</v>
      </c>
      <c r="C16104" s="603" t="s">
        <v>17658</v>
      </c>
      <c r="D16104" s="587" t="s">
        <v>3076</v>
      </c>
      <c r="E16104" s="523" t="s">
        <v>1679</v>
      </c>
    </row>
    <row r="16105" spans="2:5">
      <c r="B16105" s="602" t="s">
        <v>18813</v>
      </c>
      <c r="C16105" s="603" t="s">
        <v>17658</v>
      </c>
      <c r="D16105" s="587" t="s">
        <v>3076</v>
      </c>
      <c r="E16105" s="523" t="s">
        <v>1679</v>
      </c>
    </row>
    <row r="16106" spans="2:5">
      <c r="B16106" s="602" t="s">
        <v>18814</v>
      </c>
      <c r="C16106" s="603" t="s">
        <v>17658</v>
      </c>
      <c r="D16106" s="587" t="s">
        <v>3076</v>
      </c>
      <c r="E16106" s="523" t="s">
        <v>1679</v>
      </c>
    </row>
    <row r="16107" spans="2:5">
      <c r="B16107" s="602" t="s">
        <v>18815</v>
      </c>
      <c r="C16107" s="603" t="s">
        <v>17658</v>
      </c>
      <c r="D16107" s="587" t="s">
        <v>3076</v>
      </c>
      <c r="E16107" s="523" t="s">
        <v>1679</v>
      </c>
    </row>
    <row r="16108" spans="2:5">
      <c r="B16108" s="602" t="s">
        <v>18816</v>
      </c>
      <c r="C16108" s="603" t="s">
        <v>17658</v>
      </c>
      <c r="D16108" s="587" t="s">
        <v>3076</v>
      </c>
      <c r="E16108" s="523" t="s">
        <v>1679</v>
      </c>
    </row>
    <row r="16109" spans="2:5">
      <c r="B16109" s="602" t="s">
        <v>18817</v>
      </c>
      <c r="C16109" s="603" t="s">
        <v>17658</v>
      </c>
      <c r="D16109" s="587" t="s">
        <v>3076</v>
      </c>
      <c r="E16109" s="523" t="s">
        <v>1679</v>
      </c>
    </row>
    <row r="16110" spans="2:5">
      <c r="B16110" s="602" t="s">
        <v>18818</v>
      </c>
      <c r="C16110" s="603" t="s">
        <v>17658</v>
      </c>
      <c r="D16110" s="587" t="s">
        <v>3076</v>
      </c>
      <c r="E16110" s="523" t="s">
        <v>1679</v>
      </c>
    </row>
    <row r="16111" spans="2:5">
      <c r="B16111" s="602" t="s">
        <v>18819</v>
      </c>
      <c r="C16111" s="603" t="s">
        <v>17658</v>
      </c>
      <c r="D16111" s="587" t="s">
        <v>3076</v>
      </c>
      <c r="E16111" s="523" t="s">
        <v>1679</v>
      </c>
    </row>
    <row r="16112" spans="2:5">
      <c r="B16112" s="602" t="s">
        <v>18820</v>
      </c>
      <c r="C16112" s="603" t="s">
        <v>17658</v>
      </c>
      <c r="D16112" s="587" t="s">
        <v>3076</v>
      </c>
      <c r="E16112" s="523" t="s">
        <v>1679</v>
      </c>
    </row>
    <row r="16113" spans="2:5">
      <c r="B16113" s="602" t="s">
        <v>18821</v>
      </c>
      <c r="C16113" s="603" t="s">
        <v>17658</v>
      </c>
      <c r="D16113" s="587" t="s">
        <v>3076</v>
      </c>
      <c r="E16113" s="523" t="s">
        <v>1679</v>
      </c>
    </row>
    <row r="16114" spans="2:5">
      <c r="B16114" s="602" t="s">
        <v>18822</v>
      </c>
      <c r="C16114" s="603" t="s">
        <v>17658</v>
      </c>
      <c r="D16114" s="587" t="s">
        <v>3076</v>
      </c>
      <c r="E16114" s="523" t="s">
        <v>1679</v>
      </c>
    </row>
    <row r="16115" spans="2:5">
      <c r="B16115" s="602" t="s">
        <v>18823</v>
      </c>
      <c r="C16115" s="603" t="s">
        <v>17658</v>
      </c>
      <c r="D16115" s="587" t="s">
        <v>3076</v>
      </c>
      <c r="E16115" s="523" t="s">
        <v>1679</v>
      </c>
    </row>
    <row r="16116" spans="2:5">
      <c r="B16116" s="602" t="s">
        <v>18824</v>
      </c>
      <c r="C16116" s="603" t="s">
        <v>17658</v>
      </c>
      <c r="D16116" s="587" t="s">
        <v>3076</v>
      </c>
      <c r="E16116" s="523" t="s">
        <v>1679</v>
      </c>
    </row>
    <row r="16117" spans="2:5">
      <c r="B16117" s="602" t="s">
        <v>18825</v>
      </c>
      <c r="C16117" s="603" t="s">
        <v>17658</v>
      </c>
      <c r="D16117" s="587" t="s">
        <v>3076</v>
      </c>
      <c r="E16117" s="523" t="s">
        <v>1679</v>
      </c>
    </row>
    <row r="16118" spans="2:5">
      <c r="B16118" s="602" t="s">
        <v>18826</v>
      </c>
      <c r="C16118" s="603" t="s">
        <v>17658</v>
      </c>
      <c r="D16118" s="587" t="s">
        <v>3076</v>
      </c>
      <c r="E16118" s="523" t="s">
        <v>1679</v>
      </c>
    </row>
    <row r="16119" spans="2:5">
      <c r="B16119" s="602" t="s">
        <v>18827</v>
      </c>
      <c r="C16119" s="603" t="s">
        <v>17658</v>
      </c>
      <c r="D16119" s="587" t="s">
        <v>3076</v>
      </c>
      <c r="E16119" s="523" t="s">
        <v>1679</v>
      </c>
    </row>
    <row r="16120" spans="2:5">
      <c r="B16120" s="602" t="s">
        <v>18828</v>
      </c>
      <c r="C16120" s="603" t="s">
        <v>17658</v>
      </c>
      <c r="D16120" s="587" t="s">
        <v>3076</v>
      </c>
      <c r="E16120" s="523" t="s">
        <v>1679</v>
      </c>
    </row>
    <row r="16121" spans="2:5">
      <c r="B16121" s="602" t="s">
        <v>18829</v>
      </c>
      <c r="C16121" s="603" t="s">
        <v>17658</v>
      </c>
      <c r="D16121" s="587" t="s">
        <v>3076</v>
      </c>
      <c r="E16121" s="523" t="s">
        <v>1679</v>
      </c>
    </row>
    <row r="16122" spans="2:5">
      <c r="B16122" s="602" t="s">
        <v>18830</v>
      </c>
      <c r="C16122" s="603" t="s">
        <v>17658</v>
      </c>
      <c r="D16122" s="587" t="s">
        <v>3076</v>
      </c>
      <c r="E16122" s="523" t="s">
        <v>1679</v>
      </c>
    </row>
    <row r="16123" spans="2:5">
      <c r="B16123" s="602" t="s">
        <v>18831</v>
      </c>
      <c r="C16123" s="603" t="s">
        <v>17658</v>
      </c>
      <c r="D16123" s="587" t="s">
        <v>3076</v>
      </c>
      <c r="E16123" s="523" t="s">
        <v>1679</v>
      </c>
    </row>
    <row r="16124" spans="2:5">
      <c r="B16124" s="602" t="s">
        <v>18832</v>
      </c>
      <c r="C16124" s="603" t="s">
        <v>17658</v>
      </c>
      <c r="D16124" s="587" t="s">
        <v>3076</v>
      </c>
      <c r="E16124" s="523" t="s">
        <v>1679</v>
      </c>
    </row>
    <row r="16125" spans="2:5">
      <c r="B16125" s="602" t="s">
        <v>18833</v>
      </c>
      <c r="C16125" s="603" t="s">
        <v>17658</v>
      </c>
      <c r="D16125" s="587" t="s">
        <v>3076</v>
      </c>
      <c r="E16125" s="523" t="s">
        <v>1679</v>
      </c>
    </row>
    <row r="16126" spans="2:5">
      <c r="B16126" s="602" t="s">
        <v>18834</v>
      </c>
      <c r="C16126" s="603" t="s">
        <v>17658</v>
      </c>
      <c r="D16126" s="587" t="s">
        <v>3076</v>
      </c>
      <c r="E16126" s="523" t="s">
        <v>1679</v>
      </c>
    </row>
    <row r="16127" spans="2:5">
      <c r="B16127" s="602" t="s">
        <v>18835</v>
      </c>
      <c r="C16127" s="603" t="s">
        <v>17658</v>
      </c>
      <c r="D16127" s="587" t="s">
        <v>3076</v>
      </c>
      <c r="E16127" s="523" t="s">
        <v>1679</v>
      </c>
    </row>
    <row r="16128" spans="2:5">
      <c r="B16128" s="602" t="s">
        <v>18836</v>
      </c>
      <c r="C16128" s="603" t="s">
        <v>17658</v>
      </c>
      <c r="D16128" s="587" t="s">
        <v>3076</v>
      </c>
      <c r="E16128" s="523" t="s">
        <v>1679</v>
      </c>
    </row>
    <row r="16129" spans="2:5">
      <c r="B16129" s="602" t="s">
        <v>18837</v>
      </c>
      <c r="C16129" s="603" t="s">
        <v>17658</v>
      </c>
      <c r="D16129" s="587" t="s">
        <v>3076</v>
      </c>
      <c r="E16129" s="523" t="s">
        <v>1679</v>
      </c>
    </row>
    <row r="16130" spans="2:5">
      <c r="B16130" s="602" t="s">
        <v>18838</v>
      </c>
      <c r="C16130" s="603" t="s">
        <v>17658</v>
      </c>
      <c r="D16130" s="587" t="s">
        <v>3076</v>
      </c>
      <c r="E16130" s="523" t="s">
        <v>1679</v>
      </c>
    </row>
    <row r="16131" spans="2:5">
      <c r="B16131" s="602" t="s">
        <v>18839</v>
      </c>
      <c r="C16131" s="603" t="s">
        <v>17658</v>
      </c>
      <c r="D16131" s="587" t="s">
        <v>3076</v>
      </c>
      <c r="E16131" s="523" t="s">
        <v>1679</v>
      </c>
    </row>
    <row r="16132" spans="2:5">
      <c r="B16132" s="602" t="s">
        <v>18840</v>
      </c>
      <c r="C16132" s="603" t="s">
        <v>17658</v>
      </c>
      <c r="D16132" s="587" t="s">
        <v>3076</v>
      </c>
      <c r="E16132" s="523" t="s">
        <v>1679</v>
      </c>
    </row>
    <row r="16133" spans="2:5">
      <c r="B16133" s="602" t="s">
        <v>18841</v>
      </c>
      <c r="C16133" s="603" t="s">
        <v>17658</v>
      </c>
      <c r="D16133" s="587" t="s">
        <v>3076</v>
      </c>
      <c r="E16133" s="523" t="s">
        <v>1679</v>
      </c>
    </row>
    <row r="16134" spans="2:5">
      <c r="B16134" s="602" t="s">
        <v>18842</v>
      </c>
      <c r="C16134" s="603" t="s">
        <v>17658</v>
      </c>
      <c r="D16134" s="587" t="s">
        <v>3076</v>
      </c>
      <c r="E16134" s="523" t="s">
        <v>1679</v>
      </c>
    </row>
    <row r="16135" spans="2:5">
      <c r="B16135" s="602" t="s">
        <v>18843</v>
      </c>
      <c r="C16135" s="603" t="s">
        <v>17658</v>
      </c>
      <c r="D16135" s="587" t="s">
        <v>3076</v>
      </c>
      <c r="E16135" s="523" t="s">
        <v>1679</v>
      </c>
    </row>
    <row r="16136" spans="2:5">
      <c r="B16136" s="602" t="s">
        <v>18844</v>
      </c>
      <c r="C16136" s="603" t="s">
        <v>17658</v>
      </c>
      <c r="D16136" s="587" t="s">
        <v>3076</v>
      </c>
      <c r="E16136" s="523" t="s">
        <v>1679</v>
      </c>
    </row>
    <row r="16137" spans="2:5">
      <c r="B16137" s="602" t="s">
        <v>18845</v>
      </c>
      <c r="C16137" s="603" t="s">
        <v>17658</v>
      </c>
      <c r="D16137" s="587" t="s">
        <v>3076</v>
      </c>
      <c r="E16137" s="523" t="s">
        <v>1679</v>
      </c>
    </row>
    <row r="16138" spans="2:5">
      <c r="B16138" s="602" t="s">
        <v>18846</v>
      </c>
      <c r="C16138" s="603" t="s">
        <v>17658</v>
      </c>
      <c r="D16138" s="587" t="s">
        <v>3076</v>
      </c>
      <c r="E16138" s="523" t="s">
        <v>1679</v>
      </c>
    </row>
    <row r="16139" spans="2:5">
      <c r="B16139" s="602" t="s">
        <v>18847</v>
      </c>
      <c r="C16139" s="603" t="s">
        <v>17658</v>
      </c>
      <c r="D16139" s="587" t="s">
        <v>3076</v>
      </c>
      <c r="E16139" s="523" t="s">
        <v>1679</v>
      </c>
    </row>
    <row r="16140" spans="2:5">
      <c r="B16140" s="602" t="s">
        <v>18848</v>
      </c>
      <c r="C16140" s="603" t="s">
        <v>17658</v>
      </c>
      <c r="D16140" s="587" t="s">
        <v>3076</v>
      </c>
      <c r="E16140" s="523" t="s">
        <v>1679</v>
      </c>
    </row>
    <row r="16141" spans="2:5">
      <c r="B16141" s="602" t="s">
        <v>18849</v>
      </c>
      <c r="C16141" s="603" t="s">
        <v>17658</v>
      </c>
      <c r="D16141" s="587" t="s">
        <v>3076</v>
      </c>
      <c r="E16141" s="523" t="s">
        <v>1679</v>
      </c>
    </row>
    <row r="16142" spans="2:5">
      <c r="B16142" s="602" t="s">
        <v>18850</v>
      </c>
      <c r="C16142" s="603" t="s">
        <v>17658</v>
      </c>
      <c r="D16142" s="587" t="s">
        <v>3076</v>
      </c>
      <c r="E16142" s="523" t="s">
        <v>1679</v>
      </c>
    </row>
    <row r="16143" spans="2:5">
      <c r="B16143" s="602" t="s">
        <v>18851</v>
      </c>
      <c r="C16143" s="603" t="s">
        <v>17658</v>
      </c>
      <c r="D16143" s="587" t="s">
        <v>3076</v>
      </c>
      <c r="E16143" s="523" t="s">
        <v>1679</v>
      </c>
    </row>
    <row r="16144" spans="2:5">
      <c r="B16144" s="602" t="s">
        <v>18852</v>
      </c>
      <c r="C16144" s="603" t="s">
        <v>17658</v>
      </c>
      <c r="D16144" s="587" t="s">
        <v>3076</v>
      </c>
      <c r="E16144" s="523" t="s">
        <v>1679</v>
      </c>
    </row>
    <row r="16145" spans="2:5">
      <c r="B16145" s="602" t="s">
        <v>18853</v>
      </c>
      <c r="C16145" s="603" t="s">
        <v>17658</v>
      </c>
      <c r="D16145" s="587" t="s">
        <v>3076</v>
      </c>
      <c r="E16145" s="523" t="s">
        <v>1679</v>
      </c>
    </row>
    <row r="16146" spans="2:5">
      <c r="B16146" s="602" t="s">
        <v>18854</v>
      </c>
      <c r="C16146" s="603" t="s">
        <v>17658</v>
      </c>
      <c r="D16146" s="587" t="s">
        <v>3076</v>
      </c>
      <c r="E16146" s="523" t="s">
        <v>1679</v>
      </c>
    </row>
    <row r="16147" spans="2:5">
      <c r="B16147" s="602" t="s">
        <v>18855</v>
      </c>
      <c r="C16147" s="603" t="s">
        <v>17658</v>
      </c>
      <c r="D16147" s="587" t="s">
        <v>3076</v>
      </c>
      <c r="E16147" s="523" t="s">
        <v>1679</v>
      </c>
    </row>
    <row r="16148" spans="2:5">
      <c r="B16148" s="602" t="s">
        <v>18856</v>
      </c>
      <c r="C16148" s="603" t="s">
        <v>17658</v>
      </c>
      <c r="D16148" s="587" t="s">
        <v>3076</v>
      </c>
      <c r="E16148" s="523" t="s">
        <v>1679</v>
      </c>
    </row>
    <row r="16149" spans="2:5">
      <c r="B16149" s="602" t="s">
        <v>18857</v>
      </c>
      <c r="C16149" s="603" t="s">
        <v>17658</v>
      </c>
      <c r="D16149" s="587" t="s">
        <v>3076</v>
      </c>
      <c r="E16149" s="523" t="s">
        <v>1679</v>
      </c>
    </row>
    <row r="16150" spans="2:5">
      <c r="B16150" s="602" t="s">
        <v>18858</v>
      </c>
      <c r="C16150" s="603" t="s">
        <v>17658</v>
      </c>
      <c r="D16150" s="587" t="s">
        <v>3076</v>
      </c>
      <c r="E16150" s="523" t="s">
        <v>1679</v>
      </c>
    </row>
    <row r="16151" spans="2:5">
      <c r="B16151" s="602" t="s">
        <v>18859</v>
      </c>
      <c r="C16151" s="603" t="s">
        <v>17658</v>
      </c>
      <c r="D16151" s="587" t="s">
        <v>3076</v>
      </c>
      <c r="E16151" s="523" t="s">
        <v>1679</v>
      </c>
    </row>
    <row r="16152" spans="2:5">
      <c r="B16152" s="602" t="s">
        <v>18860</v>
      </c>
      <c r="C16152" s="603" t="s">
        <v>17658</v>
      </c>
      <c r="D16152" s="587" t="s">
        <v>3076</v>
      </c>
      <c r="E16152" s="523" t="s">
        <v>1679</v>
      </c>
    </row>
    <row r="16153" spans="2:5">
      <c r="B16153" s="602" t="s">
        <v>18861</v>
      </c>
      <c r="C16153" s="603" t="s">
        <v>17658</v>
      </c>
      <c r="D16153" s="587" t="s">
        <v>3076</v>
      </c>
      <c r="E16153" s="523" t="s">
        <v>1679</v>
      </c>
    </row>
    <row r="16154" spans="2:5">
      <c r="B16154" s="602" t="s">
        <v>18862</v>
      </c>
      <c r="C16154" s="603" t="s">
        <v>17658</v>
      </c>
      <c r="D16154" s="587" t="s">
        <v>3076</v>
      </c>
      <c r="E16154" s="523" t="s">
        <v>1679</v>
      </c>
    </row>
    <row r="16155" spans="2:5">
      <c r="B16155" s="602" t="s">
        <v>18863</v>
      </c>
      <c r="C16155" s="603" t="s">
        <v>17658</v>
      </c>
      <c r="D16155" s="587" t="s">
        <v>3076</v>
      </c>
      <c r="E16155" s="523" t="s">
        <v>1679</v>
      </c>
    </row>
    <row r="16156" spans="2:5">
      <c r="B16156" s="602" t="s">
        <v>18864</v>
      </c>
      <c r="C16156" s="603" t="s">
        <v>17658</v>
      </c>
      <c r="D16156" s="587" t="s">
        <v>3076</v>
      </c>
      <c r="E16156" s="523" t="s">
        <v>1679</v>
      </c>
    </row>
    <row r="16157" spans="2:5">
      <c r="B16157" s="602" t="s">
        <v>18865</v>
      </c>
      <c r="C16157" s="603" t="s">
        <v>17658</v>
      </c>
      <c r="D16157" s="587" t="s">
        <v>3076</v>
      </c>
      <c r="E16157" s="523" t="s">
        <v>1679</v>
      </c>
    </row>
    <row r="16158" spans="2:5">
      <c r="B16158" s="602" t="s">
        <v>18866</v>
      </c>
      <c r="C16158" s="603" t="s">
        <v>17658</v>
      </c>
      <c r="D16158" s="587" t="s">
        <v>3076</v>
      </c>
      <c r="E16158" s="523" t="s">
        <v>1679</v>
      </c>
    </row>
    <row r="16159" spans="2:5">
      <c r="B16159" s="602" t="s">
        <v>18867</v>
      </c>
      <c r="C16159" s="603" t="s">
        <v>17658</v>
      </c>
      <c r="D16159" s="587" t="s">
        <v>3076</v>
      </c>
      <c r="E16159" s="523" t="s">
        <v>1679</v>
      </c>
    </row>
    <row r="16160" spans="2:5">
      <c r="B16160" s="602" t="s">
        <v>18868</v>
      </c>
      <c r="C16160" s="603" t="s">
        <v>17658</v>
      </c>
      <c r="D16160" s="587" t="s">
        <v>3076</v>
      </c>
      <c r="E16160" s="523" t="s">
        <v>1679</v>
      </c>
    </row>
    <row r="16161" spans="2:5">
      <c r="B16161" s="602" t="s">
        <v>18869</v>
      </c>
      <c r="C16161" s="603" t="s">
        <v>17658</v>
      </c>
      <c r="D16161" s="587" t="s">
        <v>3076</v>
      </c>
      <c r="E16161" s="523" t="s">
        <v>1679</v>
      </c>
    </row>
    <row r="16162" spans="2:5">
      <c r="B16162" s="602" t="s">
        <v>18870</v>
      </c>
      <c r="C16162" s="603" t="s">
        <v>17658</v>
      </c>
      <c r="D16162" s="587" t="s">
        <v>3076</v>
      </c>
      <c r="E16162" s="523" t="s">
        <v>1679</v>
      </c>
    </row>
    <row r="16163" spans="2:5">
      <c r="B16163" s="602" t="s">
        <v>18871</v>
      </c>
      <c r="C16163" s="603" t="s">
        <v>17658</v>
      </c>
      <c r="D16163" s="587" t="s">
        <v>3076</v>
      </c>
      <c r="E16163" s="523" t="s">
        <v>1679</v>
      </c>
    </row>
    <row r="16164" spans="2:5">
      <c r="B16164" s="602" t="s">
        <v>18872</v>
      </c>
      <c r="C16164" s="603" t="s">
        <v>17658</v>
      </c>
      <c r="D16164" s="587" t="s">
        <v>3076</v>
      </c>
      <c r="E16164" s="523" t="s">
        <v>1679</v>
      </c>
    </row>
    <row r="16165" spans="2:5">
      <c r="B16165" s="602" t="s">
        <v>18873</v>
      </c>
      <c r="C16165" s="603" t="s">
        <v>17658</v>
      </c>
      <c r="D16165" s="587" t="s">
        <v>3076</v>
      </c>
      <c r="E16165" s="523" t="s">
        <v>1679</v>
      </c>
    </row>
    <row r="16166" spans="2:5">
      <c r="B16166" s="602" t="s">
        <v>18874</v>
      </c>
      <c r="C16166" s="603" t="s">
        <v>17658</v>
      </c>
      <c r="D16166" s="587" t="s">
        <v>3076</v>
      </c>
      <c r="E16166" s="523" t="s">
        <v>1679</v>
      </c>
    </row>
    <row r="16167" spans="2:5">
      <c r="B16167" s="602" t="s">
        <v>18875</v>
      </c>
      <c r="C16167" s="603" t="s">
        <v>17658</v>
      </c>
      <c r="D16167" s="587" t="s">
        <v>3076</v>
      </c>
      <c r="E16167" s="523" t="s">
        <v>1679</v>
      </c>
    </row>
    <row r="16168" spans="2:5">
      <c r="B16168" s="602" t="s">
        <v>18876</v>
      </c>
      <c r="C16168" s="603" t="s">
        <v>17658</v>
      </c>
      <c r="D16168" s="587" t="s">
        <v>3076</v>
      </c>
      <c r="E16168" s="523" t="s">
        <v>1679</v>
      </c>
    </row>
    <row r="16169" spans="2:5">
      <c r="B16169" s="602" t="s">
        <v>18877</v>
      </c>
      <c r="C16169" s="603" t="s">
        <v>17658</v>
      </c>
      <c r="D16169" s="587" t="s">
        <v>3076</v>
      </c>
      <c r="E16169" s="523" t="s">
        <v>1679</v>
      </c>
    </row>
    <row r="16170" spans="2:5">
      <c r="B16170" s="602" t="s">
        <v>18878</v>
      </c>
      <c r="C16170" s="603" t="s">
        <v>17658</v>
      </c>
      <c r="D16170" s="587" t="s">
        <v>3076</v>
      </c>
      <c r="E16170" s="523" t="s">
        <v>1679</v>
      </c>
    </row>
    <row r="16171" spans="2:5">
      <c r="B16171" s="602" t="s">
        <v>18879</v>
      </c>
      <c r="C16171" s="603" t="s">
        <v>17658</v>
      </c>
      <c r="D16171" s="587" t="s">
        <v>3076</v>
      </c>
      <c r="E16171" s="523" t="s">
        <v>1679</v>
      </c>
    </row>
    <row r="16172" spans="2:5">
      <c r="B16172" s="602" t="s">
        <v>18880</v>
      </c>
      <c r="C16172" s="603" t="s">
        <v>17658</v>
      </c>
      <c r="D16172" s="587" t="s">
        <v>3076</v>
      </c>
      <c r="E16172" s="523" t="s">
        <v>1679</v>
      </c>
    </row>
    <row r="16173" spans="2:5">
      <c r="B16173" s="602" t="s">
        <v>18881</v>
      </c>
      <c r="C16173" s="603" t="s">
        <v>17658</v>
      </c>
      <c r="D16173" s="587" t="s">
        <v>3076</v>
      </c>
      <c r="E16173" s="523" t="s">
        <v>1679</v>
      </c>
    </row>
    <row r="16174" spans="2:5">
      <c r="B16174" s="602" t="s">
        <v>18882</v>
      </c>
      <c r="C16174" s="603" t="s">
        <v>17658</v>
      </c>
      <c r="D16174" s="587" t="s">
        <v>3076</v>
      </c>
      <c r="E16174" s="523" t="s">
        <v>1679</v>
      </c>
    </row>
    <row r="16175" spans="2:5">
      <c r="B16175" s="602" t="s">
        <v>18883</v>
      </c>
      <c r="C16175" s="603" t="s">
        <v>17658</v>
      </c>
      <c r="D16175" s="587" t="s">
        <v>3076</v>
      </c>
      <c r="E16175" s="523" t="s">
        <v>1679</v>
      </c>
    </row>
    <row r="16176" spans="2:5">
      <c r="B16176" s="602" t="s">
        <v>18884</v>
      </c>
      <c r="C16176" s="603" t="s">
        <v>17658</v>
      </c>
      <c r="D16176" s="587" t="s">
        <v>3076</v>
      </c>
      <c r="E16176" s="523" t="s">
        <v>1679</v>
      </c>
    </row>
    <row r="16177" spans="2:5">
      <c r="B16177" s="602" t="s">
        <v>18885</v>
      </c>
      <c r="C16177" s="603" t="s">
        <v>17658</v>
      </c>
      <c r="D16177" s="587" t="s">
        <v>3076</v>
      </c>
      <c r="E16177" s="523" t="s">
        <v>1679</v>
      </c>
    </row>
    <row r="16178" spans="2:5">
      <c r="B16178" s="602" t="s">
        <v>18886</v>
      </c>
      <c r="C16178" s="603" t="s">
        <v>17658</v>
      </c>
      <c r="D16178" s="587" t="s">
        <v>3076</v>
      </c>
      <c r="E16178" s="523" t="s">
        <v>1679</v>
      </c>
    </row>
    <row r="16179" spans="2:5">
      <c r="B16179" s="602" t="s">
        <v>18887</v>
      </c>
      <c r="C16179" s="603" t="s">
        <v>17658</v>
      </c>
      <c r="D16179" s="587" t="s">
        <v>3076</v>
      </c>
      <c r="E16179" s="523" t="s">
        <v>1679</v>
      </c>
    </row>
    <row r="16180" spans="2:5">
      <c r="B16180" s="602" t="s">
        <v>18888</v>
      </c>
      <c r="C16180" s="603" t="s">
        <v>17658</v>
      </c>
      <c r="D16180" s="587" t="s">
        <v>3076</v>
      </c>
      <c r="E16180" s="523" t="s">
        <v>1679</v>
      </c>
    </row>
    <row r="16181" spans="2:5">
      <c r="B16181" s="602" t="s">
        <v>18889</v>
      </c>
      <c r="C16181" s="603" t="s">
        <v>17658</v>
      </c>
      <c r="D16181" s="587" t="s">
        <v>3076</v>
      </c>
      <c r="E16181" s="523" t="s">
        <v>1679</v>
      </c>
    </row>
    <row r="16182" spans="2:5">
      <c r="B16182" s="602" t="s">
        <v>18890</v>
      </c>
      <c r="C16182" s="603" t="s">
        <v>17658</v>
      </c>
      <c r="D16182" s="587" t="s">
        <v>3076</v>
      </c>
      <c r="E16182" s="523" t="s">
        <v>1679</v>
      </c>
    </row>
    <row r="16183" spans="2:5">
      <c r="B16183" s="602" t="s">
        <v>18891</v>
      </c>
      <c r="C16183" s="603" t="s">
        <v>17658</v>
      </c>
      <c r="D16183" s="587" t="s">
        <v>3076</v>
      </c>
      <c r="E16183" s="523" t="s">
        <v>1679</v>
      </c>
    </row>
    <row r="16184" spans="2:5">
      <c r="B16184" s="602" t="s">
        <v>18892</v>
      </c>
      <c r="C16184" s="603" t="s">
        <v>17658</v>
      </c>
      <c r="D16184" s="587" t="s">
        <v>3076</v>
      </c>
      <c r="E16184" s="523" t="s">
        <v>1679</v>
      </c>
    </row>
    <row r="16185" spans="2:5">
      <c r="B16185" s="602" t="s">
        <v>18893</v>
      </c>
      <c r="C16185" s="603" t="s">
        <v>17658</v>
      </c>
      <c r="D16185" s="587" t="s">
        <v>3076</v>
      </c>
      <c r="E16185" s="523" t="s">
        <v>1679</v>
      </c>
    </row>
    <row r="16186" spans="2:5">
      <c r="B16186" s="602" t="s">
        <v>18894</v>
      </c>
      <c r="C16186" s="603" t="s">
        <v>17658</v>
      </c>
      <c r="D16186" s="587" t="s">
        <v>3076</v>
      </c>
      <c r="E16186" s="523" t="s">
        <v>1679</v>
      </c>
    </row>
    <row r="16187" spans="2:5">
      <c r="B16187" s="602" t="s">
        <v>18895</v>
      </c>
      <c r="C16187" s="603" t="s">
        <v>17658</v>
      </c>
      <c r="D16187" s="587" t="s">
        <v>3076</v>
      </c>
      <c r="E16187" s="523" t="s">
        <v>1679</v>
      </c>
    </row>
    <row r="16188" spans="2:5">
      <c r="B16188" s="602" t="s">
        <v>18896</v>
      </c>
      <c r="C16188" s="603" t="s">
        <v>17658</v>
      </c>
      <c r="D16188" s="587" t="s">
        <v>3076</v>
      </c>
      <c r="E16188" s="523" t="s">
        <v>1679</v>
      </c>
    </row>
    <row r="16189" spans="2:5">
      <c r="B16189" s="602" t="s">
        <v>18897</v>
      </c>
      <c r="C16189" s="603" t="s">
        <v>17658</v>
      </c>
      <c r="D16189" s="587" t="s">
        <v>3076</v>
      </c>
      <c r="E16189" s="523" t="s">
        <v>1679</v>
      </c>
    </row>
    <row r="16190" spans="2:5">
      <c r="B16190" s="602" t="s">
        <v>18898</v>
      </c>
      <c r="C16190" s="603" t="s">
        <v>17658</v>
      </c>
      <c r="D16190" s="587" t="s">
        <v>3076</v>
      </c>
      <c r="E16190" s="523" t="s">
        <v>1679</v>
      </c>
    </row>
    <row r="16191" spans="2:5">
      <c r="B16191" s="602" t="s">
        <v>18899</v>
      </c>
      <c r="C16191" s="603" t="s">
        <v>17658</v>
      </c>
      <c r="D16191" s="587" t="s">
        <v>3076</v>
      </c>
      <c r="E16191" s="523" t="s">
        <v>1679</v>
      </c>
    </row>
    <row r="16192" spans="2:5">
      <c r="B16192" s="602" t="s">
        <v>18900</v>
      </c>
      <c r="C16192" s="603" t="s">
        <v>17658</v>
      </c>
      <c r="D16192" s="587" t="s">
        <v>3076</v>
      </c>
      <c r="E16192" s="523" t="s">
        <v>1679</v>
      </c>
    </row>
    <row r="16193" spans="2:5">
      <c r="B16193" s="602" t="s">
        <v>18901</v>
      </c>
      <c r="C16193" s="603" t="s">
        <v>17658</v>
      </c>
      <c r="D16193" s="587" t="s">
        <v>3076</v>
      </c>
      <c r="E16193" s="523" t="s">
        <v>1679</v>
      </c>
    </row>
    <row r="16194" spans="2:5">
      <c r="B16194" s="602" t="s">
        <v>18902</v>
      </c>
      <c r="C16194" s="603" t="s">
        <v>17658</v>
      </c>
      <c r="D16194" s="587" t="s">
        <v>3076</v>
      </c>
      <c r="E16194" s="523" t="s">
        <v>1679</v>
      </c>
    </row>
    <row r="16195" spans="2:5">
      <c r="B16195" s="602" t="s">
        <v>18903</v>
      </c>
      <c r="C16195" s="603" t="s">
        <v>17658</v>
      </c>
      <c r="D16195" s="587" t="s">
        <v>3076</v>
      </c>
      <c r="E16195" s="523" t="s">
        <v>1679</v>
      </c>
    </row>
    <row r="16196" spans="2:5">
      <c r="B16196" s="602" t="s">
        <v>18904</v>
      </c>
      <c r="C16196" s="603" t="s">
        <v>17658</v>
      </c>
      <c r="D16196" s="587" t="s">
        <v>3076</v>
      </c>
      <c r="E16196" s="523" t="s">
        <v>1679</v>
      </c>
    </row>
    <row r="16197" spans="2:5">
      <c r="B16197" s="602" t="s">
        <v>18905</v>
      </c>
      <c r="C16197" s="603" t="s">
        <v>17658</v>
      </c>
      <c r="D16197" s="587" t="s">
        <v>3076</v>
      </c>
      <c r="E16197" s="523" t="s">
        <v>1679</v>
      </c>
    </row>
    <row r="16198" spans="2:5">
      <c r="B16198" s="602" t="s">
        <v>18906</v>
      </c>
      <c r="C16198" s="603" t="s">
        <v>17658</v>
      </c>
      <c r="D16198" s="587" t="s">
        <v>3076</v>
      </c>
      <c r="E16198" s="523" t="s">
        <v>1679</v>
      </c>
    </row>
    <row r="16199" spans="2:5">
      <c r="B16199" s="602" t="s">
        <v>18907</v>
      </c>
      <c r="C16199" s="603" t="s">
        <v>17658</v>
      </c>
      <c r="D16199" s="587" t="s">
        <v>3076</v>
      </c>
      <c r="E16199" s="523" t="s">
        <v>1679</v>
      </c>
    </row>
    <row r="16200" spans="2:5">
      <c r="B16200" s="602" t="s">
        <v>18908</v>
      </c>
      <c r="C16200" s="603" t="s">
        <v>17658</v>
      </c>
      <c r="D16200" s="587" t="s">
        <v>3076</v>
      </c>
      <c r="E16200" s="523" t="s">
        <v>1679</v>
      </c>
    </row>
    <row r="16201" spans="2:5">
      <c r="B16201" s="602" t="s">
        <v>18909</v>
      </c>
      <c r="C16201" s="603" t="s">
        <v>17658</v>
      </c>
      <c r="D16201" s="587" t="s">
        <v>3076</v>
      </c>
      <c r="E16201" s="523" t="s">
        <v>1679</v>
      </c>
    </row>
    <row r="16202" spans="2:5">
      <c r="B16202" s="602" t="s">
        <v>18910</v>
      </c>
      <c r="C16202" s="603" t="s">
        <v>17658</v>
      </c>
      <c r="D16202" s="587" t="s">
        <v>3076</v>
      </c>
      <c r="E16202" s="523" t="s">
        <v>1679</v>
      </c>
    </row>
    <row r="16203" spans="2:5">
      <c r="B16203" s="602" t="s">
        <v>18911</v>
      </c>
      <c r="C16203" s="603" t="s">
        <v>17658</v>
      </c>
      <c r="D16203" s="587" t="s">
        <v>3076</v>
      </c>
      <c r="E16203" s="523" t="s">
        <v>1679</v>
      </c>
    </row>
    <row r="16204" spans="2:5">
      <c r="B16204" s="602" t="s">
        <v>18912</v>
      </c>
      <c r="C16204" s="603" t="s">
        <v>17658</v>
      </c>
      <c r="D16204" s="587" t="s">
        <v>3076</v>
      </c>
      <c r="E16204" s="523" t="s">
        <v>1679</v>
      </c>
    </row>
    <row r="16205" spans="2:5">
      <c r="B16205" s="602" t="s">
        <v>18913</v>
      </c>
      <c r="C16205" s="603" t="s">
        <v>17658</v>
      </c>
      <c r="D16205" s="587" t="s">
        <v>3076</v>
      </c>
      <c r="E16205" s="523" t="s">
        <v>1679</v>
      </c>
    </row>
    <row r="16206" spans="2:5">
      <c r="B16206" s="602" t="s">
        <v>18914</v>
      </c>
      <c r="C16206" s="603" t="s">
        <v>17658</v>
      </c>
      <c r="D16206" s="587" t="s">
        <v>3076</v>
      </c>
      <c r="E16206" s="523" t="s">
        <v>1679</v>
      </c>
    </row>
    <row r="16207" spans="2:5">
      <c r="B16207" s="602" t="s">
        <v>18915</v>
      </c>
      <c r="C16207" s="603" t="s">
        <v>17658</v>
      </c>
      <c r="D16207" s="587" t="s">
        <v>3076</v>
      </c>
      <c r="E16207" s="523" t="s">
        <v>1679</v>
      </c>
    </row>
    <row r="16208" spans="2:5">
      <c r="B16208" s="602" t="s">
        <v>18916</v>
      </c>
      <c r="C16208" s="603" t="s">
        <v>17658</v>
      </c>
      <c r="D16208" s="587" t="s">
        <v>3076</v>
      </c>
      <c r="E16208" s="523" t="s">
        <v>1679</v>
      </c>
    </row>
    <row r="16209" spans="2:5">
      <c r="B16209" s="602" t="s">
        <v>18917</v>
      </c>
      <c r="C16209" s="603" t="s">
        <v>17658</v>
      </c>
      <c r="D16209" s="587" t="s">
        <v>3076</v>
      </c>
      <c r="E16209" s="523" t="s">
        <v>1679</v>
      </c>
    </row>
    <row r="16210" spans="2:5">
      <c r="B16210" s="602" t="s">
        <v>18918</v>
      </c>
      <c r="C16210" s="603" t="s">
        <v>17658</v>
      </c>
      <c r="D16210" s="587" t="s">
        <v>3076</v>
      </c>
      <c r="E16210" s="523" t="s">
        <v>1679</v>
      </c>
    </row>
    <row r="16211" spans="2:5">
      <c r="B16211" s="602" t="s">
        <v>18919</v>
      </c>
      <c r="C16211" s="603" t="s">
        <v>17658</v>
      </c>
      <c r="D16211" s="587" t="s">
        <v>3076</v>
      </c>
      <c r="E16211" s="523" t="s">
        <v>1679</v>
      </c>
    </row>
    <row r="16212" spans="2:5">
      <c r="B16212" s="602" t="s">
        <v>18920</v>
      </c>
      <c r="C16212" s="603" t="s">
        <v>17658</v>
      </c>
      <c r="D16212" s="587" t="s">
        <v>3076</v>
      </c>
      <c r="E16212" s="523" t="s">
        <v>1679</v>
      </c>
    </row>
    <row r="16213" spans="2:5">
      <c r="B16213" s="602" t="s">
        <v>18921</v>
      </c>
      <c r="C16213" s="603" t="s">
        <v>17658</v>
      </c>
      <c r="D16213" s="587" t="s">
        <v>3076</v>
      </c>
      <c r="E16213" s="523" t="s">
        <v>1679</v>
      </c>
    </row>
    <row r="16214" spans="2:5">
      <c r="B16214" s="602" t="s">
        <v>18922</v>
      </c>
      <c r="C16214" s="603" t="s">
        <v>17658</v>
      </c>
      <c r="D16214" s="587" t="s">
        <v>3076</v>
      </c>
      <c r="E16214" s="523" t="s">
        <v>1679</v>
      </c>
    </row>
    <row r="16215" spans="2:5">
      <c r="B16215" s="602" t="s">
        <v>18923</v>
      </c>
      <c r="C16215" s="603" t="s">
        <v>17658</v>
      </c>
      <c r="D16215" s="587" t="s">
        <v>3076</v>
      </c>
      <c r="E16215" s="523" t="s">
        <v>1679</v>
      </c>
    </row>
    <row r="16216" spans="2:5">
      <c r="B16216" s="602" t="s">
        <v>18924</v>
      </c>
      <c r="C16216" s="603" t="s">
        <v>17658</v>
      </c>
      <c r="D16216" s="587" t="s">
        <v>3076</v>
      </c>
      <c r="E16216" s="523" t="s">
        <v>1679</v>
      </c>
    </row>
    <row r="16217" spans="2:5">
      <c r="B16217" s="602" t="s">
        <v>18925</v>
      </c>
      <c r="C16217" s="603" t="s">
        <v>17658</v>
      </c>
      <c r="D16217" s="587" t="s">
        <v>3076</v>
      </c>
      <c r="E16217" s="523" t="s">
        <v>1679</v>
      </c>
    </row>
    <row r="16218" spans="2:5">
      <c r="B16218" s="602" t="s">
        <v>18926</v>
      </c>
      <c r="C16218" s="603" t="s">
        <v>17658</v>
      </c>
      <c r="D16218" s="587" t="s">
        <v>3076</v>
      </c>
      <c r="E16218" s="523" t="s">
        <v>1679</v>
      </c>
    </row>
    <row r="16219" spans="2:5">
      <c r="B16219" s="602" t="s">
        <v>18927</v>
      </c>
      <c r="C16219" s="603" t="s">
        <v>17658</v>
      </c>
      <c r="D16219" s="587" t="s">
        <v>3076</v>
      </c>
      <c r="E16219" s="523" t="s">
        <v>1679</v>
      </c>
    </row>
    <row r="16220" spans="2:5">
      <c r="B16220" s="602" t="s">
        <v>18928</v>
      </c>
      <c r="C16220" s="603" t="s">
        <v>17658</v>
      </c>
      <c r="D16220" s="587" t="s">
        <v>3076</v>
      </c>
      <c r="E16220" s="523" t="s">
        <v>1679</v>
      </c>
    </row>
    <row r="16221" spans="2:5">
      <c r="B16221" s="602" t="s">
        <v>18929</v>
      </c>
      <c r="C16221" s="603" t="s">
        <v>17658</v>
      </c>
      <c r="D16221" s="587" t="s">
        <v>3076</v>
      </c>
      <c r="E16221" s="523" t="s">
        <v>1679</v>
      </c>
    </row>
    <row r="16222" spans="2:5">
      <c r="B16222" s="602" t="s">
        <v>18930</v>
      </c>
      <c r="C16222" s="603" t="s">
        <v>17658</v>
      </c>
      <c r="D16222" s="587" t="s">
        <v>3076</v>
      </c>
      <c r="E16222" s="523" t="s">
        <v>1679</v>
      </c>
    </row>
    <row r="16223" spans="2:5">
      <c r="B16223" s="602" t="s">
        <v>18931</v>
      </c>
      <c r="C16223" s="603" t="s">
        <v>17658</v>
      </c>
      <c r="D16223" s="587" t="s">
        <v>3076</v>
      </c>
      <c r="E16223" s="523" t="s">
        <v>1679</v>
      </c>
    </row>
    <row r="16224" spans="2:5">
      <c r="B16224" s="602" t="s">
        <v>18932</v>
      </c>
      <c r="C16224" s="603" t="s">
        <v>17658</v>
      </c>
      <c r="D16224" s="587" t="s">
        <v>3076</v>
      </c>
      <c r="E16224" s="523" t="s">
        <v>1679</v>
      </c>
    </row>
    <row r="16225" spans="2:5">
      <c r="B16225" s="602" t="s">
        <v>18933</v>
      </c>
      <c r="C16225" s="603" t="s">
        <v>17658</v>
      </c>
      <c r="D16225" s="587" t="s">
        <v>3076</v>
      </c>
      <c r="E16225" s="523" t="s">
        <v>1679</v>
      </c>
    </row>
    <row r="16226" spans="2:5">
      <c r="B16226" s="602" t="s">
        <v>18934</v>
      </c>
      <c r="C16226" s="603" t="s">
        <v>17658</v>
      </c>
      <c r="D16226" s="587" t="s">
        <v>3076</v>
      </c>
      <c r="E16226" s="523" t="s">
        <v>1679</v>
      </c>
    </row>
    <row r="16227" spans="2:5">
      <c r="B16227" s="602" t="s">
        <v>18935</v>
      </c>
      <c r="C16227" s="603" t="s">
        <v>17658</v>
      </c>
      <c r="D16227" s="587" t="s">
        <v>3076</v>
      </c>
      <c r="E16227" s="523" t="s">
        <v>1679</v>
      </c>
    </row>
    <row r="16228" spans="2:5">
      <c r="B16228" s="602" t="s">
        <v>18936</v>
      </c>
      <c r="C16228" s="603" t="s">
        <v>17658</v>
      </c>
      <c r="D16228" s="587" t="s">
        <v>3076</v>
      </c>
      <c r="E16228" s="523" t="s">
        <v>1679</v>
      </c>
    </row>
    <row r="16229" spans="2:5">
      <c r="B16229" s="602" t="s">
        <v>18937</v>
      </c>
      <c r="C16229" s="603" t="s">
        <v>17658</v>
      </c>
      <c r="D16229" s="587" t="s">
        <v>3076</v>
      </c>
      <c r="E16229" s="523" t="s">
        <v>1679</v>
      </c>
    </row>
    <row r="16230" spans="2:5">
      <c r="B16230" s="602" t="s">
        <v>18938</v>
      </c>
      <c r="C16230" s="603" t="s">
        <v>17658</v>
      </c>
      <c r="D16230" s="587" t="s">
        <v>3076</v>
      </c>
      <c r="E16230" s="523" t="s">
        <v>1679</v>
      </c>
    </row>
    <row r="16231" spans="2:5">
      <c r="B16231" s="602" t="s">
        <v>18939</v>
      </c>
      <c r="C16231" s="603" t="s">
        <v>17658</v>
      </c>
      <c r="D16231" s="587" t="s">
        <v>3076</v>
      </c>
      <c r="E16231" s="523" t="s">
        <v>1679</v>
      </c>
    </row>
    <row r="16232" spans="2:5">
      <c r="B16232" s="602" t="s">
        <v>18940</v>
      </c>
      <c r="C16232" s="603" t="s">
        <v>17658</v>
      </c>
      <c r="D16232" s="587" t="s">
        <v>3076</v>
      </c>
      <c r="E16232" s="523" t="s">
        <v>1679</v>
      </c>
    </row>
    <row r="16233" spans="2:5">
      <c r="B16233" s="602" t="s">
        <v>18941</v>
      </c>
      <c r="C16233" s="603" t="s">
        <v>17658</v>
      </c>
      <c r="D16233" s="587" t="s">
        <v>3076</v>
      </c>
      <c r="E16233" s="523" t="s">
        <v>1679</v>
      </c>
    </row>
    <row r="16234" spans="2:5">
      <c r="B16234" s="602" t="s">
        <v>18942</v>
      </c>
      <c r="C16234" s="603" t="s">
        <v>17658</v>
      </c>
      <c r="D16234" s="587" t="s">
        <v>3076</v>
      </c>
      <c r="E16234" s="523" t="s">
        <v>1679</v>
      </c>
    </row>
    <row r="16235" spans="2:5">
      <c r="B16235" s="602" t="s">
        <v>18943</v>
      </c>
      <c r="C16235" s="603" t="s">
        <v>17658</v>
      </c>
      <c r="D16235" s="587" t="s">
        <v>3076</v>
      </c>
      <c r="E16235" s="523" t="s">
        <v>1679</v>
      </c>
    </row>
    <row r="16236" spans="2:5">
      <c r="B16236" s="602" t="s">
        <v>18944</v>
      </c>
      <c r="C16236" s="603" t="s">
        <v>17658</v>
      </c>
      <c r="D16236" s="587" t="s">
        <v>3076</v>
      </c>
      <c r="E16236" s="523" t="s">
        <v>1679</v>
      </c>
    </row>
    <row r="16237" spans="2:5">
      <c r="B16237" s="602" t="s">
        <v>18945</v>
      </c>
      <c r="C16237" s="603" t="s">
        <v>17658</v>
      </c>
      <c r="D16237" s="587" t="s">
        <v>3076</v>
      </c>
      <c r="E16237" s="523" t="s">
        <v>1679</v>
      </c>
    </row>
    <row r="16238" spans="2:5">
      <c r="B16238" s="602" t="s">
        <v>18946</v>
      </c>
      <c r="C16238" s="603" t="s">
        <v>17658</v>
      </c>
      <c r="D16238" s="587" t="s">
        <v>3076</v>
      </c>
      <c r="E16238" s="523" t="s">
        <v>1679</v>
      </c>
    </row>
    <row r="16239" spans="2:5">
      <c r="B16239" s="602" t="s">
        <v>18947</v>
      </c>
      <c r="C16239" s="603" t="s">
        <v>17658</v>
      </c>
      <c r="D16239" s="587" t="s">
        <v>3076</v>
      </c>
      <c r="E16239" s="523" t="s">
        <v>1679</v>
      </c>
    </row>
    <row r="16240" spans="2:5">
      <c r="B16240" s="602" t="s">
        <v>18948</v>
      </c>
      <c r="C16240" s="603" t="s">
        <v>17658</v>
      </c>
      <c r="D16240" s="587" t="s">
        <v>3076</v>
      </c>
      <c r="E16240" s="523" t="s">
        <v>1679</v>
      </c>
    </row>
    <row r="16241" spans="2:5">
      <c r="B16241" s="602" t="s">
        <v>18949</v>
      </c>
      <c r="C16241" s="603" t="s">
        <v>17658</v>
      </c>
      <c r="D16241" s="587" t="s">
        <v>3076</v>
      </c>
      <c r="E16241" s="523" t="s">
        <v>1679</v>
      </c>
    </row>
    <row r="16242" spans="2:5">
      <c r="B16242" s="602" t="s">
        <v>18950</v>
      </c>
      <c r="C16242" s="603" t="s">
        <v>17658</v>
      </c>
      <c r="D16242" s="587" t="s">
        <v>3076</v>
      </c>
      <c r="E16242" s="523" t="s">
        <v>1679</v>
      </c>
    </row>
    <row r="16243" spans="2:5">
      <c r="B16243" s="602" t="s">
        <v>18951</v>
      </c>
      <c r="C16243" s="603" t="s">
        <v>17658</v>
      </c>
      <c r="D16243" s="587" t="s">
        <v>3076</v>
      </c>
      <c r="E16243" s="523" t="s">
        <v>1679</v>
      </c>
    </row>
    <row r="16244" spans="2:5">
      <c r="B16244" s="602" t="s">
        <v>18952</v>
      </c>
      <c r="C16244" s="603" t="s">
        <v>17658</v>
      </c>
      <c r="D16244" s="587" t="s">
        <v>3076</v>
      </c>
      <c r="E16244" s="523" t="s">
        <v>1679</v>
      </c>
    </row>
    <row r="16245" spans="2:5">
      <c r="B16245" s="602" t="s">
        <v>18953</v>
      </c>
      <c r="C16245" s="603" t="s">
        <v>17658</v>
      </c>
      <c r="D16245" s="587" t="s">
        <v>3076</v>
      </c>
      <c r="E16245" s="523" t="s">
        <v>1679</v>
      </c>
    </row>
    <row r="16246" spans="2:5">
      <c r="B16246" s="602" t="s">
        <v>18954</v>
      </c>
      <c r="C16246" s="603" t="s">
        <v>17658</v>
      </c>
      <c r="D16246" s="587" t="s">
        <v>3076</v>
      </c>
      <c r="E16246" s="523" t="s">
        <v>1679</v>
      </c>
    </row>
    <row r="16247" spans="2:5">
      <c r="B16247" s="602" t="s">
        <v>18955</v>
      </c>
      <c r="C16247" s="603" t="s">
        <v>17658</v>
      </c>
      <c r="D16247" s="587" t="s">
        <v>3076</v>
      </c>
      <c r="E16247" s="523" t="s">
        <v>1679</v>
      </c>
    </row>
    <row r="16248" spans="2:5">
      <c r="B16248" s="602" t="s">
        <v>18956</v>
      </c>
      <c r="C16248" s="603" t="s">
        <v>17658</v>
      </c>
      <c r="D16248" s="587" t="s">
        <v>3076</v>
      </c>
      <c r="E16248" s="523" t="s">
        <v>1679</v>
      </c>
    </row>
    <row r="16249" spans="2:5">
      <c r="B16249" s="602" t="s">
        <v>18957</v>
      </c>
      <c r="C16249" s="603" t="s">
        <v>17658</v>
      </c>
      <c r="D16249" s="587" t="s">
        <v>3076</v>
      </c>
      <c r="E16249" s="523" t="s">
        <v>1679</v>
      </c>
    </row>
    <row r="16250" spans="2:5">
      <c r="B16250" s="602" t="s">
        <v>18958</v>
      </c>
      <c r="C16250" s="603" t="s">
        <v>17658</v>
      </c>
      <c r="D16250" s="587" t="s">
        <v>3076</v>
      </c>
      <c r="E16250" s="523" t="s">
        <v>1679</v>
      </c>
    </row>
    <row r="16251" spans="2:5">
      <c r="B16251" s="602" t="s">
        <v>18959</v>
      </c>
      <c r="C16251" s="603" t="s">
        <v>17658</v>
      </c>
      <c r="D16251" s="587" t="s">
        <v>3076</v>
      </c>
      <c r="E16251" s="523" t="s">
        <v>1679</v>
      </c>
    </row>
    <row r="16252" spans="2:5">
      <c r="B16252" s="602" t="s">
        <v>18960</v>
      </c>
      <c r="C16252" s="603" t="s">
        <v>17658</v>
      </c>
      <c r="D16252" s="587" t="s">
        <v>3076</v>
      </c>
      <c r="E16252" s="523" t="s">
        <v>1679</v>
      </c>
    </row>
    <row r="16253" spans="2:5">
      <c r="B16253" s="602" t="s">
        <v>18961</v>
      </c>
      <c r="C16253" s="603" t="s">
        <v>17658</v>
      </c>
      <c r="D16253" s="587" t="s">
        <v>3076</v>
      </c>
      <c r="E16253" s="523" t="s">
        <v>1679</v>
      </c>
    </row>
    <row r="16254" spans="2:5">
      <c r="B16254" s="602" t="s">
        <v>18962</v>
      </c>
      <c r="C16254" s="603" t="s">
        <v>17658</v>
      </c>
      <c r="D16254" s="587" t="s">
        <v>3076</v>
      </c>
      <c r="E16254" s="523" t="s">
        <v>1679</v>
      </c>
    </row>
    <row r="16255" spans="2:5">
      <c r="B16255" s="602" t="s">
        <v>18963</v>
      </c>
      <c r="C16255" s="603" t="s">
        <v>17658</v>
      </c>
      <c r="D16255" s="587" t="s">
        <v>3076</v>
      </c>
      <c r="E16255" s="523" t="s">
        <v>1679</v>
      </c>
    </row>
    <row r="16256" spans="2:5">
      <c r="B16256" s="602" t="s">
        <v>18964</v>
      </c>
      <c r="C16256" s="603" t="s">
        <v>17658</v>
      </c>
      <c r="D16256" s="587" t="s">
        <v>3076</v>
      </c>
      <c r="E16256" s="523" t="s">
        <v>1679</v>
      </c>
    </row>
    <row r="16257" spans="2:5">
      <c r="B16257" s="602" t="s">
        <v>18965</v>
      </c>
      <c r="C16257" s="603" t="s">
        <v>17658</v>
      </c>
      <c r="D16257" s="587" t="s">
        <v>3076</v>
      </c>
      <c r="E16257" s="523" t="s">
        <v>1679</v>
      </c>
    </row>
    <row r="16258" spans="2:5">
      <c r="B16258" s="602" t="s">
        <v>18966</v>
      </c>
      <c r="C16258" s="603" t="s">
        <v>17658</v>
      </c>
      <c r="D16258" s="587" t="s">
        <v>3076</v>
      </c>
      <c r="E16258" s="523" t="s">
        <v>1679</v>
      </c>
    </row>
    <row r="16259" spans="2:5">
      <c r="B16259" s="602" t="s">
        <v>18967</v>
      </c>
      <c r="C16259" s="603" t="s">
        <v>17658</v>
      </c>
      <c r="D16259" s="587" t="s">
        <v>3076</v>
      </c>
      <c r="E16259" s="523" t="s">
        <v>1679</v>
      </c>
    </row>
    <row r="16260" spans="2:5">
      <c r="B16260" s="602" t="s">
        <v>18968</v>
      </c>
      <c r="C16260" s="603" t="s">
        <v>17658</v>
      </c>
      <c r="D16260" s="587" t="s">
        <v>3076</v>
      </c>
      <c r="E16260" s="523" t="s">
        <v>1679</v>
      </c>
    </row>
    <row r="16261" spans="2:5">
      <c r="B16261" s="602" t="s">
        <v>18969</v>
      </c>
      <c r="C16261" s="603" t="s">
        <v>17658</v>
      </c>
      <c r="D16261" s="587" t="s">
        <v>3076</v>
      </c>
      <c r="E16261" s="523" t="s">
        <v>1679</v>
      </c>
    </row>
    <row r="16262" spans="2:5">
      <c r="B16262" s="602" t="s">
        <v>18970</v>
      </c>
      <c r="C16262" s="603" t="s">
        <v>17658</v>
      </c>
      <c r="D16262" s="587" t="s">
        <v>3076</v>
      </c>
      <c r="E16262" s="523" t="s">
        <v>1679</v>
      </c>
    </row>
    <row r="16263" spans="2:5">
      <c r="B16263" s="602" t="s">
        <v>18971</v>
      </c>
      <c r="C16263" s="603" t="s">
        <v>17658</v>
      </c>
      <c r="D16263" s="587" t="s">
        <v>3076</v>
      </c>
      <c r="E16263" s="523" t="s">
        <v>1679</v>
      </c>
    </row>
    <row r="16264" spans="2:5">
      <c r="B16264" s="602" t="s">
        <v>18972</v>
      </c>
      <c r="C16264" s="603" t="s">
        <v>17658</v>
      </c>
      <c r="D16264" s="587" t="s">
        <v>3076</v>
      </c>
      <c r="E16264" s="523" t="s">
        <v>1679</v>
      </c>
    </row>
    <row r="16265" spans="2:5">
      <c r="B16265" s="602" t="s">
        <v>18973</v>
      </c>
      <c r="C16265" s="603" t="s">
        <v>17658</v>
      </c>
      <c r="D16265" s="587" t="s">
        <v>3076</v>
      </c>
      <c r="E16265" s="523" t="s">
        <v>1679</v>
      </c>
    </row>
    <row r="16266" spans="2:5">
      <c r="B16266" s="602" t="s">
        <v>18974</v>
      </c>
      <c r="C16266" s="603" t="s">
        <v>17658</v>
      </c>
      <c r="D16266" s="587" t="s">
        <v>3076</v>
      </c>
      <c r="E16266" s="523" t="s">
        <v>1679</v>
      </c>
    </row>
    <row r="16267" spans="2:5">
      <c r="B16267" s="602" t="s">
        <v>18975</v>
      </c>
      <c r="C16267" s="603" t="s">
        <v>17658</v>
      </c>
      <c r="D16267" s="587" t="s">
        <v>3076</v>
      </c>
      <c r="E16267" s="523" t="s">
        <v>1679</v>
      </c>
    </row>
    <row r="16268" spans="2:5">
      <c r="B16268" s="602" t="s">
        <v>18976</v>
      </c>
      <c r="C16268" s="603" t="s">
        <v>17658</v>
      </c>
      <c r="D16268" s="587" t="s">
        <v>3076</v>
      </c>
      <c r="E16268" s="523" t="s">
        <v>1679</v>
      </c>
    </row>
    <row r="16269" spans="2:5">
      <c r="B16269" s="602" t="s">
        <v>18977</v>
      </c>
      <c r="C16269" s="603" t="s">
        <v>17658</v>
      </c>
      <c r="D16269" s="587" t="s">
        <v>3076</v>
      </c>
      <c r="E16269" s="523" t="s">
        <v>1679</v>
      </c>
    </row>
    <row r="16270" spans="2:5">
      <c r="B16270" s="602" t="s">
        <v>18978</v>
      </c>
      <c r="C16270" s="603" t="s">
        <v>17658</v>
      </c>
      <c r="D16270" s="587" t="s">
        <v>3076</v>
      </c>
      <c r="E16270" s="523" t="s">
        <v>1679</v>
      </c>
    </row>
    <row r="16271" spans="2:5">
      <c r="B16271" s="602" t="s">
        <v>18979</v>
      </c>
      <c r="C16271" s="603" t="s">
        <v>17658</v>
      </c>
      <c r="D16271" s="587" t="s">
        <v>3076</v>
      </c>
      <c r="E16271" s="523" t="s">
        <v>1679</v>
      </c>
    </row>
    <row r="16272" spans="2:5">
      <c r="B16272" s="602" t="s">
        <v>18980</v>
      </c>
      <c r="C16272" s="603" t="s">
        <v>17658</v>
      </c>
      <c r="D16272" s="587" t="s">
        <v>3076</v>
      </c>
      <c r="E16272" s="523" t="s">
        <v>1679</v>
      </c>
    </row>
    <row r="16273" spans="2:5">
      <c r="B16273" s="602" t="s">
        <v>18981</v>
      </c>
      <c r="C16273" s="603" t="s">
        <v>17658</v>
      </c>
      <c r="D16273" s="587" t="s">
        <v>3076</v>
      </c>
      <c r="E16273" s="523" t="s">
        <v>1679</v>
      </c>
    </row>
    <row r="16274" spans="2:5">
      <c r="B16274" s="602" t="s">
        <v>18982</v>
      </c>
      <c r="C16274" s="603" t="s">
        <v>17658</v>
      </c>
      <c r="D16274" s="587" t="s">
        <v>3076</v>
      </c>
      <c r="E16274" s="523" t="s">
        <v>1679</v>
      </c>
    </row>
    <row r="16275" spans="2:5">
      <c r="B16275" s="602" t="s">
        <v>18983</v>
      </c>
      <c r="C16275" s="603" t="s">
        <v>17658</v>
      </c>
      <c r="D16275" s="587" t="s">
        <v>3076</v>
      </c>
      <c r="E16275" s="523" t="s">
        <v>1679</v>
      </c>
    </row>
    <row r="16276" spans="2:5">
      <c r="B16276" s="602" t="s">
        <v>18984</v>
      </c>
      <c r="C16276" s="603" t="s">
        <v>17658</v>
      </c>
      <c r="D16276" s="587" t="s">
        <v>3076</v>
      </c>
      <c r="E16276" s="523" t="s">
        <v>1679</v>
      </c>
    </row>
    <row r="16277" spans="2:5">
      <c r="B16277" s="602" t="s">
        <v>18985</v>
      </c>
      <c r="C16277" s="603" t="s">
        <v>17658</v>
      </c>
      <c r="D16277" s="587" t="s">
        <v>3076</v>
      </c>
      <c r="E16277" s="523" t="s">
        <v>1679</v>
      </c>
    </row>
    <row r="16278" spans="2:5">
      <c r="B16278" s="602" t="s">
        <v>18986</v>
      </c>
      <c r="C16278" s="603" t="s">
        <v>17658</v>
      </c>
      <c r="D16278" s="587" t="s">
        <v>3076</v>
      </c>
      <c r="E16278" s="523" t="s">
        <v>1679</v>
      </c>
    </row>
    <row r="16279" spans="2:5">
      <c r="B16279" s="602" t="s">
        <v>18987</v>
      </c>
      <c r="C16279" s="603" t="s">
        <v>17658</v>
      </c>
      <c r="D16279" s="587" t="s">
        <v>3076</v>
      </c>
      <c r="E16279" s="523" t="s">
        <v>1679</v>
      </c>
    </row>
    <row r="16280" spans="2:5">
      <c r="B16280" s="602" t="s">
        <v>18988</v>
      </c>
      <c r="C16280" s="603" t="s">
        <v>17658</v>
      </c>
      <c r="D16280" s="587" t="s">
        <v>3076</v>
      </c>
      <c r="E16280" s="523" t="s">
        <v>1679</v>
      </c>
    </row>
    <row r="16281" spans="2:5">
      <c r="B16281" s="602" t="s">
        <v>18989</v>
      </c>
      <c r="C16281" s="603" t="s">
        <v>17658</v>
      </c>
      <c r="D16281" s="587" t="s">
        <v>3076</v>
      </c>
      <c r="E16281" s="523" t="s">
        <v>1679</v>
      </c>
    </row>
    <row r="16282" spans="2:5">
      <c r="B16282" s="602" t="s">
        <v>18990</v>
      </c>
      <c r="C16282" s="603" t="s">
        <v>17658</v>
      </c>
      <c r="D16282" s="587" t="s">
        <v>3076</v>
      </c>
      <c r="E16282" s="523" t="s">
        <v>1679</v>
      </c>
    </row>
    <row r="16283" spans="2:5">
      <c r="B16283" s="602" t="s">
        <v>18991</v>
      </c>
      <c r="C16283" s="603" t="s">
        <v>17658</v>
      </c>
      <c r="D16283" s="587" t="s">
        <v>3076</v>
      </c>
      <c r="E16283" s="523" t="s">
        <v>1679</v>
      </c>
    </row>
    <row r="16284" spans="2:5">
      <c r="B16284" s="602" t="s">
        <v>18992</v>
      </c>
      <c r="C16284" s="603" t="s">
        <v>17658</v>
      </c>
      <c r="D16284" s="587" t="s">
        <v>3076</v>
      </c>
      <c r="E16284" s="523" t="s">
        <v>1679</v>
      </c>
    </row>
    <row r="16285" spans="2:5">
      <c r="B16285" s="602" t="s">
        <v>18993</v>
      </c>
      <c r="C16285" s="603" t="s">
        <v>17658</v>
      </c>
      <c r="D16285" s="587" t="s">
        <v>3076</v>
      </c>
      <c r="E16285" s="523" t="s">
        <v>1679</v>
      </c>
    </row>
    <row r="16286" spans="2:5">
      <c r="B16286" s="602" t="s">
        <v>18994</v>
      </c>
      <c r="C16286" s="603" t="s">
        <v>17658</v>
      </c>
      <c r="D16286" s="587" t="s">
        <v>3076</v>
      </c>
      <c r="E16286" s="523" t="s">
        <v>1679</v>
      </c>
    </row>
    <row r="16287" spans="2:5">
      <c r="B16287" s="602" t="s">
        <v>18995</v>
      </c>
      <c r="C16287" s="603" t="s">
        <v>17658</v>
      </c>
      <c r="D16287" s="587" t="s">
        <v>3076</v>
      </c>
      <c r="E16287" s="523" t="s">
        <v>1679</v>
      </c>
    </row>
    <row r="16288" spans="2:5">
      <c r="B16288" s="602" t="s">
        <v>18996</v>
      </c>
      <c r="C16288" s="603" t="s">
        <v>17658</v>
      </c>
      <c r="D16288" s="587" t="s">
        <v>3076</v>
      </c>
      <c r="E16288" s="523" t="s">
        <v>1679</v>
      </c>
    </row>
    <row r="16289" spans="2:5">
      <c r="B16289" s="602" t="s">
        <v>18997</v>
      </c>
      <c r="C16289" s="603" t="s">
        <v>17658</v>
      </c>
      <c r="D16289" s="587" t="s">
        <v>3076</v>
      </c>
      <c r="E16289" s="523" t="s">
        <v>1679</v>
      </c>
    </row>
    <row r="16290" spans="2:5">
      <c r="B16290" s="602" t="s">
        <v>18998</v>
      </c>
      <c r="C16290" s="603" t="s">
        <v>17658</v>
      </c>
      <c r="D16290" s="587" t="s">
        <v>3076</v>
      </c>
      <c r="E16290" s="523" t="s">
        <v>1679</v>
      </c>
    </row>
    <row r="16291" spans="2:5">
      <c r="B16291" s="602" t="s">
        <v>18999</v>
      </c>
      <c r="C16291" s="603" t="s">
        <v>17658</v>
      </c>
      <c r="D16291" s="587" t="s">
        <v>3076</v>
      </c>
      <c r="E16291" s="523" t="s">
        <v>1679</v>
      </c>
    </row>
    <row r="16292" spans="2:5">
      <c r="B16292" s="602" t="s">
        <v>19000</v>
      </c>
      <c r="C16292" s="603" t="s">
        <v>17658</v>
      </c>
      <c r="D16292" s="587" t="s">
        <v>3076</v>
      </c>
      <c r="E16292" s="523" t="s">
        <v>1679</v>
      </c>
    </row>
    <row r="16293" spans="2:5">
      <c r="B16293" s="602" t="s">
        <v>19001</v>
      </c>
      <c r="C16293" s="603" t="s">
        <v>17658</v>
      </c>
      <c r="D16293" s="587" t="s">
        <v>3076</v>
      </c>
      <c r="E16293" s="523" t="s">
        <v>1679</v>
      </c>
    </row>
    <row r="16294" spans="2:5">
      <c r="B16294" s="602" t="s">
        <v>19002</v>
      </c>
      <c r="C16294" s="603" t="s">
        <v>17658</v>
      </c>
      <c r="D16294" s="587" t="s">
        <v>3076</v>
      </c>
      <c r="E16294" s="523" t="s">
        <v>1679</v>
      </c>
    </row>
    <row r="16295" spans="2:5">
      <c r="B16295" s="602" t="s">
        <v>19003</v>
      </c>
      <c r="C16295" s="603" t="s">
        <v>17658</v>
      </c>
      <c r="D16295" s="587" t="s">
        <v>3076</v>
      </c>
      <c r="E16295" s="523" t="s">
        <v>1679</v>
      </c>
    </row>
    <row r="16296" spans="2:5">
      <c r="B16296" s="602" t="s">
        <v>19004</v>
      </c>
      <c r="C16296" s="603" t="s">
        <v>17658</v>
      </c>
      <c r="D16296" s="587" t="s">
        <v>3076</v>
      </c>
      <c r="E16296" s="523" t="s">
        <v>1679</v>
      </c>
    </row>
    <row r="16297" spans="2:5">
      <c r="B16297" s="602" t="s">
        <v>19005</v>
      </c>
      <c r="C16297" s="603" t="s">
        <v>17658</v>
      </c>
      <c r="D16297" s="587" t="s">
        <v>3076</v>
      </c>
      <c r="E16297" s="523" t="s">
        <v>1679</v>
      </c>
    </row>
    <row r="16298" spans="2:5">
      <c r="B16298" s="602" t="s">
        <v>19006</v>
      </c>
      <c r="C16298" s="603" t="s">
        <v>17658</v>
      </c>
      <c r="D16298" s="587" t="s">
        <v>3076</v>
      </c>
      <c r="E16298" s="523" t="s">
        <v>1679</v>
      </c>
    </row>
    <row r="16299" spans="2:5">
      <c r="B16299" s="602" t="s">
        <v>19007</v>
      </c>
      <c r="C16299" s="603" t="s">
        <v>17658</v>
      </c>
      <c r="D16299" s="587" t="s">
        <v>3076</v>
      </c>
      <c r="E16299" s="523" t="s">
        <v>1679</v>
      </c>
    </row>
    <row r="16300" spans="2:5">
      <c r="B16300" s="602" t="s">
        <v>19008</v>
      </c>
      <c r="C16300" s="603" t="s">
        <v>17658</v>
      </c>
      <c r="D16300" s="587" t="s">
        <v>3076</v>
      </c>
      <c r="E16300" s="523" t="s">
        <v>1679</v>
      </c>
    </row>
    <row r="16301" spans="2:5">
      <c r="B16301" s="602" t="s">
        <v>19009</v>
      </c>
      <c r="C16301" s="603" t="s">
        <v>17658</v>
      </c>
      <c r="D16301" s="587" t="s">
        <v>3076</v>
      </c>
      <c r="E16301" s="523" t="s">
        <v>1679</v>
      </c>
    </row>
    <row r="16302" spans="2:5">
      <c r="B16302" s="602" t="s">
        <v>19010</v>
      </c>
      <c r="C16302" s="603" t="s">
        <v>17658</v>
      </c>
      <c r="D16302" s="587" t="s">
        <v>3076</v>
      </c>
      <c r="E16302" s="523" t="s">
        <v>1679</v>
      </c>
    </row>
    <row r="16303" spans="2:5">
      <c r="B16303" s="602" t="s">
        <v>19011</v>
      </c>
      <c r="C16303" s="603" t="s">
        <v>17658</v>
      </c>
      <c r="D16303" s="587" t="s">
        <v>3076</v>
      </c>
      <c r="E16303" s="523" t="s">
        <v>1679</v>
      </c>
    </row>
    <row r="16304" spans="2:5">
      <c r="B16304" s="602" t="s">
        <v>19012</v>
      </c>
      <c r="C16304" s="603" t="s">
        <v>17658</v>
      </c>
      <c r="D16304" s="587" t="s">
        <v>3076</v>
      </c>
      <c r="E16304" s="523" t="s">
        <v>1679</v>
      </c>
    </row>
    <row r="16305" spans="2:5">
      <c r="B16305" s="602" t="s">
        <v>19013</v>
      </c>
      <c r="C16305" s="603" t="s">
        <v>17658</v>
      </c>
      <c r="D16305" s="587" t="s">
        <v>3076</v>
      </c>
      <c r="E16305" s="523" t="s">
        <v>1679</v>
      </c>
    </row>
    <row r="16306" spans="2:5">
      <c r="B16306" s="602" t="s">
        <v>19014</v>
      </c>
      <c r="C16306" s="603" t="s">
        <v>17658</v>
      </c>
      <c r="D16306" s="587" t="s">
        <v>3076</v>
      </c>
      <c r="E16306" s="523" t="s">
        <v>1679</v>
      </c>
    </row>
    <row r="16307" spans="2:5">
      <c r="B16307" s="602" t="s">
        <v>19015</v>
      </c>
      <c r="C16307" s="603" t="s">
        <v>17658</v>
      </c>
      <c r="D16307" s="587" t="s">
        <v>3076</v>
      </c>
      <c r="E16307" s="523" t="s">
        <v>1679</v>
      </c>
    </row>
    <row r="16308" spans="2:5">
      <c r="B16308" s="602" t="s">
        <v>19016</v>
      </c>
      <c r="C16308" s="603" t="s">
        <v>17658</v>
      </c>
      <c r="D16308" s="587" t="s">
        <v>3076</v>
      </c>
      <c r="E16308" s="523" t="s">
        <v>1679</v>
      </c>
    </row>
    <row r="16309" spans="2:5">
      <c r="B16309" s="602" t="s">
        <v>19017</v>
      </c>
      <c r="C16309" s="603" t="s">
        <v>17658</v>
      </c>
      <c r="D16309" s="587" t="s">
        <v>3076</v>
      </c>
      <c r="E16309" s="523" t="s">
        <v>1679</v>
      </c>
    </row>
    <row r="16310" spans="2:5">
      <c r="B16310" s="602" t="s">
        <v>19018</v>
      </c>
      <c r="C16310" s="603" t="s">
        <v>17658</v>
      </c>
      <c r="D16310" s="587" t="s">
        <v>3076</v>
      </c>
      <c r="E16310" s="523" t="s">
        <v>1679</v>
      </c>
    </row>
    <row r="16311" spans="2:5">
      <c r="B16311" s="602" t="s">
        <v>19019</v>
      </c>
      <c r="C16311" s="603" t="s">
        <v>17658</v>
      </c>
      <c r="D16311" s="587" t="s">
        <v>3076</v>
      </c>
      <c r="E16311" s="523" t="s">
        <v>1679</v>
      </c>
    </row>
    <row r="16312" spans="2:5">
      <c r="B16312" s="602" t="s">
        <v>19020</v>
      </c>
      <c r="C16312" s="603" t="s">
        <v>17658</v>
      </c>
      <c r="D16312" s="587" t="s">
        <v>3076</v>
      </c>
      <c r="E16312" s="523" t="s">
        <v>1679</v>
      </c>
    </row>
    <row r="16313" spans="2:5">
      <c r="B16313" s="602" t="s">
        <v>19021</v>
      </c>
      <c r="C16313" s="603" t="s">
        <v>17658</v>
      </c>
      <c r="D16313" s="587" t="s">
        <v>3076</v>
      </c>
      <c r="E16313" s="523" t="s">
        <v>1679</v>
      </c>
    </row>
    <row r="16314" spans="2:5">
      <c r="B16314" s="602" t="s">
        <v>19022</v>
      </c>
      <c r="C16314" s="603" t="s">
        <v>17658</v>
      </c>
      <c r="D16314" s="587" t="s">
        <v>3076</v>
      </c>
      <c r="E16314" s="523" t="s">
        <v>1679</v>
      </c>
    </row>
    <row r="16315" spans="2:5">
      <c r="B16315" s="602" t="s">
        <v>19023</v>
      </c>
      <c r="C16315" s="603" t="s">
        <v>17658</v>
      </c>
      <c r="D16315" s="587" t="s">
        <v>3076</v>
      </c>
      <c r="E16315" s="523" t="s">
        <v>1679</v>
      </c>
    </row>
    <row r="16316" spans="2:5">
      <c r="B16316" s="602" t="s">
        <v>19024</v>
      </c>
      <c r="C16316" s="603" t="s">
        <v>17658</v>
      </c>
      <c r="D16316" s="587" t="s">
        <v>3076</v>
      </c>
      <c r="E16316" s="523" t="s">
        <v>1679</v>
      </c>
    </row>
    <row r="16317" spans="2:5">
      <c r="B16317" s="602" t="s">
        <v>19025</v>
      </c>
      <c r="C16317" s="603" t="s">
        <v>17658</v>
      </c>
      <c r="D16317" s="587" t="s">
        <v>3076</v>
      </c>
      <c r="E16317" s="523" t="s">
        <v>1679</v>
      </c>
    </row>
    <row r="16318" spans="2:5">
      <c r="B16318" s="602" t="s">
        <v>19026</v>
      </c>
      <c r="C16318" s="603" t="s">
        <v>17658</v>
      </c>
      <c r="D16318" s="587" t="s">
        <v>3076</v>
      </c>
      <c r="E16318" s="523" t="s">
        <v>1679</v>
      </c>
    </row>
    <row r="16319" spans="2:5">
      <c r="B16319" s="602" t="s">
        <v>19027</v>
      </c>
      <c r="C16319" s="603" t="s">
        <v>17658</v>
      </c>
      <c r="D16319" s="587" t="s">
        <v>3076</v>
      </c>
      <c r="E16319" s="523" t="s">
        <v>1679</v>
      </c>
    </row>
    <row r="16320" spans="2:5">
      <c r="B16320" s="602" t="s">
        <v>19028</v>
      </c>
      <c r="C16320" s="603" t="s">
        <v>17658</v>
      </c>
      <c r="D16320" s="587" t="s">
        <v>3076</v>
      </c>
      <c r="E16320" s="523" t="s">
        <v>1679</v>
      </c>
    </row>
    <row r="16321" spans="2:5">
      <c r="B16321" s="602" t="s">
        <v>19029</v>
      </c>
      <c r="C16321" s="603" t="s">
        <v>17658</v>
      </c>
      <c r="D16321" s="587" t="s">
        <v>3076</v>
      </c>
      <c r="E16321" s="523" t="s">
        <v>1679</v>
      </c>
    </row>
    <row r="16322" spans="2:5">
      <c r="B16322" s="602" t="s">
        <v>19030</v>
      </c>
      <c r="C16322" s="603" t="s">
        <v>17658</v>
      </c>
      <c r="D16322" s="587" t="s">
        <v>3076</v>
      </c>
      <c r="E16322" s="523" t="s">
        <v>1679</v>
      </c>
    </row>
    <row r="16323" spans="2:5">
      <c r="B16323" s="602" t="s">
        <v>19031</v>
      </c>
      <c r="C16323" s="603" t="s">
        <v>17658</v>
      </c>
      <c r="D16323" s="587" t="s">
        <v>3076</v>
      </c>
      <c r="E16323" s="523" t="s">
        <v>1679</v>
      </c>
    </row>
    <row r="16324" spans="2:5">
      <c r="B16324" s="602" t="s">
        <v>19032</v>
      </c>
      <c r="C16324" s="603" t="s">
        <v>17658</v>
      </c>
      <c r="D16324" s="587" t="s">
        <v>3076</v>
      </c>
      <c r="E16324" s="523" t="s">
        <v>1679</v>
      </c>
    </row>
    <row r="16325" spans="2:5">
      <c r="B16325" s="602" t="s">
        <v>19033</v>
      </c>
      <c r="C16325" s="603" t="s">
        <v>17658</v>
      </c>
      <c r="D16325" s="587" t="s">
        <v>3076</v>
      </c>
      <c r="E16325" s="523" t="s">
        <v>1679</v>
      </c>
    </row>
    <row r="16326" spans="2:5">
      <c r="B16326" s="602" t="s">
        <v>19034</v>
      </c>
      <c r="C16326" s="603" t="s">
        <v>17658</v>
      </c>
      <c r="D16326" s="587" t="s">
        <v>3076</v>
      </c>
      <c r="E16326" s="523" t="s">
        <v>1679</v>
      </c>
    </row>
    <row r="16327" spans="2:5">
      <c r="B16327" s="602" t="s">
        <v>19035</v>
      </c>
      <c r="C16327" s="603" t="s">
        <v>17658</v>
      </c>
      <c r="D16327" s="587" t="s">
        <v>3076</v>
      </c>
      <c r="E16327" s="523" t="s">
        <v>1679</v>
      </c>
    </row>
    <row r="16328" spans="2:5">
      <c r="B16328" s="602" t="s">
        <v>19036</v>
      </c>
      <c r="C16328" s="603" t="s">
        <v>17658</v>
      </c>
      <c r="D16328" s="587" t="s">
        <v>3076</v>
      </c>
      <c r="E16328" s="523" t="s">
        <v>1679</v>
      </c>
    </row>
    <row r="16329" spans="2:5">
      <c r="B16329" s="602" t="s">
        <v>19037</v>
      </c>
      <c r="C16329" s="603" t="s">
        <v>17658</v>
      </c>
      <c r="D16329" s="587" t="s">
        <v>3076</v>
      </c>
      <c r="E16329" s="523" t="s">
        <v>1679</v>
      </c>
    </row>
    <row r="16330" spans="2:5">
      <c r="B16330" s="602" t="s">
        <v>19038</v>
      </c>
      <c r="C16330" s="603" t="s">
        <v>17658</v>
      </c>
      <c r="D16330" s="587" t="s">
        <v>3076</v>
      </c>
      <c r="E16330" s="523" t="s">
        <v>1679</v>
      </c>
    </row>
    <row r="16331" spans="2:5">
      <c r="B16331" s="602" t="s">
        <v>19039</v>
      </c>
      <c r="C16331" s="603" t="s">
        <v>17658</v>
      </c>
      <c r="D16331" s="587" t="s">
        <v>3076</v>
      </c>
      <c r="E16331" s="523" t="s">
        <v>1679</v>
      </c>
    </row>
    <row r="16332" spans="2:5">
      <c r="B16332" s="602" t="s">
        <v>19040</v>
      </c>
      <c r="C16332" s="603" t="s">
        <v>17658</v>
      </c>
      <c r="D16332" s="587" t="s">
        <v>3076</v>
      </c>
      <c r="E16332" s="523" t="s">
        <v>1679</v>
      </c>
    </row>
    <row r="16333" spans="2:5">
      <c r="B16333" s="602" t="s">
        <v>19041</v>
      </c>
      <c r="C16333" s="603" t="s">
        <v>17658</v>
      </c>
      <c r="D16333" s="587" t="s">
        <v>3076</v>
      </c>
      <c r="E16333" s="523" t="s">
        <v>1679</v>
      </c>
    </row>
    <row r="16334" spans="2:5">
      <c r="B16334" s="602" t="s">
        <v>19042</v>
      </c>
      <c r="C16334" s="603" t="s">
        <v>17658</v>
      </c>
      <c r="D16334" s="587" t="s">
        <v>3076</v>
      </c>
      <c r="E16334" s="523" t="s">
        <v>1679</v>
      </c>
    </row>
    <row r="16335" spans="2:5">
      <c r="B16335" s="602" t="s">
        <v>19043</v>
      </c>
      <c r="C16335" s="603" t="s">
        <v>17658</v>
      </c>
      <c r="D16335" s="587" t="s">
        <v>3076</v>
      </c>
      <c r="E16335" s="523" t="s">
        <v>1679</v>
      </c>
    </row>
    <row r="16336" spans="2:5">
      <c r="B16336" s="602" t="s">
        <v>19044</v>
      </c>
      <c r="C16336" s="603" t="s">
        <v>17658</v>
      </c>
      <c r="D16336" s="587" t="s">
        <v>3076</v>
      </c>
      <c r="E16336" s="523" t="s">
        <v>1679</v>
      </c>
    </row>
    <row r="16337" spans="2:5">
      <c r="B16337" s="602" t="s">
        <v>19045</v>
      </c>
      <c r="C16337" s="603" t="s">
        <v>17658</v>
      </c>
      <c r="D16337" s="587" t="s">
        <v>3076</v>
      </c>
      <c r="E16337" s="523" t="s">
        <v>1679</v>
      </c>
    </row>
    <row r="16338" spans="2:5">
      <c r="B16338" s="602" t="s">
        <v>19046</v>
      </c>
      <c r="C16338" s="603" t="s">
        <v>17658</v>
      </c>
      <c r="D16338" s="587" t="s">
        <v>3076</v>
      </c>
      <c r="E16338" s="523" t="s">
        <v>1679</v>
      </c>
    </row>
    <row r="16339" spans="2:5">
      <c r="B16339" s="602" t="s">
        <v>19047</v>
      </c>
      <c r="C16339" s="603" t="s">
        <v>17658</v>
      </c>
      <c r="D16339" s="587" t="s">
        <v>3076</v>
      </c>
      <c r="E16339" s="523" t="s">
        <v>1679</v>
      </c>
    </row>
    <row r="16340" spans="2:5">
      <c r="B16340" s="602" t="s">
        <v>19048</v>
      </c>
      <c r="C16340" s="603" t="s">
        <v>17658</v>
      </c>
      <c r="D16340" s="587" t="s">
        <v>3076</v>
      </c>
      <c r="E16340" s="523" t="s">
        <v>1679</v>
      </c>
    </row>
    <row r="16341" spans="2:5">
      <c r="B16341" s="602" t="s">
        <v>19049</v>
      </c>
      <c r="C16341" s="603" t="s">
        <v>17658</v>
      </c>
      <c r="D16341" s="587" t="s">
        <v>3076</v>
      </c>
      <c r="E16341" s="523" t="s">
        <v>1679</v>
      </c>
    </row>
    <row r="16342" spans="2:5">
      <c r="B16342" s="602" t="s">
        <v>19050</v>
      </c>
      <c r="C16342" s="603" t="s">
        <v>17658</v>
      </c>
      <c r="D16342" s="587" t="s">
        <v>3076</v>
      </c>
      <c r="E16342" s="523" t="s">
        <v>1679</v>
      </c>
    </row>
    <row r="16343" spans="2:5">
      <c r="B16343" s="602" t="s">
        <v>19051</v>
      </c>
      <c r="C16343" s="603" t="s">
        <v>17658</v>
      </c>
      <c r="D16343" s="587" t="s">
        <v>3076</v>
      </c>
      <c r="E16343" s="523" t="s">
        <v>1679</v>
      </c>
    </row>
    <row r="16344" spans="2:5">
      <c r="B16344" s="602" t="s">
        <v>19052</v>
      </c>
      <c r="C16344" s="603" t="s">
        <v>17658</v>
      </c>
      <c r="D16344" s="587" t="s">
        <v>3076</v>
      </c>
      <c r="E16344" s="523" t="s">
        <v>1679</v>
      </c>
    </row>
    <row r="16345" spans="2:5">
      <c r="B16345" s="602" t="s">
        <v>19053</v>
      </c>
      <c r="C16345" s="603" t="s">
        <v>17658</v>
      </c>
      <c r="D16345" s="587" t="s">
        <v>3076</v>
      </c>
      <c r="E16345" s="523" t="s">
        <v>1679</v>
      </c>
    </row>
    <row r="16346" spans="2:5">
      <c r="B16346" s="602" t="s">
        <v>19054</v>
      </c>
      <c r="C16346" s="603" t="s">
        <v>17658</v>
      </c>
      <c r="D16346" s="587" t="s">
        <v>3076</v>
      </c>
      <c r="E16346" s="523" t="s">
        <v>1679</v>
      </c>
    </row>
    <row r="16347" spans="2:5">
      <c r="B16347" s="602" t="s">
        <v>19055</v>
      </c>
      <c r="C16347" s="603" t="s">
        <v>17658</v>
      </c>
      <c r="D16347" s="587" t="s">
        <v>3076</v>
      </c>
      <c r="E16347" s="523" t="s">
        <v>1679</v>
      </c>
    </row>
    <row r="16348" spans="2:5">
      <c r="B16348" s="602" t="s">
        <v>19056</v>
      </c>
      <c r="C16348" s="603" t="s">
        <v>17658</v>
      </c>
      <c r="D16348" s="587" t="s">
        <v>3076</v>
      </c>
      <c r="E16348" s="523" t="s">
        <v>1679</v>
      </c>
    </row>
    <row r="16349" spans="2:5">
      <c r="B16349" s="602" t="s">
        <v>19057</v>
      </c>
      <c r="C16349" s="603" t="s">
        <v>17658</v>
      </c>
      <c r="D16349" s="587" t="s">
        <v>3076</v>
      </c>
      <c r="E16349" s="523" t="s">
        <v>1679</v>
      </c>
    </row>
    <row r="16350" spans="2:5">
      <c r="B16350" s="602" t="s">
        <v>19058</v>
      </c>
      <c r="C16350" s="603" t="s">
        <v>17658</v>
      </c>
      <c r="D16350" s="587" t="s">
        <v>3076</v>
      </c>
      <c r="E16350" s="523" t="s">
        <v>1679</v>
      </c>
    </row>
    <row r="16351" spans="2:5">
      <c r="B16351" s="602" t="s">
        <v>19059</v>
      </c>
      <c r="C16351" s="603" t="s">
        <v>17658</v>
      </c>
      <c r="D16351" s="587" t="s">
        <v>3076</v>
      </c>
      <c r="E16351" s="523" t="s">
        <v>1679</v>
      </c>
    </row>
    <row r="16352" spans="2:5">
      <c r="B16352" s="602" t="s">
        <v>19060</v>
      </c>
      <c r="C16352" s="603" t="s">
        <v>17658</v>
      </c>
      <c r="D16352" s="587" t="s">
        <v>3076</v>
      </c>
      <c r="E16352" s="523" t="s">
        <v>1679</v>
      </c>
    </row>
    <row r="16353" spans="2:5">
      <c r="B16353" s="602" t="s">
        <v>19061</v>
      </c>
      <c r="C16353" s="603" t="s">
        <v>17658</v>
      </c>
      <c r="D16353" s="587" t="s">
        <v>3076</v>
      </c>
      <c r="E16353" s="523" t="s">
        <v>1679</v>
      </c>
    </row>
    <row r="16354" spans="2:5">
      <c r="B16354" s="602" t="s">
        <v>19062</v>
      </c>
      <c r="C16354" s="603" t="s">
        <v>17658</v>
      </c>
      <c r="D16354" s="587" t="s">
        <v>3076</v>
      </c>
      <c r="E16354" s="523" t="s">
        <v>1679</v>
      </c>
    </row>
    <row r="16355" spans="2:5">
      <c r="B16355" s="602" t="s">
        <v>19063</v>
      </c>
      <c r="C16355" s="603" t="s">
        <v>17658</v>
      </c>
      <c r="D16355" s="587" t="s">
        <v>3076</v>
      </c>
      <c r="E16355" s="523" t="s">
        <v>1679</v>
      </c>
    </row>
    <row r="16356" spans="2:5">
      <c r="B16356" s="602" t="s">
        <v>19064</v>
      </c>
      <c r="C16356" s="603" t="s">
        <v>17658</v>
      </c>
      <c r="D16356" s="587" t="s">
        <v>3076</v>
      </c>
      <c r="E16356" s="523" t="s">
        <v>1679</v>
      </c>
    </row>
    <row r="16357" spans="2:5">
      <c r="B16357" s="602" t="s">
        <v>19065</v>
      </c>
      <c r="C16357" s="603" t="s">
        <v>17658</v>
      </c>
      <c r="D16357" s="587" t="s">
        <v>3076</v>
      </c>
      <c r="E16357" s="523" t="s">
        <v>1679</v>
      </c>
    </row>
    <row r="16358" spans="2:5">
      <c r="B16358" s="602" t="s">
        <v>19066</v>
      </c>
      <c r="C16358" s="603" t="s">
        <v>17658</v>
      </c>
      <c r="D16358" s="587" t="s">
        <v>3076</v>
      </c>
      <c r="E16358" s="523" t="s">
        <v>1679</v>
      </c>
    </row>
    <row r="16359" spans="2:5">
      <c r="B16359" s="602" t="s">
        <v>19067</v>
      </c>
      <c r="C16359" s="603" t="s">
        <v>17658</v>
      </c>
      <c r="D16359" s="587" t="s">
        <v>3076</v>
      </c>
      <c r="E16359" s="523" t="s">
        <v>1679</v>
      </c>
    </row>
    <row r="16360" spans="2:5">
      <c r="B16360" s="602" t="s">
        <v>19068</v>
      </c>
      <c r="C16360" s="603" t="s">
        <v>17658</v>
      </c>
      <c r="D16360" s="587" t="s">
        <v>3076</v>
      </c>
      <c r="E16360" s="523" t="s">
        <v>1679</v>
      </c>
    </row>
    <row r="16361" spans="2:5">
      <c r="B16361" s="602" t="s">
        <v>19069</v>
      </c>
      <c r="C16361" s="603" t="s">
        <v>17658</v>
      </c>
      <c r="D16361" s="587" t="s">
        <v>3076</v>
      </c>
      <c r="E16361" s="523" t="s">
        <v>1679</v>
      </c>
    </row>
    <row r="16362" spans="2:5">
      <c r="B16362" s="602" t="s">
        <v>19070</v>
      </c>
      <c r="C16362" s="603" t="s">
        <v>17658</v>
      </c>
      <c r="D16362" s="587" t="s">
        <v>3076</v>
      </c>
      <c r="E16362" s="523" t="s">
        <v>1679</v>
      </c>
    </row>
    <row r="16363" spans="2:5">
      <c r="B16363" s="602" t="s">
        <v>19071</v>
      </c>
      <c r="C16363" s="603" t="s">
        <v>17658</v>
      </c>
      <c r="D16363" s="587" t="s">
        <v>3076</v>
      </c>
      <c r="E16363" s="523" t="s">
        <v>1679</v>
      </c>
    </row>
    <row r="16364" spans="2:5">
      <c r="B16364" s="602" t="s">
        <v>19072</v>
      </c>
      <c r="C16364" s="603" t="s">
        <v>17658</v>
      </c>
      <c r="D16364" s="587" t="s">
        <v>3076</v>
      </c>
      <c r="E16364" s="523" t="s">
        <v>1679</v>
      </c>
    </row>
    <row r="16365" spans="2:5">
      <c r="B16365" s="602" t="s">
        <v>19073</v>
      </c>
      <c r="C16365" s="603" t="s">
        <v>17658</v>
      </c>
      <c r="D16365" s="587" t="s">
        <v>3076</v>
      </c>
      <c r="E16365" s="523" t="s">
        <v>1679</v>
      </c>
    </row>
    <row r="16366" spans="2:5">
      <c r="B16366" s="602" t="s">
        <v>19074</v>
      </c>
      <c r="C16366" s="603" t="s">
        <v>17658</v>
      </c>
      <c r="D16366" s="587" t="s">
        <v>3076</v>
      </c>
      <c r="E16366" s="523" t="s">
        <v>1679</v>
      </c>
    </row>
    <row r="16367" spans="2:5">
      <c r="B16367" s="602" t="s">
        <v>19075</v>
      </c>
      <c r="C16367" s="603" t="s">
        <v>17658</v>
      </c>
      <c r="D16367" s="587" t="s">
        <v>3076</v>
      </c>
      <c r="E16367" s="523" t="s">
        <v>1679</v>
      </c>
    </row>
    <row r="16368" spans="2:5">
      <c r="B16368" s="602" t="s">
        <v>19076</v>
      </c>
      <c r="C16368" s="603" t="s">
        <v>17658</v>
      </c>
      <c r="D16368" s="587" t="s">
        <v>3076</v>
      </c>
      <c r="E16368" s="523" t="s">
        <v>1679</v>
      </c>
    </row>
    <row r="16369" spans="2:5">
      <c r="B16369" s="602" t="s">
        <v>19077</v>
      </c>
      <c r="C16369" s="603" t="s">
        <v>17658</v>
      </c>
      <c r="D16369" s="587" t="s">
        <v>3076</v>
      </c>
      <c r="E16369" s="523" t="s">
        <v>1679</v>
      </c>
    </row>
    <row r="16370" spans="2:5">
      <c r="B16370" s="602" t="s">
        <v>19078</v>
      </c>
      <c r="C16370" s="603" t="s">
        <v>17658</v>
      </c>
      <c r="D16370" s="587" t="s">
        <v>3076</v>
      </c>
      <c r="E16370" s="523" t="s">
        <v>1679</v>
      </c>
    </row>
    <row r="16371" spans="2:5">
      <c r="B16371" s="602" t="s">
        <v>19079</v>
      </c>
      <c r="C16371" s="603" t="s">
        <v>17658</v>
      </c>
      <c r="D16371" s="587" t="s">
        <v>3076</v>
      </c>
      <c r="E16371" s="523" t="s">
        <v>1679</v>
      </c>
    </row>
    <row r="16372" spans="2:5">
      <c r="B16372" s="602" t="s">
        <v>19080</v>
      </c>
      <c r="C16372" s="603" t="s">
        <v>17658</v>
      </c>
      <c r="D16372" s="587" t="s">
        <v>3076</v>
      </c>
      <c r="E16372" s="523" t="s">
        <v>1679</v>
      </c>
    </row>
    <row r="16373" spans="2:5">
      <c r="B16373" s="602" t="s">
        <v>19081</v>
      </c>
      <c r="C16373" s="603" t="s">
        <v>17658</v>
      </c>
      <c r="D16373" s="587" t="s">
        <v>3076</v>
      </c>
      <c r="E16373" s="523" t="s">
        <v>1679</v>
      </c>
    </row>
    <row r="16374" spans="2:5">
      <c r="B16374" s="602" t="s">
        <v>19082</v>
      </c>
      <c r="C16374" s="603" t="s">
        <v>17658</v>
      </c>
      <c r="D16374" s="587" t="s">
        <v>3076</v>
      </c>
      <c r="E16374" s="523" t="s">
        <v>1679</v>
      </c>
    </row>
    <row r="16375" spans="2:5">
      <c r="B16375" s="602" t="s">
        <v>19083</v>
      </c>
      <c r="C16375" s="603" t="s">
        <v>17658</v>
      </c>
      <c r="D16375" s="587" t="s">
        <v>3076</v>
      </c>
      <c r="E16375" s="523" t="s">
        <v>1679</v>
      </c>
    </row>
    <row r="16376" spans="2:5">
      <c r="B16376" s="602" t="s">
        <v>19084</v>
      </c>
      <c r="C16376" s="603" t="s">
        <v>17658</v>
      </c>
      <c r="D16376" s="587" t="s">
        <v>3076</v>
      </c>
      <c r="E16376" s="523" t="s">
        <v>1679</v>
      </c>
    </row>
    <row r="16377" spans="2:5">
      <c r="B16377" s="602" t="s">
        <v>19085</v>
      </c>
      <c r="C16377" s="603" t="s">
        <v>17658</v>
      </c>
      <c r="D16377" s="587" t="s">
        <v>3076</v>
      </c>
      <c r="E16377" s="523" t="s">
        <v>1679</v>
      </c>
    </row>
    <row r="16378" spans="2:5">
      <c r="B16378" s="602" t="s">
        <v>19086</v>
      </c>
      <c r="C16378" s="603" t="s">
        <v>17658</v>
      </c>
      <c r="D16378" s="587" t="s">
        <v>3076</v>
      </c>
      <c r="E16378" s="523" t="s">
        <v>1679</v>
      </c>
    </row>
    <row r="16379" spans="2:5">
      <c r="B16379" s="602" t="s">
        <v>19087</v>
      </c>
      <c r="C16379" s="603" t="s">
        <v>17658</v>
      </c>
      <c r="D16379" s="587" t="s">
        <v>3076</v>
      </c>
      <c r="E16379" s="523" t="s">
        <v>1679</v>
      </c>
    </row>
    <row r="16380" spans="2:5">
      <c r="B16380" s="602" t="s">
        <v>19088</v>
      </c>
      <c r="C16380" s="603" t="s">
        <v>17658</v>
      </c>
      <c r="D16380" s="587" t="s">
        <v>3076</v>
      </c>
      <c r="E16380" s="523" t="s">
        <v>1679</v>
      </c>
    </row>
    <row r="16381" spans="2:5">
      <c r="B16381" s="602" t="s">
        <v>19089</v>
      </c>
      <c r="C16381" s="603" t="s">
        <v>17658</v>
      </c>
      <c r="D16381" s="587" t="s">
        <v>3076</v>
      </c>
      <c r="E16381" s="523" t="s">
        <v>1679</v>
      </c>
    </row>
    <row r="16382" spans="2:5">
      <c r="B16382" s="602" t="s">
        <v>19090</v>
      </c>
      <c r="C16382" s="603" t="s">
        <v>17658</v>
      </c>
      <c r="D16382" s="587" t="s">
        <v>3076</v>
      </c>
      <c r="E16382" s="523" t="s">
        <v>1679</v>
      </c>
    </row>
    <row r="16383" spans="2:5">
      <c r="B16383" s="602" t="s">
        <v>19091</v>
      </c>
      <c r="C16383" s="603" t="s">
        <v>17658</v>
      </c>
      <c r="D16383" s="587" t="s">
        <v>3076</v>
      </c>
      <c r="E16383" s="523" t="s">
        <v>1679</v>
      </c>
    </row>
    <row r="16384" spans="2:5">
      <c r="B16384" s="602" t="s">
        <v>19092</v>
      </c>
      <c r="C16384" s="603" t="s">
        <v>17658</v>
      </c>
      <c r="D16384" s="587" t="s">
        <v>3076</v>
      </c>
      <c r="E16384" s="523" t="s">
        <v>1679</v>
      </c>
    </row>
    <row r="16385" spans="2:5">
      <c r="B16385" s="602" t="s">
        <v>19093</v>
      </c>
      <c r="C16385" s="603" t="s">
        <v>17658</v>
      </c>
      <c r="D16385" s="587" t="s">
        <v>3076</v>
      </c>
      <c r="E16385" s="523" t="s">
        <v>1679</v>
      </c>
    </row>
    <row r="16386" spans="2:5">
      <c r="B16386" s="602" t="s">
        <v>19094</v>
      </c>
      <c r="C16386" s="603" t="s">
        <v>17658</v>
      </c>
      <c r="D16386" s="587" t="s">
        <v>3076</v>
      </c>
      <c r="E16386" s="523" t="s">
        <v>1679</v>
      </c>
    </row>
    <row r="16387" spans="2:5">
      <c r="B16387" s="602" t="s">
        <v>19095</v>
      </c>
      <c r="C16387" s="603" t="s">
        <v>17658</v>
      </c>
      <c r="D16387" s="587" t="s">
        <v>3076</v>
      </c>
      <c r="E16387" s="523" t="s">
        <v>1679</v>
      </c>
    </row>
    <row r="16388" spans="2:5">
      <c r="B16388" s="602" t="s">
        <v>19096</v>
      </c>
      <c r="C16388" s="603" t="s">
        <v>17658</v>
      </c>
      <c r="D16388" s="587" t="s">
        <v>3076</v>
      </c>
      <c r="E16388" s="523" t="s">
        <v>1679</v>
      </c>
    </row>
    <row r="16389" spans="2:5">
      <c r="B16389" s="602" t="s">
        <v>19097</v>
      </c>
      <c r="C16389" s="603" t="s">
        <v>17658</v>
      </c>
      <c r="D16389" s="587" t="s">
        <v>3076</v>
      </c>
      <c r="E16389" s="523" t="s">
        <v>1679</v>
      </c>
    </row>
    <row r="16390" spans="2:5">
      <c r="B16390" s="602" t="s">
        <v>19098</v>
      </c>
      <c r="C16390" s="603" t="s">
        <v>17658</v>
      </c>
      <c r="D16390" s="587" t="s">
        <v>3076</v>
      </c>
      <c r="E16390" s="523" t="s">
        <v>1679</v>
      </c>
    </row>
    <row r="16391" spans="2:5">
      <c r="B16391" s="602" t="s">
        <v>19099</v>
      </c>
      <c r="C16391" s="603" t="s">
        <v>17658</v>
      </c>
      <c r="D16391" s="587" t="s">
        <v>3076</v>
      </c>
      <c r="E16391" s="523" t="s">
        <v>1679</v>
      </c>
    </row>
    <row r="16392" spans="2:5">
      <c r="B16392" s="602" t="s">
        <v>19100</v>
      </c>
      <c r="C16392" s="603" t="s">
        <v>17658</v>
      </c>
      <c r="D16392" s="587" t="s">
        <v>3076</v>
      </c>
      <c r="E16392" s="523" t="s">
        <v>1679</v>
      </c>
    </row>
    <row r="16393" spans="2:5">
      <c r="B16393" s="602" t="s">
        <v>19101</v>
      </c>
      <c r="C16393" s="603" t="s">
        <v>17658</v>
      </c>
      <c r="D16393" s="587" t="s">
        <v>3076</v>
      </c>
      <c r="E16393" s="523" t="s">
        <v>1679</v>
      </c>
    </row>
    <row r="16394" spans="2:5">
      <c r="B16394" s="602" t="s">
        <v>19102</v>
      </c>
      <c r="C16394" s="603" t="s">
        <v>17658</v>
      </c>
      <c r="D16394" s="587" t="s">
        <v>3076</v>
      </c>
      <c r="E16394" s="523" t="s">
        <v>1679</v>
      </c>
    </row>
    <row r="16395" spans="2:5">
      <c r="B16395" s="602" t="s">
        <v>19103</v>
      </c>
      <c r="C16395" s="603" t="s">
        <v>17658</v>
      </c>
      <c r="D16395" s="587" t="s">
        <v>3076</v>
      </c>
      <c r="E16395" s="523" t="s">
        <v>1679</v>
      </c>
    </row>
    <row r="16396" spans="2:5">
      <c r="B16396" s="602" t="s">
        <v>19104</v>
      </c>
      <c r="C16396" s="603" t="s">
        <v>17658</v>
      </c>
      <c r="D16396" s="587" t="s">
        <v>3076</v>
      </c>
      <c r="E16396" s="523" t="s">
        <v>1679</v>
      </c>
    </row>
    <row r="16397" spans="2:5">
      <c r="B16397" s="602" t="s">
        <v>19105</v>
      </c>
      <c r="C16397" s="603" t="s">
        <v>17658</v>
      </c>
      <c r="D16397" s="587" t="s">
        <v>3076</v>
      </c>
      <c r="E16397" s="523" t="s">
        <v>1679</v>
      </c>
    </row>
    <row r="16398" spans="2:5">
      <c r="B16398" s="602" t="s">
        <v>19106</v>
      </c>
      <c r="C16398" s="603" t="s">
        <v>17658</v>
      </c>
      <c r="D16398" s="587" t="s">
        <v>3076</v>
      </c>
      <c r="E16398" s="523" t="s">
        <v>1679</v>
      </c>
    </row>
    <row r="16399" spans="2:5">
      <c r="B16399" s="602" t="s">
        <v>19107</v>
      </c>
      <c r="C16399" s="603" t="s">
        <v>17658</v>
      </c>
      <c r="D16399" s="587" t="s">
        <v>3076</v>
      </c>
      <c r="E16399" s="523" t="s">
        <v>1679</v>
      </c>
    </row>
    <row r="16400" spans="2:5">
      <c r="B16400" s="602" t="s">
        <v>19108</v>
      </c>
      <c r="C16400" s="603" t="s">
        <v>17658</v>
      </c>
      <c r="D16400" s="587" t="s">
        <v>3076</v>
      </c>
      <c r="E16400" s="523" t="s">
        <v>1679</v>
      </c>
    </row>
    <row r="16401" spans="2:5">
      <c r="B16401" s="602" t="s">
        <v>19109</v>
      </c>
      <c r="C16401" s="603" t="s">
        <v>17658</v>
      </c>
      <c r="D16401" s="587" t="s">
        <v>3076</v>
      </c>
      <c r="E16401" s="523" t="s">
        <v>1679</v>
      </c>
    </row>
    <row r="16402" spans="2:5">
      <c r="B16402" s="602" t="s">
        <v>19110</v>
      </c>
      <c r="C16402" s="603" t="s">
        <v>17658</v>
      </c>
      <c r="D16402" s="587" t="s">
        <v>3076</v>
      </c>
      <c r="E16402" s="523" t="s">
        <v>1679</v>
      </c>
    </row>
    <row r="16403" spans="2:5">
      <c r="B16403" s="602" t="s">
        <v>19111</v>
      </c>
      <c r="C16403" s="603" t="s">
        <v>17658</v>
      </c>
      <c r="D16403" s="587" t="s">
        <v>3076</v>
      </c>
      <c r="E16403" s="523" t="s">
        <v>1679</v>
      </c>
    </row>
    <row r="16404" spans="2:5">
      <c r="B16404" s="602" t="s">
        <v>19112</v>
      </c>
      <c r="C16404" s="603" t="s">
        <v>17658</v>
      </c>
      <c r="D16404" s="587" t="s">
        <v>3076</v>
      </c>
      <c r="E16404" s="523" t="s">
        <v>1679</v>
      </c>
    </row>
    <row r="16405" spans="2:5">
      <c r="B16405" s="602" t="s">
        <v>19113</v>
      </c>
      <c r="C16405" s="603" t="s">
        <v>17658</v>
      </c>
      <c r="D16405" s="587" t="s">
        <v>3076</v>
      </c>
      <c r="E16405" s="523" t="s">
        <v>1679</v>
      </c>
    </row>
    <row r="16406" spans="2:5">
      <c r="B16406" s="602" t="s">
        <v>19114</v>
      </c>
      <c r="C16406" s="603" t="s">
        <v>17658</v>
      </c>
      <c r="D16406" s="587" t="s">
        <v>3076</v>
      </c>
      <c r="E16406" s="523" t="s">
        <v>1679</v>
      </c>
    </row>
    <row r="16407" spans="2:5">
      <c r="B16407" s="602" t="s">
        <v>19115</v>
      </c>
      <c r="C16407" s="603" t="s">
        <v>17658</v>
      </c>
      <c r="D16407" s="587" t="s">
        <v>3076</v>
      </c>
      <c r="E16407" s="523" t="s">
        <v>1679</v>
      </c>
    </row>
    <row r="16408" spans="2:5">
      <c r="B16408" s="602" t="s">
        <v>19116</v>
      </c>
      <c r="C16408" s="603" t="s">
        <v>17658</v>
      </c>
      <c r="D16408" s="587" t="s">
        <v>3076</v>
      </c>
      <c r="E16408" s="523" t="s">
        <v>1679</v>
      </c>
    </row>
    <row r="16409" spans="2:5">
      <c r="B16409" s="602" t="s">
        <v>19117</v>
      </c>
      <c r="C16409" s="603" t="s">
        <v>17658</v>
      </c>
      <c r="D16409" s="587" t="s">
        <v>3076</v>
      </c>
      <c r="E16409" s="523" t="s">
        <v>1679</v>
      </c>
    </row>
    <row r="16410" spans="2:5">
      <c r="B16410" s="602" t="s">
        <v>19118</v>
      </c>
      <c r="C16410" s="603" t="s">
        <v>17658</v>
      </c>
      <c r="D16410" s="587" t="s">
        <v>3076</v>
      </c>
      <c r="E16410" s="523" t="s">
        <v>1679</v>
      </c>
    </row>
    <row r="16411" spans="2:5">
      <c r="B16411" s="602" t="s">
        <v>19119</v>
      </c>
      <c r="C16411" s="603" t="s">
        <v>17658</v>
      </c>
      <c r="D16411" s="587" t="s">
        <v>3076</v>
      </c>
      <c r="E16411" s="523" t="s">
        <v>1679</v>
      </c>
    </row>
    <row r="16412" spans="2:5">
      <c r="B16412" s="602" t="s">
        <v>19120</v>
      </c>
      <c r="C16412" s="603" t="s">
        <v>17658</v>
      </c>
      <c r="D16412" s="587" t="s">
        <v>3076</v>
      </c>
      <c r="E16412" s="523" t="s">
        <v>1679</v>
      </c>
    </row>
    <row r="16413" spans="2:5">
      <c r="B16413" s="602" t="s">
        <v>19121</v>
      </c>
      <c r="C16413" s="603" t="s">
        <v>17658</v>
      </c>
      <c r="D16413" s="587" t="s">
        <v>3076</v>
      </c>
      <c r="E16413" s="523" t="s">
        <v>1679</v>
      </c>
    </row>
    <row r="16414" spans="2:5">
      <c r="B16414" s="602" t="s">
        <v>19122</v>
      </c>
      <c r="C16414" s="603" t="s">
        <v>17658</v>
      </c>
      <c r="D16414" s="587" t="s">
        <v>3076</v>
      </c>
      <c r="E16414" s="523" t="s">
        <v>1679</v>
      </c>
    </row>
    <row r="16415" spans="2:5">
      <c r="B16415" s="602" t="s">
        <v>19123</v>
      </c>
      <c r="C16415" s="603" t="s">
        <v>17658</v>
      </c>
      <c r="D16415" s="587" t="s">
        <v>3076</v>
      </c>
      <c r="E16415" s="523" t="s">
        <v>1679</v>
      </c>
    </row>
    <row r="16416" spans="2:5">
      <c r="B16416" s="602" t="s">
        <v>19124</v>
      </c>
      <c r="C16416" s="603" t="s">
        <v>17658</v>
      </c>
      <c r="D16416" s="587" t="s">
        <v>3076</v>
      </c>
      <c r="E16416" s="523" t="s">
        <v>1679</v>
      </c>
    </row>
    <row r="16417" spans="2:5">
      <c r="B16417" s="602" t="s">
        <v>19125</v>
      </c>
      <c r="C16417" s="603" t="s">
        <v>17658</v>
      </c>
      <c r="D16417" s="587" t="s">
        <v>3076</v>
      </c>
      <c r="E16417" s="523" t="s">
        <v>1679</v>
      </c>
    </row>
    <row r="16418" spans="2:5">
      <c r="B16418" s="602" t="s">
        <v>19126</v>
      </c>
      <c r="C16418" s="603" t="s">
        <v>17658</v>
      </c>
      <c r="D16418" s="587" t="s">
        <v>3076</v>
      </c>
      <c r="E16418" s="523" t="s">
        <v>1679</v>
      </c>
    </row>
    <row r="16419" spans="2:5">
      <c r="B16419" s="602" t="s">
        <v>19127</v>
      </c>
      <c r="C16419" s="603" t="s">
        <v>17658</v>
      </c>
      <c r="D16419" s="587" t="s">
        <v>3076</v>
      </c>
      <c r="E16419" s="523" t="s">
        <v>1679</v>
      </c>
    </row>
    <row r="16420" spans="2:5">
      <c r="B16420" s="602" t="s">
        <v>19128</v>
      </c>
      <c r="C16420" s="603" t="s">
        <v>17658</v>
      </c>
      <c r="D16420" s="587" t="s">
        <v>3076</v>
      </c>
      <c r="E16420" s="523" t="s">
        <v>1679</v>
      </c>
    </row>
    <row r="16421" spans="2:5">
      <c r="B16421" s="602" t="s">
        <v>19129</v>
      </c>
      <c r="C16421" s="603" t="s">
        <v>17658</v>
      </c>
      <c r="D16421" s="587" t="s">
        <v>3076</v>
      </c>
      <c r="E16421" s="523" t="s">
        <v>1679</v>
      </c>
    </row>
    <row r="16422" spans="2:5">
      <c r="B16422" s="602" t="s">
        <v>19130</v>
      </c>
      <c r="C16422" s="603" t="s">
        <v>17658</v>
      </c>
      <c r="D16422" s="587" t="s">
        <v>3076</v>
      </c>
      <c r="E16422" s="523" t="s">
        <v>1679</v>
      </c>
    </row>
    <row r="16423" spans="2:5">
      <c r="B16423" s="602" t="s">
        <v>19131</v>
      </c>
      <c r="C16423" s="603" t="s">
        <v>17658</v>
      </c>
      <c r="D16423" s="587" t="s">
        <v>3076</v>
      </c>
      <c r="E16423" s="523" t="s">
        <v>1679</v>
      </c>
    </row>
    <row r="16424" spans="2:5">
      <c r="B16424" s="602" t="s">
        <v>19132</v>
      </c>
      <c r="C16424" s="603" t="s">
        <v>17658</v>
      </c>
      <c r="D16424" s="587" t="s">
        <v>3076</v>
      </c>
      <c r="E16424" s="523" t="s">
        <v>1679</v>
      </c>
    </row>
    <row r="16425" spans="2:5">
      <c r="B16425" s="602" t="s">
        <v>19133</v>
      </c>
      <c r="C16425" s="603" t="s">
        <v>17658</v>
      </c>
      <c r="D16425" s="587" t="s">
        <v>3076</v>
      </c>
      <c r="E16425" s="523" t="s">
        <v>1679</v>
      </c>
    </row>
    <row r="16426" spans="2:5">
      <c r="B16426" s="602" t="s">
        <v>19134</v>
      </c>
      <c r="C16426" s="603" t="s">
        <v>17658</v>
      </c>
      <c r="D16426" s="587" t="s">
        <v>3076</v>
      </c>
      <c r="E16426" s="523" t="s">
        <v>1679</v>
      </c>
    </row>
    <row r="16427" spans="2:5">
      <c r="B16427" s="602" t="s">
        <v>19135</v>
      </c>
      <c r="C16427" s="603" t="s">
        <v>17658</v>
      </c>
      <c r="D16427" s="587" t="s">
        <v>3076</v>
      </c>
      <c r="E16427" s="523" t="s">
        <v>1679</v>
      </c>
    </row>
    <row r="16428" spans="2:5">
      <c r="B16428" s="602" t="s">
        <v>19136</v>
      </c>
      <c r="C16428" s="603" t="s">
        <v>17658</v>
      </c>
      <c r="D16428" s="587" t="s">
        <v>3076</v>
      </c>
      <c r="E16428" s="523" t="s">
        <v>1679</v>
      </c>
    </row>
    <row r="16429" spans="2:5">
      <c r="B16429" s="602" t="s">
        <v>19137</v>
      </c>
      <c r="C16429" s="603" t="s">
        <v>17658</v>
      </c>
      <c r="D16429" s="587" t="s">
        <v>3076</v>
      </c>
      <c r="E16429" s="523" t="s">
        <v>1679</v>
      </c>
    </row>
    <row r="16430" spans="2:5">
      <c r="B16430" s="602" t="s">
        <v>19138</v>
      </c>
      <c r="C16430" s="603" t="s">
        <v>17658</v>
      </c>
      <c r="D16430" s="587" t="s">
        <v>3076</v>
      </c>
      <c r="E16430" s="523" t="s">
        <v>1679</v>
      </c>
    </row>
    <row r="16431" spans="2:5">
      <c r="B16431" s="602" t="s">
        <v>19139</v>
      </c>
      <c r="C16431" s="603" t="s">
        <v>17658</v>
      </c>
      <c r="D16431" s="587" t="s">
        <v>3076</v>
      </c>
      <c r="E16431" s="523" t="s">
        <v>1679</v>
      </c>
    </row>
    <row r="16432" spans="2:5">
      <c r="B16432" s="602" t="s">
        <v>19140</v>
      </c>
      <c r="C16432" s="603" t="s">
        <v>17658</v>
      </c>
      <c r="D16432" s="587" t="s">
        <v>3076</v>
      </c>
      <c r="E16432" s="523" t="s">
        <v>1679</v>
      </c>
    </row>
    <row r="16433" spans="2:5">
      <c r="B16433" s="602" t="s">
        <v>19141</v>
      </c>
      <c r="C16433" s="603" t="s">
        <v>17658</v>
      </c>
      <c r="D16433" s="587" t="s">
        <v>3076</v>
      </c>
      <c r="E16433" s="523" t="s">
        <v>1679</v>
      </c>
    </row>
    <row r="16434" spans="2:5">
      <c r="B16434" s="602" t="s">
        <v>19142</v>
      </c>
      <c r="C16434" s="603" t="s">
        <v>17658</v>
      </c>
      <c r="D16434" s="587" t="s">
        <v>3076</v>
      </c>
      <c r="E16434" s="523" t="s">
        <v>1679</v>
      </c>
    </row>
    <row r="16435" spans="2:5">
      <c r="B16435" s="602" t="s">
        <v>19143</v>
      </c>
      <c r="C16435" s="603" t="s">
        <v>17658</v>
      </c>
      <c r="D16435" s="587" t="s">
        <v>3076</v>
      </c>
      <c r="E16435" s="523" t="s">
        <v>1679</v>
      </c>
    </row>
    <row r="16436" spans="2:5">
      <c r="B16436" s="602" t="s">
        <v>19144</v>
      </c>
      <c r="C16436" s="603" t="s">
        <v>17658</v>
      </c>
      <c r="D16436" s="587" t="s">
        <v>3076</v>
      </c>
      <c r="E16436" s="523" t="s">
        <v>1679</v>
      </c>
    </row>
    <row r="16437" spans="2:5">
      <c r="B16437" s="602" t="s">
        <v>19145</v>
      </c>
      <c r="C16437" s="603" t="s">
        <v>17658</v>
      </c>
      <c r="D16437" s="587" t="s">
        <v>3076</v>
      </c>
      <c r="E16437" s="523" t="s">
        <v>1679</v>
      </c>
    </row>
    <row r="16438" spans="2:5">
      <c r="B16438" s="602" t="s">
        <v>19146</v>
      </c>
      <c r="C16438" s="603" t="s">
        <v>17658</v>
      </c>
      <c r="D16438" s="587" t="s">
        <v>3076</v>
      </c>
      <c r="E16438" s="523" t="s">
        <v>1679</v>
      </c>
    </row>
    <row r="16439" spans="2:5">
      <c r="B16439" s="602" t="s">
        <v>19147</v>
      </c>
      <c r="C16439" s="603" t="s">
        <v>17658</v>
      </c>
      <c r="D16439" s="587" t="s">
        <v>3076</v>
      </c>
      <c r="E16439" s="523" t="s">
        <v>1679</v>
      </c>
    </row>
    <row r="16440" spans="2:5">
      <c r="B16440" s="602" t="s">
        <v>19148</v>
      </c>
      <c r="C16440" s="603" t="s">
        <v>17658</v>
      </c>
      <c r="D16440" s="587" t="s">
        <v>3076</v>
      </c>
      <c r="E16440" s="523" t="s">
        <v>1679</v>
      </c>
    </row>
    <row r="16441" spans="2:5">
      <c r="B16441" s="602" t="s">
        <v>19149</v>
      </c>
      <c r="C16441" s="603" t="s">
        <v>17658</v>
      </c>
      <c r="D16441" s="587" t="s">
        <v>3076</v>
      </c>
      <c r="E16441" s="523" t="s">
        <v>1679</v>
      </c>
    </row>
    <row r="16442" spans="2:5">
      <c r="B16442" s="602" t="s">
        <v>19150</v>
      </c>
      <c r="C16442" s="603" t="s">
        <v>17658</v>
      </c>
      <c r="D16442" s="587" t="s">
        <v>3076</v>
      </c>
      <c r="E16442" s="523" t="s">
        <v>1679</v>
      </c>
    </row>
    <row r="16443" spans="2:5">
      <c r="B16443" s="602" t="s">
        <v>19151</v>
      </c>
      <c r="C16443" s="603" t="s">
        <v>17658</v>
      </c>
      <c r="D16443" s="587" t="s">
        <v>3076</v>
      </c>
      <c r="E16443" s="523" t="s">
        <v>1679</v>
      </c>
    </row>
    <row r="16444" spans="2:5">
      <c r="B16444" s="602" t="s">
        <v>19152</v>
      </c>
      <c r="C16444" s="603" t="s">
        <v>17658</v>
      </c>
      <c r="D16444" s="587" t="s">
        <v>3076</v>
      </c>
      <c r="E16444" s="523" t="s">
        <v>1679</v>
      </c>
    </row>
    <row r="16445" spans="2:5">
      <c r="B16445" s="602" t="s">
        <v>19153</v>
      </c>
      <c r="C16445" s="603" t="s">
        <v>17658</v>
      </c>
      <c r="D16445" s="587" t="s">
        <v>3076</v>
      </c>
      <c r="E16445" s="523" t="s">
        <v>1679</v>
      </c>
    </row>
    <row r="16446" spans="2:5">
      <c r="B16446" s="602" t="s">
        <v>19154</v>
      </c>
      <c r="C16446" s="603" t="s">
        <v>17658</v>
      </c>
      <c r="D16446" s="587" t="s">
        <v>3076</v>
      </c>
      <c r="E16446" s="523" t="s">
        <v>1679</v>
      </c>
    </row>
    <row r="16447" spans="2:5">
      <c r="B16447" s="602" t="s">
        <v>19155</v>
      </c>
      <c r="C16447" s="603" t="s">
        <v>17658</v>
      </c>
      <c r="D16447" s="587" t="s">
        <v>3076</v>
      </c>
      <c r="E16447" s="523" t="s">
        <v>1679</v>
      </c>
    </row>
    <row r="16448" spans="2:5">
      <c r="B16448" s="602" t="s">
        <v>19156</v>
      </c>
      <c r="C16448" s="603" t="s">
        <v>17658</v>
      </c>
      <c r="D16448" s="587" t="s">
        <v>3076</v>
      </c>
      <c r="E16448" s="523" t="s">
        <v>1679</v>
      </c>
    </row>
    <row r="16449" spans="2:5">
      <c r="B16449" s="602" t="s">
        <v>19157</v>
      </c>
      <c r="C16449" s="603" t="s">
        <v>17658</v>
      </c>
      <c r="D16449" s="587" t="s">
        <v>3076</v>
      </c>
      <c r="E16449" s="523" t="s">
        <v>1679</v>
      </c>
    </row>
    <row r="16450" spans="2:5">
      <c r="B16450" s="602" t="s">
        <v>19158</v>
      </c>
      <c r="C16450" s="603" t="s">
        <v>17658</v>
      </c>
      <c r="D16450" s="587" t="s">
        <v>3076</v>
      </c>
      <c r="E16450" s="523" t="s">
        <v>1679</v>
      </c>
    </row>
    <row r="16451" spans="2:5">
      <c r="B16451" s="602" t="s">
        <v>19159</v>
      </c>
      <c r="C16451" s="603" t="s">
        <v>17658</v>
      </c>
      <c r="D16451" s="587" t="s">
        <v>3076</v>
      </c>
      <c r="E16451" s="523" t="s">
        <v>1679</v>
      </c>
    </row>
    <row r="16452" spans="2:5">
      <c r="B16452" s="602" t="s">
        <v>19160</v>
      </c>
      <c r="C16452" s="603" t="s">
        <v>17658</v>
      </c>
      <c r="D16452" s="587" t="s">
        <v>3076</v>
      </c>
      <c r="E16452" s="523" t="s">
        <v>1679</v>
      </c>
    </row>
    <row r="16453" spans="2:5">
      <c r="B16453" s="602" t="s">
        <v>19161</v>
      </c>
      <c r="C16453" s="603" t="s">
        <v>17658</v>
      </c>
      <c r="D16453" s="587" t="s">
        <v>3076</v>
      </c>
      <c r="E16453" s="523" t="s">
        <v>1679</v>
      </c>
    </row>
    <row r="16454" spans="2:5">
      <c r="B16454" s="602" t="s">
        <v>19162</v>
      </c>
      <c r="C16454" s="603" t="s">
        <v>17658</v>
      </c>
      <c r="D16454" s="587" t="s">
        <v>3076</v>
      </c>
      <c r="E16454" s="523" t="s">
        <v>1679</v>
      </c>
    </row>
    <row r="16455" spans="2:5">
      <c r="B16455" s="602" t="s">
        <v>19163</v>
      </c>
      <c r="C16455" s="603" t="s">
        <v>17658</v>
      </c>
      <c r="D16455" s="587" t="s">
        <v>3076</v>
      </c>
      <c r="E16455" s="523" t="s">
        <v>1679</v>
      </c>
    </row>
    <row r="16456" spans="2:5">
      <c r="B16456" s="602" t="s">
        <v>19164</v>
      </c>
      <c r="C16456" s="603" t="s">
        <v>17658</v>
      </c>
      <c r="D16456" s="587" t="s">
        <v>3076</v>
      </c>
      <c r="E16456" s="523" t="s">
        <v>1679</v>
      </c>
    </row>
    <row r="16457" spans="2:5">
      <c r="B16457" s="602" t="s">
        <v>19165</v>
      </c>
      <c r="C16457" s="603" t="s">
        <v>17658</v>
      </c>
      <c r="D16457" s="587" t="s">
        <v>3076</v>
      </c>
      <c r="E16457" s="523" t="s">
        <v>1679</v>
      </c>
    </row>
    <row r="16458" spans="2:5">
      <c r="B16458" s="602" t="s">
        <v>19166</v>
      </c>
      <c r="C16458" s="603" t="s">
        <v>17658</v>
      </c>
      <c r="D16458" s="587" t="s">
        <v>3076</v>
      </c>
      <c r="E16458" s="523" t="s">
        <v>1679</v>
      </c>
    </row>
    <row r="16459" spans="2:5">
      <c r="B16459" s="602" t="s">
        <v>19167</v>
      </c>
      <c r="C16459" s="603" t="s">
        <v>17658</v>
      </c>
      <c r="D16459" s="587" t="s">
        <v>3076</v>
      </c>
      <c r="E16459" s="523" t="s">
        <v>1679</v>
      </c>
    </row>
    <row r="16460" spans="2:5">
      <c r="B16460" s="602" t="s">
        <v>19168</v>
      </c>
      <c r="C16460" s="603" t="s">
        <v>17658</v>
      </c>
      <c r="D16460" s="587" t="s">
        <v>3076</v>
      </c>
      <c r="E16460" s="523" t="s">
        <v>1679</v>
      </c>
    </row>
    <row r="16461" spans="2:5">
      <c r="B16461" s="602" t="s">
        <v>19169</v>
      </c>
      <c r="C16461" s="603" t="s">
        <v>17658</v>
      </c>
      <c r="D16461" s="587" t="s">
        <v>3076</v>
      </c>
      <c r="E16461" s="523" t="s">
        <v>1679</v>
      </c>
    </row>
    <row r="16462" spans="2:5">
      <c r="B16462" s="602" t="s">
        <v>19170</v>
      </c>
      <c r="C16462" s="603" t="s">
        <v>17658</v>
      </c>
      <c r="D16462" s="587" t="s">
        <v>3076</v>
      </c>
      <c r="E16462" s="523" t="s">
        <v>1679</v>
      </c>
    </row>
    <row r="16463" spans="2:5">
      <c r="B16463" s="602" t="s">
        <v>19171</v>
      </c>
      <c r="C16463" s="603" t="s">
        <v>17658</v>
      </c>
      <c r="D16463" s="587" t="s">
        <v>3076</v>
      </c>
      <c r="E16463" s="523" t="s">
        <v>1679</v>
      </c>
    </row>
    <row r="16464" spans="2:5">
      <c r="B16464" s="602" t="s">
        <v>19172</v>
      </c>
      <c r="C16464" s="603" t="s">
        <v>17658</v>
      </c>
      <c r="D16464" s="587" t="s">
        <v>3076</v>
      </c>
      <c r="E16464" s="523" t="s">
        <v>1679</v>
      </c>
    </row>
    <row r="16465" spans="2:5">
      <c r="B16465" s="602" t="s">
        <v>19173</v>
      </c>
      <c r="C16465" s="603" t="s">
        <v>17658</v>
      </c>
      <c r="D16465" s="587" t="s">
        <v>3076</v>
      </c>
      <c r="E16465" s="523" t="s">
        <v>1679</v>
      </c>
    </row>
    <row r="16466" spans="2:5">
      <c r="B16466" s="602" t="s">
        <v>19174</v>
      </c>
      <c r="C16466" s="603" t="s">
        <v>17658</v>
      </c>
      <c r="D16466" s="587" t="s">
        <v>3076</v>
      </c>
      <c r="E16466" s="523" t="s">
        <v>1679</v>
      </c>
    </row>
    <row r="16467" spans="2:5">
      <c r="B16467" s="602" t="s">
        <v>19175</v>
      </c>
      <c r="C16467" s="603" t="s">
        <v>17658</v>
      </c>
      <c r="D16467" s="587" t="s">
        <v>3076</v>
      </c>
      <c r="E16467" s="523" t="s">
        <v>1679</v>
      </c>
    </row>
    <row r="16468" spans="2:5">
      <c r="B16468" s="602" t="s">
        <v>19176</v>
      </c>
      <c r="C16468" s="603" t="s">
        <v>17658</v>
      </c>
      <c r="D16468" s="587" t="s">
        <v>3076</v>
      </c>
      <c r="E16468" s="523" t="s">
        <v>1679</v>
      </c>
    </row>
    <row r="16469" spans="2:5">
      <c r="B16469" s="602" t="s">
        <v>19177</v>
      </c>
      <c r="C16469" s="603" t="s">
        <v>17658</v>
      </c>
      <c r="D16469" s="587" t="s">
        <v>3076</v>
      </c>
      <c r="E16469" s="523" t="s">
        <v>1679</v>
      </c>
    </row>
    <row r="16470" spans="2:5">
      <c r="B16470" s="602" t="s">
        <v>19178</v>
      </c>
      <c r="C16470" s="603" t="s">
        <v>17658</v>
      </c>
      <c r="D16470" s="587" t="s">
        <v>3076</v>
      </c>
      <c r="E16470" s="523" t="s">
        <v>1679</v>
      </c>
    </row>
    <row r="16471" spans="2:5">
      <c r="B16471" s="602" t="s">
        <v>19179</v>
      </c>
      <c r="C16471" s="603" t="s">
        <v>17658</v>
      </c>
      <c r="D16471" s="587" t="s">
        <v>3076</v>
      </c>
      <c r="E16471" s="523" t="s">
        <v>1679</v>
      </c>
    </row>
    <row r="16472" spans="2:5">
      <c r="B16472" s="602" t="s">
        <v>19180</v>
      </c>
      <c r="C16472" s="603" t="s">
        <v>17658</v>
      </c>
      <c r="D16472" s="587" t="s">
        <v>3076</v>
      </c>
      <c r="E16472" s="523" t="s">
        <v>1679</v>
      </c>
    </row>
    <row r="16473" spans="2:5">
      <c r="B16473" s="602" t="s">
        <v>19181</v>
      </c>
      <c r="C16473" s="603" t="s">
        <v>17658</v>
      </c>
      <c r="D16473" s="587" t="s">
        <v>3076</v>
      </c>
      <c r="E16473" s="523" t="s">
        <v>1679</v>
      </c>
    </row>
    <row r="16474" spans="2:5">
      <c r="B16474" s="602" t="s">
        <v>19182</v>
      </c>
      <c r="C16474" s="603" t="s">
        <v>17658</v>
      </c>
      <c r="D16474" s="587" t="s">
        <v>3076</v>
      </c>
      <c r="E16474" s="523" t="s">
        <v>1679</v>
      </c>
    </row>
    <row r="16475" spans="2:5">
      <c r="B16475" s="602" t="s">
        <v>19183</v>
      </c>
      <c r="C16475" s="603" t="s">
        <v>17658</v>
      </c>
      <c r="D16475" s="587" t="s">
        <v>3076</v>
      </c>
      <c r="E16475" s="523" t="s">
        <v>1679</v>
      </c>
    </row>
    <row r="16476" spans="2:5">
      <c r="B16476" s="602" t="s">
        <v>19184</v>
      </c>
      <c r="C16476" s="603" t="s">
        <v>17658</v>
      </c>
      <c r="D16476" s="587" t="s">
        <v>3076</v>
      </c>
      <c r="E16476" s="523" t="s">
        <v>1679</v>
      </c>
    </row>
    <row r="16477" spans="2:5">
      <c r="B16477" s="602" t="s">
        <v>19185</v>
      </c>
      <c r="C16477" s="603" t="s">
        <v>17658</v>
      </c>
      <c r="D16477" s="587" t="s">
        <v>3076</v>
      </c>
      <c r="E16477" s="523" t="s">
        <v>1679</v>
      </c>
    </row>
    <row r="16478" spans="2:5">
      <c r="B16478" s="602" t="s">
        <v>19186</v>
      </c>
      <c r="C16478" s="603" t="s">
        <v>17658</v>
      </c>
      <c r="D16478" s="587" t="s">
        <v>3076</v>
      </c>
      <c r="E16478" s="523" t="s">
        <v>1679</v>
      </c>
    </row>
    <row r="16479" spans="2:5">
      <c r="B16479" s="602" t="s">
        <v>19187</v>
      </c>
      <c r="C16479" s="603" t="s">
        <v>17658</v>
      </c>
      <c r="D16479" s="587" t="s">
        <v>3076</v>
      </c>
      <c r="E16479" s="523" t="s">
        <v>1679</v>
      </c>
    </row>
    <row r="16480" spans="2:5">
      <c r="B16480" s="602" t="s">
        <v>19188</v>
      </c>
      <c r="C16480" s="603" t="s">
        <v>17658</v>
      </c>
      <c r="D16480" s="587" t="s">
        <v>3076</v>
      </c>
      <c r="E16480" s="523" t="s">
        <v>1679</v>
      </c>
    </row>
    <row r="16481" spans="2:5">
      <c r="B16481" s="602" t="s">
        <v>19189</v>
      </c>
      <c r="C16481" s="603" t="s">
        <v>17658</v>
      </c>
      <c r="D16481" s="587" t="s">
        <v>3076</v>
      </c>
      <c r="E16481" s="523" t="s">
        <v>1679</v>
      </c>
    </row>
    <row r="16482" spans="2:5">
      <c r="B16482" s="602" t="s">
        <v>19190</v>
      </c>
      <c r="C16482" s="603" t="s">
        <v>17658</v>
      </c>
      <c r="D16482" s="587" t="s">
        <v>3076</v>
      </c>
      <c r="E16482" s="523" t="s">
        <v>1679</v>
      </c>
    </row>
    <row r="16483" spans="2:5">
      <c r="B16483" s="602" t="s">
        <v>19191</v>
      </c>
      <c r="C16483" s="603" t="s">
        <v>17658</v>
      </c>
      <c r="D16483" s="587" t="s">
        <v>3076</v>
      </c>
      <c r="E16483" s="523" t="s">
        <v>1679</v>
      </c>
    </row>
    <row r="16484" spans="2:5">
      <c r="B16484" s="602" t="s">
        <v>19192</v>
      </c>
      <c r="C16484" s="603" t="s">
        <v>17658</v>
      </c>
      <c r="D16484" s="587" t="s">
        <v>3076</v>
      </c>
      <c r="E16484" s="523" t="s">
        <v>1679</v>
      </c>
    </row>
    <row r="16485" spans="2:5">
      <c r="B16485" s="602" t="s">
        <v>19193</v>
      </c>
      <c r="C16485" s="603" t="s">
        <v>17658</v>
      </c>
      <c r="D16485" s="587" t="s">
        <v>3076</v>
      </c>
      <c r="E16485" s="523" t="s">
        <v>1679</v>
      </c>
    </row>
    <row r="16486" spans="2:5">
      <c r="B16486" s="602" t="s">
        <v>19194</v>
      </c>
      <c r="C16486" s="603" t="s">
        <v>17658</v>
      </c>
      <c r="D16486" s="587" t="s">
        <v>3076</v>
      </c>
      <c r="E16486" s="523" t="s">
        <v>1679</v>
      </c>
    </row>
    <row r="16487" spans="2:5">
      <c r="B16487" s="602" t="s">
        <v>19195</v>
      </c>
      <c r="C16487" s="603" t="s">
        <v>17658</v>
      </c>
      <c r="D16487" s="587" t="s">
        <v>3076</v>
      </c>
      <c r="E16487" s="523" t="s">
        <v>1679</v>
      </c>
    </row>
    <row r="16488" spans="2:5">
      <c r="B16488" s="602" t="s">
        <v>19196</v>
      </c>
      <c r="C16488" s="603" t="s">
        <v>17658</v>
      </c>
      <c r="D16488" s="587" t="s">
        <v>3076</v>
      </c>
      <c r="E16488" s="523" t="s">
        <v>1679</v>
      </c>
    </row>
    <row r="16489" spans="2:5">
      <c r="B16489" s="602" t="s">
        <v>19197</v>
      </c>
      <c r="C16489" s="603" t="s">
        <v>17658</v>
      </c>
      <c r="D16489" s="587" t="s">
        <v>3076</v>
      </c>
      <c r="E16489" s="523" t="s">
        <v>1679</v>
      </c>
    </row>
    <row r="16490" spans="2:5">
      <c r="B16490" s="602" t="s">
        <v>19198</v>
      </c>
      <c r="C16490" s="603" t="s">
        <v>17658</v>
      </c>
      <c r="D16490" s="587" t="s">
        <v>3076</v>
      </c>
      <c r="E16490" s="523" t="s">
        <v>1679</v>
      </c>
    </row>
    <row r="16491" spans="2:5">
      <c r="B16491" s="602" t="s">
        <v>19199</v>
      </c>
      <c r="C16491" s="603" t="s">
        <v>17658</v>
      </c>
      <c r="D16491" s="587" t="s">
        <v>3076</v>
      </c>
      <c r="E16491" s="523" t="s">
        <v>1679</v>
      </c>
    </row>
    <row r="16492" spans="2:5">
      <c r="B16492" s="602" t="s">
        <v>19200</v>
      </c>
      <c r="C16492" s="603" t="s">
        <v>17658</v>
      </c>
      <c r="D16492" s="587" t="s">
        <v>3076</v>
      </c>
      <c r="E16492" s="523" t="s">
        <v>1679</v>
      </c>
    </row>
    <row r="16493" spans="2:5">
      <c r="B16493" s="602" t="s">
        <v>19201</v>
      </c>
      <c r="C16493" s="603" t="s">
        <v>17658</v>
      </c>
      <c r="D16493" s="587" t="s">
        <v>3076</v>
      </c>
      <c r="E16493" s="523" t="s">
        <v>1679</v>
      </c>
    </row>
    <row r="16494" spans="2:5">
      <c r="B16494" s="602" t="s">
        <v>19202</v>
      </c>
      <c r="C16494" s="603" t="s">
        <v>17658</v>
      </c>
      <c r="D16494" s="587" t="s">
        <v>3076</v>
      </c>
      <c r="E16494" s="523" t="s">
        <v>1679</v>
      </c>
    </row>
    <row r="16495" spans="2:5">
      <c r="B16495" s="602" t="s">
        <v>19203</v>
      </c>
      <c r="C16495" s="603" t="s">
        <v>17658</v>
      </c>
      <c r="D16495" s="587" t="s">
        <v>3076</v>
      </c>
      <c r="E16495" s="523" t="s">
        <v>1679</v>
      </c>
    </row>
    <row r="16496" spans="2:5">
      <c r="B16496" s="602" t="s">
        <v>19204</v>
      </c>
      <c r="C16496" s="603" t="s">
        <v>17658</v>
      </c>
      <c r="D16496" s="587" t="s">
        <v>3076</v>
      </c>
      <c r="E16496" s="523" t="s">
        <v>1679</v>
      </c>
    </row>
    <row r="16497" spans="2:5">
      <c r="B16497" s="602" t="s">
        <v>19205</v>
      </c>
      <c r="C16497" s="603" t="s">
        <v>17658</v>
      </c>
      <c r="D16497" s="587" t="s">
        <v>3076</v>
      </c>
      <c r="E16497" s="523" t="s">
        <v>1679</v>
      </c>
    </row>
    <row r="16498" spans="2:5">
      <c r="B16498" s="602" t="s">
        <v>19206</v>
      </c>
      <c r="C16498" s="603" t="s">
        <v>17658</v>
      </c>
      <c r="D16498" s="587" t="s">
        <v>3076</v>
      </c>
      <c r="E16498" s="523" t="s">
        <v>1679</v>
      </c>
    </row>
    <row r="16499" spans="2:5">
      <c r="B16499" s="602" t="s">
        <v>19207</v>
      </c>
      <c r="C16499" s="603" t="s">
        <v>17658</v>
      </c>
      <c r="D16499" s="587" t="s">
        <v>3076</v>
      </c>
      <c r="E16499" s="523" t="s">
        <v>1679</v>
      </c>
    </row>
    <row r="16500" spans="2:5">
      <c r="B16500" s="602" t="s">
        <v>19208</v>
      </c>
      <c r="C16500" s="603" t="s">
        <v>17658</v>
      </c>
      <c r="D16500" s="587" t="s">
        <v>3076</v>
      </c>
      <c r="E16500" s="523" t="s">
        <v>1679</v>
      </c>
    </row>
    <row r="16501" spans="2:5">
      <c r="B16501" s="602" t="s">
        <v>19209</v>
      </c>
      <c r="C16501" s="603" t="s">
        <v>17658</v>
      </c>
      <c r="D16501" s="587" t="s">
        <v>3076</v>
      </c>
      <c r="E16501" s="523" t="s">
        <v>1679</v>
      </c>
    </row>
    <row r="16502" spans="2:5">
      <c r="B16502" s="602" t="s">
        <v>19210</v>
      </c>
      <c r="C16502" s="603" t="s">
        <v>17658</v>
      </c>
      <c r="D16502" s="587" t="s">
        <v>3076</v>
      </c>
      <c r="E16502" s="523" t="s">
        <v>1679</v>
      </c>
    </row>
    <row r="16503" spans="2:5">
      <c r="B16503" s="602" t="s">
        <v>19211</v>
      </c>
      <c r="C16503" s="603" t="s">
        <v>17658</v>
      </c>
      <c r="D16503" s="587" t="s">
        <v>3076</v>
      </c>
      <c r="E16503" s="523" t="s">
        <v>1679</v>
      </c>
    </row>
    <row r="16504" spans="2:5">
      <c r="B16504" s="602" t="s">
        <v>19212</v>
      </c>
      <c r="C16504" s="603" t="s">
        <v>17658</v>
      </c>
      <c r="D16504" s="587" t="s">
        <v>3076</v>
      </c>
      <c r="E16504" s="523" t="s">
        <v>1679</v>
      </c>
    </row>
    <row r="16505" spans="2:5">
      <c r="B16505" s="602" t="s">
        <v>19213</v>
      </c>
      <c r="C16505" s="603" t="s">
        <v>17658</v>
      </c>
      <c r="D16505" s="587" t="s">
        <v>3076</v>
      </c>
      <c r="E16505" s="523" t="s">
        <v>1679</v>
      </c>
    </row>
    <row r="16506" spans="2:5">
      <c r="B16506" s="602" t="s">
        <v>19214</v>
      </c>
      <c r="C16506" s="603" t="s">
        <v>17658</v>
      </c>
      <c r="D16506" s="587" t="s">
        <v>3076</v>
      </c>
      <c r="E16506" s="523" t="s">
        <v>1679</v>
      </c>
    </row>
    <row r="16507" spans="2:5">
      <c r="B16507" s="602" t="s">
        <v>19215</v>
      </c>
      <c r="C16507" s="603" t="s">
        <v>17658</v>
      </c>
      <c r="D16507" s="587" t="s">
        <v>3076</v>
      </c>
      <c r="E16507" s="523" t="s">
        <v>1679</v>
      </c>
    </row>
    <row r="16508" spans="2:5">
      <c r="B16508" s="602" t="s">
        <v>19216</v>
      </c>
      <c r="C16508" s="603" t="s">
        <v>17658</v>
      </c>
      <c r="D16508" s="587" t="s">
        <v>3076</v>
      </c>
      <c r="E16508" s="523" t="s">
        <v>1679</v>
      </c>
    </row>
    <row r="16509" spans="2:5">
      <c r="B16509" s="602" t="s">
        <v>19217</v>
      </c>
      <c r="C16509" s="603" t="s">
        <v>17658</v>
      </c>
      <c r="D16509" s="587" t="s">
        <v>3076</v>
      </c>
      <c r="E16509" s="523" t="s">
        <v>1679</v>
      </c>
    </row>
    <row r="16510" spans="2:5">
      <c r="B16510" s="602" t="s">
        <v>19218</v>
      </c>
      <c r="C16510" s="603" t="s">
        <v>17658</v>
      </c>
      <c r="D16510" s="587" t="s">
        <v>3076</v>
      </c>
      <c r="E16510" s="523" t="s">
        <v>1679</v>
      </c>
    </row>
    <row r="16511" spans="2:5">
      <c r="B16511" s="602" t="s">
        <v>19219</v>
      </c>
      <c r="C16511" s="603" t="s">
        <v>17658</v>
      </c>
      <c r="D16511" s="587" t="s">
        <v>3076</v>
      </c>
      <c r="E16511" s="523" t="s">
        <v>1679</v>
      </c>
    </row>
    <row r="16512" spans="2:5">
      <c r="B16512" s="602" t="s">
        <v>19220</v>
      </c>
      <c r="C16512" s="603" t="s">
        <v>17658</v>
      </c>
      <c r="D16512" s="587" t="s">
        <v>3076</v>
      </c>
      <c r="E16512" s="523" t="s">
        <v>1679</v>
      </c>
    </row>
    <row r="16513" spans="2:5">
      <c r="B16513" s="602" t="s">
        <v>19221</v>
      </c>
      <c r="C16513" s="603" t="s">
        <v>17658</v>
      </c>
      <c r="D16513" s="587" t="s">
        <v>3076</v>
      </c>
      <c r="E16513" s="523" t="s">
        <v>1679</v>
      </c>
    </row>
    <row r="16514" spans="2:5">
      <c r="B16514" s="602" t="s">
        <v>19222</v>
      </c>
      <c r="C16514" s="603" t="s">
        <v>17658</v>
      </c>
      <c r="D16514" s="587" t="s">
        <v>3076</v>
      </c>
      <c r="E16514" s="523" t="s">
        <v>1679</v>
      </c>
    </row>
    <row r="16515" spans="2:5">
      <c r="B16515" s="602" t="s">
        <v>19223</v>
      </c>
      <c r="C16515" s="603" t="s">
        <v>17658</v>
      </c>
      <c r="D16515" s="587" t="s">
        <v>3076</v>
      </c>
      <c r="E16515" s="523" t="s">
        <v>1679</v>
      </c>
    </row>
    <row r="16516" spans="2:5">
      <c r="B16516" s="602" t="s">
        <v>19224</v>
      </c>
      <c r="C16516" s="603" t="s">
        <v>17658</v>
      </c>
      <c r="D16516" s="587" t="s">
        <v>3076</v>
      </c>
      <c r="E16516" s="523" t="s">
        <v>1679</v>
      </c>
    </row>
    <row r="16517" spans="2:5">
      <c r="B16517" s="602" t="s">
        <v>19225</v>
      </c>
      <c r="C16517" s="603" t="s">
        <v>17658</v>
      </c>
      <c r="D16517" s="587" t="s">
        <v>3076</v>
      </c>
      <c r="E16517" s="523" t="s">
        <v>1679</v>
      </c>
    </row>
    <row r="16518" spans="2:5">
      <c r="B16518" s="602" t="s">
        <v>19226</v>
      </c>
      <c r="C16518" s="603" t="s">
        <v>17658</v>
      </c>
      <c r="D16518" s="587" t="s">
        <v>3076</v>
      </c>
      <c r="E16518" s="523" t="s">
        <v>1679</v>
      </c>
    </row>
    <row r="16519" spans="2:5">
      <c r="B16519" s="602" t="s">
        <v>19227</v>
      </c>
      <c r="C16519" s="603" t="s">
        <v>17658</v>
      </c>
      <c r="D16519" s="587" t="s">
        <v>3076</v>
      </c>
      <c r="E16519" s="523" t="s">
        <v>1679</v>
      </c>
    </row>
    <row r="16520" spans="2:5">
      <c r="B16520" s="602" t="s">
        <v>19228</v>
      </c>
      <c r="C16520" s="603" t="s">
        <v>17658</v>
      </c>
      <c r="D16520" s="587" t="s">
        <v>3076</v>
      </c>
      <c r="E16520" s="523" t="s">
        <v>1679</v>
      </c>
    </row>
    <row r="16521" spans="2:5">
      <c r="B16521" s="602" t="s">
        <v>19229</v>
      </c>
      <c r="C16521" s="603" t="s">
        <v>17658</v>
      </c>
      <c r="D16521" s="587" t="s">
        <v>3076</v>
      </c>
      <c r="E16521" s="523" t="s">
        <v>1679</v>
      </c>
    </row>
    <row r="16522" spans="2:5">
      <c r="B16522" s="602" t="s">
        <v>19230</v>
      </c>
      <c r="C16522" s="603" t="s">
        <v>17658</v>
      </c>
      <c r="D16522" s="587" t="s">
        <v>3076</v>
      </c>
      <c r="E16522" s="523" t="s">
        <v>1679</v>
      </c>
    </row>
    <row r="16523" spans="2:5">
      <c r="B16523" s="602" t="s">
        <v>19231</v>
      </c>
      <c r="C16523" s="603" t="s">
        <v>17658</v>
      </c>
      <c r="D16523" s="587" t="s">
        <v>3076</v>
      </c>
      <c r="E16523" s="523" t="s">
        <v>1679</v>
      </c>
    </row>
    <row r="16524" spans="2:5">
      <c r="B16524" s="602" t="s">
        <v>19232</v>
      </c>
      <c r="C16524" s="603" t="s">
        <v>17658</v>
      </c>
      <c r="D16524" s="587" t="s">
        <v>3076</v>
      </c>
      <c r="E16524" s="523" t="s">
        <v>1679</v>
      </c>
    </row>
    <row r="16525" spans="2:5">
      <c r="B16525" s="602" t="s">
        <v>19233</v>
      </c>
      <c r="C16525" s="603" t="s">
        <v>17658</v>
      </c>
      <c r="D16525" s="587" t="s">
        <v>3076</v>
      </c>
      <c r="E16525" s="523" t="s">
        <v>1679</v>
      </c>
    </row>
    <row r="16526" spans="2:5">
      <c r="B16526" s="602" t="s">
        <v>19234</v>
      </c>
      <c r="C16526" s="603" t="s">
        <v>17658</v>
      </c>
      <c r="D16526" s="587" t="s">
        <v>3076</v>
      </c>
      <c r="E16526" s="523" t="s">
        <v>1679</v>
      </c>
    </row>
    <row r="16527" spans="2:5">
      <c r="B16527" s="602" t="s">
        <v>19235</v>
      </c>
      <c r="C16527" s="603" t="s">
        <v>17658</v>
      </c>
      <c r="D16527" s="587" t="s">
        <v>3076</v>
      </c>
      <c r="E16527" s="523" t="s">
        <v>1679</v>
      </c>
    </row>
    <row r="16528" spans="2:5">
      <c r="B16528" s="602" t="s">
        <v>19236</v>
      </c>
      <c r="C16528" s="603" t="s">
        <v>17658</v>
      </c>
      <c r="D16528" s="587" t="s">
        <v>3076</v>
      </c>
      <c r="E16528" s="523" t="s">
        <v>1679</v>
      </c>
    </row>
    <row r="16529" spans="2:5">
      <c r="B16529" s="602" t="s">
        <v>19237</v>
      </c>
      <c r="C16529" s="603" t="s">
        <v>17658</v>
      </c>
      <c r="D16529" s="587" t="s">
        <v>3076</v>
      </c>
      <c r="E16529" s="523" t="s">
        <v>1679</v>
      </c>
    </row>
    <row r="16530" spans="2:5">
      <c r="B16530" s="602" t="s">
        <v>19238</v>
      </c>
      <c r="C16530" s="603" t="s">
        <v>17658</v>
      </c>
      <c r="D16530" s="587" t="s">
        <v>3076</v>
      </c>
      <c r="E16530" s="523" t="s">
        <v>1679</v>
      </c>
    </row>
    <row r="16531" spans="2:5">
      <c r="B16531" s="602" t="s">
        <v>19239</v>
      </c>
      <c r="C16531" s="603" t="s">
        <v>17658</v>
      </c>
      <c r="D16531" s="587" t="s">
        <v>3076</v>
      </c>
      <c r="E16531" s="523" t="s">
        <v>1679</v>
      </c>
    </row>
    <row r="16532" spans="2:5">
      <c r="B16532" s="602" t="s">
        <v>19240</v>
      </c>
      <c r="C16532" s="603" t="s">
        <v>17658</v>
      </c>
      <c r="D16532" s="587" t="s">
        <v>3076</v>
      </c>
      <c r="E16532" s="523" t="s">
        <v>1679</v>
      </c>
    </row>
    <row r="16533" spans="2:5">
      <c r="B16533" s="602" t="s">
        <v>19241</v>
      </c>
      <c r="C16533" s="603" t="s">
        <v>17658</v>
      </c>
      <c r="D16533" s="587" t="s">
        <v>3076</v>
      </c>
      <c r="E16533" s="523" t="s">
        <v>1679</v>
      </c>
    </row>
    <row r="16534" spans="2:5">
      <c r="B16534" s="602" t="s">
        <v>19242</v>
      </c>
      <c r="C16534" s="603" t="s">
        <v>17658</v>
      </c>
      <c r="D16534" s="587" t="s">
        <v>3076</v>
      </c>
      <c r="E16534" s="523" t="s">
        <v>1679</v>
      </c>
    </row>
    <row r="16535" spans="2:5">
      <c r="B16535" s="602" t="s">
        <v>19243</v>
      </c>
      <c r="C16535" s="603" t="s">
        <v>17658</v>
      </c>
      <c r="D16535" s="587" t="s">
        <v>3076</v>
      </c>
      <c r="E16535" s="523" t="s">
        <v>1679</v>
      </c>
    </row>
    <row r="16536" spans="2:5">
      <c r="B16536" s="602" t="s">
        <v>19244</v>
      </c>
      <c r="C16536" s="603" t="s">
        <v>17658</v>
      </c>
      <c r="D16536" s="587" t="s">
        <v>3076</v>
      </c>
      <c r="E16536" s="523" t="s">
        <v>1679</v>
      </c>
    </row>
    <row r="16537" spans="2:5">
      <c r="B16537" s="602" t="s">
        <v>19245</v>
      </c>
      <c r="C16537" s="603" t="s">
        <v>17658</v>
      </c>
      <c r="D16537" s="587" t="s">
        <v>3076</v>
      </c>
      <c r="E16537" s="523" t="s">
        <v>1679</v>
      </c>
    </row>
    <row r="16538" spans="2:5">
      <c r="B16538" s="602" t="s">
        <v>19246</v>
      </c>
      <c r="C16538" s="603" t="s">
        <v>17658</v>
      </c>
      <c r="D16538" s="587" t="s">
        <v>3076</v>
      </c>
      <c r="E16538" s="523" t="s">
        <v>1679</v>
      </c>
    </row>
    <row r="16539" spans="2:5">
      <c r="B16539" s="602" t="s">
        <v>19247</v>
      </c>
      <c r="C16539" s="603" t="s">
        <v>17658</v>
      </c>
      <c r="D16539" s="587" t="s">
        <v>3076</v>
      </c>
      <c r="E16539" s="523" t="s">
        <v>1679</v>
      </c>
    </row>
    <row r="16540" spans="2:5">
      <c r="B16540" s="602" t="s">
        <v>19248</v>
      </c>
      <c r="C16540" s="603" t="s">
        <v>17658</v>
      </c>
      <c r="D16540" s="587" t="s">
        <v>3076</v>
      </c>
      <c r="E16540" s="523" t="s">
        <v>1679</v>
      </c>
    </row>
    <row r="16541" spans="2:5">
      <c r="B16541" s="602" t="s">
        <v>19249</v>
      </c>
      <c r="C16541" s="603" t="s">
        <v>17658</v>
      </c>
      <c r="D16541" s="587" t="s">
        <v>3076</v>
      </c>
      <c r="E16541" s="523" t="s">
        <v>1679</v>
      </c>
    </row>
    <row r="16542" spans="2:5">
      <c r="B16542" s="602" t="s">
        <v>19250</v>
      </c>
      <c r="C16542" s="603" t="s">
        <v>17658</v>
      </c>
      <c r="D16542" s="587" t="s">
        <v>3076</v>
      </c>
      <c r="E16542" s="523" t="s">
        <v>1679</v>
      </c>
    </row>
    <row r="16543" spans="2:5">
      <c r="B16543" s="602" t="s">
        <v>19251</v>
      </c>
      <c r="C16543" s="603" t="s">
        <v>17658</v>
      </c>
      <c r="D16543" s="587" t="s">
        <v>3076</v>
      </c>
      <c r="E16543" s="523" t="s">
        <v>1679</v>
      </c>
    </row>
    <row r="16544" spans="2:5">
      <c r="B16544" s="602" t="s">
        <v>19252</v>
      </c>
      <c r="C16544" s="603" t="s">
        <v>17658</v>
      </c>
      <c r="D16544" s="587" t="s">
        <v>3076</v>
      </c>
      <c r="E16544" s="523" t="s">
        <v>1679</v>
      </c>
    </row>
    <row r="16545" spans="2:5">
      <c r="B16545" s="602" t="s">
        <v>19253</v>
      </c>
      <c r="C16545" s="603" t="s">
        <v>17658</v>
      </c>
      <c r="D16545" s="587" t="s">
        <v>3076</v>
      </c>
      <c r="E16545" s="523" t="s">
        <v>1679</v>
      </c>
    </row>
    <row r="16546" spans="2:5">
      <c r="B16546" s="602" t="s">
        <v>19254</v>
      </c>
      <c r="C16546" s="603" t="s">
        <v>17658</v>
      </c>
      <c r="D16546" s="587" t="s">
        <v>3076</v>
      </c>
      <c r="E16546" s="523" t="s">
        <v>1679</v>
      </c>
    </row>
    <row r="16547" spans="2:5">
      <c r="B16547" s="602" t="s">
        <v>19255</v>
      </c>
      <c r="C16547" s="603" t="s">
        <v>17658</v>
      </c>
      <c r="D16547" s="587" t="s">
        <v>3076</v>
      </c>
      <c r="E16547" s="523" t="s">
        <v>1679</v>
      </c>
    </row>
    <row r="16548" spans="2:5">
      <c r="B16548" s="602" t="s">
        <v>19256</v>
      </c>
      <c r="C16548" s="603" t="s">
        <v>17658</v>
      </c>
      <c r="D16548" s="587" t="s">
        <v>3076</v>
      </c>
      <c r="E16548" s="523" t="s">
        <v>1679</v>
      </c>
    </row>
    <row r="16549" spans="2:5">
      <c r="B16549" s="602" t="s">
        <v>19257</v>
      </c>
      <c r="C16549" s="603" t="s">
        <v>17658</v>
      </c>
      <c r="D16549" s="587" t="s">
        <v>3076</v>
      </c>
      <c r="E16549" s="523" t="s">
        <v>1679</v>
      </c>
    </row>
    <row r="16550" spans="2:5">
      <c r="B16550" s="602" t="s">
        <v>19258</v>
      </c>
      <c r="C16550" s="603" t="s">
        <v>17658</v>
      </c>
      <c r="D16550" s="587" t="s">
        <v>3076</v>
      </c>
      <c r="E16550" s="523" t="s">
        <v>1679</v>
      </c>
    </row>
    <row r="16551" spans="2:5">
      <c r="B16551" s="602" t="s">
        <v>19259</v>
      </c>
      <c r="C16551" s="603" t="s">
        <v>17658</v>
      </c>
      <c r="D16551" s="587" t="s">
        <v>3076</v>
      </c>
      <c r="E16551" s="523" t="s">
        <v>1679</v>
      </c>
    </row>
    <row r="16552" spans="2:5">
      <c r="B16552" s="602" t="s">
        <v>19260</v>
      </c>
      <c r="C16552" s="603" t="s">
        <v>17658</v>
      </c>
      <c r="D16552" s="587" t="s">
        <v>3076</v>
      </c>
      <c r="E16552" s="523" t="s">
        <v>1679</v>
      </c>
    </row>
    <row r="16553" spans="2:5">
      <c r="B16553" s="602" t="s">
        <v>19261</v>
      </c>
      <c r="C16553" s="603" t="s">
        <v>17658</v>
      </c>
      <c r="D16553" s="587" t="s">
        <v>3076</v>
      </c>
      <c r="E16553" s="523" t="s">
        <v>1679</v>
      </c>
    </row>
    <row r="16554" spans="2:5">
      <c r="B16554" s="602" t="s">
        <v>19262</v>
      </c>
      <c r="C16554" s="603" t="s">
        <v>17658</v>
      </c>
      <c r="D16554" s="587" t="s">
        <v>3076</v>
      </c>
      <c r="E16554" s="523" t="s">
        <v>1679</v>
      </c>
    </row>
    <row r="16555" spans="2:5">
      <c r="B16555" s="602" t="s">
        <v>19263</v>
      </c>
      <c r="C16555" s="603" t="s">
        <v>17658</v>
      </c>
      <c r="D16555" s="587" t="s">
        <v>3076</v>
      </c>
      <c r="E16555" s="523" t="s">
        <v>1679</v>
      </c>
    </row>
    <row r="16556" spans="2:5">
      <c r="B16556" s="602" t="s">
        <v>19264</v>
      </c>
      <c r="C16556" s="603" t="s">
        <v>17658</v>
      </c>
      <c r="D16556" s="587" t="s">
        <v>3076</v>
      </c>
      <c r="E16556" s="523" t="s">
        <v>1679</v>
      </c>
    </row>
    <row r="16557" spans="2:5">
      <c r="B16557" s="602" t="s">
        <v>19265</v>
      </c>
      <c r="C16557" s="603" t="s">
        <v>17658</v>
      </c>
      <c r="D16557" s="587" t="s">
        <v>3076</v>
      </c>
      <c r="E16557" s="523" t="s">
        <v>1679</v>
      </c>
    </row>
    <row r="16558" spans="2:5">
      <c r="B16558" s="602" t="s">
        <v>19266</v>
      </c>
      <c r="C16558" s="603" t="s">
        <v>17658</v>
      </c>
      <c r="D16558" s="587" t="s">
        <v>3076</v>
      </c>
      <c r="E16558" s="523" t="s">
        <v>1679</v>
      </c>
    </row>
    <row r="16559" spans="2:5">
      <c r="B16559" s="602" t="s">
        <v>19267</v>
      </c>
      <c r="C16559" s="603" t="s">
        <v>17658</v>
      </c>
      <c r="D16559" s="587" t="s">
        <v>3076</v>
      </c>
      <c r="E16559" s="523" t="s">
        <v>1679</v>
      </c>
    </row>
    <row r="16560" spans="2:5">
      <c r="B16560" s="602" t="s">
        <v>19268</v>
      </c>
      <c r="C16560" s="603" t="s">
        <v>17658</v>
      </c>
      <c r="D16560" s="587" t="s">
        <v>3076</v>
      </c>
      <c r="E16560" s="523" t="s">
        <v>1679</v>
      </c>
    </row>
    <row r="16561" spans="2:5">
      <c r="B16561" s="602" t="s">
        <v>19269</v>
      </c>
      <c r="C16561" s="603" t="s">
        <v>17658</v>
      </c>
      <c r="D16561" s="587" t="s">
        <v>3076</v>
      </c>
      <c r="E16561" s="523" t="s">
        <v>1679</v>
      </c>
    </row>
    <row r="16562" spans="2:5">
      <c r="B16562" s="602" t="s">
        <v>19270</v>
      </c>
      <c r="C16562" s="603" t="s">
        <v>17658</v>
      </c>
      <c r="D16562" s="587" t="s">
        <v>3076</v>
      </c>
      <c r="E16562" s="523" t="s">
        <v>1679</v>
      </c>
    </row>
    <row r="16563" spans="2:5">
      <c r="B16563" s="602" t="s">
        <v>19271</v>
      </c>
      <c r="C16563" s="603" t="s">
        <v>17658</v>
      </c>
      <c r="D16563" s="587" t="s">
        <v>3076</v>
      </c>
      <c r="E16563" s="523" t="s">
        <v>1679</v>
      </c>
    </row>
    <row r="16564" spans="2:5">
      <c r="B16564" s="602" t="s">
        <v>19272</v>
      </c>
      <c r="C16564" s="603" t="s">
        <v>17658</v>
      </c>
      <c r="D16564" s="587" t="s">
        <v>3076</v>
      </c>
      <c r="E16564" s="523" t="s">
        <v>1679</v>
      </c>
    </row>
    <row r="16565" spans="2:5">
      <c r="B16565" s="602" t="s">
        <v>19273</v>
      </c>
      <c r="C16565" s="603" t="s">
        <v>17658</v>
      </c>
      <c r="D16565" s="587" t="s">
        <v>3076</v>
      </c>
      <c r="E16565" s="523" t="s">
        <v>1679</v>
      </c>
    </row>
    <row r="16566" spans="2:5">
      <c r="B16566" s="602" t="s">
        <v>19274</v>
      </c>
      <c r="C16566" s="603" t="s">
        <v>17658</v>
      </c>
      <c r="D16566" s="587" t="s">
        <v>3076</v>
      </c>
      <c r="E16566" s="523" t="s">
        <v>1679</v>
      </c>
    </row>
    <row r="16567" spans="2:5">
      <c r="B16567" s="602" t="s">
        <v>19275</v>
      </c>
      <c r="C16567" s="603" t="s">
        <v>17658</v>
      </c>
      <c r="D16567" s="587" t="s">
        <v>3076</v>
      </c>
      <c r="E16567" s="523" t="s">
        <v>1679</v>
      </c>
    </row>
    <row r="16568" spans="2:5">
      <c r="B16568" s="602" t="s">
        <v>19276</v>
      </c>
      <c r="C16568" s="603" t="s">
        <v>17658</v>
      </c>
      <c r="D16568" s="587" t="s">
        <v>3076</v>
      </c>
      <c r="E16568" s="523" t="s">
        <v>1679</v>
      </c>
    </row>
    <row r="16569" spans="2:5">
      <c r="B16569" s="602" t="s">
        <v>19277</v>
      </c>
      <c r="C16569" s="603" t="s">
        <v>17658</v>
      </c>
      <c r="D16569" s="587" t="s">
        <v>3076</v>
      </c>
      <c r="E16569" s="523" t="s">
        <v>1679</v>
      </c>
    </row>
    <row r="16570" spans="2:5">
      <c r="B16570" s="602" t="s">
        <v>19278</v>
      </c>
      <c r="C16570" s="603" t="s">
        <v>17658</v>
      </c>
      <c r="D16570" s="587" t="s">
        <v>3076</v>
      </c>
      <c r="E16570" s="523" t="s">
        <v>1679</v>
      </c>
    </row>
    <row r="16571" spans="2:5">
      <c r="B16571" s="602" t="s">
        <v>19279</v>
      </c>
      <c r="C16571" s="603" t="s">
        <v>17658</v>
      </c>
      <c r="D16571" s="587" t="s">
        <v>3076</v>
      </c>
      <c r="E16571" s="523" t="s">
        <v>1679</v>
      </c>
    </row>
    <row r="16572" spans="2:5">
      <c r="B16572" s="602" t="s">
        <v>19280</v>
      </c>
      <c r="C16572" s="603" t="s">
        <v>17658</v>
      </c>
      <c r="D16572" s="587" t="s">
        <v>3076</v>
      </c>
      <c r="E16572" s="523" t="s">
        <v>1679</v>
      </c>
    </row>
    <row r="16573" spans="2:5">
      <c r="B16573" s="602" t="s">
        <v>19281</v>
      </c>
      <c r="C16573" s="603" t="s">
        <v>17658</v>
      </c>
      <c r="D16573" s="587" t="s">
        <v>3076</v>
      </c>
      <c r="E16573" s="523" t="s">
        <v>1679</v>
      </c>
    </row>
    <row r="16574" spans="2:5">
      <c r="B16574" s="602" t="s">
        <v>19282</v>
      </c>
      <c r="C16574" s="603" t="s">
        <v>17658</v>
      </c>
      <c r="D16574" s="587" t="s">
        <v>3076</v>
      </c>
      <c r="E16574" s="523" t="s">
        <v>1679</v>
      </c>
    </row>
    <row r="16575" spans="2:5">
      <c r="B16575" s="602" t="s">
        <v>19283</v>
      </c>
      <c r="C16575" s="603" t="s">
        <v>17658</v>
      </c>
      <c r="D16575" s="587" t="s">
        <v>3076</v>
      </c>
      <c r="E16575" s="523" t="s">
        <v>1679</v>
      </c>
    </row>
    <row r="16576" spans="2:5">
      <c r="B16576" s="602" t="s">
        <v>19284</v>
      </c>
      <c r="C16576" s="603" t="s">
        <v>17658</v>
      </c>
      <c r="D16576" s="587" t="s">
        <v>3076</v>
      </c>
      <c r="E16576" s="523" t="s">
        <v>1679</v>
      </c>
    </row>
    <row r="16577" spans="2:5">
      <c r="B16577" s="602" t="s">
        <v>19285</v>
      </c>
      <c r="C16577" s="603" t="s">
        <v>17658</v>
      </c>
      <c r="D16577" s="587" t="s">
        <v>3076</v>
      </c>
      <c r="E16577" s="523" t="s">
        <v>1679</v>
      </c>
    </row>
    <row r="16578" spans="2:5">
      <c r="B16578" s="602" t="s">
        <v>19286</v>
      </c>
      <c r="C16578" s="603" t="s">
        <v>17658</v>
      </c>
      <c r="D16578" s="587" t="s">
        <v>3076</v>
      </c>
      <c r="E16578" s="523" t="s">
        <v>1679</v>
      </c>
    </row>
    <row r="16579" spans="2:5">
      <c r="B16579" s="602" t="s">
        <v>19287</v>
      </c>
      <c r="C16579" s="603" t="s">
        <v>17658</v>
      </c>
      <c r="D16579" s="587" t="s">
        <v>3076</v>
      </c>
      <c r="E16579" s="523" t="s">
        <v>1679</v>
      </c>
    </row>
    <row r="16580" spans="2:5">
      <c r="B16580" s="602" t="s">
        <v>19288</v>
      </c>
      <c r="C16580" s="603" t="s">
        <v>17658</v>
      </c>
      <c r="D16580" s="587" t="s">
        <v>3076</v>
      </c>
      <c r="E16580" s="523" t="s">
        <v>1679</v>
      </c>
    </row>
    <row r="16581" spans="2:5">
      <c r="B16581" s="602" t="s">
        <v>19289</v>
      </c>
      <c r="C16581" s="603" t="s">
        <v>17658</v>
      </c>
      <c r="D16581" s="587" t="s">
        <v>3076</v>
      </c>
      <c r="E16581" s="523" t="s">
        <v>1679</v>
      </c>
    </row>
    <row r="16582" spans="2:5">
      <c r="B16582" s="602" t="s">
        <v>19290</v>
      </c>
      <c r="C16582" s="603" t="s">
        <v>17658</v>
      </c>
      <c r="D16582" s="587" t="s">
        <v>3076</v>
      </c>
      <c r="E16582" s="523" t="s">
        <v>1679</v>
      </c>
    </row>
    <row r="16583" spans="2:5">
      <c r="B16583" s="602" t="s">
        <v>19291</v>
      </c>
      <c r="C16583" s="603" t="s">
        <v>17658</v>
      </c>
      <c r="D16583" s="587" t="s">
        <v>3076</v>
      </c>
      <c r="E16583" s="523" t="s">
        <v>1679</v>
      </c>
    </row>
    <row r="16584" spans="2:5">
      <c r="B16584" s="602" t="s">
        <v>19292</v>
      </c>
      <c r="C16584" s="603" t="s">
        <v>17658</v>
      </c>
      <c r="D16584" s="587" t="s">
        <v>3076</v>
      </c>
      <c r="E16584" s="523" t="s">
        <v>1679</v>
      </c>
    </row>
    <row r="16585" spans="2:5">
      <c r="B16585" s="602" t="s">
        <v>19293</v>
      </c>
      <c r="C16585" s="603" t="s">
        <v>17658</v>
      </c>
      <c r="D16585" s="587" t="s">
        <v>3076</v>
      </c>
      <c r="E16585" s="523" t="s">
        <v>1679</v>
      </c>
    </row>
    <row r="16586" spans="2:5">
      <c r="B16586" s="602" t="s">
        <v>19294</v>
      </c>
      <c r="C16586" s="603" t="s">
        <v>17658</v>
      </c>
      <c r="D16586" s="587" t="s">
        <v>3076</v>
      </c>
      <c r="E16586" s="523" t="s">
        <v>1679</v>
      </c>
    </row>
    <row r="16587" spans="2:5">
      <c r="B16587" s="602" t="s">
        <v>19295</v>
      </c>
      <c r="C16587" s="603" t="s">
        <v>17658</v>
      </c>
      <c r="D16587" s="587" t="s">
        <v>3076</v>
      </c>
      <c r="E16587" s="523" t="s">
        <v>1679</v>
      </c>
    </row>
    <row r="16588" spans="2:5">
      <c r="B16588" s="602" t="s">
        <v>19296</v>
      </c>
      <c r="C16588" s="603" t="s">
        <v>17658</v>
      </c>
      <c r="D16588" s="587" t="s">
        <v>3076</v>
      </c>
      <c r="E16588" s="523" t="s">
        <v>1679</v>
      </c>
    </row>
    <row r="16589" spans="2:5">
      <c r="B16589" s="602" t="s">
        <v>19297</v>
      </c>
      <c r="C16589" s="603" t="s">
        <v>17658</v>
      </c>
      <c r="D16589" s="587" t="s">
        <v>3076</v>
      </c>
      <c r="E16589" s="523" t="s">
        <v>1679</v>
      </c>
    </row>
    <row r="16590" spans="2:5">
      <c r="B16590" s="602" t="s">
        <v>19298</v>
      </c>
      <c r="C16590" s="603" t="s">
        <v>17658</v>
      </c>
      <c r="D16590" s="587" t="s">
        <v>3076</v>
      </c>
      <c r="E16590" s="523" t="s">
        <v>1679</v>
      </c>
    </row>
    <row r="16591" spans="2:5">
      <c r="B16591" s="602" t="s">
        <v>19299</v>
      </c>
      <c r="C16591" s="603" t="s">
        <v>17658</v>
      </c>
      <c r="D16591" s="587" t="s">
        <v>3076</v>
      </c>
      <c r="E16591" s="523" t="s">
        <v>1679</v>
      </c>
    </row>
    <row r="16592" spans="2:5">
      <c r="B16592" s="602" t="s">
        <v>19300</v>
      </c>
      <c r="C16592" s="603" t="s">
        <v>17658</v>
      </c>
      <c r="D16592" s="587" t="s">
        <v>3076</v>
      </c>
      <c r="E16592" s="523" t="s">
        <v>1679</v>
      </c>
    </row>
    <row r="16593" spans="2:5">
      <c r="B16593" s="602" t="s">
        <v>19301</v>
      </c>
      <c r="C16593" s="603" t="s">
        <v>17658</v>
      </c>
      <c r="D16593" s="587" t="s">
        <v>3076</v>
      </c>
      <c r="E16593" s="523" t="s">
        <v>1679</v>
      </c>
    </row>
    <row r="16594" spans="2:5">
      <c r="B16594" s="602" t="s">
        <v>19302</v>
      </c>
      <c r="C16594" s="603" t="s">
        <v>17658</v>
      </c>
      <c r="D16594" s="587" t="s">
        <v>3076</v>
      </c>
      <c r="E16594" s="523" t="s">
        <v>1679</v>
      </c>
    </row>
    <row r="16595" spans="2:5">
      <c r="B16595" s="602" t="s">
        <v>19303</v>
      </c>
      <c r="C16595" s="603" t="s">
        <v>17658</v>
      </c>
      <c r="D16595" s="587" t="s">
        <v>3076</v>
      </c>
      <c r="E16595" s="523" t="s">
        <v>1679</v>
      </c>
    </row>
    <row r="16596" spans="2:5">
      <c r="B16596" s="602" t="s">
        <v>19304</v>
      </c>
      <c r="C16596" s="603" t="s">
        <v>17658</v>
      </c>
      <c r="D16596" s="587" t="s">
        <v>3076</v>
      </c>
      <c r="E16596" s="523" t="s">
        <v>1679</v>
      </c>
    </row>
    <row r="16597" spans="2:5">
      <c r="B16597" s="602" t="s">
        <v>19305</v>
      </c>
      <c r="C16597" s="603" t="s">
        <v>17658</v>
      </c>
      <c r="D16597" s="587" t="s">
        <v>3076</v>
      </c>
      <c r="E16597" s="523" t="s">
        <v>1679</v>
      </c>
    </row>
    <row r="16598" spans="2:5">
      <c r="B16598" s="602" t="s">
        <v>19306</v>
      </c>
      <c r="C16598" s="603" t="s">
        <v>17658</v>
      </c>
      <c r="D16598" s="587" t="s">
        <v>3076</v>
      </c>
      <c r="E16598" s="523" t="s">
        <v>1679</v>
      </c>
    </row>
    <row r="16599" spans="2:5">
      <c r="B16599" s="602" t="s">
        <v>19307</v>
      </c>
      <c r="C16599" s="603" t="s">
        <v>17658</v>
      </c>
      <c r="D16599" s="587" t="s">
        <v>3076</v>
      </c>
      <c r="E16599" s="523" t="s">
        <v>1679</v>
      </c>
    </row>
    <row r="16600" spans="2:5">
      <c r="B16600" s="602" t="s">
        <v>19308</v>
      </c>
      <c r="C16600" s="603" t="s">
        <v>17658</v>
      </c>
      <c r="D16600" s="587" t="s">
        <v>3076</v>
      </c>
      <c r="E16600" s="523" t="s">
        <v>1679</v>
      </c>
    </row>
    <row r="16601" spans="2:5">
      <c r="B16601" s="602" t="s">
        <v>19309</v>
      </c>
      <c r="C16601" s="603" t="s">
        <v>17658</v>
      </c>
      <c r="D16601" s="587" t="s">
        <v>3076</v>
      </c>
      <c r="E16601" s="523" t="s">
        <v>1679</v>
      </c>
    </row>
    <row r="16602" spans="2:5">
      <c r="B16602" s="602" t="s">
        <v>19310</v>
      </c>
      <c r="C16602" s="603" t="s">
        <v>17658</v>
      </c>
      <c r="D16602" s="587" t="s">
        <v>3076</v>
      </c>
      <c r="E16602" s="523" t="s">
        <v>1679</v>
      </c>
    </row>
    <row r="16603" spans="2:5">
      <c r="B16603" s="602" t="s">
        <v>19311</v>
      </c>
      <c r="C16603" s="603" t="s">
        <v>17658</v>
      </c>
      <c r="D16603" s="587" t="s">
        <v>3076</v>
      </c>
      <c r="E16603" s="523" t="s">
        <v>1679</v>
      </c>
    </row>
    <row r="16604" spans="2:5">
      <c r="B16604" s="602" t="s">
        <v>19312</v>
      </c>
      <c r="C16604" s="603" t="s">
        <v>17658</v>
      </c>
      <c r="D16604" s="587" t="s">
        <v>3076</v>
      </c>
      <c r="E16604" s="523" t="s">
        <v>1679</v>
      </c>
    </row>
    <row r="16605" spans="2:5">
      <c r="B16605" s="602" t="s">
        <v>19313</v>
      </c>
      <c r="C16605" s="603" t="s">
        <v>17658</v>
      </c>
      <c r="D16605" s="587" t="s">
        <v>3076</v>
      </c>
      <c r="E16605" s="523" t="s">
        <v>1679</v>
      </c>
    </row>
    <row r="16606" spans="2:5">
      <c r="B16606" s="602" t="s">
        <v>19314</v>
      </c>
      <c r="C16606" s="603" t="s">
        <v>17658</v>
      </c>
      <c r="D16606" s="587" t="s">
        <v>3076</v>
      </c>
      <c r="E16606" s="523" t="s">
        <v>1679</v>
      </c>
    </row>
    <row r="16607" spans="2:5">
      <c r="B16607" s="602" t="s">
        <v>19315</v>
      </c>
      <c r="C16607" s="603" t="s">
        <v>17658</v>
      </c>
      <c r="D16607" s="587" t="s">
        <v>3076</v>
      </c>
      <c r="E16607" s="523" t="s">
        <v>1679</v>
      </c>
    </row>
    <row r="16608" spans="2:5">
      <c r="B16608" s="602" t="s">
        <v>19316</v>
      </c>
      <c r="C16608" s="603" t="s">
        <v>17658</v>
      </c>
      <c r="D16608" s="587" t="s">
        <v>3076</v>
      </c>
      <c r="E16608" s="523" t="s">
        <v>1679</v>
      </c>
    </row>
    <row r="16609" spans="2:5">
      <c r="B16609" s="602" t="s">
        <v>19317</v>
      </c>
      <c r="C16609" s="603" t="s">
        <v>17658</v>
      </c>
      <c r="D16609" s="587" t="s">
        <v>3076</v>
      </c>
      <c r="E16609" s="523" t="s">
        <v>1679</v>
      </c>
    </row>
    <row r="16610" spans="2:5">
      <c r="B16610" s="602" t="s">
        <v>19318</v>
      </c>
      <c r="C16610" s="603" t="s">
        <v>17658</v>
      </c>
      <c r="D16610" s="587" t="s">
        <v>3076</v>
      </c>
      <c r="E16610" s="523" t="s">
        <v>1679</v>
      </c>
    </row>
    <row r="16611" spans="2:5">
      <c r="B16611" s="602" t="s">
        <v>19319</v>
      </c>
      <c r="C16611" s="603" t="s">
        <v>17658</v>
      </c>
      <c r="D16611" s="587" t="s">
        <v>3076</v>
      </c>
      <c r="E16611" s="523" t="s">
        <v>1679</v>
      </c>
    </row>
    <row r="16612" spans="2:5">
      <c r="B16612" s="602" t="s">
        <v>19320</v>
      </c>
      <c r="C16612" s="603" t="s">
        <v>17658</v>
      </c>
      <c r="D16612" s="587" t="s">
        <v>3076</v>
      </c>
      <c r="E16612" s="523" t="s">
        <v>1679</v>
      </c>
    </row>
    <row r="16613" spans="2:5">
      <c r="B16613" s="602" t="s">
        <v>19321</v>
      </c>
      <c r="C16613" s="603" t="s">
        <v>17658</v>
      </c>
      <c r="D16613" s="587" t="s">
        <v>3076</v>
      </c>
      <c r="E16613" s="523" t="s">
        <v>1679</v>
      </c>
    </row>
    <row r="16614" spans="2:5">
      <c r="B16614" s="602" t="s">
        <v>19322</v>
      </c>
      <c r="C16614" s="603" t="s">
        <v>17658</v>
      </c>
      <c r="D16614" s="587" t="s">
        <v>3076</v>
      </c>
      <c r="E16614" s="523" t="s">
        <v>1679</v>
      </c>
    </row>
    <row r="16615" spans="2:5">
      <c r="B16615" s="602" t="s">
        <v>19323</v>
      </c>
      <c r="C16615" s="603" t="s">
        <v>17658</v>
      </c>
      <c r="D16615" s="587" t="s">
        <v>3076</v>
      </c>
      <c r="E16615" s="523" t="s">
        <v>1679</v>
      </c>
    </row>
    <row r="16616" spans="2:5">
      <c r="B16616" s="602" t="s">
        <v>19324</v>
      </c>
      <c r="C16616" s="603" t="s">
        <v>17658</v>
      </c>
      <c r="D16616" s="587" t="s">
        <v>3076</v>
      </c>
      <c r="E16616" s="523" t="s">
        <v>1679</v>
      </c>
    </row>
    <row r="16617" spans="2:5">
      <c r="B16617" s="602" t="s">
        <v>19325</v>
      </c>
      <c r="C16617" s="603" t="s">
        <v>17658</v>
      </c>
      <c r="D16617" s="587" t="s">
        <v>3076</v>
      </c>
      <c r="E16617" s="523" t="s">
        <v>1679</v>
      </c>
    </row>
    <row r="16618" spans="2:5">
      <c r="B16618" s="602" t="s">
        <v>19326</v>
      </c>
      <c r="C16618" s="603" t="s">
        <v>17658</v>
      </c>
      <c r="D16618" s="587" t="s">
        <v>3076</v>
      </c>
      <c r="E16618" s="523" t="s">
        <v>1679</v>
      </c>
    </row>
    <row r="16619" spans="2:5">
      <c r="B16619" s="602" t="s">
        <v>19327</v>
      </c>
      <c r="C16619" s="603" t="s">
        <v>17658</v>
      </c>
      <c r="D16619" s="587" t="s">
        <v>3076</v>
      </c>
      <c r="E16619" s="523" t="s">
        <v>1679</v>
      </c>
    </row>
    <row r="16620" spans="2:5">
      <c r="B16620" s="602" t="s">
        <v>19328</v>
      </c>
      <c r="C16620" s="603" t="s">
        <v>17658</v>
      </c>
      <c r="D16620" s="587" t="s">
        <v>3076</v>
      </c>
      <c r="E16620" s="523" t="s">
        <v>1679</v>
      </c>
    </row>
    <row r="16621" spans="2:5">
      <c r="B16621" s="602" t="s">
        <v>19329</v>
      </c>
      <c r="C16621" s="603" t="s">
        <v>17658</v>
      </c>
      <c r="D16621" s="587" t="s">
        <v>3076</v>
      </c>
      <c r="E16621" s="523" t="s">
        <v>1679</v>
      </c>
    </row>
    <row r="16622" spans="2:5">
      <c r="B16622" s="602" t="s">
        <v>19330</v>
      </c>
      <c r="C16622" s="603" t="s">
        <v>17658</v>
      </c>
      <c r="D16622" s="587" t="s">
        <v>3076</v>
      </c>
      <c r="E16622" s="523" t="s">
        <v>1679</v>
      </c>
    </row>
    <row r="16623" spans="2:5">
      <c r="B16623" s="602" t="s">
        <v>19331</v>
      </c>
      <c r="C16623" s="603" t="s">
        <v>17658</v>
      </c>
      <c r="D16623" s="587" t="s">
        <v>3076</v>
      </c>
      <c r="E16623" s="523" t="s">
        <v>1679</v>
      </c>
    </row>
    <row r="16624" spans="2:5">
      <c r="B16624" s="602" t="s">
        <v>19332</v>
      </c>
      <c r="C16624" s="603" t="s">
        <v>17658</v>
      </c>
      <c r="D16624" s="587" t="s">
        <v>3076</v>
      </c>
      <c r="E16624" s="523" t="s">
        <v>1679</v>
      </c>
    </row>
    <row r="16625" spans="2:5">
      <c r="B16625" s="602" t="s">
        <v>19333</v>
      </c>
      <c r="C16625" s="603" t="s">
        <v>17658</v>
      </c>
      <c r="D16625" s="587" t="s">
        <v>3076</v>
      </c>
      <c r="E16625" s="523" t="s">
        <v>1679</v>
      </c>
    </row>
    <row r="16626" spans="2:5">
      <c r="B16626" s="602" t="s">
        <v>19334</v>
      </c>
      <c r="C16626" s="603" t="s">
        <v>17658</v>
      </c>
      <c r="D16626" s="587" t="s">
        <v>3076</v>
      </c>
      <c r="E16626" s="523" t="s">
        <v>1679</v>
      </c>
    </row>
    <row r="16627" spans="2:5">
      <c r="B16627" s="602" t="s">
        <v>19335</v>
      </c>
      <c r="C16627" s="603" t="s">
        <v>17658</v>
      </c>
      <c r="D16627" s="587" t="s">
        <v>3076</v>
      </c>
      <c r="E16627" s="523" t="s">
        <v>1679</v>
      </c>
    </row>
    <row r="16628" spans="2:5">
      <c r="B16628" s="602" t="s">
        <v>19336</v>
      </c>
      <c r="C16628" s="603" t="s">
        <v>17658</v>
      </c>
      <c r="D16628" s="587" t="s">
        <v>3076</v>
      </c>
      <c r="E16628" s="523" t="s">
        <v>1679</v>
      </c>
    </row>
    <row r="16629" spans="2:5">
      <c r="B16629" s="602" t="s">
        <v>19337</v>
      </c>
      <c r="C16629" s="603" t="s">
        <v>17658</v>
      </c>
      <c r="D16629" s="587" t="s">
        <v>3076</v>
      </c>
      <c r="E16629" s="523" t="s">
        <v>1679</v>
      </c>
    </row>
    <row r="16630" spans="2:5">
      <c r="B16630" s="602" t="s">
        <v>19338</v>
      </c>
      <c r="C16630" s="603" t="s">
        <v>17658</v>
      </c>
      <c r="D16630" s="587" t="s">
        <v>3076</v>
      </c>
      <c r="E16630" s="523" t="s">
        <v>1679</v>
      </c>
    </row>
    <row r="16631" spans="2:5">
      <c r="B16631" s="602" t="s">
        <v>19339</v>
      </c>
      <c r="C16631" s="603" t="s">
        <v>17658</v>
      </c>
      <c r="D16631" s="587" t="s">
        <v>3076</v>
      </c>
      <c r="E16631" s="523" t="s">
        <v>1679</v>
      </c>
    </row>
    <row r="16632" spans="2:5">
      <c r="B16632" s="602" t="s">
        <v>19340</v>
      </c>
      <c r="C16632" s="603" t="s">
        <v>17658</v>
      </c>
      <c r="D16632" s="587" t="s">
        <v>3076</v>
      </c>
      <c r="E16632" s="523" t="s">
        <v>1679</v>
      </c>
    </row>
    <row r="16633" spans="2:5">
      <c r="B16633" s="602" t="s">
        <v>19341</v>
      </c>
      <c r="C16633" s="603" t="s">
        <v>17658</v>
      </c>
      <c r="D16633" s="587" t="s">
        <v>3076</v>
      </c>
      <c r="E16633" s="523" t="s">
        <v>1679</v>
      </c>
    </row>
    <row r="16634" spans="2:5">
      <c r="B16634" s="602" t="s">
        <v>19342</v>
      </c>
      <c r="C16634" s="603" t="s">
        <v>17658</v>
      </c>
      <c r="D16634" s="587" t="s">
        <v>3076</v>
      </c>
      <c r="E16634" s="523" t="s">
        <v>1679</v>
      </c>
    </row>
    <row r="16635" spans="2:5">
      <c r="B16635" s="602" t="s">
        <v>19343</v>
      </c>
      <c r="C16635" s="603" t="s">
        <v>17658</v>
      </c>
      <c r="D16635" s="587" t="s">
        <v>3076</v>
      </c>
      <c r="E16635" s="523" t="s">
        <v>1679</v>
      </c>
    </row>
    <row r="16636" spans="2:5">
      <c r="B16636" s="602" t="s">
        <v>19344</v>
      </c>
      <c r="C16636" s="603" t="s">
        <v>17658</v>
      </c>
      <c r="D16636" s="587" t="s">
        <v>3076</v>
      </c>
      <c r="E16636" s="523" t="s">
        <v>1679</v>
      </c>
    </row>
    <row r="16637" spans="2:5">
      <c r="B16637" s="602" t="s">
        <v>19345</v>
      </c>
      <c r="C16637" s="603" t="s">
        <v>17658</v>
      </c>
      <c r="D16637" s="587" t="s">
        <v>3076</v>
      </c>
      <c r="E16637" s="523" t="s">
        <v>1679</v>
      </c>
    </row>
    <row r="16638" spans="2:5">
      <c r="B16638" s="602" t="s">
        <v>19346</v>
      </c>
      <c r="C16638" s="603" t="s">
        <v>17658</v>
      </c>
      <c r="D16638" s="587" t="s">
        <v>3076</v>
      </c>
      <c r="E16638" s="523" t="s">
        <v>1679</v>
      </c>
    </row>
    <row r="16639" spans="2:5">
      <c r="B16639" s="602" t="s">
        <v>19347</v>
      </c>
      <c r="C16639" s="603" t="s">
        <v>17658</v>
      </c>
      <c r="D16639" s="587" t="s">
        <v>3076</v>
      </c>
      <c r="E16639" s="523" t="s">
        <v>1679</v>
      </c>
    </row>
    <row r="16640" spans="2:5">
      <c r="B16640" s="602" t="s">
        <v>19348</v>
      </c>
      <c r="C16640" s="603" t="s">
        <v>17658</v>
      </c>
      <c r="D16640" s="587" t="s">
        <v>3076</v>
      </c>
      <c r="E16640" s="523" t="s">
        <v>1679</v>
      </c>
    </row>
    <row r="16641" spans="2:5">
      <c r="B16641" s="602" t="s">
        <v>19349</v>
      </c>
      <c r="C16641" s="603" t="s">
        <v>17658</v>
      </c>
      <c r="D16641" s="587" t="s">
        <v>3076</v>
      </c>
      <c r="E16641" s="523" t="s">
        <v>1679</v>
      </c>
    </row>
    <row r="16642" spans="2:5">
      <c r="B16642" s="602" t="s">
        <v>19350</v>
      </c>
      <c r="C16642" s="603" t="s">
        <v>17658</v>
      </c>
      <c r="D16642" s="587" t="s">
        <v>3076</v>
      </c>
      <c r="E16642" s="523" t="s">
        <v>1679</v>
      </c>
    </row>
    <row r="16643" spans="2:5">
      <c r="B16643" s="602" t="s">
        <v>19351</v>
      </c>
      <c r="C16643" s="603" t="s">
        <v>17658</v>
      </c>
      <c r="D16643" s="587" t="s">
        <v>3076</v>
      </c>
      <c r="E16643" s="523" t="s">
        <v>1679</v>
      </c>
    </row>
    <row r="16644" spans="2:5">
      <c r="B16644" s="602" t="s">
        <v>19352</v>
      </c>
      <c r="C16644" s="603" t="s">
        <v>17658</v>
      </c>
      <c r="D16644" s="587" t="s">
        <v>3076</v>
      </c>
      <c r="E16644" s="523" t="s">
        <v>1679</v>
      </c>
    </row>
    <row r="16645" spans="2:5">
      <c r="B16645" s="602" t="s">
        <v>19353</v>
      </c>
      <c r="C16645" s="603" t="s">
        <v>17658</v>
      </c>
      <c r="D16645" s="587" t="s">
        <v>3076</v>
      </c>
      <c r="E16645" s="523" t="s">
        <v>1679</v>
      </c>
    </row>
    <row r="16646" spans="2:5">
      <c r="B16646" s="602" t="s">
        <v>19354</v>
      </c>
      <c r="C16646" s="603" t="s">
        <v>17658</v>
      </c>
      <c r="D16646" s="587" t="s">
        <v>3076</v>
      </c>
      <c r="E16646" s="523" t="s">
        <v>1679</v>
      </c>
    </row>
    <row r="16647" spans="2:5">
      <c r="B16647" s="602" t="s">
        <v>19355</v>
      </c>
      <c r="C16647" s="603" t="s">
        <v>17658</v>
      </c>
      <c r="D16647" s="587" t="s">
        <v>3076</v>
      </c>
      <c r="E16647" s="523" t="s">
        <v>1679</v>
      </c>
    </row>
    <row r="16648" spans="2:5">
      <c r="B16648" s="602" t="s">
        <v>19356</v>
      </c>
      <c r="C16648" s="603" t="s">
        <v>17658</v>
      </c>
      <c r="D16648" s="587" t="s">
        <v>3076</v>
      </c>
      <c r="E16648" s="523" t="s">
        <v>1679</v>
      </c>
    </row>
    <row r="16649" spans="2:5">
      <c r="B16649" s="602" t="s">
        <v>19357</v>
      </c>
      <c r="C16649" s="603" t="s">
        <v>17658</v>
      </c>
      <c r="D16649" s="587" t="s">
        <v>3076</v>
      </c>
      <c r="E16649" s="523" t="s">
        <v>1679</v>
      </c>
    </row>
    <row r="16650" spans="2:5">
      <c r="B16650" s="602" t="s">
        <v>19358</v>
      </c>
      <c r="C16650" s="603" t="s">
        <v>17658</v>
      </c>
      <c r="D16650" s="587" t="s">
        <v>3076</v>
      </c>
      <c r="E16650" s="523" t="s">
        <v>1679</v>
      </c>
    </row>
    <row r="16651" spans="2:5">
      <c r="B16651" s="602" t="s">
        <v>19359</v>
      </c>
      <c r="C16651" s="603" t="s">
        <v>17658</v>
      </c>
      <c r="D16651" s="587" t="s">
        <v>3076</v>
      </c>
      <c r="E16651" s="523" t="s">
        <v>1679</v>
      </c>
    </row>
    <row r="16652" spans="2:5">
      <c r="B16652" s="602" t="s">
        <v>19360</v>
      </c>
      <c r="C16652" s="603" t="s">
        <v>17658</v>
      </c>
      <c r="D16652" s="587" t="s">
        <v>3076</v>
      </c>
      <c r="E16652" s="523" t="s">
        <v>1679</v>
      </c>
    </row>
    <row r="16653" spans="2:5">
      <c r="B16653" s="602" t="s">
        <v>19361</v>
      </c>
      <c r="C16653" s="603" t="s">
        <v>17658</v>
      </c>
      <c r="D16653" s="587" t="s">
        <v>3076</v>
      </c>
      <c r="E16653" s="523" t="s">
        <v>1679</v>
      </c>
    </row>
    <row r="16654" spans="2:5">
      <c r="B16654" s="602" t="s">
        <v>19362</v>
      </c>
      <c r="C16654" s="603" t="s">
        <v>17658</v>
      </c>
      <c r="D16654" s="587" t="s">
        <v>3076</v>
      </c>
      <c r="E16654" s="523" t="s">
        <v>1679</v>
      </c>
    </row>
    <row r="16655" spans="2:5">
      <c r="B16655" s="602" t="s">
        <v>19363</v>
      </c>
      <c r="C16655" s="603" t="s">
        <v>17658</v>
      </c>
      <c r="D16655" s="587" t="s">
        <v>3076</v>
      </c>
      <c r="E16655" s="523" t="s">
        <v>1679</v>
      </c>
    </row>
    <row r="16656" spans="2:5">
      <c r="B16656" s="602" t="s">
        <v>19364</v>
      </c>
      <c r="C16656" s="603" t="s">
        <v>17658</v>
      </c>
      <c r="D16656" s="587" t="s">
        <v>3076</v>
      </c>
      <c r="E16656" s="523" t="s">
        <v>1679</v>
      </c>
    </row>
    <row r="16657" spans="2:5">
      <c r="B16657" s="602" t="s">
        <v>19365</v>
      </c>
      <c r="C16657" s="603" t="s">
        <v>17658</v>
      </c>
      <c r="D16657" s="587" t="s">
        <v>3076</v>
      </c>
      <c r="E16657" s="523" t="s">
        <v>1679</v>
      </c>
    </row>
    <row r="16658" spans="2:5">
      <c r="B16658" s="602" t="s">
        <v>19366</v>
      </c>
      <c r="C16658" s="603" t="s">
        <v>17658</v>
      </c>
      <c r="D16658" s="587" t="s">
        <v>3076</v>
      </c>
      <c r="E16658" s="523" t="s">
        <v>1679</v>
      </c>
    </row>
    <row r="16659" spans="2:5">
      <c r="B16659" s="602" t="s">
        <v>19367</v>
      </c>
      <c r="C16659" s="603" t="s">
        <v>17658</v>
      </c>
      <c r="D16659" s="587" t="s">
        <v>3076</v>
      </c>
      <c r="E16659" s="523" t="s">
        <v>1679</v>
      </c>
    </row>
    <row r="16660" spans="2:5">
      <c r="B16660" s="602" t="s">
        <v>19368</v>
      </c>
      <c r="C16660" s="603" t="s">
        <v>17658</v>
      </c>
      <c r="D16660" s="587" t="s">
        <v>3076</v>
      </c>
      <c r="E16660" s="523" t="s">
        <v>1679</v>
      </c>
    </row>
    <row r="16661" spans="2:5">
      <c r="B16661" s="602" t="s">
        <v>19369</v>
      </c>
      <c r="C16661" s="603" t="s">
        <v>17658</v>
      </c>
      <c r="D16661" s="587" t="s">
        <v>3076</v>
      </c>
      <c r="E16661" s="523" t="s">
        <v>1679</v>
      </c>
    </row>
    <row r="16662" spans="2:5">
      <c r="B16662" s="602" t="s">
        <v>19370</v>
      </c>
      <c r="C16662" s="603" t="s">
        <v>17658</v>
      </c>
      <c r="D16662" s="587" t="s">
        <v>3076</v>
      </c>
      <c r="E16662" s="523" t="s">
        <v>1679</v>
      </c>
    </row>
    <row r="16663" spans="2:5">
      <c r="B16663" s="602" t="s">
        <v>19371</v>
      </c>
      <c r="C16663" s="603" t="s">
        <v>17658</v>
      </c>
      <c r="D16663" s="587" t="s">
        <v>3076</v>
      </c>
      <c r="E16663" s="523" t="s">
        <v>1679</v>
      </c>
    </row>
    <row r="16664" spans="2:5">
      <c r="B16664" s="602" t="s">
        <v>19372</v>
      </c>
      <c r="C16664" s="603" t="s">
        <v>17658</v>
      </c>
      <c r="D16664" s="587" t="s">
        <v>3076</v>
      </c>
      <c r="E16664" s="523" t="s">
        <v>1679</v>
      </c>
    </row>
    <row r="16665" spans="2:5">
      <c r="B16665" s="602" t="s">
        <v>19373</v>
      </c>
      <c r="C16665" s="603" t="s">
        <v>17658</v>
      </c>
      <c r="D16665" s="587" t="s">
        <v>3076</v>
      </c>
      <c r="E16665" s="523" t="s">
        <v>1679</v>
      </c>
    </row>
    <row r="16666" spans="2:5">
      <c r="B16666" s="602" t="s">
        <v>19374</v>
      </c>
      <c r="C16666" s="603" t="s">
        <v>17658</v>
      </c>
      <c r="D16666" s="587" t="s">
        <v>3076</v>
      </c>
      <c r="E16666" s="523" t="s">
        <v>1679</v>
      </c>
    </row>
    <row r="16667" spans="2:5">
      <c r="B16667" s="602" t="s">
        <v>19375</v>
      </c>
      <c r="C16667" s="603" t="s">
        <v>17658</v>
      </c>
      <c r="D16667" s="587" t="s">
        <v>3076</v>
      </c>
      <c r="E16667" s="523" t="s">
        <v>1679</v>
      </c>
    </row>
    <row r="16668" spans="2:5">
      <c r="B16668" s="602" t="s">
        <v>19376</v>
      </c>
      <c r="C16668" s="603" t="s">
        <v>17658</v>
      </c>
      <c r="D16668" s="587" t="s">
        <v>3076</v>
      </c>
      <c r="E16668" s="523" t="s">
        <v>1679</v>
      </c>
    </row>
    <row r="16669" spans="2:5">
      <c r="B16669" s="602" t="s">
        <v>19377</v>
      </c>
      <c r="C16669" s="603" t="s">
        <v>17658</v>
      </c>
      <c r="D16669" s="587" t="s">
        <v>3076</v>
      </c>
      <c r="E16669" s="523" t="s">
        <v>1679</v>
      </c>
    </row>
    <row r="16670" spans="2:5">
      <c r="B16670" s="602" t="s">
        <v>19378</v>
      </c>
      <c r="C16670" s="603" t="s">
        <v>17658</v>
      </c>
      <c r="D16670" s="587" t="s">
        <v>3076</v>
      </c>
      <c r="E16670" s="523" t="s">
        <v>1679</v>
      </c>
    </row>
    <row r="16671" spans="2:5">
      <c r="B16671" s="602" t="s">
        <v>19379</v>
      </c>
      <c r="C16671" s="603" t="s">
        <v>17658</v>
      </c>
      <c r="D16671" s="587" t="s">
        <v>3076</v>
      </c>
      <c r="E16671" s="523" t="s">
        <v>1679</v>
      </c>
    </row>
    <row r="16672" spans="2:5">
      <c r="B16672" s="602" t="s">
        <v>19380</v>
      </c>
      <c r="C16672" s="603" t="s">
        <v>17658</v>
      </c>
      <c r="D16672" s="587" t="s">
        <v>3076</v>
      </c>
      <c r="E16672" s="523" t="s">
        <v>1679</v>
      </c>
    </row>
    <row r="16673" spans="2:5">
      <c r="B16673" s="602" t="s">
        <v>19381</v>
      </c>
      <c r="C16673" s="603" t="s">
        <v>17658</v>
      </c>
      <c r="D16673" s="587" t="s">
        <v>3076</v>
      </c>
      <c r="E16673" s="523" t="s">
        <v>1679</v>
      </c>
    </row>
    <row r="16674" spans="2:5">
      <c r="B16674" s="602" t="s">
        <v>19382</v>
      </c>
      <c r="C16674" s="603" t="s">
        <v>17658</v>
      </c>
      <c r="D16674" s="587" t="s">
        <v>3076</v>
      </c>
      <c r="E16674" s="523" t="s">
        <v>1679</v>
      </c>
    </row>
    <row r="16675" spans="2:5">
      <c r="B16675" s="602" t="s">
        <v>19383</v>
      </c>
      <c r="C16675" s="603" t="s">
        <v>17658</v>
      </c>
      <c r="D16675" s="587" t="s">
        <v>3076</v>
      </c>
      <c r="E16675" s="523" t="s">
        <v>1679</v>
      </c>
    </row>
    <row r="16676" spans="2:5">
      <c r="B16676" s="602" t="s">
        <v>19384</v>
      </c>
      <c r="C16676" s="603" t="s">
        <v>17658</v>
      </c>
      <c r="D16676" s="587" t="s">
        <v>3076</v>
      </c>
      <c r="E16676" s="523" t="s">
        <v>1679</v>
      </c>
    </row>
    <row r="16677" spans="2:5">
      <c r="B16677" s="602" t="s">
        <v>19385</v>
      </c>
      <c r="C16677" s="603" t="s">
        <v>17658</v>
      </c>
      <c r="D16677" s="587" t="s">
        <v>3076</v>
      </c>
      <c r="E16677" s="523" t="s">
        <v>1679</v>
      </c>
    </row>
    <row r="16678" spans="2:5">
      <c r="B16678" s="602" t="s">
        <v>19386</v>
      </c>
      <c r="C16678" s="603" t="s">
        <v>17658</v>
      </c>
      <c r="D16678" s="587" t="s">
        <v>3076</v>
      </c>
      <c r="E16678" s="523" t="s">
        <v>1679</v>
      </c>
    </row>
    <row r="16679" spans="2:5">
      <c r="B16679" s="602" t="s">
        <v>19387</v>
      </c>
      <c r="C16679" s="603" t="s">
        <v>17658</v>
      </c>
      <c r="D16679" s="587" t="s">
        <v>3076</v>
      </c>
      <c r="E16679" s="523" t="s">
        <v>1679</v>
      </c>
    </row>
    <row r="16680" spans="2:5">
      <c r="B16680" s="602" t="s">
        <v>19388</v>
      </c>
      <c r="C16680" s="603" t="s">
        <v>17658</v>
      </c>
      <c r="D16680" s="587" t="s">
        <v>3076</v>
      </c>
      <c r="E16680" s="523" t="s">
        <v>1679</v>
      </c>
    </row>
    <row r="16681" spans="2:5">
      <c r="B16681" s="602" t="s">
        <v>19389</v>
      </c>
      <c r="C16681" s="603" t="s">
        <v>17658</v>
      </c>
      <c r="D16681" s="587" t="s">
        <v>3076</v>
      </c>
      <c r="E16681" s="523" t="s">
        <v>1679</v>
      </c>
    </row>
    <row r="16682" spans="2:5">
      <c r="B16682" s="602" t="s">
        <v>19390</v>
      </c>
      <c r="C16682" s="603" t="s">
        <v>17658</v>
      </c>
      <c r="D16682" s="587" t="s">
        <v>3076</v>
      </c>
      <c r="E16682" s="523" t="s">
        <v>1679</v>
      </c>
    </row>
    <row r="16683" spans="2:5">
      <c r="B16683" s="602" t="s">
        <v>19391</v>
      </c>
      <c r="C16683" s="603" t="s">
        <v>17658</v>
      </c>
      <c r="D16683" s="587" t="s">
        <v>3076</v>
      </c>
      <c r="E16683" s="523" t="s">
        <v>1679</v>
      </c>
    </row>
    <row r="16684" spans="2:5">
      <c r="B16684" s="602" t="s">
        <v>19392</v>
      </c>
      <c r="C16684" s="603" t="s">
        <v>17658</v>
      </c>
      <c r="D16684" s="587" t="s">
        <v>3076</v>
      </c>
      <c r="E16684" s="523" t="s">
        <v>1679</v>
      </c>
    </row>
    <row r="16685" spans="2:5">
      <c r="B16685" s="602" t="s">
        <v>19393</v>
      </c>
      <c r="C16685" s="603" t="s">
        <v>17658</v>
      </c>
      <c r="D16685" s="587" t="s">
        <v>3076</v>
      </c>
      <c r="E16685" s="523" t="s">
        <v>1679</v>
      </c>
    </row>
    <row r="16686" spans="2:5">
      <c r="B16686" s="602" t="s">
        <v>19394</v>
      </c>
      <c r="C16686" s="603" t="s">
        <v>17658</v>
      </c>
      <c r="D16686" s="587" t="s">
        <v>3076</v>
      </c>
      <c r="E16686" s="523" t="s">
        <v>1679</v>
      </c>
    </row>
    <row r="16687" spans="2:5">
      <c r="B16687" s="602" t="s">
        <v>19395</v>
      </c>
      <c r="C16687" s="603" t="s">
        <v>17658</v>
      </c>
      <c r="D16687" s="587" t="s">
        <v>3076</v>
      </c>
      <c r="E16687" s="523" t="s">
        <v>1679</v>
      </c>
    </row>
    <row r="16688" spans="2:5">
      <c r="B16688" s="602" t="s">
        <v>19396</v>
      </c>
      <c r="C16688" s="603" t="s">
        <v>17658</v>
      </c>
      <c r="D16688" s="587" t="s">
        <v>3076</v>
      </c>
      <c r="E16688" s="523" t="s">
        <v>1679</v>
      </c>
    </row>
    <row r="16689" spans="2:5">
      <c r="B16689" s="602" t="s">
        <v>19397</v>
      </c>
      <c r="C16689" s="603" t="s">
        <v>17658</v>
      </c>
      <c r="D16689" s="587" t="s">
        <v>3076</v>
      </c>
      <c r="E16689" s="523" t="s">
        <v>1679</v>
      </c>
    </row>
    <row r="16690" spans="2:5">
      <c r="B16690" s="602" t="s">
        <v>19398</v>
      </c>
      <c r="C16690" s="603" t="s">
        <v>17658</v>
      </c>
      <c r="D16690" s="587" t="s">
        <v>3076</v>
      </c>
      <c r="E16690" s="523" t="s">
        <v>1679</v>
      </c>
    </row>
    <row r="16691" spans="2:5">
      <c r="B16691" s="602" t="s">
        <v>19399</v>
      </c>
      <c r="C16691" s="603" t="s">
        <v>17658</v>
      </c>
      <c r="D16691" s="587" t="s">
        <v>3076</v>
      </c>
      <c r="E16691" s="523" t="s">
        <v>1679</v>
      </c>
    </row>
    <row r="16692" spans="2:5">
      <c r="B16692" s="602" t="s">
        <v>19400</v>
      </c>
      <c r="C16692" s="603" t="s">
        <v>17658</v>
      </c>
      <c r="D16692" s="587" t="s">
        <v>3076</v>
      </c>
      <c r="E16692" s="523" t="s">
        <v>1679</v>
      </c>
    </row>
    <row r="16693" spans="2:5">
      <c r="B16693" s="602" t="s">
        <v>19401</v>
      </c>
      <c r="C16693" s="603" t="s">
        <v>17658</v>
      </c>
      <c r="D16693" s="587" t="s">
        <v>3076</v>
      </c>
      <c r="E16693" s="523" t="s">
        <v>1679</v>
      </c>
    </row>
    <row r="16694" spans="2:5">
      <c r="B16694" s="602" t="s">
        <v>19402</v>
      </c>
      <c r="C16694" s="603" t="s">
        <v>17658</v>
      </c>
      <c r="D16694" s="587" t="s">
        <v>3076</v>
      </c>
      <c r="E16694" s="523" t="s">
        <v>1679</v>
      </c>
    </row>
    <row r="16695" spans="2:5">
      <c r="B16695" s="602" t="s">
        <v>19403</v>
      </c>
      <c r="C16695" s="603" t="s">
        <v>17658</v>
      </c>
      <c r="D16695" s="587" t="s">
        <v>3076</v>
      </c>
      <c r="E16695" s="523" t="s">
        <v>1679</v>
      </c>
    </row>
    <row r="16696" spans="2:5">
      <c r="B16696" s="602" t="s">
        <v>19404</v>
      </c>
      <c r="C16696" s="603" t="s">
        <v>17658</v>
      </c>
      <c r="D16696" s="587" t="s">
        <v>3076</v>
      </c>
      <c r="E16696" s="523" t="s">
        <v>1679</v>
      </c>
    </row>
    <row r="16697" spans="2:5">
      <c r="B16697" s="602" t="s">
        <v>19405</v>
      </c>
      <c r="C16697" s="603" t="s">
        <v>17658</v>
      </c>
      <c r="D16697" s="587" t="s">
        <v>3076</v>
      </c>
      <c r="E16697" s="523" t="s">
        <v>1679</v>
      </c>
    </row>
    <row r="16698" spans="2:5">
      <c r="B16698" s="602" t="s">
        <v>19406</v>
      </c>
      <c r="C16698" s="603" t="s">
        <v>17658</v>
      </c>
      <c r="D16698" s="587" t="s">
        <v>3076</v>
      </c>
      <c r="E16698" s="523" t="s">
        <v>1679</v>
      </c>
    </row>
    <row r="16699" spans="2:5">
      <c r="B16699" s="602" t="s">
        <v>19407</v>
      </c>
      <c r="C16699" s="603" t="s">
        <v>17658</v>
      </c>
      <c r="D16699" s="587" t="s">
        <v>3076</v>
      </c>
      <c r="E16699" s="523" t="s">
        <v>1679</v>
      </c>
    </row>
    <row r="16700" spans="2:5">
      <c r="B16700" s="602" t="s">
        <v>19408</v>
      </c>
      <c r="C16700" s="603" t="s">
        <v>17658</v>
      </c>
      <c r="D16700" s="587" t="s">
        <v>3076</v>
      </c>
      <c r="E16700" s="523" t="s">
        <v>1679</v>
      </c>
    </row>
    <row r="16701" spans="2:5">
      <c r="B16701" s="602" t="s">
        <v>19409</v>
      </c>
      <c r="C16701" s="603" t="s">
        <v>17658</v>
      </c>
      <c r="D16701" s="587" t="s">
        <v>3076</v>
      </c>
      <c r="E16701" s="523" t="s">
        <v>1679</v>
      </c>
    </row>
    <row r="16702" spans="2:5">
      <c r="B16702" s="602" t="s">
        <v>19410</v>
      </c>
      <c r="C16702" s="603" t="s">
        <v>17658</v>
      </c>
      <c r="D16702" s="587" t="s">
        <v>3076</v>
      </c>
      <c r="E16702" s="523" t="s">
        <v>1679</v>
      </c>
    </row>
    <row r="16703" spans="2:5">
      <c r="B16703" s="602" t="s">
        <v>19411</v>
      </c>
      <c r="C16703" s="603" t="s">
        <v>17658</v>
      </c>
      <c r="D16703" s="587" t="s">
        <v>3076</v>
      </c>
      <c r="E16703" s="523" t="s">
        <v>1679</v>
      </c>
    </row>
    <row r="16704" spans="2:5">
      <c r="B16704" s="602" t="s">
        <v>19412</v>
      </c>
      <c r="C16704" s="603" t="s">
        <v>17658</v>
      </c>
      <c r="D16704" s="587" t="s">
        <v>3076</v>
      </c>
      <c r="E16704" s="523" t="s">
        <v>1679</v>
      </c>
    </row>
    <row r="16705" spans="2:5">
      <c r="B16705" s="602" t="s">
        <v>19413</v>
      </c>
      <c r="C16705" s="603" t="s">
        <v>17658</v>
      </c>
      <c r="D16705" s="587" t="s">
        <v>3076</v>
      </c>
      <c r="E16705" s="523" t="s">
        <v>1679</v>
      </c>
    </row>
    <row r="16706" spans="2:5">
      <c r="B16706" s="602" t="s">
        <v>19414</v>
      </c>
      <c r="C16706" s="603" t="s">
        <v>17658</v>
      </c>
      <c r="D16706" s="587" t="s">
        <v>3076</v>
      </c>
      <c r="E16706" s="523" t="s">
        <v>1679</v>
      </c>
    </row>
    <row r="16707" spans="2:5">
      <c r="B16707" s="602" t="s">
        <v>19415</v>
      </c>
      <c r="C16707" s="603" t="s">
        <v>17658</v>
      </c>
      <c r="D16707" s="587" t="s">
        <v>3076</v>
      </c>
      <c r="E16707" s="523" t="s">
        <v>1679</v>
      </c>
    </row>
    <row r="16708" spans="2:5">
      <c r="B16708" s="602" t="s">
        <v>19416</v>
      </c>
      <c r="C16708" s="603" t="s">
        <v>17658</v>
      </c>
      <c r="D16708" s="587" t="s">
        <v>3076</v>
      </c>
      <c r="E16708" s="523" t="s">
        <v>1679</v>
      </c>
    </row>
    <row r="16709" spans="2:5">
      <c r="B16709" s="602" t="s">
        <v>19417</v>
      </c>
      <c r="C16709" s="603" t="s">
        <v>17658</v>
      </c>
      <c r="D16709" s="587" t="s">
        <v>3076</v>
      </c>
      <c r="E16709" s="523" t="s">
        <v>1679</v>
      </c>
    </row>
    <row r="16710" spans="2:5">
      <c r="B16710" s="602" t="s">
        <v>19418</v>
      </c>
      <c r="C16710" s="603" t="s">
        <v>17658</v>
      </c>
      <c r="D16710" s="587" t="s">
        <v>3076</v>
      </c>
      <c r="E16710" s="523" t="s">
        <v>1679</v>
      </c>
    </row>
    <row r="16711" spans="2:5">
      <c r="B16711" s="602" t="s">
        <v>19419</v>
      </c>
      <c r="C16711" s="603" t="s">
        <v>17658</v>
      </c>
      <c r="D16711" s="587" t="s">
        <v>3076</v>
      </c>
      <c r="E16711" s="523" t="s">
        <v>1679</v>
      </c>
    </row>
    <row r="16712" spans="2:5">
      <c r="B16712" s="602" t="s">
        <v>19420</v>
      </c>
      <c r="C16712" s="603" t="s">
        <v>17658</v>
      </c>
      <c r="D16712" s="587" t="s">
        <v>3076</v>
      </c>
      <c r="E16712" s="523" t="s">
        <v>1679</v>
      </c>
    </row>
    <row r="16713" spans="2:5">
      <c r="B16713" s="602" t="s">
        <v>19421</v>
      </c>
      <c r="C16713" s="603" t="s">
        <v>17658</v>
      </c>
      <c r="D16713" s="587" t="s">
        <v>3076</v>
      </c>
      <c r="E16713" s="523" t="s">
        <v>1679</v>
      </c>
    </row>
    <row r="16714" spans="2:5">
      <c r="B16714" s="602" t="s">
        <v>19422</v>
      </c>
      <c r="C16714" s="603" t="s">
        <v>17658</v>
      </c>
      <c r="D16714" s="587" t="s">
        <v>3076</v>
      </c>
      <c r="E16714" s="523" t="s">
        <v>1679</v>
      </c>
    </row>
    <row r="16715" spans="2:5">
      <c r="B16715" s="602" t="s">
        <v>19423</v>
      </c>
      <c r="C16715" s="603" t="s">
        <v>17658</v>
      </c>
      <c r="D16715" s="587" t="s">
        <v>3076</v>
      </c>
      <c r="E16715" s="523" t="s">
        <v>1679</v>
      </c>
    </row>
    <row r="16716" spans="2:5">
      <c r="B16716" s="602" t="s">
        <v>19424</v>
      </c>
      <c r="C16716" s="603" t="s">
        <v>17658</v>
      </c>
      <c r="D16716" s="587" t="s">
        <v>3076</v>
      </c>
      <c r="E16716" s="523" t="s">
        <v>1679</v>
      </c>
    </row>
    <row r="16717" spans="2:5">
      <c r="B16717" s="602" t="s">
        <v>19425</v>
      </c>
      <c r="C16717" s="603" t="s">
        <v>17658</v>
      </c>
      <c r="D16717" s="587" t="s">
        <v>3076</v>
      </c>
      <c r="E16717" s="523" t="s">
        <v>1679</v>
      </c>
    </row>
    <row r="16718" spans="2:5">
      <c r="B16718" s="602" t="s">
        <v>19426</v>
      </c>
      <c r="C16718" s="603" t="s">
        <v>17658</v>
      </c>
      <c r="D16718" s="587" t="s">
        <v>3076</v>
      </c>
      <c r="E16718" s="523" t="s">
        <v>1679</v>
      </c>
    </row>
    <row r="16719" spans="2:5">
      <c r="B16719" s="602" t="s">
        <v>19427</v>
      </c>
      <c r="C16719" s="603" t="s">
        <v>17658</v>
      </c>
      <c r="D16719" s="587" t="s">
        <v>3076</v>
      </c>
      <c r="E16719" s="523" t="s">
        <v>1679</v>
      </c>
    </row>
    <row r="16720" spans="2:5">
      <c r="B16720" s="602" t="s">
        <v>19428</v>
      </c>
      <c r="C16720" s="603" t="s">
        <v>17658</v>
      </c>
      <c r="D16720" s="587" t="s">
        <v>3076</v>
      </c>
      <c r="E16720" s="523" t="s">
        <v>1679</v>
      </c>
    </row>
    <row r="16721" spans="2:5">
      <c r="B16721" s="602" t="s">
        <v>19429</v>
      </c>
      <c r="C16721" s="603" t="s">
        <v>17658</v>
      </c>
      <c r="D16721" s="587" t="s">
        <v>3076</v>
      </c>
      <c r="E16721" s="523" t="s">
        <v>1679</v>
      </c>
    </row>
    <row r="16722" spans="2:5">
      <c r="B16722" s="602" t="s">
        <v>19430</v>
      </c>
      <c r="C16722" s="603" t="s">
        <v>17658</v>
      </c>
      <c r="D16722" s="587" t="s">
        <v>3076</v>
      </c>
      <c r="E16722" s="523" t="s">
        <v>1679</v>
      </c>
    </row>
    <row r="16723" spans="2:5">
      <c r="B16723" s="602" t="s">
        <v>19431</v>
      </c>
      <c r="C16723" s="603" t="s">
        <v>17658</v>
      </c>
      <c r="D16723" s="587" t="s">
        <v>3076</v>
      </c>
      <c r="E16723" s="523" t="s">
        <v>1679</v>
      </c>
    </row>
    <row r="16724" spans="2:5">
      <c r="B16724" s="602" t="s">
        <v>19432</v>
      </c>
      <c r="C16724" s="603" t="s">
        <v>17658</v>
      </c>
      <c r="D16724" s="587" t="s">
        <v>3076</v>
      </c>
      <c r="E16724" s="523" t="s">
        <v>1679</v>
      </c>
    </row>
    <row r="16725" spans="2:5">
      <c r="B16725" s="602" t="s">
        <v>19433</v>
      </c>
      <c r="C16725" s="603" t="s">
        <v>17658</v>
      </c>
      <c r="D16725" s="587" t="s">
        <v>3076</v>
      </c>
      <c r="E16725" s="523" t="s">
        <v>1679</v>
      </c>
    </row>
    <row r="16726" spans="2:5">
      <c r="B16726" s="602" t="s">
        <v>19434</v>
      </c>
      <c r="C16726" s="603" t="s">
        <v>17658</v>
      </c>
      <c r="D16726" s="587" t="s">
        <v>3076</v>
      </c>
      <c r="E16726" s="523" t="s">
        <v>1679</v>
      </c>
    </row>
    <row r="16727" spans="2:5">
      <c r="B16727" s="602" t="s">
        <v>19435</v>
      </c>
      <c r="C16727" s="603" t="s">
        <v>17658</v>
      </c>
      <c r="D16727" s="587" t="s">
        <v>3076</v>
      </c>
      <c r="E16727" s="523" t="s">
        <v>1679</v>
      </c>
    </row>
    <row r="16728" spans="2:5">
      <c r="B16728" s="602" t="s">
        <v>19436</v>
      </c>
      <c r="C16728" s="603" t="s">
        <v>17658</v>
      </c>
      <c r="D16728" s="587" t="s">
        <v>3076</v>
      </c>
      <c r="E16728" s="523" t="s">
        <v>1679</v>
      </c>
    </row>
    <row r="16729" spans="2:5">
      <c r="B16729" s="602" t="s">
        <v>19437</v>
      </c>
      <c r="C16729" s="603" t="s">
        <v>17658</v>
      </c>
      <c r="D16729" s="587" t="s">
        <v>3076</v>
      </c>
      <c r="E16729" s="523" t="s">
        <v>1679</v>
      </c>
    </row>
    <row r="16730" spans="2:5">
      <c r="B16730" s="602" t="s">
        <v>19438</v>
      </c>
      <c r="C16730" s="603" t="s">
        <v>17658</v>
      </c>
      <c r="D16730" s="587" t="s">
        <v>3076</v>
      </c>
      <c r="E16730" s="523" t="s">
        <v>1679</v>
      </c>
    </row>
    <row r="16731" spans="2:5">
      <c r="B16731" s="602" t="s">
        <v>19439</v>
      </c>
      <c r="C16731" s="603" t="s">
        <v>17658</v>
      </c>
      <c r="D16731" s="587" t="s">
        <v>3076</v>
      </c>
      <c r="E16731" s="523" t="s">
        <v>1679</v>
      </c>
    </row>
    <row r="16732" spans="2:5">
      <c r="B16732" s="602" t="s">
        <v>19440</v>
      </c>
      <c r="C16732" s="603" t="s">
        <v>17658</v>
      </c>
      <c r="D16732" s="587" t="s">
        <v>3076</v>
      </c>
      <c r="E16732" s="523" t="s">
        <v>1679</v>
      </c>
    </row>
    <row r="16733" spans="2:5">
      <c r="B16733" s="602" t="s">
        <v>19441</v>
      </c>
      <c r="C16733" s="603" t="s">
        <v>17658</v>
      </c>
      <c r="D16733" s="587" t="s">
        <v>3076</v>
      </c>
      <c r="E16733" s="523" t="s">
        <v>1679</v>
      </c>
    </row>
    <row r="16734" spans="2:5">
      <c r="B16734" s="602" t="s">
        <v>19442</v>
      </c>
      <c r="C16734" s="603" t="s">
        <v>17658</v>
      </c>
      <c r="D16734" s="587" t="s">
        <v>3076</v>
      </c>
      <c r="E16734" s="523" t="s">
        <v>1679</v>
      </c>
    </row>
    <row r="16735" spans="2:5">
      <c r="B16735" s="602" t="s">
        <v>19443</v>
      </c>
      <c r="C16735" s="603" t="s">
        <v>17658</v>
      </c>
      <c r="D16735" s="587" t="s">
        <v>3076</v>
      </c>
      <c r="E16735" s="523" t="s">
        <v>1679</v>
      </c>
    </row>
    <row r="16736" spans="2:5">
      <c r="B16736" s="602" t="s">
        <v>19444</v>
      </c>
      <c r="C16736" s="603" t="s">
        <v>17658</v>
      </c>
      <c r="D16736" s="587" t="s">
        <v>3076</v>
      </c>
      <c r="E16736" s="523" t="s">
        <v>1679</v>
      </c>
    </row>
    <row r="16737" spans="2:5">
      <c r="B16737" s="602" t="s">
        <v>19445</v>
      </c>
      <c r="C16737" s="603" t="s">
        <v>17658</v>
      </c>
      <c r="D16737" s="587" t="s">
        <v>3076</v>
      </c>
      <c r="E16737" s="523" t="s">
        <v>1679</v>
      </c>
    </row>
    <row r="16738" spans="2:5">
      <c r="B16738" s="602" t="s">
        <v>19446</v>
      </c>
      <c r="C16738" s="603" t="s">
        <v>17658</v>
      </c>
      <c r="D16738" s="587" t="s">
        <v>3076</v>
      </c>
      <c r="E16738" s="523" t="s">
        <v>1679</v>
      </c>
    </row>
    <row r="16739" spans="2:5">
      <c r="B16739" s="602" t="s">
        <v>19447</v>
      </c>
      <c r="C16739" s="603" t="s">
        <v>17658</v>
      </c>
      <c r="D16739" s="587" t="s">
        <v>3076</v>
      </c>
      <c r="E16739" s="523" t="s">
        <v>1679</v>
      </c>
    </row>
    <row r="16740" spans="2:5">
      <c r="B16740" s="602" t="s">
        <v>19448</v>
      </c>
      <c r="C16740" s="603" t="s">
        <v>17658</v>
      </c>
      <c r="D16740" s="587" t="s">
        <v>3076</v>
      </c>
      <c r="E16740" s="523" t="s">
        <v>1679</v>
      </c>
    </row>
    <row r="16741" spans="2:5">
      <c r="B16741" s="602" t="s">
        <v>19449</v>
      </c>
      <c r="C16741" s="603" t="s">
        <v>17658</v>
      </c>
      <c r="D16741" s="587" t="s">
        <v>3076</v>
      </c>
      <c r="E16741" s="523" t="s">
        <v>1679</v>
      </c>
    </row>
    <row r="16742" spans="2:5">
      <c r="B16742" s="602" t="s">
        <v>19450</v>
      </c>
      <c r="C16742" s="603" t="s">
        <v>17658</v>
      </c>
      <c r="D16742" s="587" t="s">
        <v>3076</v>
      </c>
      <c r="E16742" s="523" t="s">
        <v>1679</v>
      </c>
    </row>
    <row r="16743" spans="2:5">
      <c r="B16743" s="602" t="s">
        <v>19451</v>
      </c>
      <c r="C16743" s="603" t="s">
        <v>17658</v>
      </c>
      <c r="D16743" s="587" t="s">
        <v>3076</v>
      </c>
      <c r="E16743" s="523" t="s">
        <v>1679</v>
      </c>
    </row>
    <row r="16744" spans="2:5">
      <c r="B16744" s="602" t="s">
        <v>19452</v>
      </c>
      <c r="C16744" s="603" t="s">
        <v>17658</v>
      </c>
      <c r="D16744" s="587" t="s">
        <v>3076</v>
      </c>
      <c r="E16744" s="523" t="s">
        <v>1679</v>
      </c>
    </row>
    <row r="16745" spans="2:5">
      <c r="B16745" s="602" t="s">
        <v>19453</v>
      </c>
      <c r="C16745" s="603" t="s">
        <v>17658</v>
      </c>
      <c r="D16745" s="587" t="s">
        <v>3076</v>
      </c>
      <c r="E16745" s="523" t="s">
        <v>1679</v>
      </c>
    </row>
    <row r="16746" spans="2:5">
      <c r="B16746" s="602" t="s">
        <v>19454</v>
      </c>
      <c r="C16746" s="603" t="s">
        <v>17658</v>
      </c>
      <c r="D16746" s="587" t="s">
        <v>3076</v>
      </c>
      <c r="E16746" s="523" t="s">
        <v>1679</v>
      </c>
    </row>
    <row r="16747" spans="2:5">
      <c r="B16747" s="602" t="s">
        <v>19455</v>
      </c>
      <c r="C16747" s="603" t="s">
        <v>17658</v>
      </c>
      <c r="D16747" s="587" t="s">
        <v>3076</v>
      </c>
      <c r="E16747" s="523" t="s">
        <v>1679</v>
      </c>
    </row>
    <row r="16748" spans="2:5">
      <c r="B16748" s="602" t="s">
        <v>19456</v>
      </c>
      <c r="C16748" s="603" t="s">
        <v>17658</v>
      </c>
      <c r="D16748" s="587" t="s">
        <v>3076</v>
      </c>
      <c r="E16748" s="523" t="s">
        <v>1679</v>
      </c>
    </row>
    <row r="16749" spans="2:5">
      <c r="B16749" s="602" t="s">
        <v>19457</v>
      </c>
      <c r="C16749" s="603" t="s">
        <v>17658</v>
      </c>
      <c r="D16749" s="587" t="s">
        <v>3076</v>
      </c>
      <c r="E16749" s="523" t="s">
        <v>1679</v>
      </c>
    </row>
    <row r="16750" spans="2:5">
      <c r="B16750" s="602" t="s">
        <v>19458</v>
      </c>
      <c r="C16750" s="603" t="s">
        <v>17658</v>
      </c>
      <c r="D16750" s="587" t="s">
        <v>3076</v>
      </c>
      <c r="E16750" s="523" t="s">
        <v>1679</v>
      </c>
    </row>
    <row r="16751" spans="2:5">
      <c r="B16751" s="602" t="s">
        <v>19459</v>
      </c>
      <c r="C16751" s="603" t="s">
        <v>17658</v>
      </c>
      <c r="D16751" s="587" t="s">
        <v>3076</v>
      </c>
      <c r="E16751" s="523" t="s">
        <v>1679</v>
      </c>
    </row>
    <row r="16752" spans="2:5">
      <c r="B16752" s="602" t="s">
        <v>19460</v>
      </c>
      <c r="C16752" s="603" t="s">
        <v>17658</v>
      </c>
      <c r="D16752" s="587" t="s">
        <v>3076</v>
      </c>
      <c r="E16752" s="523" t="s">
        <v>1679</v>
      </c>
    </row>
    <row r="16753" spans="2:5">
      <c r="B16753" s="602" t="s">
        <v>19461</v>
      </c>
      <c r="C16753" s="603" t="s">
        <v>17658</v>
      </c>
      <c r="D16753" s="587" t="s">
        <v>3076</v>
      </c>
      <c r="E16753" s="523" t="s">
        <v>1679</v>
      </c>
    </row>
    <row r="16754" spans="2:5">
      <c r="B16754" s="602" t="s">
        <v>19462</v>
      </c>
      <c r="C16754" s="603" t="s">
        <v>17658</v>
      </c>
      <c r="D16754" s="587" t="s">
        <v>3076</v>
      </c>
      <c r="E16754" s="523" t="s">
        <v>1679</v>
      </c>
    </row>
    <row r="16755" spans="2:5">
      <c r="B16755" s="602" t="s">
        <v>19463</v>
      </c>
      <c r="C16755" s="603" t="s">
        <v>17658</v>
      </c>
      <c r="D16755" s="587" t="s">
        <v>3076</v>
      </c>
      <c r="E16755" s="523" t="s">
        <v>1679</v>
      </c>
    </row>
    <row r="16756" spans="2:5">
      <c r="B16756" s="602" t="s">
        <v>19464</v>
      </c>
      <c r="C16756" s="603" t="s">
        <v>17658</v>
      </c>
      <c r="D16756" s="587" t="s">
        <v>3076</v>
      </c>
      <c r="E16756" s="523" t="s">
        <v>1679</v>
      </c>
    </row>
    <row r="16757" spans="2:5">
      <c r="B16757" s="602" t="s">
        <v>19465</v>
      </c>
      <c r="C16757" s="603" t="s">
        <v>17658</v>
      </c>
      <c r="D16757" s="587" t="s">
        <v>3076</v>
      </c>
      <c r="E16757" s="523" t="s">
        <v>1679</v>
      </c>
    </row>
    <row r="16758" spans="2:5">
      <c r="B16758" s="602" t="s">
        <v>19466</v>
      </c>
      <c r="C16758" s="603" t="s">
        <v>17658</v>
      </c>
      <c r="D16758" s="587" t="s">
        <v>3076</v>
      </c>
      <c r="E16758" s="523" t="s">
        <v>1679</v>
      </c>
    </row>
    <row r="16759" spans="2:5">
      <c r="B16759" s="602" t="s">
        <v>19467</v>
      </c>
      <c r="C16759" s="603" t="s">
        <v>17658</v>
      </c>
      <c r="D16759" s="587" t="s">
        <v>3076</v>
      </c>
      <c r="E16759" s="523" t="s">
        <v>1679</v>
      </c>
    </row>
    <row r="16760" spans="2:5">
      <c r="B16760" s="602" t="s">
        <v>19468</v>
      </c>
      <c r="C16760" s="603" t="s">
        <v>17658</v>
      </c>
      <c r="D16760" s="587" t="s">
        <v>3076</v>
      </c>
      <c r="E16760" s="523" t="s">
        <v>1679</v>
      </c>
    </row>
    <row r="16761" spans="2:5">
      <c r="B16761" s="602" t="s">
        <v>19469</v>
      </c>
      <c r="C16761" s="603" t="s">
        <v>17658</v>
      </c>
      <c r="D16761" s="587" t="s">
        <v>3076</v>
      </c>
      <c r="E16761" s="523" t="s">
        <v>1679</v>
      </c>
    </row>
    <row r="16762" spans="2:5">
      <c r="B16762" s="602" t="s">
        <v>19470</v>
      </c>
      <c r="C16762" s="603" t="s">
        <v>17658</v>
      </c>
      <c r="D16762" s="587" t="s">
        <v>3076</v>
      </c>
      <c r="E16762" s="523" t="s">
        <v>1679</v>
      </c>
    </row>
    <row r="16763" spans="2:5">
      <c r="B16763" s="602" t="s">
        <v>19471</v>
      </c>
      <c r="C16763" s="603" t="s">
        <v>17658</v>
      </c>
      <c r="D16763" s="587" t="s">
        <v>3076</v>
      </c>
      <c r="E16763" s="523" t="s">
        <v>1679</v>
      </c>
    </row>
    <row r="16764" spans="2:5">
      <c r="B16764" s="602" t="s">
        <v>19472</v>
      </c>
      <c r="C16764" s="603" t="s">
        <v>17658</v>
      </c>
      <c r="D16764" s="587" t="s">
        <v>3076</v>
      </c>
      <c r="E16764" s="523" t="s">
        <v>1679</v>
      </c>
    </row>
    <row r="16765" spans="2:5">
      <c r="B16765" s="602" t="s">
        <v>19473</v>
      </c>
      <c r="C16765" s="603" t="s">
        <v>17658</v>
      </c>
      <c r="D16765" s="587" t="s">
        <v>3076</v>
      </c>
      <c r="E16765" s="523" t="s">
        <v>1679</v>
      </c>
    </row>
    <row r="16766" spans="2:5">
      <c r="B16766" s="602" t="s">
        <v>19474</v>
      </c>
      <c r="C16766" s="603" t="s">
        <v>17658</v>
      </c>
      <c r="D16766" s="587" t="s">
        <v>3076</v>
      </c>
      <c r="E16766" s="523" t="s">
        <v>1679</v>
      </c>
    </row>
    <row r="16767" spans="2:5">
      <c r="B16767" s="602" t="s">
        <v>19475</v>
      </c>
      <c r="C16767" s="603" t="s">
        <v>17658</v>
      </c>
      <c r="D16767" s="587" t="s">
        <v>3076</v>
      </c>
      <c r="E16767" s="523" t="s">
        <v>1679</v>
      </c>
    </row>
    <row r="16768" spans="2:5">
      <c r="B16768" s="602" t="s">
        <v>19476</v>
      </c>
      <c r="C16768" s="603" t="s">
        <v>17658</v>
      </c>
      <c r="D16768" s="587" t="s">
        <v>3076</v>
      </c>
      <c r="E16768" s="523" t="s">
        <v>1679</v>
      </c>
    </row>
    <row r="16769" spans="2:5">
      <c r="B16769" s="602" t="s">
        <v>19477</v>
      </c>
      <c r="C16769" s="603" t="s">
        <v>17658</v>
      </c>
      <c r="D16769" s="587" t="s">
        <v>3076</v>
      </c>
      <c r="E16769" s="523" t="s">
        <v>1679</v>
      </c>
    </row>
    <row r="16770" spans="2:5">
      <c r="B16770" s="602" t="s">
        <v>19478</v>
      </c>
      <c r="C16770" s="603" t="s">
        <v>17658</v>
      </c>
      <c r="D16770" s="587" t="s">
        <v>3076</v>
      </c>
      <c r="E16770" s="523" t="s">
        <v>1679</v>
      </c>
    </row>
    <row r="16771" spans="2:5">
      <c r="B16771" s="602" t="s">
        <v>19479</v>
      </c>
      <c r="C16771" s="603" t="s">
        <v>17658</v>
      </c>
      <c r="D16771" s="587" t="s">
        <v>3076</v>
      </c>
      <c r="E16771" s="523" t="s">
        <v>1679</v>
      </c>
    </row>
    <row r="16772" spans="2:5">
      <c r="B16772" s="602" t="s">
        <v>19480</v>
      </c>
      <c r="C16772" s="603" t="s">
        <v>17658</v>
      </c>
      <c r="D16772" s="587" t="s">
        <v>3076</v>
      </c>
      <c r="E16772" s="523" t="s">
        <v>1679</v>
      </c>
    </row>
    <row r="16773" spans="2:5">
      <c r="B16773" s="602" t="s">
        <v>19481</v>
      </c>
      <c r="C16773" s="603" t="s">
        <v>17658</v>
      </c>
      <c r="D16773" s="587" t="s">
        <v>3076</v>
      </c>
      <c r="E16773" s="523" t="s">
        <v>1679</v>
      </c>
    </row>
    <row r="16774" spans="2:5">
      <c r="B16774" s="602" t="s">
        <v>19482</v>
      </c>
      <c r="C16774" s="603" t="s">
        <v>17658</v>
      </c>
      <c r="D16774" s="587" t="s">
        <v>3076</v>
      </c>
      <c r="E16774" s="523" t="s">
        <v>1679</v>
      </c>
    </row>
    <row r="16775" spans="2:5">
      <c r="B16775" s="602" t="s">
        <v>19483</v>
      </c>
      <c r="C16775" s="603" t="s">
        <v>17658</v>
      </c>
      <c r="D16775" s="587" t="s">
        <v>3076</v>
      </c>
      <c r="E16775" s="523" t="s">
        <v>1679</v>
      </c>
    </row>
    <row r="16776" spans="2:5">
      <c r="B16776" s="602" t="s">
        <v>19484</v>
      </c>
      <c r="C16776" s="603" t="s">
        <v>17658</v>
      </c>
      <c r="D16776" s="587" t="s">
        <v>3076</v>
      </c>
      <c r="E16776" s="523" t="s">
        <v>1679</v>
      </c>
    </row>
    <row r="16777" spans="2:5">
      <c r="B16777" s="602" t="s">
        <v>19485</v>
      </c>
      <c r="C16777" s="603" t="s">
        <v>17658</v>
      </c>
      <c r="D16777" s="587" t="s">
        <v>3076</v>
      </c>
      <c r="E16777" s="523" t="s">
        <v>1679</v>
      </c>
    </row>
    <row r="16778" spans="2:5">
      <c r="B16778" s="602" t="s">
        <v>19486</v>
      </c>
      <c r="C16778" s="603" t="s">
        <v>17658</v>
      </c>
      <c r="D16778" s="587" t="s">
        <v>3076</v>
      </c>
      <c r="E16778" s="523" t="s">
        <v>1679</v>
      </c>
    </row>
    <row r="16779" spans="2:5">
      <c r="B16779" s="602" t="s">
        <v>19487</v>
      </c>
      <c r="C16779" s="603" t="s">
        <v>17658</v>
      </c>
      <c r="D16779" s="587" t="s">
        <v>3076</v>
      </c>
      <c r="E16779" s="523" t="s">
        <v>1679</v>
      </c>
    </row>
    <row r="16780" spans="2:5">
      <c r="B16780" s="602" t="s">
        <v>19488</v>
      </c>
      <c r="C16780" s="603" t="s">
        <v>17658</v>
      </c>
      <c r="D16780" s="587" t="s">
        <v>3076</v>
      </c>
      <c r="E16780" s="523" t="s">
        <v>1679</v>
      </c>
    </row>
    <row r="16781" spans="2:5">
      <c r="B16781" s="602" t="s">
        <v>19489</v>
      </c>
      <c r="C16781" s="603" t="s">
        <v>17658</v>
      </c>
      <c r="D16781" s="587" t="s">
        <v>3076</v>
      </c>
      <c r="E16781" s="523" t="s">
        <v>1679</v>
      </c>
    </row>
    <row r="16782" spans="2:5">
      <c r="B16782" s="602" t="s">
        <v>19490</v>
      </c>
      <c r="C16782" s="603" t="s">
        <v>17658</v>
      </c>
      <c r="D16782" s="587" t="s">
        <v>3076</v>
      </c>
      <c r="E16782" s="523" t="s">
        <v>1679</v>
      </c>
    </row>
    <row r="16783" spans="2:5">
      <c r="B16783" s="602" t="s">
        <v>19491</v>
      </c>
      <c r="C16783" s="603" t="s">
        <v>17658</v>
      </c>
      <c r="D16783" s="587" t="s">
        <v>3076</v>
      </c>
      <c r="E16783" s="523" t="s">
        <v>1679</v>
      </c>
    </row>
    <row r="16784" spans="2:5">
      <c r="B16784" s="602" t="s">
        <v>19492</v>
      </c>
      <c r="C16784" s="603" t="s">
        <v>17658</v>
      </c>
      <c r="D16784" s="587" t="s">
        <v>3076</v>
      </c>
      <c r="E16784" s="523" t="s">
        <v>1679</v>
      </c>
    </row>
    <row r="16785" spans="2:5">
      <c r="B16785" s="602" t="s">
        <v>19493</v>
      </c>
      <c r="C16785" s="603" t="s">
        <v>17658</v>
      </c>
      <c r="D16785" s="587" t="s">
        <v>3076</v>
      </c>
      <c r="E16785" s="523" t="s">
        <v>1679</v>
      </c>
    </row>
    <row r="16786" spans="2:5">
      <c r="B16786" s="602" t="s">
        <v>19494</v>
      </c>
      <c r="C16786" s="603" t="s">
        <v>17658</v>
      </c>
      <c r="D16786" s="587" t="s">
        <v>3076</v>
      </c>
      <c r="E16786" s="523" t="s">
        <v>1679</v>
      </c>
    </row>
    <row r="16787" spans="2:5">
      <c r="B16787" s="602" t="s">
        <v>19495</v>
      </c>
      <c r="C16787" s="603" t="s">
        <v>17658</v>
      </c>
      <c r="D16787" s="587" t="s">
        <v>3076</v>
      </c>
      <c r="E16787" s="523" t="s">
        <v>1679</v>
      </c>
    </row>
    <row r="16788" spans="2:5">
      <c r="B16788" s="602" t="s">
        <v>19496</v>
      </c>
      <c r="C16788" s="603" t="s">
        <v>17658</v>
      </c>
      <c r="D16788" s="587" t="s">
        <v>3076</v>
      </c>
      <c r="E16788" s="523" t="s">
        <v>1679</v>
      </c>
    </row>
    <row r="16789" spans="2:5">
      <c r="B16789" s="602" t="s">
        <v>19497</v>
      </c>
      <c r="C16789" s="603" t="s">
        <v>17658</v>
      </c>
      <c r="D16789" s="587" t="s">
        <v>3076</v>
      </c>
      <c r="E16789" s="523" t="s">
        <v>1679</v>
      </c>
    </row>
    <row r="16790" spans="2:5">
      <c r="B16790" s="602" t="s">
        <v>19498</v>
      </c>
      <c r="C16790" s="603" t="s">
        <v>17658</v>
      </c>
      <c r="D16790" s="587" t="s">
        <v>3076</v>
      </c>
      <c r="E16790" s="523" t="s">
        <v>1679</v>
      </c>
    </row>
    <row r="16791" spans="2:5">
      <c r="B16791" s="602" t="s">
        <v>19499</v>
      </c>
      <c r="C16791" s="603" t="s">
        <v>17658</v>
      </c>
      <c r="D16791" s="587" t="s">
        <v>3076</v>
      </c>
      <c r="E16791" s="523" t="s">
        <v>1679</v>
      </c>
    </row>
    <row r="16792" spans="2:5">
      <c r="B16792" s="602" t="s">
        <v>19500</v>
      </c>
      <c r="C16792" s="603" t="s">
        <v>17658</v>
      </c>
      <c r="D16792" s="587" t="s">
        <v>3076</v>
      </c>
      <c r="E16792" s="523" t="s">
        <v>1679</v>
      </c>
    </row>
    <row r="16793" spans="2:5">
      <c r="B16793" s="602" t="s">
        <v>19501</v>
      </c>
      <c r="C16793" s="603" t="s">
        <v>17658</v>
      </c>
      <c r="D16793" s="587" t="s">
        <v>3076</v>
      </c>
      <c r="E16793" s="523" t="s">
        <v>1679</v>
      </c>
    </row>
    <row r="16794" spans="2:5">
      <c r="B16794" s="602" t="s">
        <v>19502</v>
      </c>
      <c r="C16794" s="603" t="s">
        <v>17658</v>
      </c>
      <c r="D16794" s="587" t="s">
        <v>3076</v>
      </c>
      <c r="E16794" s="523" t="s">
        <v>1679</v>
      </c>
    </row>
    <row r="16795" spans="2:5">
      <c r="B16795" s="602" t="s">
        <v>19503</v>
      </c>
      <c r="C16795" s="603" t="s">
        <v>17658</v>
      </c>
      <c r="D16795" s="587" t="s">
        <v>3076</v>
      </c>
      <c r="E16795" s="523" t="s">
        <v>1679</v>
      </c>
    </row>
    <row r="16796" spans="2:5">
      <c r="B16796" s="602" t="s">
        <v>19504</v>
      </c>
      <c r="C16796" s="603" t="s">
        <v>17658</v>
      </c>
      <c r="D16796" s="587" t="s">
        <v>3076</v>
      </c>
      <c r="E16796" s="523" t="s">
        <v>1679</v>
      </c>
    </row>
    <row r="16797" spans="2:5">
      <c r="B16797" s="602" t="s">
        <v>19505</v>
      </c>
      <c r="C16797" s="603" t="s">
        <v>17658</v>
      </c>
      <c r="D16797" s="587" t="s">
        <v>3076</v>
      </c>
      <c r="E16797" s="523" t="s">
        <v>1679</v>
      </c>
    </row>
    <row r="16798" spans="2:5">
      <c r="B16798" s="602" t="s">
        <v>19506</v>
      </c>
      <c r="C16798" s="603" t="s">
        <v>17658</v>
      </c>
      <c r="D16798" s="587" t="s">
        <v>3076</v>
      </c>
      <c r="E16798" s="523" t="s">
        <v>1679</v>
      </c>
    </row>
    <row r="16799" spans="2:5">
      <c r="B16799" s="602" t="s">
        <v>19507</v>
      </c>
      <c r="C16799" s="603" t="s">
        <v>17658</v>
      </c>
      <c r="D16799" s="587" t="s">
        <v>3076</v>
      </c>
      <c r="E16799" s="523" t="s">
        <v>1679</v>
      </c>
    </row>
    <row r="16800" spans="2:5">
      <c r="B16800" s="602" t="s">
        <v>19508</v>
      </c>
      <c r="C16800" s="603" t="s">
        <v>17658</v>
      </c>
      <c r="D16800" s="587" t="s">
        <v>3076</v>
      </c>
      <c r="E16800" s="523" t="s">
        <v>1679</v>
      </c>
    </row>
    <row r="16801" spans="2:5">
      <c r="B16801" s="602" t="s">
        <v>19509</v>
      </c>
      <c r="C16801" s="603" t="s">
        <v>17658</v>
      </c>
      <c r="D16801" s="587" t="s">
        <v>3076</v>
      </c>
      <c r="E16801" s="523" t="s">
        <v>1679</v>
      </c>
    </row>
    <row r="16802" spans="2:5">
      <c r="B16802" s="602" t="s">
        <v>19510</v>
      </c>
      <c r="C16802" s="603" t="s">
        <v>17658</v>
      </c>
      <c r="D16802" s="587" t="s">
        <v>3076</v>
      </c>
      <c r="E16802" s="523" t="s">
        <v>1679</v>
      </c>
    </row>
    <row r="16803" spans="2:5">
      <c r="B16803" s="602" t="s">
        <v>19511</v>
      </c>
      <c r="C16803" s="603" t="s">
        <v>17658</v>
      </c>
      <c r="D16803" s="587" t="s">
        <v>3076</v>
      </c>
      <c r="E16803" s="523" t="s">
        <v>1679</v>
      </c>
    </row>
    <row r="16804" spans="2:5">
      <c r="B16804" s="602" t="s">
        <v>19512</v>
      </c>
      <c r="C16804" s="603" t="s">
        <v>17658</v>
      </c>
      <c r="D16804" s="587" t="s">
        <v>3076</v>
      </c>
      <c r="E16804" s="523" t="s">
        <v>1679</v>
      </c>
    </row>
    <row r="16805" spans="2:5">
      <c r="B16805" s="602" t="s">
        <v>19513</v>
      </c>
      <c r="C16805" s="603" t="s">
        <v>17658</v>
      </c>
      <c r="D16805" s="587" t="s">
        <v>3076</v>
      </c>
      <c r="E16805" s="523" t="s">
        <v>1679</v>
      </c>
    </row>
    <row r="16806" spans="2:5">
      <c r="B16806" s="602" t="s">
        <v>19514</v>
      </c>
      <c r="C16806" s="603" t="s">
        <v>17658</v>
      </c>
      <c r="D16806" s="587" t="s">
        <v>3076</v>
      </c>
      <c r="E16806" s="523" t="s">
        <v>1679</v>
      </c>
    </row>
    <row r="16807" spans="2:5">
      <c r="B16807" s="602" t="s">
        <v>19515</v>
      </c>
      <c r="C16807" s="603" t="s">
        <v>17658</v>
      </c>
      <c r="D16807" s="587" t="s">
        <v>3076</v>
      </c>
      <c r="E16807" s="523" t="s">
        <v>1679</v>
      </c>
    </row>
    <row r="16808" spans="2:5">
      <c r="B16808" s="602" t="s">
        <v>19516</v>
      </c>
      <c r="C16808" s="603" t="s">
        <v>17658</v>
      </c>
      <c r="D16808" s="587" t="s">
        <v>3076</v>
      </c>
      <c r="E16808" s="523" t="s">
        <v>1679</v>
      </c>
    </row>
    <row r="16809" spans="2:5">
      <c r="B16809" s="602" t="s">
        <v>19517</v>
      </c>
      <c r="C16809" s="603" t="s">
        <v>17658</v>
      </c>
      <c r="D16809" s="587" t="s">
        <v>3076</v>
      </c>
      <c r="E16809" s="523" t="s">
        <v>1679</v>
      </c>
    </row>
    <row r="16810" spans="2:5">
      <c r="B16810" s="602" t="s">
        <v>19518</v>
      </c>
      <c r="C16810" s="603" t="s">
        <v>17658</v>
      </c>
      <c r="D16810" s="587" t="s">
        <v>3076</v>
      </c>
      <c r="E16810" s="523" t="s">
        <v>1679</v>
      </c>
    </row>
    <row r="16811" spans="2:5">
      <c r="B16811" s="602" t="s">
        <v>19519</v>
      </c>
      <c r="C16811" s="603" t="s">
        <v>17658</v>
      </c>
      <c r="D16811" s="587" t="s">
        <v>3076</v>
      </c>
      <c r="E16811" s="523" t="s">
        <v>1679</v>
      </c>
    </row>
    <row r="16812" spans="2:5">
      <c r="B16812" s="602" t="s">
        <v>19520</v>
      </c>
      <c r="C16812" s="603" t="s">
        <v>17658</v>
      </c>
      <c r="D16812" s="587" t="s">
        <v>3076</v>
      </c>
      <c r="E16812" s="523" t="s">
        <v>1679</v>
      </c>
    </row>
    <row r="16813" spans="2:5">
      <c r="B16813" s="602" t="s">
        <v>19521</v>
      </c>
      <c r="C16813" s="603" t="s">
        <v>17658</v>
      </c>
      <c r="D16813" s="587" t="s">
        <v>3076</v>
      </c>
      <c r="E16813" s="523" t="s">
        <v>1679</v>
      </c>
    </row>
    <row r="16814" spans="2:5">
      <c r="B16814" s="602" t="s">
        <v>19522</v>
      </c>
      <c r="C16814" s="603" t="s">
        <v>17658</v>
      </c>
      <c r="D16814" s="587" t="s">
        <v>3076</v>
      </c>
      <c r="E16814" s="523" t="s">
        <v>1679</v>
      </c>
    </row>
    <row r="16815" spans="2:5">
      <c r="B16815" s="602" t="s">
        <v>19523</v>
      </c>
      <c r="C16815" s="603" t="s">
        <v>17658</v>
      </c>
      <c r="D16815" s="587" t="s">
        <v>3076</v>
      </c>
      <c r="E16815" s="523" t="s">
        <v>1679</v>
      </c>
    </row>
    <row r="16816" spans="2:5">
      <c r="B16816" s="602" t="s">
        <v>19524</v>
      </c>
      <c r="C16816" s="603" t="s">
        <v>17658</v>
      </c>
      <c r="D16816" s="587" t="s">
        <v>3076</v>
      </c>
      <c r="E16816" s="523" t="s">
        <v>1679</v>
      </c>
    </row>
    <row r="16817" spans="2:5">
      <c r="B16817" s="602" t="s">
        <v>19525</v>
      </c>
      <c r="C16817" s="603" t="s">
        <v>17658</v>
      </c>
      <c r="D16817" s="587" t="s">
        <v>3076</v>
      </c>
      <c r="E16817" s="523" t="s">
        <v>1679</v>
      </c>
    </row>
    <row r="16818" spans="2:5">
      <c r="B16818" s="602" t="s">
        <v>19526</v>
      </c>
      <c r="C16818" s="603" t="s">
        <v>17658</v>
      </c>
      <c r="D16818" s="587" t="s">
        <v>3076</v>
      </c>
      <c r="E16818" s="523" t="s">
        <v>1679</v>
      </c>
    </row>
    <row r="16819" spans="2:5">
      <c r="B16819" s="602" t="s">
        <v>19527</v>
      </c>
      <c r="C16819" s="603" t="s">
        <v>17658</v>
      </c>
      <c r="D16819" s="587" t="s">
        <v>3076</v>
      </c>
      <c r="E16819" s="523" t="s">
        <v>1679</v>
      </c>
    </row>
    <row r="16820" spans="2:5">
      <c r="B16820" s="602" t="s">
        <v>19528</v>
      </c>
      <c r="C16820" s="603" t="s">
        <v>17658</v>
      </c>
      <c r="D16820" s="587" t="s">
        <v>3076</v>
      </c>
      <c r="E16820" s="523" t="s">
        <v>1679</v>
      </c>
    </row>
    <row r="16821" spans="2:5">
      <c r="B16821" s="602" t="s">
        <v>19529</v>
      </c>
      <c r="C16821" s="603" t="s">
        <v>17658</v>
      </c>
      <c r="D16821" s="587" t="s">
        <v>3076</v>
      </c>
      <c r="E16821" s="523" t="s">
        <v>1679</v>
      </c>
    </row>
    <row r="16822" spans="2:5">
      <c r="B16822" s="602" t="s">
        <v>19530</v>
      </c>
      <c r="C16822" s="603" t="s">
        <v>17658</v>
      </c>
      <c r="D16822" s="587" t="s">
        <v>3076</v>
      </c>
      <c r="E16822" s="523" t="s">
        <v>1679</v>
      </c>
    </row>
    <row r="16823" spans="2:5">
      <c r="B16823" s="602" t="s">
        <v>19531</v>
      </c>
      <c r="C16823" s="603" t="s">
        <v>17658</v>
      </c>
      <c r="D16823" s="587" t="s">
        <v>3076</v>
      </c>
      <c r="E16823" s="523" t="s">
        <v>1679</v>
      </c>
    </row>
    <row r="16824" spans="2:5">
      <c r="B16824" s="602" t="s">
        <v>19532</v>
      </c>
      <c r="C16824" s="603" t="s">
        <v>17658</v>
      </c>
      <c r="D16824" s="587" t="s">
        <v>3076</v>
      </c>
      <c r="E16824" s="523" t="s">
        <v>1679</v>
      </c>
    </row>
    <row r="16825" spans="2:5">
      <c r="B16825" s="602" t="s">
        <v>19533</v>
      </c>
      <c r="C16825" s="603" t="s">
        <v>17658</v>
      </c>
      <c r="D16825" s="587" t="s">
        <v>3076</v>
      </c>
      <c r="E16825" s="523" t="s">
        <v>1679</v>
      </c>
    </row>
    <row r="16826" spans="2:5">
      <c r="B16826" s="602" t="s">
        <v>19534</v>
      </c>
      <c r="C16826" s="603" t="s">
        <v>17658</v>
      </c>
      <c r="D16826" s="587" t="s">
        <v>3076</v>
      </c>
      <c r="E16826" s="523" t="s">
        <v>1679</v>
      </c>
    </row>
    <row r="16827" spans="2:5">
      <c r="B16827" s="602" t="s">
        <v>19535</v>
      </c>
      <c r="C16827" s="603" t="s">
        <v>17658</v>
      </c>
      <c r="D16827" s="587" t="s">
        <v>3076</v>
      </c>
      <c r="E16827" s="523" t="s">
        <v>1679</v>
      </c>
    </row>
    <row r="16828" spans="2:5">
      <c r="B16828" s="602" t="s">
        <v>19536</v>
      </c>
      <c r="C16828" s="603" t="s">
        <v>17658</v>
      </c>
      <c r="D16828" s="587" t="s">
        <v>3076</v>
      </c>
      <c r="E16828" s="523" t="s">
        <v>1679</v>
      </c>
    </row>
    <row r="16829" spans="2:5">
      <c r="B16829" s="602" t="s">
        <v>19537</v>
      </c>
      <c r="C16829" s="603" t="s">
        <v>17658</v>
      </c>
      <c r="D16829" s="587" t="s">
        <v>3076</v>
      </c>
      <c r="E16829" s="523" t="s">
        <v>1679</v>
      </c>
    </row>
    <row r="16830" spans="2:5">
      <c r="B16830" s="602" t="s">
        <v>19538</v>
      </c>
      <c r="C16830" s="603" t="s">
        <v>17658</v>
      </c>
      <c r="D16830" s="587" t="s">
        <v>3076</v>
      </c>
      <c r="E16830" s="523" t="s">
        <v>1679</v>
      </c>
    </row>
    <row r="16831" spans="2:5">
      <c r="B16831" s="602" t="s">
        <v>19539</v>
      </c>
      <c r="C16831" s="603" t="s">
        <v>17658</v>
      </c>
      <c r="D16831" s="587" t="s">
        <v>3076</v>
      </c>
      <c r="E16831" s="523" t="s">
        <v>1679</v>
      </c>
    </row>
    <row r="16832" spans="2:5">
      <c r="B16832" s="602" t="s">
        <v>19540</v>
      </c>
      <c r="C16832" s="603" t="s">
        <v>17658</v>
      </c>
      <c r="D16832" s="587" t="s">
        <v>3076</v>
      </c>
      <c r="E16832" s="523" t="s">
        <v>1679</v>
      </c>
    </row>
    <row r="16833" spans="2:5">
      <c r="B16833" s="602" t="s">
        <v>19541</v>
      </c>
      <c r="C16833" s="603" t="s">
        <v>17658</v>
      </c>
      <c r="D16833" s="587" t="s">
        <v>3076</v>
      </c>
      <c r="E16833" s="523" t="s">
        <v>1679</v>
      </c>
    </row>
    <row r="16834" spans="2:5">
      <c r="B16834" s="602" t="s">
        <v>19542</v>
      </c>
      <c r="C16834" s="603" t="s">
        <v>17658</v>
      </c>
      <c r="D16834" s="587" t="s">
        <v>3076</v>
      </c>
      <c r="E16834" s="523" t="s">
        <v>1679</v>
      </c>
    </row>
    <row r="16835" spans="2:5">
      <c r="B16835" s="602" t="s">
        <v>19543</v>
      </c>
      <c r="C16835" s="603" t="s">
        <v>17658</v>
      </c>
      <c r="D16835" s="587" t="s">
        <v>3076</v>
      </c>
      <c r="E16835" s="523" t="s">
        <v>1679</v>
      </c>
    </row>
    <row r="16836" spans="2:5">
      <c r="B16836" s="602" t="s">
        <v>19544</v>
      </c>
      <c r="C16836" s="603" t="s">
        <v>17658</v>
      </c>
      <c r="D16836" s="587" t="s">
        <v>3076</v>
      </c>
      <c r="E16836" s="523" t="s">
        <v>1679</v>
      </c>
    </row>
    <row r="16837" spans="2:5">
      <c r="B16837" s="602" t="s">
        <v>19545</v>
      </c>
      <c r="C16837" s="603" t="s">
        <v>17658</v>
      </c>
      <c r="D16837" s="587" t="s">
        <v>3076</v>
      </c>
      <c r="E16837" s="523" t="s">
        <v>1679</v>
      </c>
    </row>
    <row r="16838" spans="2:5">
      <c r="B16838" s="602" t="s">
        <v>19546</v>
      </c>
      <c r="C16838" s="603" t="s">
        <v>17658</v>
      </c>
      <c r="D16838" s="587" t="s">
        <v>3076</v>
      </c>
      <c r="E16838" s="523" t="s">
        <v>1679</v>
      </c>
    </row>
    <row r="16839" spans="2:5">
      <c r="B16839" s="602" t="s">
        <v>19547</v>
      </c>
      <c r="C16839" s="603" t="s">
        <v>17658</v>
      </c>
      <c r="D16839" s="587" t="s">
        <v>3076</v>
      </c>
      <c r="E16839" s="523" t="s">
        <v>1679</v>
      </c>
    </row>
    <row r="16840" spans="2:5">
      <c r="B16840" s="602" t="s">
        <v>19548</v>
      </c>
      <c r="C16840" s="603" t="s">
        <v>17658</v>
      </c>
      <c r="D16840" s="587" t="s">
        <v>3076</v>
      </c>
      <c r="E16840" s="523" t="s">
        <v>1679</v>
      </c>
    </row>
    <row r="16841" spans="2:5">
      <c r="B16841" s="602" t="s">
        <v>19549</v>
      </c>
      <c r="C16841" s="603" t="s">
        <v>17658</v>
      </c>
      <c r="D16841" s="587" t="s">
        <v>3076</v>
      </c>
      <c r="E16841" s="523" t="s">
        <v>1679</v>
      </c>
    </row>
    <row r="16842" spans="2:5">
      <c r="B16842" s="602" t="s">
        <v>19550</v>
      </c>
      <c r="C16842" s="603" t="s">
        <v>17658</v>
      </c>
      <c r="D16842" s="587" t="s">
        <v>3076</v>
      </c>
      <c r="E16842" s="523" t="s">
        <v>1679</v>
      </c>
    </row>
    <row r="16843" spans="2:5">
      <c r="B16843" s="602" t="s">
        <v>19551</v>
      </c>
      <c r="C16843" s="603" t="s">
        <v>17658</v>
      </c>
      <c r="D16843" s="587" t="s">
        <v>3076</v>
      </c>
      <c r="E16843" s="523" t="s">
        <v>1679</v>
      </c>
    </row>
    <row r="16844" spans="2:5">
      <c r="B16844" s="602" t="s">
        <v>19552</v>
      </c>
      <c r="C16844" s="603" t="s">
        <v>17658</v>
      </c>
      <c r="D16844" s="587" t="s">
        <v>3076</v>
      </c>
      <c r="E16844" s="523" t="s">
        <v>1679</v>
      </c>
    </row>
    <row r="16845" spans="2:5">
      <c r="B16845" s="602" t="s">
        <v>19553</v>
      </c>
      <c r="C16845" s="603" t="s">
        <v>17658</v>
      </c>
      <c r="D16845" s="587" t="s">
        <v>3076</v>
      </c>
      <c r="E16845" s="523" t="s">
        <v>1679</v>
      </c>
    </row>
    <row r="16846" spans="2:5">
      <c r="B16846" s="602" t="s">
        <v>19554</v>
      </c>
      <c r="C16846" s="603" t="s">
        <v>17658</v>
      </c>
      <c r="D16846" s="587" t="s">
        <v>3076</v>
      </c>
      <c r="E16846" s="523" t="s">
        <v>1679</v>
      </c>
    </row>
    <row r="16847" spans="2:5">
      <c r="B16847" s="602" t="s">
        <v>19555</v>
      </c>
      <c r="C16847" s="603" t="s">
        <v>17658</v>
      </c>
      <c r="D16847" s="587" t="s">
        <v>3076</v>
      </c>
      <c r="E16847" s="523" t="s">
        <v>1679</v>
      </c>
    </row>
    <row r="16848" spans="2:5">
      <c r="B16848" s="602" t="s">
        <v>19556</v>
      </c>
      <c r="C16848" s="603" t="s">
        <v>17658</v>
      </c>
      <c r="D16848" s="587" t="s">
        <v>3076</v>
      </c>
      <c r="E16848" s="523" t="s">
        <v>1679</v>
      </c>
    </row>
    <row r="16849" spans="2:5">
      <c r="B16849" s="602" t="s">
        <v>19557</v>
      </c>
      <c r="C16849" s="603" t="s">
        <v>17658</v>
      </c>
      <c r="D16849" s="587" t="s">
        <v>3076</v>
      </c>
      <c r="E16849" s="523" t="s">
        <v>1679</v>
      </c>
    </row>
    <row r="16850" spans="2:5">
      <c r="B16850" s="602" t="s">
        <v>19558</v>
      </c>
      <c r="C16850" s="603" t="s">
        <v>17658</v>
      </c>
      <c r="D16850" s="587" t="s">
        <v>3076</v>
      </c>
      <c r="E16850" s="523" t="s">
        <v>1679</v>
      </c>
    </row>
    <row r="16851" spans="2:5">
      <c r="B16851" s="602" t="s">
        <v>19559</v>
      </c>
      <c r="C16851" s="603" t="s">
        <v>17658</v>
      </c>
      <c r="D16851" s="587" t="s">
        <v>3076</v>
      </c>
      <c r="E16851" s="523" t="s">
        <v>1679</v>
      </c>
    </row>
    <row r="16852" spans="2:5">
      <c r="B16852" s="602" t="s">
        <v>19560</v>
      </c>
      <c r="C16852" s="603" t="s">
        <v>17658</v>
      </c>
      <c r="D16852" s="587" t="s">
        <v>3076</v>
      </c>
      <c r="E16852" s="523" t="s">
        <v>1679</v>
      </c>
    </row>
    <row r="16853" spans="2:5">
      <c r="B16853" s="602" t="s">
        <v>19561</v>
      </c>
      <c r="C16853" s="603" t="s">
        <v>17658</v>
      </c>
      <c r="D16853" s="587" t="s">
        <v>3076</v>
      </c>
      <c r="E16853" s="523" t="s">
        <v>1679</v>
      </c>
    </row>
    <row r="16854" spans="2:5">
      <c r="B16854" s="602" t="s">
        <v>19562</v>
      </c>
      <c r="C16854" s="603" t="s">
        <v>17658</v>
      </c>
      <c r="D16854" s="587" t="s">
        <v>3076</v>
      </c>
      <c r="E16854" s="523" t="s">
        <v>1679</v>
      </c>
    </row>
    <row r="16855" spans="2:5">
      <c r="B16855" s="602" t="s">
        <v>19563</v>
      </c>
      <c r="C16855" s="603" t="s">
        <v>17658</v>
      </c>
      <c r="D16855" s="587" t="s">
        <v>3076</v>
      </c>
      <c r="E16855" s="523" t="s">
        <v>1679</v>
      </c>
    </row>
    <row r="16856" spans="2:5">
      <c r="B16856" s="602" t="s">
        <v>19564</v>
      </c>
      <c r="C16856" s="603" t="s">
        <v>17658</v>
      </c>
      <c r="D16856" s="587" t="s">
        <v>3076</v>
      </c>
      <c r="E16856" s="523" t="s">
        <v>1679</v>
      </c>
    </row>
    <row r="16857" spans="2:5">
      <c r="B16857" s="602" t="s">
        <v>19565</v>
      </c>
      <c r="C16857" s="603" t="s">
        <v>17658</v>
      </c>
      <c r="D16857" s="587" t="s">
        <v>3076</v>
      </c>
      <c r="E16857" s="523" t="s">
        <v>1679</v>
      </c>
    </row>
    <row r="16858" spans="2:5">
      <c r="B16858" s="602" t="s">
        <v>19566</v>
      </c>
      <c r="C16858" s="603" t="s">
        <v>17658</v>
      </c>
      <c r="D16858" s="587" t="s">
        <v>3076</v>
      </c>
      <c r="E16858" s="523" t="s">
        <v>1679</v>
      </c>
    </row>
    <row r="16859" spans="2:5">
      <c r="B16859" s="602" t="s">
        <v>19567</v>
      </c>
      <c r="C16859" s="603" t="s">
        <v>17658</v>
      </c>
      <c r="D16859" s="587" t="s">
        <v>3076</v>
      </c>
      <c r="E16859" s="523" t="s">
        <v>1679</v>
      </c>
    </row>
    <row r="16860" spans="2:5">
      <c r="B16860" s="602" t="s">
        <v>19568</v>
      </c>
      <c r="C16860" s="603" t="s">
        <v>17658</v>
      </c>
      <c r="D16860" s="587" t="s">
        <v>3076</v>
      </c>
      <c r="E16860" s="523" t="s">
        <v>1679</v>
      </c>
    </row>
    <row r="16861" spans="2:5">
      <c r="B16861" s="602" t="s">
        <v>19569</v>
      </c>
      <c r="C16861" s="603" t="s">
        <v>17658</v>
      </c>
      <c r="D16861" s="587" t="s">
        <v>3076</v>
      </c>
      <c r="E16861" s="523" t="s">
        <v>1679</v>
      </c>
    </row>
    <row r="16862" spans="2:5">
      <c r="B16862" s="602" t="s">
        <v>19570</v>
      </c>
      <c r="C16862" s="603" t="s">
        <v>17658</v>
      </c>
      <c r="D16862" s="587" t="s">
        <v>3076</v>
      </c>
      <c r="E16862" s="523" t="s">
        <v>1679</v>
      </c>
    </row>
    <row r="16863" spans="2:5">
      <c r="B16863" s="602" t="s">
        <v>19571</v>
      </c>
      <c r="C16863" s="603" t="s">
        <v>17658</v>
      </c>
      <c r="D16863" s="587" t="s">
        <v>3076</v>
      </c>
      <c r="E16863" s="523" t="s">
        <v>1679</v>
      </c>
    </row>
    <row r="16864" spans="2:5">
      <c r="B16864" s="602" t="s">
        <v>19572</v>
      </c>
      <c r="C16864" s="603" t="s">
        <v>17658</v>
      </c>
      <c r="D16864" s="587" t="s">
        <v>3076</v>
      </c>
      <c r="E16864" s="523" t="s">
        <v>1679</v>
      </c>
    </row>
    <row r="16865" spans="2:5">
      <c r="B16865" s="602" t="s">
        <v>19573</v>
      </c>
      <c r="C16865" s="603" t="s">
        <v>17658</v>
      </c>
      <c r="D16865" s="587" t="s">
        <v>3076</v>
      </c>
      <c r="E16865" s="523" t="s">
        <v>1679</v>
      </c>
    </row>
    <row r="16866" spans="2:5">
      <c r="B16866" s="602" t="s">
        <v>19574</v>
      </c>
      <c r="C16866" s="603" t="s">
        <v>17658</v>
      </c>
      <c r="D16866" s="587" t="s">
        <v>3076</v>
      </c>
      <c r="E16866" s="523" t="s">
        <v>1679</v>
      </c>
    </row>
    <row r="16867" spans="2:5">
      <c r="B16867" s="602" t="s">
        <v>19575</v>
      </c>
      <c r="C16867" s="603" t="s">
        <v>17658</v>
      </c>
      <c r="D16867" s="587" t="s">
        <v>3076</v>
      </c>
      <c r="E16867" s="523" t="s">
        <v>1679</v>
      </c>
    </row>
    <row r="16868" spans="2:5">
      <c r="B16868" s="602" t="s">
        <v>19576</v>
      </c>
      <c r="C16868" s="603" t="s">
        <v>17658</v>
      </c>
      <c r="D16868" s="587" t="s">
        <v>3076</v>
      </c>
      <c r="E16868" s="523" t="s">
        <v>1679</v>
      </c>
    </row>
    <row r="16869" spans="2:5">
      <c r="B16869" s="602" t="s">
        <v>19577</v>
      </c>
      <c r="C16869" s="603" t="s">
        <v>17658</v>
      </c>
      <c r="D16869" s="587" t="s">
        <v>3076</v>
      </c>
      <c r="E16869" s="523" t="s">
        <v>1679</v>
      </c>
    </row>
    <row r="16870" spans="2:5">
      <c r="B16870" s="602" t="s">
        <v>19578</v>
      </c>
      <c r="C16870" s="603" t="s">
        <v>17658</v>
      </c>
      <c r="D16870" s="587" t="s">
        <v>3076</v>
      </c>
      <c r="E16870" s="523" t="s">
        <v>1679</v>
      </c>
    </row>
    <row r="16871" spans="2:5">
      <c r="B16871" s="602" t="s">
        <v>19579</v>
      </c>
      <c r="C16871" s="603" t="s">
        <v>17658</v>
      </c>
      <c r="D16871" s="587" t="s">
        <v>3076</v>
      </c>
      <c r="E16871" s="523" t="s">
        <v>1679</v>
      </c>
    </row>
    <row r="16872" spans="2:5">
      <c r="B16872" s="602" t="s">
        <v>19580</v>
      </c>
      <c r="C16872" s="603" t="s">
        <v>17658</v>
      </c>
      <c r="D16872" s="587" t="s">
        <v>3076</v>
      </c>
      <c r="E16872" s="523" t="s">
        <v>1679</v>
      </c>
    </row>
    <row r="16873" spans="2:5">
      <c r="B16873" s="602" t="s">
        <v>19581</v>
      </c>
      <c r="C16873" s="603" t="s">
        <v>17658</v>
      </c>
      <c r="D16873" s="587" t="s">
        <v>3076</v>
      </c>
      <c r="E16873" s="523" t="s">
        <v>1679</v>
      </c>
    </row>
    <row r="16874" spans="2:5">
      <c r="B16874" s="602" t="s">
        <v>19582</v>
      </c>
      <c r="C16874" s="603" t="s">
        <v>17658</v>
      </c>
      <c r="D16874" s="587" t="s">
        <v>3076</v>
      </c>
      <c r="E16874" s="523" t="s">
        <v>1679</v>
      </c>
    </row>
    <row r="16875" spans="2:5">
      <c r="B16875" s="602" t="s">
        <v>19583</v>
      </c>
      <c r="C16875" s="603" t="s">
        <v>17658</v>
      </c>
      <c r="D16875" s="587" t="s">
        <v>3076</v>
      </c>
      <c r="E16875" s="523" t="s">
        <v>1679</v>
      </c>
    </row>
    <row r="16876" spans="2:5">
      <c r="B16876" s="602" t="s">
        <v>19584</v>
      </c>
      <c r="C16876" s="603" t="s">
        <v>17658</v>
      </c>
      <c r="D16876" s="587" t="s">
        <v>3076</v>
      </c>
      <c r="E16876" s="523" t="s">
        <v>1679</v>
      </c>
    </row>
    <row r="16877" spans="2:5">
      <c r="B16877" s="602" t="s">
        <v>19585</v>
      </c>
      <c r="C16877" s="603" t="s">
        <v>17658</v>
      </c>
      <c r="D16877" s="587" t="s">
        <v>3076</v>
      </c>
      <c r="E16877" s="523" t="s">
        <v>1679</v>
      </c>
    </row>
    <row r="16878" spans="2:5">
      <c r="B16878" s="602" t="s">
        <v>19586</v>
      </c>
      <c r="C16878" s="603" t="s">
        <v>17658</v>
      </c>
      <c r="D16878" s="587" t="s">
        <v>3076</v>
      </c>
      <c r="E16878" s="523" t="s">
        <v>1679</v>
      </c>
    </row>
    <row r="16879" spans="2:5">
      <c r="B16879" s="602" t="s">
        <v>19587</v>
      </c>
      <c r="C16879" s="603" t="s">
        <v>17658</v>
      </c>
      <c r="D16879" s="587" t="s">
        <v>3076</v>
      </c>
      <c r="E16879" s="523" t="s">
        <v>1679</v>
      </c>
    </row>
    <row r="16880" spans="2:5">
      <c r="B16880" s="602" t="s">
        <v>19588</v>
      </c>
      <c r="C16880" s="603" t="s">
        <v>17658</v>
      </c>
      <c r="D16880" s="587" t="s">
        <v>3076</v>
      </c>
      <c r="E16880" s="523" t="s">
        <v>1679</v>
      </c>
    </row>
    <row r="16881" spans="2:5">
      <c r="B16881" s="602" t="s">
        <v>19589</v>
      </c>
      <c r="C16881" s="603" t="s">
        <v>17658</v>
      </c>
      <c r="D16881" s="587" t="s">
        <v>3076</v>
      </c>
      <c r="E16881" s="523" t="s">
        <v>1679</v>
      </c>
    </row>
    <row r="16882" spans="2:5">
      <c r="B16882" s="602" t="s">
        <v>19590</v>
      </c>
      <c r="C16882" s="603" t="s">
        <v>17658</v>
      </c>
      <c r="D16882" s="587" t="s">
        <v>3076</v>
      </c>
      <c r="E16882" s="523" t="s">
        <v>1679</v>
      </c>
    </row>
    <row r="16883" spans="2:5">
      <c r="B16883" s="602" t="s">
        <v>19591</v>
      </c>
      <c r="C16883" s="603" t="s">
        <v>17658</v>
      </c>
      <c r="D16883" s="587" t="s">
        <v>3076</v>
      </c>
      <c r="E16883" s="523" t="s">
        <v>1679</v>
      </c>
    </row>
    <row r="16884" spans="2:5">
      <c r="B16884" s="602" t="s">
        <v>19592</v>
      </c>
      <c r="C16884" s="603" t="s">
        <v>17658</v>
      </c>
      <c r="D16884" s="587" t="s">
        <v>3076</v>
      </c>
      <c r="E16884" s="523" t="s">
        <v>1679</v>
      </c>
    </row>
    <row r="16885" spans="2:5">
      <c r="B16885" s="602" t="s">
        <v>19593</v>
      </c>
      <c r="C16885" s="603" t="s">
        <v>17658</v>
      </c>
      <c r="D16885" s="587" t="s">
        <v>3076</v>
      </c>
      <c r="E16885" s="523" t="s">
        <v>1679</v>
      </c>
    </row>
    <row r="16886" spans="2:5">
      <c r="B16886" s="602" t="s">
        <v>19594</v>
      </c>
      <c r="C16886" s="603" t="s">
        <v>17658</v>
      </c>
      <c r="D16886" s="587" t="s">
        <v>3076</v>
      </c>
      <c r="E16886" s="523" t="s">
        <v>1679</v>
      </c>
    </row>
    <row r="16887" spans="2:5">
      <c r="B16887" s="602" t="s">
        <v>19595</v>
      </c>
      <c r="C16887" s="603" t="s">
        <v>17658</v>
      </c>
      <c r="D16887" s="587" t="s">
        <v>3076</v>
      </c>
      <c r="E16887" s="523" t="s">
        <v>1679</v>
      </c>
    </row>
    <row r="16888" spans="2:5">
      <c r="B16888" s="602" t="s">
        <v>19596</v>
      </c>
      <c r="C16888" s="603" t="s">
        <v>17658</v>
      </c>
      <c r="D16888" s="587" t="s">
        <v>3076</v>
      </c>
      <c r="E16888" s="523" t="s">
        <v>1679</v>
      </c>
    </row>
    <row r="16889" spans="2:5">
      <c r="B16889" s="602" t="s">
        <v>19597</v>
      </c>
      <c r="C16889" s="603" t="s">
        <v>17658</v>
      </c>
      <c r="D16889" s="587" t="s">
        <v>3076</v>
      </c>
      <c r="E16889" s="523" t="s">
        <v>1679</v>
      </c>
    </row>
    <row r="16890" spans="2:5">
      <c r="B16890" s="602" t="s">
        <v>19598</v>
      </c>
      <c r="C16890" s="603" t="s">
        <v>17658</v>
      </c>
      <c r="D16890" s="587" t="s">
        <v>3076</v>
      </c>
      <c r="E16890" s="523" t="s">
        <v>1679</v>
      </c>
    </row>
    <row r="16891" spans="2:5">
      <c r="B16891" s="602" t="s">
        <v>19599</v>
      </c>
      <c r="C16891" s="603" t="s">
        <v>17658</v>
      </c>
      <c r="D16891" s="587" t="s">
        <v>3076</v>
      </c>
      <c r="E16891" s="523" t="s">
        <v>1679</v>
      </c>
    </row>
    <row r="16892" spans="2:5">
      <c r="B16892" s="602" t="s">
        <v>19600</v>
      </c>
      <c r="C16892" s="603" t="s">
        <v>17658</v>
      </c>
      <c r="D16892" s="587" t="s">
        <v>3076</v>
      </c>
      <c r="E16892" s="523" t="s">
        <v>1679</v>
      </c>
    </row>
    <row r="16893" spans="2:5">
      <c r="B16893" s="602" t="s">
        <v>19601</v>
      </c>
      <c r="C16893" s="603" t="s">
        <v>17658</v>
      </c>
      <c r="D16893" s="587" t="s">
        <v>3076</v>
      </c>
      <c r="E16893" s="523" t="s">
        <v>1679</v>
      </c>
    </row>
    <row r="16894" spans="2:5">
      <c r="B16894" s="602" t="s">
        <v>19602</v>
      </c>
      <c r="C16894" s="603" t="s">
        <v>17658</v>
      </c>
      <c r="D16894" s="587" t="s">
        <v>3076</v>
      </c>
      <c r="E16894" s="523" t="s">
        <v>1679</v>
      </c>
    </row>
    <row r="16895" spans="2:5">
      <c r="B16895" s="602" t="s">
        <v>19603</v>
      </c>
      <c r="C16895" s="603" t="s">
        <v>17658</v>
      </c>
      <c r="D16895" s="587" t="s">
        <v>3076</v>
      </c>
      <c r="E16895" s="523" t="s">
        <v>1679</v>
      </c>
    </row>
    <row r="16896" spans="2:5">
      <c r="B16896" s="602" t="s">
        <v>19604</v>
      </c>
      <c r="C16896" s="603" t="s">
        <v>17658</v>
      </c>
      <c r="D16896" s="587" t="s">
        <v>3076</v>
      </c>
      <c r="E16896" s="523" t="s">
        <v>1679</v>
      </c>
    </row>
    <row r="16897" spans="2:5">
      <c r="B16897" s="602" t="s">
        <v>19605</v>
      </c>
      <c r="C16897" s="603" t="s">
        <v>17658</v>
      </c>
      <c r="D16897" s="587" t="s">
        <v>3076</v>
      </c>
      <c r="E16897" s="523" t="s">
        <v>1679</v>
      </c>
    </row>
    <row r="16898" spans="2:5">
      <c r="B16898" s="602" t="s">
        <v>19606</v>
      </c>
      <c r="C16898" s="603" t="s">
        <v>17658</v>
      </c>
      <c r="D16898" s="587" t="s">
        <v>3076</v>
      </c>
      <c r="E16898" s="523" t="s">
        <v>1679</v>
      </c>
    </row>
    <row r="16899" spans="2:5">
      <c r="B16899" s="602" t="s">
        <v>19607</v>
      </c>
      <c r="C16899" s="603" t="s">
        <v>17658</v>
      </c>
      <c r="D16899" s="587" t="s">
        <v>3076</v>
      </c>
      <c r="E16899" s="523" t="s">
        <v>1679</v>
      </c>
    </row>
    <row r="16900" spans="2:5">
      <c r="B16900" s="602" t="s">
        <v>19608</v>
      </c>
      <c r="C16900" s="603" t="s">
        <v>17658</v>
      </c>
      <c r="D16900" s="587" t="s">
        <v>3076</v>
      </c>
      <c r="E16900" s="523" t="s">
        <v>1679</v>
      </c>
    </row>
    <row r="16901" spans="2:5">
      <c r="B16901" s="602" t="s">
        <v>19609</v>
      </c>
      <c r="C16901" s="603" t="s">
        <v>17658</v>
      </c>
      <c r="D16901" s="587" t="s">
        <v>3076</v>
      </c>
      <c r="E16901" s="523" t="s">
        <v>1679</v>
      </c>
    </row>
    <row r="16902" spans="2:5">
      <c r="B16902" s="602" t="s">
        <v>19610</v>
      </c>
      <c r="C16902" s="603" t="s">
        <v>17658</v>
      </c>
      <c r="D16902" s="587" t="s">
        <v>3076</v>
      </c>
      <c r="E16902" s="523" t="s">
        <v>1679</v>
      </c>
    </row>
    <row r="16903" spans="2:5">
      <c r="B16903" s="602" t="s">
        <v>19611</v>
      </c>
      <c r="C16903" s="603" t="s">
        <v>17658</v>
      </c>
      <c r="D16903" s="587" t="s">
        <v>3076</v>
      </c>
      <c r="E16903" s="523" t="s">
        <v>1679</v>
      </c>
    </row>
    <row r="16904" spans="2:5">
      <c r="B16904" s="602" t="s">
        <v>19612</v>
      </c>
      <c r="C16904" s="603" t="s">
        <v>17658</v>
      </c>
      <c r="D16904" s="587" t="s">
        <v>3076</v>
      </c>
      <c r="E16904" s="523" t="s">
        <v>1679</v>
      </c>
    </row>
    <row r="16905" spans="2:5">
      <c r="B16905" s="602" t="s">
        <v>19613</v>
      </c>
      <c r="C16905" s="603" t="s">
        <v>17658</v>
      </c>
      <c r="D16905" s="587" t="s">
        <v>3076</v>
      </c>
      <c r="E16905" s="523" t="s">
        <v>1679</v>
      </c>
    </row>
    <row r="16906" spans="2:5">
      <c r="B16906" s="602" t="s">
        <v>19614</v>
      </c>
      <c r="C16906" s="603" t="s">
        <v>17658</v>
      </c>
      <c r="D16906" s="587" t="s">
        <v>3076</v>
      </c>
      <c r="E16906" s="523" t="s">
        <v>1679</v>
      </c>
    </row>
    <row r="16907" spans="2:5">
      <c r="B16907" s="602" t="s">
        <v>19615</v>
      </c>
      <c r="C16907" s="603" t="s">
        <v>17658</v>
      </c>
      <c r="D16907" s="587" t="s">
        <v>3076</v>
      </c>
      <c r="E16907" s="523" t="s">
        <v>1679</v>
      </c>
    </row>
    <row r="16908" spans="2:5">
      <c r="B16908" s="602" t="s">
        <v>19616</v>
      </c>
      <c r="C16908" s="603" t="s">
        <v>17658</v>
      </c>
      <c r="D16908" s="587" t="s">
        <v>3076</v>
      </c>
      <c r="E16908" s="523" t="s">
        <v>1679</v>
      </c>
    </row>
    <row r="16909" spans="2:5">
      <c r="B16909" s="602" t="s">
        <v>19617</v>
      </c>
      <c r="C16909" s="603" t="s">
        <v>17658</v>
      </c>
      <c r="D16909" s="587" t="s">
        <v>3076</v>
      </c>
      <c r="E16909" s="523" t="s">
        <v>1679</v>
      </c>
    </row>
    <row r="16910" spans="2:5">
      <c r="B16910" s="602" t="s">
        <v>19618</v>
      </c>
      <c r="C16910" s="603" t="s">
        <v>17658</v>
      </c>
      <c r="D16910" s="587" t="s">
        <v>3076</v>
      </c>
      <c r="E16910" s="523" t="s">
        <v>1679</v>
      </c>
    </row>
    <row r="16911" spans="2:5">
      <c r="B16911" s="602" t="s">
        <v>19619</v>
      </c>
      <c r="C16911" s="603" t="s">
        <v>17658</v>
      </c>
      <c r="D16911" s="587" t="s">
        <v>3076</v>
      </c>
      <c r="E16911" s="523" t="s">
        <v>1679</v>
      </c>
    </row>
    <row r="16912" spans="2:5">
      <c r="B16912" s="602" t="s">
        <v>19620</v>
      </c>
      <c r="C16912" s="603" t="s">
        <v>17658</v>
      </c>
      <c r="D16912" s="587" t="s">
        <v>3076</v>
      </c>
      <c r="E16912" s="523" t="s">
        <v>1679</v>
      </c>
    </row>
    <row r="16913" spans="2:5">
      <c r="B16913" s="602" t="s">
        <v>19621</v>
      </c>
      <c r="C16913" s="603" t="s">
        <v>17658</v>
      </c>
      <c r="D16913" s="587" t="s">
        <v>3076</v>
      </c>
      <c r="E16913" s="523" t="s">
        <v>1679</v>
      </c>
    </row>
    <row r="16914" spans="2:5">
      <c r="B16914" s="602" t="s">
        <v>19622</v>
      </c>
      <c r="C16914" s="603" t="s">
        <v>17658</v>
      </c>
      <c r="D16914" s="587" t="s">
        <v>3076</v>
      </c>
      <c r="E16914" s="523" t="s">
        <v>1679</v>
      </c>
    </row>
    <row r="16915" spans="2:5">
      <c r="B16915" s="602" t="s">
        <v>19623</v>
      </c>
      <c r="C16915" s="603" t="s">
        <v>17658</v>
      </c>
      <c r="D16915" s="587" t="s">
        <v>3076</v>
      </c>
      <c r="E16915" s="523" t="s">
        <v>1679</v>
      </c>
    </row>
    <row r="16916" spans="2:5">
      <c r="B16916" s="602" t="s">
        <v>19624</v>
      </c>
      <c r="C16916" s="603" t="s">
        <v>17658</v>
      </c>
      <c r="D16916" s="587" t="s">
        <v>3076</v>
      </c>
      <c r="E16916" s="523" t="s">
        <v>1679</v>
      </c>
    </row>
    <row r="16917" spans="2:5">
      <c r="B16917" s="602" t="s">
        <v>19625</v>
      </c>
      <c r="C16917" s="603" t="s">
        <v>17658</v>
      </c>
      <c r="D16917" s="587" t="s">
        <v>3076</v>
      </c>
      <c r="E16917" s="523" t="s">
        <v>1679</v>
      </c>
    </row>
    <row r="16918" spans="2:5">
      <c r="B16918" s="602" t="s">
        <v>19626</v>
      </c>
      <c r="C16918" s="603" t="s">
        <v>17658</v>
      </c>
      <c r="D16918" s="587" t="s">
        <v>3076</v>
      </c>
      <c r="E16918" s="523" t="s">
        <v>1679</v>
      </c>
    </row>
    <row r="16919" spans="2:5">
      <c r="B16919" s="602" t="s">
        <v>19627</v>
      </c>
      <c r="C16919" s="603" t="s">
        <v>17658</v>
      </c>
      <c r="D16919" s="587" t="s">
        <v>3076</v>
      </c>
      <c r="E16919" s="523" t="s">
        <v>1679</v>
      </c>
    </row>
    <row r="16920" spans="2:5">
      <c r="B16920" s="602" t="s">
        <v>19628</v>
      </c>
      <c r="C16920" s="603" t="s">
        <v>17658</v>
      </c>
      <c r="D16920" s="587" t="s">
        <v>3076</v>
      </c>
      <c r="E16920" s="523" t="s">
        <v>1679</v>
      </c>
    </row>
    <row r="16921" spans="2:5">
      <c r="B16921" s="602" t="s">
        <v>19629</v>
      </c>
      <c r="C16921" s="603" t="s">
        <v>17658</v>
      </c>
      <c r="D16921" s="587" t="s">
        <v>3076</v>
      </c>
      <c r="E16921" s="523" t="s">
        <v>1679</v>
      </c>
    </row>
    <row r="16922" spans="2:5">
      <c r="B16922" s="602" t="s">
        <v>19630</v>
      </c>
      <c r="C16922" s="603" t="s">
        <v>17658</v>
      </c>
      <c r="D16922" s="587" t="s">
        <v>3076</v>
      </c>
      <c r="E16922" s="523" t="s">
        <v>1679</v>
      </c>
    </row>
    <row r="16923" spans="2:5">
      <c r="B16923" s="602" t="s">
        <v>19631</v>
      </c>
      <c r="C16923" s="603" t="s">
        <v>17658</v>
      </c>
      <c r="D16923" s="587" t="s">
        <v>3076</v>
      </c>
      <c r="E16923" s="523" t="s">
        <v>1679</v>
      </c>
    </row>
    <row r="16924" spans="2:5">
      <c r="B16924" s="602" t="s">
        <v>19632</v>
      </c>
      <c r="C16924" s="603" t="s">
        <v>17658</v>
      </c>
      <c r="D16924" s="587" t="s">
        <v>3076</v>
      </c>
      <c r="E16924" s="523" t="s">
        <v>1679</v>
      </c>
    </row>
    <row r="16925" spans="2:5">
      <c r="B16925" s="602" t="s">
        <v>19633</v>
      </c>
      <c r="C16925" s="603" t="s">
        <v>17658</v>
      </c>
      <c r="D16925" s="587" t="s">
        <v>3076</v>
      </c>
      <c r="E16925" s="523" t="s">
        <v>1679</v>
      </c>
    </row>
    <row r="16926" spans="2:5">
      <c r="B16926" s="602" t="s">
        <v>19634</v>
      </c>
      <c r="C16926" s="603" t="s">
        <v>17658</v>
      </c>
      <c r="D16926" s="587" t="s">
        <v>3076</v>
      </c>
      <c r="E16926" s="523" t="s">
        <v>1679</v>
      </c>
    </row>
    <row r="16927" spans="2:5">
      <c r="B16927" s="602" t="s">
        <v>19635</v>
      </c>
      <c r="C16927" s="603" t="s">
        <v>17658</v>
      </c>
      <c r="D16927" s="587" t="s">
        <v>3076</v>
      </c>
      <c r="E16927" s="523" t="s">
        <v>1679</v>
      </c>
    </row>
    <row r="16928" spans="2:5">
      <c r="B16928" s="602" t="s">
        <v>19636</v>
      </c>
      <c r="C16928" s="603" t="s">
        <v>17658</v>
      </c>
      <c r="D16928" s="587" t="s">
        <v>3076</v>
      </c>
      <c r="E16928" s="523" t="s">
        <v>1679</v>
      </c>
    </row>
    <row r="16929" spans="2:5">
      <c r="B16929" s="602" t="s">
        <v>19637</v>
      </c>
      <c r="C16929" s="603" t="s">
        <v>17658</v>
      </c>
      <c r="D16929" s="587" t="s">
        <v>3076</v>
      </c>
      <c r="E16929" s="523" t="s">
        <v>1679</v>
      </c>
    </row>
    <row r="16930" spans="2:5">
      <c r="B16930" s="602" t="s">
        <v>19638</v>
      </c>
      <c r="C16930" s="603" t="s">
        <v>17658</v>
      </c>
      <c r="D16930" s="587" t="s">
        <v>3076</v>
      </c>
      <c r="E16930" s="523" t="s">
        <v>1679</v>
      </c>
    </row>
    <row r="16931" spans="2:5">
      <c r="B16931" s="602" t="s">
        <v>19639</v>
      </c>
      <c r="C16931" s="603" t="s">
        <v>17658</v>
      </c>
      <c r="D16931" s="587" t="s">
        <v>3076</v>
      </c>
      <c r="E16931" s="523" t="s">
        <v>1679</v>
      </c>
    </row>
    <row r="16932" spans="2:5">
      <c r="B16932" s="602" t="s">
        <v>19640</v>
      </c>
      <c r="C16932" s="603" t="s">
        <v>17658</v>
      </c>
      <c r="D16932" s="587" t="s">
        <v>3076</v>
      </c>
      <c r="E16932" s="523" t="s">
        <v>1679</v>
      </c>
    </row>
    <row r="16933" spans="2:5">
      <c r="B16933" s="602" t="s">
        <v>19641</v>
      </c>
      <c r="C16933" s="603" t="s">
        <v>17658</v>
      </c>
      <c r="D16933" s="587" t="s">
        <v>3076</v>
      </c>
      <c r="E16933" s="523" t="s">
        <v>1679</v>
      </c>
    </row>
    <row r="16934" spans="2:5">
      <c r="B16934" s="602" t="s">
        <v>19642</v>
      </c>
      <c r="C16934" s="603" t="s">
        <v>17658</v>
      </c>
      <c r="D16934" s="587" t="s">
        <v>3076</v>
      </c>
      <c r="E16934" s="523" t="s">
        <v>1679</v>
      </c>
    </row>
    <row r="16935" spans="2:5">
      <c r="B16935" s="602" t="s">
        <v>19643</v>
      </c>
      <c r="C16935" s="603" t="s">
        <v>17658</v>
      </c>
      <c r="D16935" s="587" t="s">
        <v>3076</v>
      </c>
      <c r="E16935" s="523" t="s">
        <v>1679</v>
      </c>
    </row>
    <row r="16936" spans="2:5">
      <c r="B16936" s="602" t="s">
        <v>19644</v>
      </c>
      <c r="C16936" s="603" t="s">
        <v>17658</v>
      </c>
      <c r="D16936" s="587" t="s">
        <v>3076</v>
      </c>
      <c r="E16936" s="523" t="s">
        <v>1679</v>
      </c>
    </row>
    <row r="16937" spans="2:5">
      <c r="B16937" s="602" t="s">
        <v>19645</v>
      </c>
      <c r="C16937" s="603" t="s">
        <v>17658</v>
      </c>
      <c r="D16937" s="587" t="s">
        <v>3076</v>
      </c>
      <c r="E16937" s="523" t="s">
        <v>1679</v>
      </c>
    </row>
    <row r="16938" spans="2:5">
      <c r="B16938" s="602" t="s">
        <v>19646</v>
      </c>
      <c r="C16938" s="603" t="s">
        <v>17658</v>
      </c>
      <c r="D16938" s="587" t="s">
        <v>3076</v>
      </c>
      <c r="E16938" s="523" t="s">
        <v>1679</v>
      </c>
    </row>
    <row r="16939" spans="2:5">
      <c r="B16939" s="602" t="s">
        <v>19647</v>
      </c>
      <c r="C16939" s="603" t="s">
        <v>17658</v>
      </c>
      <c r="D16939" s="587" t="s">
        <v>3076</v>
      </c>
      <c r="E16939" s="523" t="s">
        <v>1679</v>
      </c>
    </row>
    <row r="16940" spans="2:5">
      <c r="B16940" s="602" t="s">
        <v>19648</v>
      </c>
      <c r="C16940" s="603" t="s">
        <v>17658</v>
      </c>
      <c r="D16940" s="587" t="s">
        <v>3076</v>
      </c>
      <c r="E16940" s="523" t="s">
        <v>1679</v>
      </c>
    </row>
    <row r="16941" spans="2:5">
      <c r="B16941" s="602" t="s">
        <v>19649</v>
      </c>
      <c r="C16941" s="603" t="s">
        <v>17658</v>
      </c>
      <c r="D16941" s="587" t="s">
        <v>3076</v>
      </c>
      <c r="E16941" s="523" t="s">
        <v>1679</v>
      </c>
    </row>
    <row r="16942" spans="2:5">
      <c r="B16942" s="602" t="s">
        <v>19650</v>
      </c>
      <c r="C16942" s="603" t="s">
        <v>17658</v>
      </c>
      <c r="D16942" s="587" t="s">
        <v>3076</v>
      </c>
      <c r="E16942" s="523" t="s">
        <v>1679</v>
      </c>
    </row>
    <row r="16943" spans="2:5">
      <c r="B16943" s="602" t="s">
        <v>19651</v>
      </c>
      <c r="C16943" s="603" t="s">
        <v>17658</v>
      </c>
      <c r="D16943" s="587" t="s">
        <v>3076</v>
      </c>
      <c r="E16943" s="523" t="s">
        <v>1679</v>
      </c>
    </row>
    <row r="16944" spans="2:5">
      <c r="B16944" s="602" t="s">
        <v>19652</v>
      </c>
      <c r="C16944" s="603" t="s">
        <v>17658</v>
      </c>
      <c r="D16944" s="587" t="s">
        <v>3076</v>
      </c>
      <c r="E16944" s="523" t="s">
        <v>1679</v>
      </c>
    </row>
    <row r="16945" spans="2:5">
      <c r="B16945" s="602" t="s">
        <v>19653</v>
      </c>
      <c r="C16945" s="603" t="s">
        <v>17658</v>
      </c>
      <c r="D16945" s="587" t="s">
        <v>3076</v>
      </c>
      <c r="E16945" s="523" t="s">
        <v>1679</v>
      </c>
    </row>
    <row r="16946" spans="2:5">
      <c r="B16946" s="602" t="s">
        <v>19654</v>
      </c>
      <c r="C16946" s="603" t="s">
        <v>17658</v>
      </c>
      <c r="D16946" s="587" t="s">
        <v>3076</v>
      </c>
      <c r="E16946" s="523" t="s">
        <v>1679</v>
      </c>
    </row>
    <row r="16947" spans="2:5">
      <c r="B16947" s="602" t="s">
        <v>19655</v>
      </c>
      <c r="C16947" s="603" t="s">
        <v>17658</v>
      </c>
      <c r="D16947" s="587" t="s">
        <v>3076</v>
      </c>
      <c r="E16947" s="523" t="s">
        <v>1679</v>
      </c>
    </row>
    <row r="16948" spans="2:5">
      <c r="B16948" s="602" t="s">
        <v>19656</v>
      </c>
      <c r="C16948" s="603" t="s">
        <v>17658</v>
      </c>
      <c r="D16948" s="587" t="s">
        <v>3076</v>
      </c>
      <c r="E16948" s="523" t="s">
        <v>1679</v>
      </c>
    </row>
    <row r="16949" spans="2:5">
      <c r="B16949" s="602" t="s">
        <v>19657</v>
      </c>
      <c r="C16949" s="603" t="s">
        <v>17658</v>
      </c>
      <c r="D16949" s="587" t="s">
        <v>3076</v>
      </c>
      <c r="E16949" s="523" t="s">
        <v>1679</v>
      </c>
    </row>
    <row r="16950" spans="2:5">
      <c r="B16950" s="602" t="s">
        <v>19658</v>
      </c>
      <c r="C16950" s="603" t="s">
        <v>17658</v>
      </c>
      <c r="D16950" s="587" t="s">
        <v>3076</v>
      </c>
      <c r="E16950" s="523" t="s">
        <v>1679</v>
      </c>
    </row>
    <row r="16951" spans="2:5">
      <c r="B16951" s="602" t="s">
        <v>19659</v>
      </c>
      <c r="C16951" s="603" t="s">
        <v>17658</v>
      </c>
      <c r="D16951" s="587" t="s">
        <v>3076</v>
      </c>
      <c r="E16951" s="523" t="s">
        <v>1679</v>
      </c>
    </row>
    <row r="16952" spans="2:5">
      <c r="B16952" s="602" t="s">
        <v>19660</v>
      </c>
      <c r="C16952" s="603" t="s">
        <v>17658</v>
      </c>
      <c r="D16952" s="587" t="s">
        <v>3076</v>
      </c>
      <c r="E16952" s="523" t="s">
        <v>1679</v>
      </c>
    </row>
    <row r="16953" spans="2:5">
      <c r="B16953" s="602" t="s">
        <v>19661</v>
      </c>
      <c r="C16953" s="603" t="s">
        <v>17658</v>
      </c>
      <c r="D16953" s="587" t="s">
        <v>3076</v>
      </c>
      <c r="E16953" s="523" t="s">
        <v>1679</v>
      </c>
    </row>
    <row r="16954" spans="2:5">
      <c r="B16954" s="602" t="s">
        <v>19662</v>
      </c>
      <c r="C16954" s="603" t="s">
        <v>17658</v>
      </c>
      <c r="D16954" s="587" t="s">
        <v>3076</v>
      </c>
      <c r="E16954" s="523" t="s">
        <v>1679</v>
      </c>
    </row>
    <row r="16955" spans="2:5">
      <c r="B16955" s="602" t="s">
        <v>19663</v>
      </c>
      <c r="C16955" s="603" t="s">
        <v>17658</v>
      </c>
      <c r="D16955" s="587" t="s">
        <v>3076</v>
      </c>
      <c r="E16955" s="523" t="s">
        <v>1679</v>
      </c>
    </row>
    <row r="16956" spans="2:5">
      <c r="B16956" s="602" t="s">
        <v>19664</v>
      </c>
      <c r="C16956" s="603" t="s">
        <v>17658</v>
      </c>
      <c r="D16956" s="587" t="s">
        <v>3076</v>
      </c>
      <c r="E16956" s="523" t="s">
        <v>1679</v>
      </c>
    </row>
    <row r="16957" spans="2:5">
      <c r="B16957" s="602" t="s">
        <v>19665</v>
      </c>
      <c r="C16957" s="603" t="s">
        <v>17658</v>
      </c>
      <c r="D16957" s="587" t="s">
        <v>3076</v>
      </c>
      <c r="E16957" s="523" t="s">
        <v>1679</v>
      </c>
    </row>
    <row r="16958" spans="2:5">
      <c r="B16958" s="602" t="s">
        <v>19666</v>
      </c>
      <c r="C16958" s="603" t="s">
        <v>17658</v>
      </c>
      <c r="D16958" s="587" t="s">
        <v>3076</v>
      </c>
      <c r="E16958" s="523" t="s">
        <v>1679</v>
      </c>
    </row>
    <row r="16959" spans="2:5">
      <c r="B16959" s="602" t="s">
        <v>19667</v>
      </c>
      <c r="C16959" s="603" t="s">
        <v>17658</v>
      </c>
      <c r="D16959" s="587" t="s">
        <v>3076</v>
      </c>
      <c r="E16959" s="523" t="s">
        <v>1679</v>
      </c>
    </row>
    <row r="16960" spans="2:5">
      <c r="B16960" s="602" t="s">
        <v>19668</v>
      </c>
      <c r="C16960" s="603" t="s">
        <v>17658</v>
      </c>
      <c r="D16960" s="587" t="s">
        <v>3076</v>
      </c>
      <c r="E16960" s="523" t="s">
        <v>1679</v>
      </c>
    </row>
    <row r="16961" spans="2:5">
      <c r="B16961" s="602" t="s">
        <v>19669</v>
      </c>
      <c r="C16961" s="603" t="s">
        <v>17658</v>
      </c>
      <c r="D16961" s="587" t="s">
        <v>3076</v>
      </c>
      <c r="E16961" s="523" t="s">
        <v>1679</v>
      </c>
    </row>
    <row r="16962" spans="2:5">
      <c r="B16962" s="602" t="s">
        <v>19670</v>
      </c>
      <c r="C16962" s="603" t="s">
        <v>17658</v>
      </c>
      <c r="D16962" s="587" t="s">
        <v>3076</v>
      </c>
      <c r="E16962" s="523" t="s">
        <v>1679</v>
      </c>
    </row>
    <row r="16963" spans="2:5">
      <c r="B16963" s="602" t="s">
        <v>19671</v>
      </c>
      <c r="C16963" s="603" t="s">
        <v>17658</v>
      </c>
      <c r="D16963" s="587" t="s">
        <v>3076</v>
      </c>
      <c r="E16963" s="523" t="s">
        <v>1679</v>
      </c>
    </row>
    <row r="16964" spans="2:5">
      <c r="B16964" s="602" t="s">
        <v>19672</v>
      </c>
      <c r="C16964" s="603" t="s">
        <v>17658</v>
      </c>
      <c r="D16964" s="587" t="s">
        <v>3076</v>
      </c>
      <c r="E16964" s="523" t="s">
        <v>1679</v>
      </c>
    </row>
    <row r="16965" spans="2:5">
      <c r="B16965" s="602" t="s">
        <v>19673</v>
      </c>
      <c r="C16965" s="603" t="s">
        <v>17658</v>
      </c>
      <c r="D16965" s="587" t="s">
        <v>3076</v>
      </c>
      <c r="E16965" s="523" t="s">
        <v>1679</v>
      </c>
    </row>
    <row r="16966" spans="2:5">
      <c r="B16966" s="602" t="s">
        <v>19674</v>
      </c>
      <c r="C16966" s="603" t="s">
        <v>17658</v>
      </c>
      <c r="D16966" s="587" t="s">
        <v>3076</v>
      </c>
      <c r="E16966" s="523" t="s">
        <v>1679</v>
      </c>
    </row>
    <row r="16967" spans="2:5">
      <c r="B16967" s="602" t="s">
        <v>19675</v>
      </c>
      <c r="C16967" s="603" t="s">
        <v>17658</v>
      </c>
      <c r="D16967" s="587" t="s">
        <v>3076</v>
      </c>
      <c r="E16967" s="523" t="s">
        <v>1679</v>
      </c>
    </row>
    <row r="16968" spans="2:5">
      <c r="B16968" s="602" t="s">
        <v>19676</v>
      </c>
      <c r="C16968" s="603" t="s">
        <v>17658</v>
      </c>
      <c r="D16968" s="587" t="s">
        <v>3076</v>
      </c>
      <c r="E16968" s="523" t="s">
        <v>1679</v>
      </c>
    </row>
    <row r="16969" spans="2:5">
      <c r="B16969" s="602" t="s">
        <v>19677</v>
      </c>
      <c r="C16969" s="603" t="s">
        <v>17658</v>
      </c>
      <c r="D16969" s="587" t="s">
        <v>3076</v>
      </c>
      <c r="E16969" s="523" t="s">
        <v>1679</v>
      </c>
    </row>
    <row r="16970" spans="2:5">
      <c r="B16970" s="602" t="s">
        <v>19678</v>
      </c>
      <c r="C16970" s="603" t="s">
        <v>17658</v>
      </c>
      <c r="D16970" s="587" t="s">
        <v>3076</v>
      </c>
      <c r="E16970" s="523" t="s">
        <v>1679</v>
      </c>
    </row>
    <row r="16971" spans="2:5">
      <c r="B16971" s="602" t="s">
        <v>19679</v>
      </c>
      <c r="C16971" s="603" t="s">
        <v>17658</v>
      </c>
      <c r="D16971" s="587" t="s">
        <v>3076</v>
      </c>
      <c r="E16971" s="523" t="s">
        <v>1679</v>
      </c>
    </row>
    <row r="16972" spans="2:5">
      <c r="B16972" s="602" t="s">
        <v>19680</v>
      </c>
      <c r="C16972" s="603" t="s">
        <v>17658</v>
      </c>
      <c r="D16972" s="587" t="s">
        <v>3076</v>
      </c>
      <c r="E16972" s="523" t="s">
        <v>1679</v>
      </c>
    </row>
    <row r="16973" spans="2:5">
      <c r="B16973" s="602" t="s">
        <v>19681</v>
      </c>
      <c r="C16973" s="603" t="s">
        <v>17658</v>
      </c>
      <c r="D16973" s="587" t="s">
        <v>3076</v>
      </c>
      <c r="E16973" s="523" t="s">
        <v>1679</v>
      </c>
    </row>
    <row r="16974" spans="2:5">
      <c r="B16974" s="602" t="s">
        <v>19682</v>
      </c>
      <c r="C16974" s="603" t="s">
        <v>17658</v>
      </c>
      <c r="D16974" s="587" t="s">
        <v>3076</v>
      </c>
      <c r="E16974" s="523" t="s">
        <v>1679</v>
      </c>
    </row>
    <row r="16975" spans="2:5">
      <c r="B16975" s="602" t="s">
        <v>19683</v>
      </c>
      <c r="C16975" s="603" t="s">
        <v>17658</v>
      </c>
      <c r="D16975" s="587" t="s">
        <v>3076</v>
      </c>
      <c r="E16975" s="523" t="s">
        <v>1679</v>
      </c>
    </row>
    <row r="16976" spans="2:5">
      <c r="B16976" s="602" t="s">
        <v>19684</v>
      </c>
      <c r="C16976" s="603" t="s">
        <v>17658</v>
      </c>
      <c r="D16976" s="587" t="s">
        <v>3076</v>
      </c>
      <c r="E16976" s="523" t="s">
        <v>1679</v>
      </c>
    </row>
    <row r="16977" spans="2:5">
      <c r="B16977" s="602" t="s">
        <v>19685</v>
      </c>
      <c r="C16977" s="603" t="s">
        <v>17658</v>
      </c>
      <c r="D16977" s="587" t="s">
        <v>3076</v>
      </c>
      <c r="E16977" s="523" t="s">
        <v>1679</v>
      </c>
    </row>
    <row r="16978" spans="2:5">
      <c r="B16978" s="602" t="s">
        <v>19686</v>
      </c>
      <c r="C16978" s="603" t="s">
        <v>17658</v>
      </c>
      <c r="D16978" s="587" t="s">
        <v>3076</v>
      </c>
      <c r="E16978" s="523" t="s">
        <v>1679</v>
      </c>
    </row>
    <row r="16979" spans="2:5">
      <c r="B16979" s="602" t="s">
        <v>19687</v>
      </c>
      <c r="C16979" s="603" t="s">
        <v>17658</v>
      </c>
      <c r="D16979" s="587" t="s">
        <v>3076</v>
      </c>
      <c r="E16979" s="523" t="s">
        <v>1679</v>
      </c>
    </row>
    <row r="16980" spans="2:5">
      <c r="B16980" s="602" t="s">
        <v>19688</v>
      </c>
      <c r="C16980" s="603" t="s">
        <v>17658</v>
      </c>
      <c r="D16980" s="587" t="s">
        <v>3076</v>
      </c>
      <c r="E16980" s="523" t="s">
        <v>1679</v>
      </c>
    </row>
    <row r="16981" spans="2:5">
      <c r="B16981" s="602" t="s">
        <v>19689</v>
      </c>
      <c r="C16981" s="603" t="s">
        <v>17658</v>
      </c>
      <c r="D16981" s="587" t="s">
        <v>3076</v>
      </c>
      <c r="E16981" s="523" t="s">
        <v>1679</v>
      </c>
    </row>
    <row r="16982" spans="2:5">
      <c r="B16982" s="602" t="s">
        <v>19690</v>
      </c>
      <c r="C16982" s="603" t="s">
        <v>17658</v>
      </c>
      <c r="D16982" s="587" t="s">
        <v>3076</v>
      </c>
      <c r="E16982" s="523" t="s">
        <v>1679</v>
      </c>
    </row>
    <row r="16983" spans="2:5">
      <c r="B16983" s="602" t="s">
        <v>19691</v>
      </c>
      <c r="C16983" s="603" t="s">
        <v>17658</v>
      </c>
      <c r="D16983" s="587" t="s">
        <v>3076</v>
      </c>
      <c r="E16983" s="523" t="s">
        <v>1679</v>
      </c>
    </row>
    <row r="16984" spans="2:5">
      <c r="B16984" s="602" t="s">
        <v>19692</v>
      </c>
      <c r="C16984" s="603" t="s">
        <v>17658</v>
      </c>
      <c r="D16984" s="587" t="s">
        <v>3076</v>
      </c>
      <c r="E16984" s="523" t="s">
        <v>1679</v>
      </c>
    </row>
    <row r="16985" spans="2:5">
      <c r="B16985" s="602" t="s">
        <v>19693</v>
      </c>
      <c r="C16985" s="603" t="s">
        <v>17658</v>
      </c>
      <c r="D16985" s="587" t="s">
        <v>3076</v>
      </c>
      <c r="E16985" s="523" t="s">
        <v>1679</v>
      </c>
    </row>
    <row r="16986" spans="2:5">
      <c r="B16986" s="602" t="s">
        <v>19694</v>
      </c>
      <c r="C16986" s="603" t="s">
        <v>17658</v>
      </c>
      <c r="D16986" s="587" t="s">
        <v>3076</v>
      </c>
      <c r="E16986" s="523" t="s">
        <v>1679</v>
      </c>
    </row>
    <row r="16987" spans="2:5">
      <c r="B16987" s="602" t="s">
        <v>19695</v>
      </c>
      <c r="C16987" s="603" t="s">
        <v>17658</v>
      </c>
      <c r="D16987" s="587" t="s">
        <v>3076</v>
      </c>
      <c r="E16987" s="523" t="s">
        <v>1679</v>
      </c>
    </row>
    <row r="16988" spans="2:5">
      <c r="B16988" s="602" t="s">
        <v>19696</v>
      </c>
      <c r="C16988" s="603" t="s">
        <v>17658</v>
      </c>
      <c r="D16988" s="587" t="s">
        <v>3076</v>
      </c>
      <c r="E16988" s="523" t="s">
        <v>1679</v>
      </c>
    </row>
    <row r="16989" spans="2:5">
      <c r="B16989" s="602" t="s">
        <v>19697</v>
      </c>
      <c r="C16989" s="603" t="s">
        <v>17658</v>
      </c>
      <c r="D16989" s="587" t="s">
        <v>3076</v>
      </c>
      <c r="E16989" s="523" t="s">
        <v>1679</v>
      </c>
    </row>
    <row r="16990" spans="2:5">
      <c r="B16990" s="602" t="s">
        <v>19698</v>
      </c>
      <c r="C16990" s="603" t="s">
        <v>17658</v>
      </c>
      <c r="D16990" s="587" t="s">
        <v>3076</v>
      </c>
      <c r="E16990" s="523" t="s">
        <v>1679</v>
      </c>
    </row>
    <row r="16991" spans="2:5">
      <c r="B16991" s="602" t="s">
        <v>19699</v>
      </c>
      <c r="C16991" s="603" t="s">
        <v>17658</v>
      </c>
      <c r="D16991" s="587" t="s">
        <v>3076</v>
      </c>
      <c r="E16991" s="523" t="s">
        <v>1679</v>
      </c>
    </row>
    <row r="16992" spans="2:5">
      <c r="B16992" s="602" t="s">
        <v>19700</v>
      </c>
      <c r="C16992" s="603" t="s">
        <v>17658</v>
      </c>
      <c r="D16992" s="587" t="s">
        <v>3076</v>
      </c>
      <c r="E16992" s="523" t="s">
        <v>1679</v>
      </c>
    </row>
    <row r="16993" spans="2:5">
      <c r="B16993" s="602" t="s">
        <v>19701</v>
      </c>
      <c r="C16993" s="603" t="s">
        <v>17658</v>
      </c>
      <c r="D16993" s="587" t="s">
        <v>3076</v>
      </c>
      <c r="E16993" s="523" t="s">
        <v>1679</v>
      </c>
    </row>
    <row r="16994" spans="2:5">
      <c r="B16994" s="602" t="s">
        <v>19702</v>
      </c>
      <c r="C16994" s="603" t="s">
        <v>17658</v>
      </c>
      <c r="D16994" s="587" t="s">
        <v>3076</v>
      </c>
      <c r="E16994" s="523" t="s">
        <v>1679</v>
      </c>
    </row>
    <row r="16995" spans="2:5">
      <c r="B16995" s="602" t="s">
        <v>19703</v>
      </c>
      <c r="C16995" s="603" t="s">
        <v>17658</v>
      </c>
      <c r="D16995" s="587" t="s">
        <v>3076</v>
      </c>
      <c r="E16995" s="523" t="s">
        <v>1679</v>
      </c>
    </row>
    <row r="16996" spans="2:5">
      <c r="B16996" s="602" t="s">
        <v>19704</v>
      </c>
      <c r="C16996" s="603" t="s">
        <v>17658</v>
      </c>
      <c r="D16996" s="587" t="s">
        <v>3076</v>
      </c>
      <c r="E16996" s="523" t="s">
        <v>1679</v>
      </c>
    </row>
    <row r="16997" spans="2:5">
      <c r="B16997" s="602" t="s">
        <v>19705</v>
      </c>
      <c r="C16997" s="603" t="s">
        <v>17658</v>
      </c>
      <c r="D16997" s="587" t="s">
        <v>3076</v>
      </c>
      <c r="E16997" s="523" t="s">
        <v>1679</v>
      </c>
    </row>
    <row r="16998" spans="2:5">
      <c r="B16998" s="602" t="s">
        <v>19706</v>
      </c>
      <c r="C16998" s="603" t="s">
        <v>17658</v>
      </c>
      <c r="D16998" s="587" t="s">
        <v>3076</v>
      </c>
      <c r="E16998" s="523" t="s">
        <v>1679</v>
      </c>
    </row>
    <row r="16999" spans="2:5">
      <c r="B16999" s="602" t="s">
        <v>19707</v>
      </c>
      <c r="C16999" s="603" t="s">
        <v>17658</v>
      </c>
      <c r="D16999" s="587" t="s">
        <v>3076</v>
      </c>
      <c r="E16999" s="523" t="s">
        <v>1679</v>
      </c>
    </row>
    <row r="17000" spans="2:5">
      <c r="B17000" s="602" t="s">
        <v>19708</v>
      </c>
      <c r="C17000" s="603" t="s">
        <v>17658</v>
      </c>
      <c r="D17000" s="587" t="s">
        <v>3076</v>
      </c>
      <c r="E17000" s="523" t="s">
        <v>1679</v>
      </c>
    </row>
    <row r="17001" spans="2:5">
      <c r="B17001" s="602" t="s">
        <v>19709</v>
      </c>
      <c r="C17001" s="603" t="s">
        <v>17658</v>
      </c>
      <c r="D17001" s="587" t="s">
        <v>3076</v>
      </c>
      <c r="E17001" s="523" t="s">
        <v>1679</v>
      </c>
    </row>
    <row r="17002" spans="2:5">
      <c r="B17002" s="602" t="s">
        <v>19710</v>
      </c>
      <c r="C17002" s="603" t="s">
        <v>17658</v>
      </c>
      <c r="D17002" s="587" t="s">
        <v>3076</v>
      </c>
      <c r="E17002" s="523" t="s">
        <v>1679</v>
      </c>
    </row>
    <row r="17003" spans="2:5">
      <c r="B17003" s="602" t="s">
        <v>19711</v>
      </c>
      <c r="C17003" s="603" t="s">
        <v>17658</v>
      </c>
      <c r="D17003" s="587" t="s">
        <v>3076</v>
      </c>
      <c r="E17003" s="523" t="s">
        <v>1679</v>
      </c>
    </row>
    <row r="17004" spans="2:5">
      <c r="B17004" s="602" t="s">
        <v>19712</v>
      </c>
      <c r="C17004" s="603" t="s">
        <v>17658</v>
      </c>
      <c r="D17004" s="587" t="s">
        <v>3076</v>
      </c>
      <c r="E17004" s="523" t="s">
        <v>1679</v>
      </c>
    </row>
    <row r="17005" spans="2:5">
      <c r="B17005" s="602" t="s">
        <v>19713</v>
      </c>
      <c r="C17005" s="603" t="s">
        <v>17658</v>
      </c>
      <c r="D17005" s="587" t="s">
        <v>3076</v>
      </c>
      <c r="E17005" s="523" t="s">
        <v>1679</v>
      </c>
    </row>
    <row r="17006" spans="2:5">
      <c r="B17006" s="602" t="s">
        <v>19714</v>
      </c>
      <c r="C17006" s="603" t="s">
        <v>17658</v>
      </c>
      <c r="D17006" s="587" t="s">
        <v>3076</v>
      </c>
      <c r="E17006" s="523" t="s">
        <v>1679</v>
      </c>
    </row>
    <row r="17007" spans="2:5">
      <c r="B17007" s="602" t="s">
        <v>19715</v>
      </c>
      <c r="C17007" s="603" t="s">
        <v>17658</v>
      </c>
      <c r="D17007" s="587" t="s">
        <v>3076</v>
      </c>
      <c r="E17007" s="523" t="s">
        <v>1679</v>
      </c>
    </row>
    <row r="17008" spans="2:5">
      <c r="B17008" s="602" t="s">
        <v>19716</v>
      </c>
      <c r="C17008" s="603" t="s">
        <v>17658</v>
      </c>
      <c r="D17008" s="587" t="s">
        <v>3076</v>
      </c>
      <c r="E17008" s="523" t="s">
        <v>1679</v>
      </c>
    </row>
    <row r="17009" spans="2:5">
      <c r="B17009" s="602" t="s">
        <v>19717</v>
      </c>
      <c r="C17009" s="603" t="s">
        <v>17658</v>
      </c>
      <c r="D17009" s="587" t="s">
        <v>3076</v>
      </c>
      <c r="E17009" s="523" t="s">
        <v>1679</v>
      </c>
    </row>
    <row r="17010" spans="2:5">
      <c r="B17010" s="602" t="s">
        <v>19718</v>
      </c>
      <c r="C17010" s="603" t="s">
        <v>17658</v>
      </c>
      <c r="D17010" s="587" t="s">
        <v>3076</v>
      </c>
      <c r="E17010" s="523" t="s">
        <v>1679</v>
      </c>
    </row>
    <row r="17011" spans="2:5">
      <c r="B17011" s="602" t="s">
        <v>19719</v>
      </c>
      <c r="C17011" s="603" t="s">
        <v>17658</v>
      </c>
      <c r="D17011" s="587" t="s">
        <v>3076</v>
      </c>
      <c r="E17011" s="523" t="s">
        <v>1679</v>
      </c>
    </row>
    <row r="17012" spans="2:5">
      <c r="B17012" s="602" t="s">
        <v>19720</v>
      </c>
      <c r="C17012" s="603" t="s">
        <v>17658</v>
      </c>
      <c r="D17012" s="587" t="s">
        <v>3076</v>
      </c>
      <c r="E17012" s="523" t="s">
        <v>1679</v>
      </c>
    </row>
    <row r="17013" spans="2:5">
      <c r="B17013" s="602" t="s">
        <v>19721</v>
      </c>
      <c r="C17013" s="603" t="s">
        <v>17658</v>
      </c>
      <c r="D17013" s="587" t="s">
        <v>3076</v>
      </c>
      <c r="E17013" s="523" t="s">
        <v>1679</v>
      </c>
    </row>
    <row r="17014" spans="2:5">
      <c r="B17014" s="602" t="s">
        <v>19722</v>
      </c>
      <c r="C17014" s="603" t="s">
        <v>17658</v>
      </c>
      <c r="D17014" s="587" t="s">
        <v>3076</v>
      </c>
      <c r="E17014" s="523" t="s">
        <v>1679</v>
      </c>
    </row>
    <row r="17015" spans="2:5">
      <c r="B17015" s="602" t="s">
        <v>19723</v>
      </c>
      <c r="C17015" s="603" t="s">
        <v>17658</v>
      </c>
      <c r="D17015" s="587" t="s">
        <v>3076</v>
      </c>
      <c r="E17015" s="523" t="s">
        <v>1679</v>
      </c>
    </row>
    <row r="17016" spans="2:5">
      <c r="B17016" s="602" t="s">
        <v>19724</v>
      </c>
      <c r="C17016" s="603" t="s">
        <v>17658</v>
      </c>
      <c r="D17016" s="587" t="s">
        <v>3076</v>
      </c>
      <c r="E17016" s="523" t="s">
        <v>1679</v>
      </c>
    </row>
    <row r="17017" spans="2:5">
      <c r="B17017" s="602" t="s">
        <v>19725</v>
      </c>
      <c r="C17017" s="603" t="s">
        <v>17658</v>
      </c>
      <c r="D17017" s="587" t="s">
        <v>3076</v>
      </c>
      <c r="E17017" s="523" t="s">
        <v>1679</v>
      </c>
    </row>
    <row r="17018" spans="2:5">
      <c r="B17018" s="602" t="s">
        <v>19726</v>
      </c>
      <c r="C17018" s="603" t="s">
        <v>17658</v>
      </c>
      <c r="D17018" s="587" t="s">
        <v>3076</v>
      </c>
      <c r="E17018" s="523" t="s">
        <v>1679</v>
      </c>
    </row>
    <row r="17019" spans="2:5">
      <c r="B17019" s="602" t="s">
        <v>19727</v>
      </c>
      <c r="C17019" s="603" t="s">
        <v>17658</v>
      </c>
      <c r="D17019" s="587" t="s">
        <v>3076</v>
      </c>
      <c r="E17019" s="523" t="s">
        <v>1679</v>
      </c>
    </row>
    <row r="17020" spans="2:5">
      <c r="B17020" s="602" t="s">
        <v>19728</v>
      </c>
      <c r="C17020" s="603" t="s">
        <v>17658</v>
      </c>
      <c r="D17020" s="587" t="s">
        <v>3076</v>
      </c>
      <c r="E17020" s="523" t="s">
        <v>1679</v>
      </c>
    </row>
    <row r="17021" spans="2:5">
      <c r="B17021" s="602" t="s">
        <v>19729</v>
      </c>
      <c r="C17021" s="603" t="s">
        <v>17658</v>
      </c>
      <c r="D17021" s="587" t="s">
        <v>3076</v>
      </c>
      <c r="E17021" s="523" t="s">
        <v>1679</v>
      </c>
    </row>
    <row r="17022" spans="2:5">
      <c r="B17022" s="602" t="s">
        <v>19730</v>
      </c>
      <c r="C17022" s="603" t="s">
        <v>17658</v>
      </c>
      <c r="D17022" s="587" t="s">
        <v>3076</v>
      </c>
      <c r="E17022" s="523" t="s">
        <v>1679</v>
      </c>
    </row>
    <row r="17023" spans="2:5">
      <c r="B17023" s="602" t="s">
        <v>19731</v>
      </c>
      <c r="C17023" s="603" t="s">
        <v>17658</v>
      </c>
      <c r="D17023" s="587" t="s">
        <v>3076</v>
      </c>
      <c r="E17023" s="523" t="s">
        <v>1679</v>
      </c>
    </row>
    <row r="17024" spans="2:5">
      <c r="B17024" s="602" t="s">
        <v>19732</v>
      </c>
      <c r="C17024" s="603" t="s">
        <v>17658</v>
      </c>
      <c r="D17024" s="587" t="s">
        <v>3076</v>
      </c>
      <c r="E17024" s="523" t="s">
        <v>1679</v>
      </c>
    </row>
    <row r="17025" spans="2:5">
      <c r="B17025" s="602" t="s">
        <v>19733</v>
      </c>
      <c r="C17025" s="603" t="s">
        <v>17658</v>
      </c>
      <c r="D17025" s="587" t="s">
        <v>3076</v>
      </c>
      <c r="E17025" s="523" t="s">
        <v>1679</v>
      </c>
    </row>
    <row r="17026" spans="2:5">
      <c r="B17026" s="602" t="s">
        <v>19734</v>
      </c>
      <c r="C17026" s="603" t="s">
        <v>17658</v>
      </c>
      <c r="D17026" s="587" t="s">
        <v>3076</v>
      </c>
      <c r="E17026" s="523" t="s">
        <v>1679</v>
      </c>
    </row>
    <row r="17027" spans="2:5">
      <c r="B17027" s="602" t="s">
        <v>19735</v>
      </c>
      <c r="C17027" s="603" t="s">
        <v>17658</v>
      </c>
      <c r="D17027" s="587" t="s">
        <v>3076</v>
      </c>
      <c r="E17027" s="523" t="s">
        <v>1679</v>
      </c>
    </row>
    <row r="17028" spans="2:5">
      <c r="B17028" s="602" t="s">
        <v>19736</v>
      </c>
      <c r="C17028" s="603" t="s">
        <v>17658</v>
      </c>
      <c r="D17028" s="587" t="s">
        <v>3076</v>
      </c>
      <c r="E17028" s="523" t="s">
        <v>1679</v>
      </c>
    </row>
    <row r="17029" spans="2:5">
      <c r="B17029" s="602" t="s">
        <v>19737</v>
      </c>
      <c r="C17029" s="603" t="s">
        <v>17658</v>
      </c>
      <c r="D17029" s="587" t="s">
        <v>3076</v>
      </c>
      <c r="E17029" s="523" t="s">
        <v>1679</v>
      </c>
    </row>
    <row r="17030" spans="2:5">
      <c r="B17030" s="602" t="s">
        <v>19738</v>
      </c>
      <c r="C17030" s="603" t="s">
        <v>17658</v>
      </c>
      <c r="D17030" s="587" t="s">
        <v>3076</v>
      </c>
      <c r="E17030" s="523" t="s">
        <v>1679</v>
      </c>
    </row>
    <row r="17031" spans="2:5">
      <c r="B17031" s="602" t="s">
        <v>19739</v>
      </c>
      <c r="C17031" s="603" t="s">
        <v>17658</v>
      </c>
      <c r="D17031" s="587" t="s">
        <v>3076</v>
      </c>
      <c r="E17031" s="523" t="s">
        <v>1679</v>
      </c>
    </row>
    <row r="17032" spans="2:5">
      <c r="B17032" s="602" t="s">
        <v>19740</v>
      </c>
      <c r="C17032" s="603" t="s">
        <v>17658</v>
      </c>
      <c r="D17032" s="587" t="s">
        <v>3076</v>
      </c>
      <c r="E17032" s="523" t="s">
        <v>1679</v>
      </c>
    </row>
    <row r="17033" spans="2:5">
      <c r="B17033" s="602" t="s">
        <v>19741</v>
      </c>
      <c r="C17033" s="603" t="s">
        <v>17658</v>
      </c>
      <c r="D17033" s="587" t="s">
        <v>3076</v>
      </c>
      <c r="E17033" s="523" t="s">
        <v>1679</v>
      </c>
    </row>
    <row r="17034" spans="2:5">
      <c r="B17034" s="602" t="s">
        <v>19742</v>
      </c>
      <c r="C17034" s="603" t="s">
        <v>17658</v>
      </c>
      <c r="D17034" s="587" t="s">
        <v>3076</v>
      </c>
      <c r="E17034" s="523" t="s">
        <v>1679</v>
      </c>
    </row>
    <row r="17035" spans="2:5">
      <c r="B17035" s="602" t="s">
        <v>19743</v>
      </c>
      <c r="C17035" s="603" t="s">
        <v>17658</v>
      </c>
      <c r="D17035" s="587" t="s">
        <v>3076</v>
      </c>
      <c r="E17035" s="523" t="s">
        <v>1679</v>
      </c>
    </row>
    <row r="17036" spans="2:5">
      <c r="B17036" s="602" t="s">
        <v>19744</v>
      </c>
      <c r="C17036" s="603" t="s">
        <v>17658</v>
      </c>
      <c r="D17036" s="587" t="s">
        <v>3076</v>
      </c>
      <c r="E17036" s="523" t="s">
        <v>1679</v>
      </c>
    </row>
    <row r="17037" spans="2:5">
      <c r="B17037" s="602" t="s">
        <v>19745</v>
      </c>
      <c r="C17037" s="603" t="s">
        <v>17658</v>
      </c>
      <c r="D17037" s="587" t="s">
        <v>3076</v>
      </c>
      <c r="E17037" s="523" t="s">
        <v>1679</v>
      </c>
    </row>
    <row r="17038" spans="2:5">
      <c r="B17038" s="602" t="s">
        <v>19746</v>
      </c>
      <c r="C17038" s="603" t="s">
        <v>17658</v>
      </c>
      <c r="D17038" s="587" t="s">
        <v>3076</v>
      </c>
      <c r="E17038" s="523" t="s">
        <v>1679</v>
      </c>
    </row>
    <row r="17039" spans="2:5">
      <c r="B17039" s="602" t="s">
        <v>19747</v>
      </c>
      <c r="C17039" s="603" t="s">
        <v>17658</v>
      </c>
      <c r="D17039" s="587" t="s">
        <v>3076</v>
      </c>
      <c r="E17039" s="523" t="s">
        <v>1679</v>
      </c>
    </row>
    <row r="17040" spans="2:5">
      <c r="B17040" s="602" t="s">
        <v>19748</v>
      </c>
      <c r="C17040" s="603" t="s">
        <v>17658</v>
      </c>
      <c r="D17040" s="587" t="s">
        <v>3076</v>
      </c>
      <c r="E17040" s="523" t="s">
        <v>1679</v>
      </c>
    </row>
    <row r="17041" spans="2:5">
      <c r="B17041" s="602" t="s">
        <v>19749</v>
      </c>
      <c r="C17041" s="603" t="s">
        <v>17658</v>
      </c>
      <c r="D17041" s="587" t="s">
        <v>3076</v>
      </c>
      <c r="E17041" s="523" t="s">
        <v>1679</v>
      </c>
    </row>
    <row r="17042" spans="2:5">
      <c r="B17042" s="602" t="s">
        <v>19750</v>
      </c>
      <c r="C17042" s="603" t="s">
        <v>17658</v>
      </c>
      <c r="D17042" s="587" t="s">
        <v>3076</v>
      </c>
      <c r="E17042" s="523" t="s">
        <v>1679</v>
      </c>
    </row>
    <row r="17043" spans="2:5">
      <c r="B17043" s="602" t="s">
        <v>19751</v>
      </c>
      <c r="C17043" s="603" t="s">
        <v>17658</v>
      </c>
      <c r="D17043" s="587" t="s">
        <v>3076</v>
      </c>
      <c r="E17043" s="523" t="s">
        <v>1679</v>
      </c>
    </row>
    <row r="17044" spans="2:5">
      <c r="B17044" s="602" t="s">
        <v>19752</v>
      </c>
      <c r="C17044" s="603" t="s">
        <v>17658</v>
      </c>
      <c r="D17044" s="587" t="s">
        <v>3076</v>
      </c>
      <c r="E17044" s="523" t="s">
        <v>1679</v>
      </c>
    </row>
    <row r="17045" spans="2:5">
      <c r="B17045" s="602" t="s">
        <v>19753</v>
      </c>
      <c r="C17045" s="603" t="s">
        <v>17658</v>
      </c>
      <c r="D17045" s="587" t="s">
        <v>3076</v>
      </c>
      <c r="E17045" s="523" t="s">
        <v>1679</v>
      </c>
    </row>
    <row r="17046" spans="2:5">
      <c r="B17046" s="602" t="s">
        <v>19754</v>
      </c>
      <c r="C17046" s="603" t="s">
        <v>17658</v>
      </c>
      <c r="D17046" s="587" t="s">
        <v>3076</v>
      </c>
      <c r="E17046" s="523" t="s">
        <v>1679</v>
      </c>
    </row>
    <row r="17047" spans="2:5">
      <c r="B17047" s="602" t="s">
        <v>19755</v>
      </c>
      <c r="C17047" s="603" t="s">
        <v>17658</v>
      </c>
      <c r="D17047" s="587" t="s">
        <v>3076</v>
      </c>
      <c r="E17047" s="523" t="s">
        <v>1679</v>
      </c>
    </row>
    <row r="17048" spans="2:5">
      <c r="B17048" s="602" t="s">
        <v>19756</v>
      </c>
      <c r="C17048" s="603" t="s">
        <v>17658</v>
      </c>
      <c r="D17048" s="587" t="s">
        <v>3076</v>
      </c>
      <c r="E17048" s="523" t="s">
        <v>1679</v>
      </c>
    </row>
    <row r="17049" spans="2:5">
      <c r="B17049" s="602" t="s">
        <v>19757</v>
      </c>
      <c r="C17049" s="603" t="s">
        <v>17658</v>
      </c>
      <c r="D17049" s="587" t="s">
        <v>3076</v>
      </c>
      <c r="E17049" s="523" t="s">
        <v>1679</v>
      </c>
    </row>
    <row r="17050" spans="2:5">
      <c r="B17050" s="602" t="s">
        <v>19758</v>
      </c>
      <c r="C17050" s="603" t="s">
        <v>17658</v>
      </c>
      <c r="D17050" s="587" t="s">
        <v>3076</v>
      </c>
      <c r="E17050" s="523" t="s">
        <v>1679</v>
      </c>
    </row>
    <row r="17051" spans="2:5">
      <c r="B17051" s="602" t="s">
        <v>19759</v>
      </c>
      <c r="C17051" s="603" t="s">
        <v>17658</v>
      </c>
      <c r="D17051" s="587" t="s">
        <v>3076</v>
      </c>
      <c r="E17051" s="523" t="s">
        <v>1679</v>
      </c>
    </row>
    <row r="17052" spans="2:5">
      <c r="B17052" s="602" t="s">
        <v>19760</v>
      </c>
      <c r="C17052" s="603" t="s">
        <v>17658</v>
      </c>
      <c r="D17052" s="587" t="s">
        <v>3076</v>
      </c>
      <c r="E17052" s="523" t="s">
        <v>1679</v>
      </c>
    </row>
    <row r="17053" spans="2:5">
      <c r="B17053" s="602" t="s">
        <v>19761</v>
      </c>
      <c r="C17053" s="603" t="s">
        <v>17658</v>
      </c>
      <c r="D17053" s="587" t="s">
        <v>3076</v>
      </c>
      <c r="E17053" s="523" t="s">
        <v>1679</v>
      </c>
    </row>
    <row r="17054" spans="2:5">
      <c r="B17054" s="602" t="s">
        <v>19762</v>
      </c>
      <c r="C17054" s="603" t="s">
        <v>17658</v>
      </c>
      <c r="D17054" s="587" t="s">
        <v>3076</v>
      </c>
      <c r="E17054" s="523" t="s">
        <v>1679</v>
      </c>
    </row>
    <row r="17055" spans="2:5">
      <c r="B17055" s="602" t="s">
        <v>19763</v>
      </c>
      <c r="C17055" s="603" t="s">
        <v>17658</v>
      </c>
      <c r="D17055" s="587" t="s">
        <v>3076</v>
      </c>
      <c r="E17055" s="523" t="s">
        <v>1679</v>
      </c>
    </row>
    <row r="17056" spans="2:5">
      <c r="B17056" s="602" t="s">
        <v>19764</v>
      </c>
      <c r="C17056" s="603" t="s">
        <v>17658</v>
      </c>
      <c r="D17056" s="587" t="s">
        <v>3076</v>
      </c>
      <c r="E17056" s="523" t="s">
        <v>1679</v>
      </c>
    </row>
    <row r="17057" spans="2:5">
      <c r="B17057" s="602" t="s">
        <v>19765</v>
      </c>
      <c r="C17057" s="603" t="s">
        <v>17658</v>
      </c>
      <c r="D17057" s="587" t="s">
        <v>3076</v>
      </c>
      <c r="E17057" s="523" t="s">
        <v>1679</v>
      </c>
    </row>
    <row r="17058" spans="2:5">
      <c r="B17058" s="602" t="s">
        <v>19766</v>
      </c>
      <c r="C17058" s="603" t="s">
        <v>17658</v>
      </c>
      <c r="D17058" s="587" t="s">
        <v>3076</v>
      </c>
      <c r="E17058" s="523" t="s">
        <v>1679</v>
      </c>
    </row>
    <row r="17059" spans="2:5">
      <c r="B17059" s="602" t="s">
        <v>19767</v>
      </c>
      <c r="C17059" s="603" t="s">
        <v>17658</v>
      </c>
      <c r="D17059" s="587" t="s">
        <v>3076</v>
      </c>
      <c r="E17059" s="523" t="s">
        <v>1679</v>
      </c>
    </row>
    <row r="17060" spans="2:5">
      <c r="B17060" s="602" t="s">
        <v>19768</v>
      </c>
      <c r="C17060" s="603" t="s">
        <v>17658</v>
      </c>
      <c r="D17060" s="587" t="s">
        <v>3076</v>
      </c>
      <c r="E17060" s="523" t="s">
        <v>1679</v>
      </c>
    </row>
    <row r="17061" spans="2:5">
      <c r="B17061" s="602" t="s">
        <v>19769</v>
      </c>
      <c r="C17061" s="603" t="s">
        <v>17658</v>
      </c>
      <c r="D17061" s="587" t="s">
        <v>3076</v>
      </c>
      <c r="E17061" s="523" t="s">
        <v>1679</v>
      </c>
    </row>
    <row r="17062" spans="2:5">
      <c r="B17062" s="602" t="s">
        <v>19770</v>
      </c>
      <c r="C17062" s="603" t="s">
        <v>17658</v>
      </c>
      <c r="D17062" s="587" t="s">
        <v>3076</v>
      </c>
      <c r="E17062" s="523" t="s">
        <v>1679</v>
      </c>
    </row>
    <row r="17063" spans="2:5">
      <c r="B17063" s="602" t="s">
        <v>19771</v>
      </c>
      <c r="C17063" s="603" t="s">
        <v>17658</v>
      </c>
      <c r="D17063" s="587" t="s">
        <v>3076</v>
      </c>
      <c r="E17063" s="523" t="s">
        <v>1679</v>
      </c>
    </row>
    <row r="17064" spans="2:5">
      <c r="B17064" s="602" t="s">
        <v>19772</v>
      </c>
      <c r="C17064" s="603" t="s">
        <v>17658</v>
      </c>
      <c r="D17064" s="587" t="s">
        <v>3076</v>
      </c>
      <c r="E17064" s="523" t="s">
        <v>1679</v>
      </c>
    </row>
    <row r="17065" spans="2:5">
      <c r="B17065" s="602" t="s">
        <v>19773</v>
      </c>
      <c r="C17065" s="603" t="s">
        <v>17658</v>
      </c>
      <c r="D17065" s="587" t="s">
        <v>3076</v>
      </c>
      <c r="E17065" s="523" t="s">
        <v>1679</v>
      </c>
    </row>
    <row r="17066" spans="2:5">
      <c r="B17066" s="602" t="s">
        <v>19774</v>
      </c>
      <c r="C17066" s="603" t="s">
        <v>17658</v>
      </c>
      <c r="D17066" s="587" t="s">
        <v>3076</v>
      </c>
      <c r="E17066" s="523" t="s">
        <v>1679</v>
      </c>
    </row>
    <row r="17067" spans="2:5">
      <c r="B17067" s="602" t="s">
        <v>19775</v>
      </c>
      <c r="C17067" s="603" t="s">
        <v>17658</v>
      </c>
      <c r="D17067" s="587" t="s">
        <v>3076</v>
      </c>
      <c r="E17067" s="523" t="s">
        <v>1679</v>
      </c>
    </row>
    <row r="17068" spans="2:5">
      <c r="B17068" s="602" t="s">
        <v>19776</v>
      </c>
      <c r="C17068" s="603" t="s">
        <v>17658</v>
      </c>
      <c r="D17068" s="587" t="s">
        <v>3076</v>
      </c>
      <c r="E17068" s="523" t="s">
        <v>1679</v>
      </c>
    </row>
    <row r="17069" spans="2:5">
      <c r="B17069" s="602" t="s">
        <v>19777</v>
      </c>
      <c r="C17069" s="603" t="s">
        <v>17658</v>
      </c>
      <c r="D17069" s="587" t="s">
        <v>3076</v>
      </c>
      <c r="E17069" s="523" t="s">
        <v>1679</v>
      </c>
    </row>
    <row r="17070" spans="2:5">
      <c r="B17070" s="602" t="s">
        <v>19778</v>
      </c>
      <c r="C17070" s="603" t="s">
        <v>17658</v>
      </c>
      <c r="D17070" s="587" t="s">
        <v>3076</v>
      </c>
      <c r="E17070" s="523" t="s">
        <v>1679</v>
      </c>
    </row>
    <row r="17071" spans="2:5">
      <c r="B17071" s="602" t="s">
        <v>19779</v>
      </c>
      <c r="C17071" s="603" t="s">
        <v>17658</v>
      </c>
      <c r="D17071" s="587" t="s">
        <v>3076</v>
      </c>
      <c r="E17071" s="523" t="s">
        <v>1679</v>
      </c>
    </row>
    <row r="17072" spans="2:5">
      <c r="B17072" s="602" t="s">
        <v>19780</v>
      </c>
      <c r="C17072" s="603" t="s">
        <v>17658</v>
      </c>
      <c r="D17072" s="587" t="s">
        <v>3076</v>
      </c>
      <c r="E17072" s="523" t="s">
        <v>1679</v>
      </c>
    </row>
    <row r="17073" spans="2:5">
      <c r="B17073" s="602" t="s">
        <v>19781</v>
      </c>
      <c r="C17073" s="603" t="s">
        <v>17658</v>
      </c>
      <c r="D17073" s="587" t="s">
        <v>3076</v>
      </c>
      <c r="E17073" s="523" t="s">
        <v>1679</v>
      </c>
    </row>
    <row r="17074" spans="2:5">
      <c r="B17074" s="602" t="s">
        <v>19782</v>
      </c>
      <c r="C17074" s="603" t="s">
        <v>17658</v>
      </c>
      <c r="D17074" s="587" t="s">
        <v>3076</v>
      </c>
      <c r="E17074" s="523" t="s">
        <v>1679</v>
      </c>
    </row>
    <row r="17075" spans="2:5">
      <c r="B17075" s="602" t="s">
        <v>19783</v>
      </c>
      <c r="C17075" s="603" t="s">
        <v>17658</v>
      </c>
      <c r="D17075" s="587" t="s">
        <v>3076</v>
      </c>
      <c r="E17075" s="523" t="s">
        <v>1679</v>
      </c>
    </row>
    <row r="17076" spans="2:5">
      <c r="B17076" s="602" t="s">
        <v>19784</v>
      </c>
      <c r="C17076" s="603" t="s">
        <v>17658</v>
      </c>
      <c r="D17076" s="587" t="s">
        <v>3076</v>
      </c>
      <c r="E17076" s="523" t="s">
        <v>1679</v>
      </c>
    </row>
    <row r="17077" spans="2:5">
      <c r="B17077" s="602" t="s">
        <v>19785</v>
      </c>
      <c r="C17077" s="603" t="s">
        <v>17658</v>
      </c>
      <c r="D17077" s="587" t="s">
        <v>3076</v>
      </c>
      <c r="E17077" s="523" t="s">
        <v>1679</v>
      </c>
    </row>
    <row r="17078" spans="2:5">
      <c r="B17078" s="602" t="s">
        <v>19786</v>
      </c>
      <c r="C17078" s="603" t="s">
        <v>17658</v>
      </c>
      <c r="D17078" s="587" t="s">
        <v>3076</v>
      </c>
      <c r="E17078" s="523" t="s">
        <v>1679</v>
      </c>
    </row>
    <row r="17079" spans="2:5">
      <c r="B17079" s="602" t="s">
        <v>19787</v>
      </c>
      <c r="C17079" s="603" t="s">
        <v>17658</v>
      </c>
      <c r="D17079" s="587" t="s">
        <v>3076</v>
      </c>
      <c r="E17079" s="523" t="s">
        <v>1679</v>
      </c>
    </row>
    <row r="17080" spans="2:5">
      <c r="B17080" s="602" t="s">
        <v>19788</v>
      </c>
      <c r="C17080" s="603" t="s">
        <v>17658</v>
      </c>
      <c r="D17080" s="587" t="s">
        <v>3076</v>
      </c>
      <c r="E17080" s="523" t="s">
        <v>1679</v>
      </c>
    </row>
    <row r="17081" spans="2:5">
      <c r="B17081" s="602" t="s">
        <v>19789</v>
      </c>
      <c r="C17081" s="603" t="s">
        <v>17658</v>
      </c>
      <c r="D17081" s="587" t="s">
        <v>3076</v>
      </c>
      <c r="E17081" s="523" t="s">
        <v>1679</v>
      </c>
    </row>
    <row r="17082" spans="2:5">
      <c r="B17082" s="602" t="s">
        <v>19790</v>
      </c>
      <c r="C17082" s="603" t="s">
        <v>17658</v>
      </c>
      <c r="D17082" s="587" t="s">
        <v>3076</v>
      </c>
      <c r="E17082" s="523" t="s">
        <v>1679</v>
      </c>
    </row>
    <row r="17083" spans="2:5">
      <c r="B17083" s="602" t="s">
        <v>19791</v>
      </c>
      <c r="C17083" s="603" t="s">
        <v>17658</v>
      </c>
      <c r="D17083" s="587" t="s">
        <v>3076</v>
      </c>
      <c r="E17083" s="523" t="s">
        <v>1679</v>
      </c>
    </row>
    <row r="17084" spans="2:5">
      <c r="B17084" s="602" t="s">
        <v>19792</v>
      </c>
      <c r="C17084" s="603" t="s">
        <v>17658</v>
      </c>
      <c r="D17084" s="587" t="s">
        <v>3076</v>
      </c>
      <c r="E17084" s="523" t="s">
        <v>1679</v>
      </c>
    </row>
    <row r="17085" spans="2:5">
      <c r="B17085" s="602" t="s">
        <v>19793</v>
      </c>
      <c r="C17085" s="603" t="s">
        <v>17658</v>
      </c>
      <c r="D17085" s="587" t="s">
        <v>3076</v>
      </c>
      <c r="E17085" s="523" t="s">
        <v>1679</v>
      </c>
    </row>
    <row r="17086" spans="2:5">
      <c r="B17086" s="602" t="s">
        <v>19794</v>
      </c>
      <c r="C17086" s="603" t="s">
        <v>17658</v>
      </c>
      <c r="D17086" s="587" t="s">
        <v>3076</v>
      </c>
      <c r="E17086" s="523" t="s">
        <v>1679</v>
      </c>
    </row>
    <row r="17087" spans="2:5">
      <c r="B17087" s="602" t="s">
        <v>19795</v>
      </c>
      <c r="C17087" s="603" t="s">
        <v>17658</v>
      </c>
      <c r="D17087" s="587" t="s">
        <v>3076</v>
      </c>
      <c r="E17087" s="523" t="s">
        <v>1679</v>
      </c>
    </row>
    <row r="17088" spans="2:5">
      <c r="B17088" s="602" t="s">
        <v>19796</v>
      </c>
      <c r="C17088" s="603" t="s">
        <v>17658</v>
      </c>
      <c r="D17088" s="587" t="s">
        <v>3076</v>
      </c>
      <c r="E17088" s="523" t="s">
        <v>1679</v>
      </c>
    </row>
    <row r="17089" spans="2:5">
      <c r="B17089" s="602" t="s">
        <v>19797</v>
      </c>
      <c r="C17089" s="603" t="s">
        <v>17658</v>
      </c>
      <c r="D17089" s="587" t="s">
        <v>3076</v>
      </c>
      <c r="E17089" s="523" t="s">
        <v>1679</v>
      </c>
    </row>
    <row r="17090" spans="2:5">
      <c r="B17090" s="602" t="s">
        <v>19798</v>
      </c>
      <c r="C17090" s="603" t="s">
        <v>17658</v>
      </c>
      <c r="D17090" s="587" t="s">
        <v>3076</v>
      </c>
      <c r="E17090" s="523" t="s">
        <v>1679</v>
      </c>
    </row>
    <row r="17091" spans="2:5">
      <c r="B17091" s="602" t="s">
        <v>19799</v>
      </c>
      <c r="C17091" s="603" t="s">
        <v>17658</v>
      </c>
      <c r="D17091" s="587" t="s">
        <v>3076</v>
      </c>
      <c r="E17091" s="523" t="s">
        <v>1679</v>
      </c>
    </row>
    <row r="17092" spans="2:5">
      <c r="B17092" s="602" t="s">
        <v>19800</v>
      </c>
      <c r="C17092" s="603" t="s">
        <v>17658</v>
      </c>
      <c r="D17092" s="587" t="s">
        <v>3076</v>
      </c>
      <c r="E17092" s="523" t="s">
        <v>1679</v>
      </c>
    </row>
    <row r="17093" spans="2:5">
      <c r="B17093" s="602" t="s">
        <v>19801</v>
      </c>
      <c r="C17093" s="603" t="s">
        <v>17658</v>
      </c>
      <c r="D17093" s="587" t="s">
        <v>3076</v>
      </c>
      <c r="E17093" s="523" t="s">
        <v>1679</v>
      </c>
    </row>
    <row r="17094" spans="2:5">
      <c r="B17094" s="602" t="s">
        <v>19802</v>
      </c>
      <c r="C17094" s="603" t="s">
        <v>17658</v>
      </c>
      <c r="D17094" s="587" t="s">
        <v>3076</v>
      </c>
      <c r="E17094" s="523" t="s">
        <v>1679</v>
      </c>
    </row>
    <row r="17095" spans="2:5">
      <c r="B17095" s="602" t="s">
        <v>19803</v>
      </c>
      <c r="C17095" s="603" t="s">
        <v>17658</v>
      </c>
      <c r="D17095" s="587" t="s">
        <v>3076</v>
      </c>
      <c r="E17095" s="523" t="s">
        <v>1679</v>
      </c>
    </row>
    <row r="17096" spans="2:5">
      <c r="B17096" s="602" t="s">
        <v>19804</v>
      </c>
      <c r="C17096" s="603" t="s">
        <v>17658</v>
      </c>
      <c r="D17096" s="587" t="s">
        <v>3076</v>
      </c>
      <c r="E17096" s="523" t="s">
        <v>1679</v>
      </c>
    </row>
    <row r="17097" spans="2:5">
      <c r="B17097" s="602" t="s">
        <v>19805</v>
      </c>
      <c r="C17097" s="603" t="s">
        <v>17658</v>
      </c>
      <c r="D17097" s="587" t="s">
        <v>3076</v>
      </c>
      <c r="E17097" s="523" t="s">
        <v>1679</v>
      </c>
    </row>
    <row r="17098" spans="2:5">
      <c r="B17098" s="602" t="s">
        <v>19806</v>
      </c>
      <c r="C17098" s="603" t="s">
        <v>17658</v>
      </c>
      <c r="D17098" s="587" t="s">
        <v>3076</v>
      </c>
      <c r="E17098" s="523" t="s">
        <v>1679</v>
      </c>
    </row>
    <row r="17099" spans="2:5">
      <c r="B17099" s="602" t="s">
        <v>19807</v>
      </c>
      <c r="C17099" s="603" t="s">
        <v>17658</v>
      </c>
      <c r="D17099" s="587" t="s">
        <v>3076</v>
      </c>
      <c r="E17099" s="523" t="s">
        <v>1679</v>
      </c>
    </row>
    <row r="17100" spans="2:5">
      <c r="B17100" s="602" t="s">
        <v>19808</v>
      </c>
      <c r="C17100" s="603" t="s">
        <v>17658</v>
      </c>
      <c r="D17100" s="587" t="s">
        <v>3076</v>
      </c>
      <c r="E17100" s="523" t="s">
        <v>1679</v>
      </c>
    </row>
    <row r="17101" spans="2:5">
      <c r="B17101" s="602" t="s">
        <v>19809</v>
      </c>
      <c r="C17101" s="603" t="s">
        <v>17658</v>
      </c>
      <c r="D17101" s="587" t="s">
        <v>3076</v>
      </c>
      <c r="E17101" s="523" t="s">
        <v>1679</v>
      </c>
    </row>
    <row r="17102" spans="2:5">
      <c r="B17102" s="602" t="s">
        <v>19810</v>
      </c>
      <c r="C17102" s="603" t="s">
        <v>17658</v>
      </c>
      <c r="D17102" s="587" t="s">
        <v>3076</v>
      </c>
      <c r="E17102" s="523" t="s">
        <v>1679</v>
      </c>
    </row>
    <row r="17103" spans="2:5">
      <c r="B17103" s="602" t="s">
        <v>19811</v>
      </c>
      <c r="C17103" s="603" t="s">
        <v>17658</v>
      </c>
      <c r="D17103" s="587" t="s">
        <v>3076</v>
      </c>
      <c r="E17103" s="523" t="s">
        <v>1679</v>
      </c>
    </row>
    <row r="17104" spans="2:5">
      <c r="B17104" s="602" t="s">
        <v>19812</v>
      </c>
      <c r="C17104" s="603" t="s">
        <v>17658</v>
      </c>
      <c r="D17104" s="587" t="s">
        <v>3076</v>
      </c>
      <c r="E17104" s="523" t="s">
        <v>1679</v>
      </c>
    </row>
    <row r="17105" spans="2:5">
      <c r="B17105" s="602" t="s">
        <v>19813</v>
      </c>
      <c r="C17105" s="603" t="s">
        <v>17658</v>
      </c>
      <c r="D17105" s="587" t="s">
        <v>3076</v>
      </c>
      <c r="E17105" s="523" t="s">
        <v>1679</v>
      </c>
    </row>
    <row r="17106" spans="2:5">
      <c r="B17106" s="602" t="s">
        <v>19814</v>
      </c>
      <c r="C17106" s="603" t="s">
        <v>17658</v>
      </c>
      <c r="D17106" s="587" t="s">
        <v>3076</v>
      </c>
      <c r="E17106" s="523" t="s">
        <v>1679</v>
      </c>
    </row>
    <row r="17107" spans="2:5">
      <c r="B17107" s="602" t="s">
        <v>19815</v>
      </c>
      <c r="C17107" s="603" t="s">
        <v>17658</v>
      </c>
      <c r="D17107" s="587" t="s">
        <v>3076</v>
      </c>
      <c r="E17107" s="523" t="s">
        <v>1679</v>
      </c>
    </row>
    <row r="17108" spans="2:5">
      <c r="B17108" s="602" t="s">
        <v>19816</v>
      </c>
      <c r="C17108" s="603" t="s">
        <v>17658</v>
      </c>
      <c r="D17108" s="587" t="s">
        <v>3076</v>
      </c>
      <c r="E17108" s="523" t="s">
        <v>1679</v>
      </c>
    </row>
    <row r="17109" spans="2:5">
      <c r="B17109" s="602" t="s">
        <v>19817</v>
      </c>
      <c r="C17109" s="603" t="s">
        <v>17658</v>
      </c>
      <c r="D17109" s="587" t="s">
        <v>3076</v>
      </c>
      <c r="E17109" s="523" t="s">
        <v>1679</v>
      </c>
    </row>
    <row r="17110" spans="2:5">
      <c r="B17110" s="602" t="s">
        <v>19818</v>
      </c>
      <c r="C17110" s="603" t="s">
        <v>17658</v>
      </c>
      <c r="D17110" s="587" t="s">
        <v>3076</v>
      </c>
      <c r="E17110" s="523" t="s">
        <v>1679</v>
      </c>
    </row>
    <row r="17111" spans="2:5">
      <c r="B17111" s="602" t="s">
        <v>19819</v>
      </c>
      <c r="C17111" s="603" t="s">
        <v>17658</v>
      </c>
      <c r="D17111" s="587" t="s">
        <v>3076</v>
      </c>
      <c r="E17111" s="523" t="s">
        <v>1679</v>
      </c>
    </row>
    <row r="17112" spans="2:5">
      <c r="B17112" s="602" t="s">
        <v>19820</v>
      </c>
      <c r="C17112" s="603" t="s">
        <v>17658</v>
      </c>
      <c r="D17112" s="587" t="s">
        <v>3076</v>
      </c>
      <c r="E17112" s="523" t="s">
        <v>1679</v>
      </c>
    </row>
    <row r="17113" spans="2:5">
      <c r="B17113" s="602" t="s">
        <v>19821</v>
      </c>
      <c r="C17113" s="603" t="s">
        <v>17658</v>
      </c>
      <c r="D17113" s="587" t="s">
        <v>3076</v>
      </c>
      <c r="E17113" s="523" t="s">
        <v>1679</v>
      </c>
    </row>
    <row r="17114" spans="2:5">
      <c r="B17114" s="602" t="s">
        <v>19822</v>
      </c>
      <c r="C17114" s="603" t="s">
        <v>17658</v>
      </c>
      <c r="D17114" s="587" t="s">
        <v>3076</v>
      </c>
      <c r="E17114" s="523" t="s">
        <v>1679</v>
      </c>
    </row>
    <row r="17115" spans="2:5">
      <c r="B17115" s="602" t="s">
        <v>19823</v>
      </c>
      <c r="C17115" s="603" t="s">
        <v>17658</v>
      </c>
      <c r="D17115" s="587" t="s">
        <v>3076</v>
      </c>
      <c r="E17115" s="523" t="s">
        <v>1679</v>
      </c>
    </row>
    <row r="17116" spans="2:5">
      <c r="B17116" s="602" t="s">
        <v>19824</v>
      </c>
      <c r="C17116" s="603" t="s">
        <v>17658</v>
      </c>
      <c r="D17116" s="587" t="s">
        <v>3076</v>
      </c>
      <c r="E17116" s="523" t="s">
        <v>1679</v>
      </c>
    </row>
    <row r="17117" spans="2:5">
      <c r="B17117" s="602" t="s">
        <v>19825</v>
      </c>
      <c r="C17117" s="603" t="s">
        <v>17658</v>
      </c>
      <c r="D17117" s="587" t="s">
        <v>3076</v>
      </c>
      <c r="E17117" s="523" t="s">
        <v>1679</v>
      </c>
    </row>
    <row r="17118" spans="2:5">
      <c r="B17118" s="602" t="s">
        <v>19826</v>
      </c>
      <c r="C17118" s="603" t="s">
        <v>17658</v>
      </c>
      <c r="D17118" s="587" t="s">
        <v>3076</v>
      </c>
      <c r="E17118" s="523" t="s">
        <v>1679</v>
      </c>
    </row>
    <row r="17119" spans="2:5">
      <c r="B17119" s="602" t="s">
        <v>19827</v>
      </c>
      <c r="C17119" s="603" t="s">
        <v>17658</v>
      </c>
      <c r="D17119" s="587" t="s">
        <v>3076</v>
      </c>
      <c r="E17119" s="523" t="s">
        <v>1679</v>
      </c>
    </row>
    <row r="17120" spans="2:5">
      <c r="B17120" s="602" t="s">
        <v>19828</v>
      </c>
      <c r="C17120" s="603" t="s">
        <v>17658</v>
      </c>
      <c r="D17120" s="587" t="s">
        <v>3076</v>
      </c>
      <c r="E17120" s="523" t="s">
        <v>1679</v>
      </c>
    </row>
    <row r="17121" spans="2:5">
      <c r="B17121" s="602" t="s">
        <v>19829</v>
      </c>
      <c r="C17121" s="603" t="s">
        <v>17658</v>
      </c>
      <c r="D17121" s="587" t="s">
        <v>3076</v>
      </c>
      <c r="E17121" s="523" t="s">
        <v>1679</v>
      </c>
    </row>
    <row r="17122" spans="2:5">
      <c r="B17122" s="602" t="s">
        <v>19830</v>
      </c>
      <c r="C17122" s="603" t="s">
        <v>17658</v>
      </c>
      <c r="D17122" s="587" t="s">
        <v>3076</v>
      </c>
      <c r="E17122" s="523" t="s">
        <v>1679</v>
      </c>
    </row>
    <row r="17123" spans="2:5">
      <c r="B17123" s="602" t="s">
        <v>19831</v>
      </c>
      <c r="C17123" s="603" t="s">
        <v>17658</v>
      </c>
      <c r="D17123" s="587" t="s">
        <v>3076</v>
      </c>
      <c r="E17123" s="523" t="s">
        <v>1679</v>
      </c>
    </row>
    <row r="17124" spans="2:5">
      <c r="B17124" s="602" t="s">
        <v>19832</v>
      </c>
      <c r="C17124" s="603" t="s">
        <v>17658</v>
      </c>
      <c r="D17124" s="587" t="s">
        <v>3076</v>
      </c>
      <c r="E17124" s="523" t="s">
        <v>1679</v>
      </c>
    </row>
    <row r="17125" spans="2:5">
      <c r="B17125" s="602" t="s">
        <v>19833</v>
      </c>
      <c r="C17125" s="603" t="s">
        <v>17658</v>
      </c>
      <c r="D17125" s="587" t="s">
        <v>3076</v>
      </c>
      <c r="E17125" s="523" t="s">
        <v>1679</v>
      </c>
    </row>
    <row r="17126" spans="2:5">
      <c r="B17126" s="602" t="s">
        <v>19834</v>
      </c>
      <c r="C17126" s="603" t="s">
        <v>17658</v>
      </c>
      <c r="D17126" s="587" t="s">
        <v>3076</v>
      </c>
      <c r="E17126" s="523" t="s">
        <v>1679</v>
      </c>
    </row>
    <row r="17127" spans="2:5">
      <c r="B17127" s="602" t="s">
        <v>19835</v>
      </c>
      <c r="C17127" s="603" t="s">
        <v>17658</v>
      </c>
      <c r="D17127" s="587" t="s">
        <v>3076</v>
      </c>
      <c r="E17127" s="523" t="s">
        <v>1679</v>
      </c>
    </row>
    <row r="17128" spans="2:5">
      <c r="B17128" s="602" t="s">
        <v>19836</v>
      </c>
      <c r="C17128" s="603" t="s">
        <v>17658</v>
      </c>
      <c r="D17128" s="587" t="s">
        <v>3076</v>
      </c>
      <c r="E17128" s="523" t="s">
        <v>1679</v>
      </c>
    </row>
    <row r="17129" spans="2:5">
      <c r="B17129" s="602" t="s">
        <v>19837</v>
      </c>
      <c r="C17129" s="603" t="s">
        <v>17658</v>
      </c>
      <c r="D17129" s="587" t="s">
        <v>3076</v>
      </c>
      <c r="E17129" s="523" t="s">
        <v>1679</v>
      </c>
    </row>
    <row r="17130" spans="2:5">
      <c r="B17130" s="602" t="s">
        <v>19838</v>
      </c>
      <c r="C17130" s="603" t="s">
        <v>17658</v>
      </c>
      <c r="D17130" s="587" t="s">
        <v>3076</v>
      </c>
      <c r="E17130" s="523" t="s">
        <v>1679</v>
      </c>
    </row>
    <row r="17131" spans="2:5">
      <c r="B17131" s="602" t="s">
        <v>19839</v>
      </c>
      <c r="C17131" s="603" t="s">
        <v>17658</v>
      </c>
      <c r="D17131" s="587" t="s">
        <v>3076</v>
      </c>
      <c r="E17131" s="523" t="s">
        <v>1679</v>
      </c>
    </row>
    <row r="17132" spans="2:5">
      <c r="B17132" s="602" t="s">
        <v>19840</v>
      </c>
      <c r="C17132" s="603" t="s">
        <v>17658</v>
      </c>
      <c r="D17132" s="587" t="s">
        <v>3076</v>
      </c>
      <c r="E17132" s="523" t="s">
        <v>1679</v>
      </c>
    </row>
    <row r="17133" spans="2:5">
      <c r="B17133" s="602" t="s">
        <v>19841</v>
      </c>
      <c r="C17133" s="603" t="s">
        <v>17658</v>
      </c>
      <c r="D17133" s="587" t="s">
        <v>3076</v>
      </c>
      <c r="E17133" s="523" t="s">
        <v>1679</v>
      </c>
    </row>
    <row r="17134" spans="2:5">
      <c r="B17134" s="602" t="s">
        <v>19842</v>
      </c>
      <c r="C17134" s="603" t="s">
        <v>17658</v>
      </c>
      <c r="D17134" s="587" t="s">
        <v>3076</v>
      </c>
      <c r="E17134" s="523" t="s">
        <v>1679</v>
      </c>
    </row>
    <row r="17135" spans="2:5">
      <c r="B17135" s="602" t="s">
        <v>19843</v>
      </c>
      <c r="C17135" s="603" t="s">
        <v>17658</v>
      </c>
      <c r="D17135" s="587" t="s">
        <v>3076</v>
      </c>
      <c r="E17135" s="523" t="s">
        <v>1679</v>
      </c>
    </row>
    <row r="17136" spans="2:5">
      <c r="B17136" s="602" t="s">
        <v>19844</v>
      </c>
      <c r="C17136" s="603" t="s">
        <v>17658</v>
      </c>
      <c r="D17136" s="587" t="s">
        <v>3076</v>
      </c>
      <c r="E17136" s="523" t="s">
        <v>1679</v>
      </c>
    </row>
    <row r="17137" spans="2:5">
      <c r="B17137" s="602" t="s">
        <v>19845</v>
      </c>
      <c r="C17137" s="603" t="s">
        <v>17658</v>
      </c>
      <c r="D17137" s="587" t="s">
        <v>3076</v>
      </c>
      <c r="E17137" s="523" t="s">
        <v>1679</v>
      </c>
    </row>
    <row r="17138" spans="2:5">
      <c r="B17138" s="602" t="s">
        <v>19846</v>
      </c>
      <c r="C17138" s="603" t="s">
        <v>17658</v>
      </c>
      <c r="D17138" s="587" t="s">
        <v>3076</v>
      </c>
      <c r="E17138" s="523" t="s">
        <v>1679</v>
      </c>
    </row>
    <row r="17139" spans="2:5">
      <c r="B17139" s="602" t="s">
        <v>19847</v>
      </c>
      <c r="C17139" s="603" t="s">
        <v>17658</v>
      </c>
      <c r="D17139" s="587" t="s">
        <v>3076</v>
      </c>
      <c r="E17139" s="523" t="s">
        <v>1679</v>
      </c>
    </row>
    <row r="17140" spans="2:5">
      <c r="B17140" s="602" t="s">
        <v>19848</v>
      </c>
      <c r="C17140" s="603" t="s">
        <v>17658</v>
      </c>
      <c r="D17140" s="587" t="s">
        <v>3076</v>
      </c>
      <c r="E17140" s="523" t="s">
        <v>1679</v>
      </c>
    </row>
    <row r="17141" spans="2:5">
      <c r="B17141" s="602" t="s">
        <v>19849</v>
      </c>
      <c r="C17141" s="603" t="s">
        <v>17658</v>
      </c>
      <c r="D17141" s="587" t="s">
        <v>3076</v>
      </c>
      <c r="E17141" s="523" t="s">
        <v>1679</v>
      </c>
    </row>
    <row r="17142" spans="2:5">
      <c r="B17142" s="602" t="s">
        <v>19850</v>
      </c>
      <c r="C17142" s="603" t="s">
        <v>17658</v>
      </c>
      <c r="D17142" s="587" t="s">
        <v>3076</v>
      </c>
      <c r="E17142" s="523" t="s">
        <v>1679</v>
      </c>
    </row>
    <row r="17143" spans="2:5">
      <c r="B17143" s="602" t="s">
        <v>19851</v>
      </c>
      <c r="C17143" s="603" t="s">
        <v>17658</v>
      </c>
      <c r="D17143" s="587" t="s">
        <v>3076</v>
      </c>
      <c r="E17143" s="523" t="s">
        <v>1679</v>
      </c>
    </row>
    <row r="17144" spans="2:5">
      <c r="B17144" s="602" t="s">
        <v>19852</v>
      </c>
      <c r="C17144" s="603" t="s">
        <v>17658</v>
      </c>
      <c r="D17144" s="587" t="s">
        <v>3076</v>
      </c>
      <c r="E17144" s="523" t="s">
        <v>1679</v>
      </c>
    </row>
    <row r="17145" spans="2:5">
      <c r="B17145" s="602" t="s">
        <v>19853</v>
      </c>
      <c r="C17145" s="603" t="s">
        <v>17658</v>
      </c>
      <c r="D17145" s="587" t="s">
        <v>3076</v>
      </c>
      <c r="E17145" s="523" t="s">
        <v>1679</v>
      </c>
    </row>
    <row r="17146" spans="2:5">
      <c r="B17146" s="602" t="s">
        <v>19854</v>
      </c>
      <c r="C17146" s="603" t="s">
        <v>17658</v>
      </c>
      <c r="D17146" s="587" t="s">
        <v>3076</v>
      </c>
      <c r="E17146" s="523" t="s">
        <v>1679</v>
      </c>
    </row>
    <row r="17147" spans="2:5">
      <c r="B17147" s="602" t="s">
        <v>19855</v>
      </c>
      <c r="C17147" s="603" t="s">
        <v>17658</v>
      </c>
      <c r="D17147" s="587" t="s">
        <v>3076</v>
      </c>
      <c r="E17147" s="523" t="s">
        <v>1679</v>
      </c>
    </row>
    <row r="17148" spans="2:5">
      <c r="B17148" s="602" t="s">
        <v>19856</v>
      </c>
      <c r="C17148" s="603" t="s">
        <v>17658</v>
      </c>
      <c r="D17148" s="587" t="s">
        <v>3076</v>
      </c>
      <c r="E17148" s="523" t="s">
        <v>1679</v>
      </c>
    </row>
    <row r="17149" spans="2:5">
      <c r="B17149" s="602" t="s">
        <v>19857</v>
      </c>
      <c r="C17149" s="603" t="s">
        <v>17658</v>
      </c>
      <c r="D17149" s="587" t="s">
        <v>3076</v>
      </c>
      <c r="E17149" s="523" t="s">
        <v>1679</v>
      </c>
    </row>
    <row r="17150" spans="2:5">
      <c r="B17150" s="602" t="s">
        <v>19858</v>
      </c>
      <c r="C17150" s="603" t="s">
        <v>17658</v>
      </c>
      <c r="D17150" s="587" t="s">
        <v>3076</v>
      </c>
      <c r="E17150" s="523" t="s">
        <v>1679</v>
      </c>
    </row>
    <row r="17151" spans="2:5">
      <c r="B17151" s="602" t="s">
        <v>19859</v>
      </c>
      <c r="C17151" s="603" t="s">
        <v>17658</v>
      </c>
      <c r="D17151" s="587" t="s">
        <v>3076</v>
      </c>
      <c r="E17151" s="523" t="s">
        <v>1679</v>
      </c>
    </row>
    <row r="17152" spans="2:5">
      <c r="B17152" s="602" t="s">
        <v>19860</v>
      </c>
      <c r="C17152" s="603" t="s">
        <v>17658</v>
      </c>
      <c r="D17152" s="587" t="s">
        <v>3076</v>
      </c>
      <c r="E17152" s="523" t="s">
        <v>1679</v>
      </c>
    </row>
    <row r="17153" spans="2:5">
      <c r="B17153" s="602" t="s">
        <v>19861</v>
      </c>
      <c r="C17153" s="603" t="s">
        <v>17658</v>
      </c>
      <c r="D17153" s="587" t="s">
        <v>3076</v>
      </c>
      <c r="E17153" s="523" t="s">
        <v>1679</v>
      </c>
    </row>
    <row r="17154" spans="2:5">
      <c r="B17154" s="602" t="s">
        <v>19862</v>
      </c>
      <c r="C17154" s="603" t="s">
        <v>17658</v>
      </c>
      <c r="D17154" s="587" t="s">
        <v>3076</v>
      </c>
      <c r="E17154" s="523" t="s">
        <v>1679</v>
      </c>
    </row>
    <row r="17155" spans="2:5">
      <c r="B17155" s="602" t="s">
        <v>19863</v>
      </c>
      <c r="C17155" s="603" t="s">
        <v>17658</v>
      </c>
      <c r="D17155" s="587" t="s">
        <v>3076</v>
      </c>
      <c r="E17155" s="523" t="s">
        <v>1679</v>
      </c>
    </row>
    <row r="17156" spans="2:5">
      <c r="B17156" s="602" t="s">
        <v>19864</v>
      </c>
      <c r="C17156" s="603" t="s">
        <v>17658</v>
      </c>
      <c r="D17156" s="587" t="s">
        <v>3076</v>
      </c>
      <c r="E17156" s="523" t="s">
        <v>1679</v>
      </c>
    </row>
    <row r="17157" spans="2:5">
      <c r="B17157" s="602" t="s">
        <v>19865</v>
      </c>
      <c r="C17157" s="603" t="s">
        <v>17658</v>
      </c>
      <c r="D17157" s="587" t="s">
        <v>3076</v>
      </c>
      <c r="E17157" s="523" t="s">
        <v>1679</v>
      </c>
    </row>
    <row r="17158" spans="2:5">
      <c r="B17158" s="602" t="s">
        <v>19866</v>
      </c>
      <c r="C17158" s="603" t="s">
        <v>17658</v>
      </c>
      <c r="D17158" s="587" t="s">
        <v>3076</v>
      </c>
      <c r="E17158" s="523" t="s">
        <v>1679</v>
      </c>
    </row>
    <row r="17159" spans="2:5">
      <c r="B17159" s="602" t="s">
        <v>19867</v>
      </c>
      <c r="C17159" s="603" t="s">
        <v>17658</v>
      </c>
      <c r="D17159" s="587" t="s">
        <v>3076</v>
      </c>
      <c r="E17159" s="523" t="s">
        <v>1679</v>
      </c>
    </row>
    <row r="17160" spans="2:5">
      <c r="B17160" s="602" t="s">
        <v>19868</v>
      </c>
      <c r="C17160" s="603" t="s">
        <v>17658</v>
      </c>
      <c r="D17160" s="587" t="s">
        <v>3076</v>
      </c>
      <c r="E17160" s="523" t="s">
        <v>1679</v>
      </c>
    </row>
    <row r="17161" spans="2:5">
      <c r="B17161" s="602" t="s">
        <v>19869</v>
      </c>
      <c r="C17161" s="603" t="s">
        <v>17658</v>
      </c>
      <c r="D17161" s="587" t="s">
        <v>3076</v>
      </c>
      <c r="E17161" s="523" t="s">
        <v>1679</v>
      </c>
    </row>
    <row r="17162" spans="2:5">
      <c r="B17162" s="602" t="s">
        <v>19870</v>
      </c>
      <c r="C17162" s="603" t="s">
        <v>17658</v>
      </c>
      <c r="D17162" s="587" t="s">
        <v>3076</v>
      </c>
      <c r="E17162" s="523" t="s">
        <v>1679</v>
      </c>
    </row>
    <row r="17163" spans="2:5">
      <c r="B17163" s="602" t="s">
        <v>19871</v>
      </c>
      <c r="C17163" s="603" t="s">
        <v>17658</v>
      </c>
      <c r="D17163" s="587" t="s">
        <v>3076</v>
      </c>
      <c r="E17163" s="523" t="s">
        <v>1679</v>
      </c>
    </row>
    <row r="17164" spans="2:5">
      <c r="B17164" s="602" t="s">
        <v>19872</v>
      </c>
      <c r="C17164" s="603" t="s">
        <v>17658</v>
      </c>
      <c r="D17164" s="587" t="s">
        <v>3076</v>
      </c>
      <c r="E17164" s="523" t="s">
        <v>1679</v>
      </c>
    </row>
    <row r="17165" spans="2:5">
      <c r="B17165" s="602" t="s">
        <v>19873</v>
      </c>
      <c r="C17165" s="603" t="s">
        <v>17658</v>
      </c>
      <c r="D17165" s="587" t="s">
        <v>3076</v>
      </c>
      <c r="E17165" s="523" t="s">
        <v>1679</v>
      </c>
    </row>
    <row r="17166" spans="2:5">
      <c r="B17166" s="602" t="s">
        <v>19874</v>
      </c>
      <c r="C17166" s="603" t="s">
        <v>17658</v>
      </c>
      <c r="D17166" s="587" t="s">
        <v>3076</v>
      </c>
      <c r="E17166" s="523" t="s">
        <v>1679</v>
      </c>
    </row>
    <row r="17167" spans="2:5">
      <c r="B17167" s="602" t="s">
        <v>19875</v>
      </c>
      <c r="C17167" s="603" t="s">
        <v>17658</v>
      </c>
      <c r="D17167" s="587" t="s">
        <v>3076</v>
      </c>
      <c r="E17167" s="523" t="s">
        <v>1679</v>
      </c>
    </row>
    <row r="17168" spans="2:5">
      <c r="B17168" s="602" t="s">
        <v>19876</v>
      </c>
      <c r="C17168" s="603" t="s">
        <v>17658</v>
      </c>
      <c r="D17168" s="587" t="s">
        <v>3076</v>
      </c>
      <c r="E17168" s="523" t="s">
        <v>1679</v>
      </c>
    </row>
    <row r="17169" spans="2:5">
      <c r="B17169" s="602" t="s">
        <v>19877</v>
      </c>
      <c r="C17169" s="603" t="s">
        <v>17658</v>
      </c>
      <c r="D17169" s="587" t="s">
        <v>3076</v>
      </c>
      <c r="E17169" s="523" t="s">
        <v>1679</v>
      </c>
    </row>
    <row r="17170" spans="2:5">
      <c r="B17170" s="602" t="s">
        <v>19878</v>
      </c>
      <c r="C17170" s="603" t="s">
        <v>17658</v>
      </c>
      <c r="D17170" s="587" t="s">
        <v>3076</v>
      </c>
      <c r="E17170" s="523" t="s">
        <v>1679</v>
      </c>
    </row>
    <row r="17171" spans="2:5">
      <c r="B17171" s="602" t="s">
        <v>19879</v>
      </c>
      <c r="C17171" s="603" t="s">
        <v>17658</v>
      </c>
      <c r="D17171" s="587" t="s">
        <v>3076</v>
      </c>
      <c r="E17171" s="523" t="s">
        <v>1679</v>
      </c>
    </row>
    <row r="17172" spans="2:5">
      <c r="B17172" s="602" t="s">
        <v>19880</v>
      </c>
      <c r="C17172" s="603" t="s">
        <v>17658</v>
      </c>
      <c r="D17172" s="587" t="s">
        <v>3076</v>
      </c>
      <c r="E17172" s="523" t="s">
        <v>1679</v>
      </c>
    </row>
    <row r="17173" spans="2:5">
      <c r="B17173" s="602" t="s">
        <v>19881</v>
      </c>
      <c r="C17173" s="603" t="s">
        <v>17658</v>
      </c>
      <c r="D17173" s="587" t="s">
        <v>3076</v>
      </c>
      <c r="E17173" s="523" t="s">
        <v>1679</v>
      </c>
    </row>
    <row r="17174" spans="2:5">
      <c r="B17174" s="602" t="s">
        <v>19882</v>
      </c>
      <c r="C17174" s="603" t="s">
        <v>17658</v>
      </c>
      <c r="D17174" s="587" t="s">
        <v>3076</v>
      </c>
      <c r="E17174" s="523" t="s">
        <v>1679</v>
      </c>
    </row>
    <row r="17175" spans="2:5">
      <c r="B17175" s="602" t="s">
        <v>19883</v>
      </c>
      <c r="C17175" s="603" t="s">
        <v>17658</v>
      </c>
      <c r="D17175" s="587" t="s">
        <v>3076</v>
      </c>
      <c r="E17175" s="523" t="s">
        <v>1679</v>
      </c>
    </row>
    <row r="17176" spans="2:5">
      <c r="B17176" s="602" t="s">
        <v>19884</v>
      </c>
      <c r="C17176" s="603" t="s">
        <v>17658</v>
      </c>
      <c r="D17176" s="587" t="s">
        <v>3076</v>
      </c>
      <c r="E17176" s="523" t="s">
        <v>1679</v>
      </c>
    </row>
    <row r="17177" spans="2:5">
      <c r="B17177" s="602" t="s">
        <v>19885</v>
      </c>
      <c r="C17177" s="603" t="s">
        <v>17658</v>
      </c>
      <c r="D17177" s="587" t="s">
        <v>3076</v>
      </c>
      <c r="E17177" s="523" t="s">
        <v>1679</v>
      </c>
    </row>
    <row r="17178" spans="2:5">
      <c r="B17178" s="602" t="s">
        <v>19886</v>
      </c>
      <c r="C17178" s="603" t="s">
        <v>17658</v>
      </c>
      <c r="D17178" s="587" t="s">
        <v>3076</v>
      </c>
      <c r="E17178" s="523" t="s">
        <v>1679</v>
      </c>
    </row>
    <row r="17179" spans="2:5">
      <c r="B17179" s="602" t="s">
        <v>19887</v>
      </c>
      <c r="C17179" s="603" t="s">
        <v>17658</v>
      </c>
      <c r="D17179" s="587" t="s">
        <v>3076</v>
      </c>
      <c r="E17179" s="523" t="s">
        <v>1679</v>
      </c>
    </row>
    <row r="17180" spans="2:5">
      <c r="B17180" s="602" t="s">
        <v>19888</v>
      </c>
      <c r="C17180" s="603" t="s">
        <v>17658</v>
      </c>
      <c r="D17180" s="587" t="s">
        <v>3076</v>
      </c>
      <c r="E17180" s="523" t="s">
        <v>1679</v>
      </c>
    </row>
    <row r="17181" spans="2:5">
      <c r="B17181" s="602" t="s">
        <v>19889</v>
      </c>
      <c r="C17181" s="603" t="s">
        <v>17658</v>
      </c>
      <c r="D17181" s="587" t="s">
        <v>3076</v>
      </c>
      <c r="E17181" s="523" t="s">
        <v>1679</v>
      </c>
    </row>
    <row r="17182" spans="2:5">
      <c r="B17182" s="602" t="s">
        <v>19890</v>
      </c>
      <c r="C17182" s="603" t="s">
        <v>17658</v>
      </c>
      <c r="D17182" s="587" t="s">
        <v>3076</v>
      </c>
      <c r="E17182" s="523" t="s">
        <v>1679</v>
      </c>
    </row>
    <row r="17183" spans="2:5">
      <c r="B17183" s="602" t="s">
        <v>19891</v>
      </c>
      <c r="C17183" s="603" t="s">
        <v>17658</v>
      </c>
      <c r="D17183" s="587" t="s">
        <v>3076</v>
      </c>
      <c r="E17183" s="523" t="s">
        <v>1679</v>
      </c>
    </row>
    <row r="17184" spans="2:5">
      <c r="B17184" s="602" t="s">
        <v>19892</v>
      </c>
      <c r="C17184" s="603" t="s">
        <v>17658</v>
      </c>
      <c r="D17184" s="587" t="s">
        <v>3076</v>
      </c>
      <c r="E17184" s="523" t="s">
        <v>1679</v>
      </c>
    </row>
    <row r="17185" spans="2:5">
      <c r="B17185" s="602" t="s">
        <v>19893</v>
      </c>
      <c r="C17185" s="603" t="s">
        <v>17658</v>
      </c>
      <c r="D17185" s="587" t="s">
        <v>3076</v>
      </c>
      <c r="E17185" s="523" t="s">
        <v>1679</v>
      </c>
    </row>
    <row r="17186" spans="2:5">
      <c r="B17186" s="602" t="s">
        <v>19894</v>
      </c>
      <c r="C17186" s="603" t="s">
        <v>17658</v>
      </c>
      <c r="D17186" s="587" t="s">
        <v>3076</v>
      </c>
      <c r="E17186" s="523" t="s">
        <v>1679</v>
      </c>
    </row>
    <row r="17187" spans="2:5">
      <c r="B17187" s="602" t="s">
        <v>19895</v>
      </c>
      <c r="C17187" s="603" t="s">
        <v>17658</v>
      </c>
      <c r="D17187" s="587" t="s">
        <v>3076</v>
      </c>
      <c r="E17187" s="523" t="s">
        <v>1679</v>
      </c>
    </row>
    <row r="17188" spans="2:5">
      <c r="B17188" s="602" t="s">
        <v>19896</v>
      </c>
      <c r="C17188" s="603" t="s">
        <v>17658</v>
      </c>
      <c r="D17188" s="587" t="s">
        <v>3076</v>
      </c>
      <c r="E17188" s="523" t="s">
        <v>1679</v>
      </c>
    </row>
    <row r="17189" spans="2:5">
      <c r="B17189" s="602" t="s">
        <v>19897</v>
      </c>
      <c r="C17189" s="603" t="s">
        <v>17658</v>
      </c>
      <c r="D17189" s="587" t="s">
        <v>3076</v>
      </c>
      <c r="E17189" s="523" t="s">
        <v>1679</v>
      </c>
    </row>
    <row r="17190" spans="2:5">
      <c r="B17190" s="602" t="s">
        <v>19898</v>
      </c>
      <c r="C17190" s="603" t="s">
        <v>17658</v>
      </c>
      <c r="D17190" s="587" t="s">
        <v>3076</v>
      </c>
      <c r="E17190" s="523" t="s">
        <v>1679</v>
      </c>
    </row>
    <row r="17191" spans="2:5">
      <c r="B17191" s="602" t="s">
        <v>19899</v>
      </c>
      <c r="C17191" s="603" t="s">
        <v>17658</v>
      </c>
      <c r="D17191" s="587" t="s">
        <v>3076</v>
      </c>
      <c r="E17191" s="523" t="s">
        <v>1679</v>
      </c>
    </row>
    <row r="17192" spans="2:5">
      <c r="B17192" s="602" t="s">
        <v>19900</v>
      </c>
      <c r="C17192" s="603" t="s">
        <v>17658</v>
      </c>
      <c r="D17192" s="587" t="s">
        <v>3076</v>
      </c>
      <c r="E17192" s="523" t="s">
        <v>1679</v>
      </c>
    </row>
    <row r="17193" spans="2:5">
      <c r="B17193" s="602" t="s">
        <v>19901</v>
      </c>
      <c r="C17193" s="603" t="s">
        <v>17658</v>
      </c>
      <c r="D17193" s="587" t="s">
        <v>3076</v>
      </c>
      <c r="E17193" s="523" t="s">
        <v>1679</v>
      </c>
    </row>
    <row r="17194" spans="2:5">
      <c r="B17194" s="602" t="s">
        <v>19902</v>
      </c>
      <c r="C17194" s="603" t="s">
        <v>17658</v>
      </c>
      <c r="D17194" s="587" t="s">
        <v>3076</v>
      </c>
      <c r="E17194" s="523" t="s">
        <v>1679</v>
      </c>
    </row>
    <row r="17195" spans="2:5">
      <c r="B17195" s="602" t="s">
        <v>19903</v>
      </c>
      <c r="C17195" s="603" t="s">
        <v>17658</v>
      </c>
      <c r="D17195" s="587" t="s">
        <v>3076</v>
      </c>
      <c r="E17195" s="523" t="s">
        <v>1679</v>
      </c>
    </row>
    <row r="17196" spans="2:5">
      <c r="B17196" s="602" t="s">
        <v>19904</v>
      </c>
      <c r="C17196" s="603" t="s">
        <v>17658</v>
      </c>
      <c r="D17196" s="587" t="s">
        <v>3076</v>
      </c>
      <c r="E17196" s="523" t="s">
        <v>1679</v>
      </c>
    </row>
    <row r="17197" spans="2:5">
      <c r="B17197" s="602" t="s">
        <v>19905</v>
      </c>
      <c r="C17197" s="603" t="s">
        <v>17658</v>
      </c>
      <c r="D17197" s="587" t="s">
        <v>3076</v>
      </c>
      <c r="E17197" s="523" t="s">
        <v>1679</v>
      </c>
    </row>
    <row r="17198" spans="2:5">
      <c r="B17198" s="602" t="s">
        <v>19906</v>
      </c>
      <c r="C17198" s="603" t="s">
        <v>17658</v>
      </c>
      <c r="D17198" s="587" t="s">
        <v>3076</v>
      </c>
      <c r="E17198" s="523" t="s">
        <v>1679</v>
      </c>
    </row>
    <row r="17199" spans="2:5">
      <c r="B17199" s="602" t="s">
        <v>19907</v>
      </c>
      <c r="C17199" s="603" t="s">
        <v>17658</v>
      </c>
      <c r="D17199" s="587" t="s">
        <v>3076</v>
      </c>
      <c r="E17199" s="523" t="s">
        <v>1679</v>
      </c>
    </row>
    <row r="17200" spans="2:5">
      <c r="B17200" s="602" t="s">
        <v>19908</v>
      </c>
      <c r="C17200" s="603" t="s">
        <v>17658</v>
      </c>
      <c r="D17200" s="587" t="s">
        <v>3076</v>
      </c>
      <c r="E17200" s="523" t="s">
        <v>1679</v>
      </c>
    </row>
    <row r="17201" spans="2:5">
      <c r="B17201" s="602" t="s">
        <v>19909</v>
      </c>
      <c r="C17201" s="603" t="s">
        <v>17658</v>
      </c>
      <c r="D17201" s="587" t="s">
        <v>3076</v>
      </c>
      <c r="E17201" s="523" t="s">
        <v>1679</v>
      </c>
    </row>
    <row r="17202" spans="2:5">
      <c r="B17202" s="602" t="s">
        <v>19910</v>
      </c>
      <c r="C17202" s="603" t="s">
        <v>17658</v>
      </c>
      <c r="D17202" s="587" t="s">
        <v>3076</v>
      </c>
      <c r="E17202" s="523" t="s">
        <v>1679</v>
      </c>
    </row>
    <row r="17203" spans="2:5">
      <c r="B17203" s="602" t="s">
        <v>19911</v>
      </c>
      <c r="C17203" s="603" t="s">
        <v>17658</v>
      </c>
      <c r="D17203" s="587" t="s">
        <v>3076</v>
      </c>
      <c r="E17203" s="523" t="s">
        <v>1679</v>
      </c>
    </row>
    <row r="17204" spans="2:5">
      <c r="B17204" s="602" t="s">
        <v>19912</v>
      </c>
      <c r="C17204" s="603" t="s">
        <v>17658</v>
      </c>
      <c r="D17204" s="587" t="s">
        <v>3076</v>
      </c>
      <c r="E17204" s="523" t="s">
        <v>1679</v>
      </c>
    </row>
    <row r="17205" spans="2:5">
      <c r="B17205" s="602" t="s">
        <v>19913</v>
      </c>
      <c r="C17205" s="603" t="s">
        <v>17658</v>
      </c>
      <c r="D17205" s="587" t="s">
        <v>3076</v>
      </c>
      <c r="E17205" s="523" t="s">
        <v>1679</v>
      </c>
    </row>
    <row r="17206" spans="2:5">
      <c r="B17206" s="602" t="s">
        <v>19914</v>
      </c>
      <c r="C17206" s="603" t="s">
        <v>17658</v>
      </c>
      <c r="D17206" s="587" t="s">
        <v>3076</v>
      </c>
      <c r="E17206" s="523" t="s">
        <v>1679</v>
      </c>
    </row>
    <row r="17207" spans="2:5">
      <c r="B17207" s="602" t="s">
        <v>19915</v>
      </c>
      <c r="C17207" s="603" t="s">
        <v>17658</v>
      </c>
      <c r="D17207" s="587" t="s">
        <v>3076</v>
      </c>
      <c r="E17207" s="523" t="s">
        <v>1679</v>
      </c>
    </row>
    <row r="17208" spans="2:5">
      <c r="B17208" s="602" t="s">
        <v>19916</v>
      </c>
      <c r="C17208" s="603" t="s">
        <v>17658</v>
      </c>
      <c r="D17208" s="587" t="s">
        <v>3076</v>
      </c>
      <c r="E17208" s="523" t="s">
        <v>1679</v>
      </c>
    </row>
    <row r="17209" spans="2:5">
      <c r="B17209" s="602" t="s">
        <v>19917</v>
      </c>
      <c r="C17209" s="603" t="s">
        <v>17658</v>
      </c>
      <c r="D17209" s="587" t="s">
        <v>3076</v>
      </c>
      <c r="E17209" s="523" t="s">
        <v>1679</v>
      </c>
    </row>
    <row r="17210" spans="2:5">
      <c r="B17210" s="602" t="s">
        <v>19918</v>
      </c>
      <c r="C17210" s="603" t="s">
        <v>17658</v>
      </c>
      <c r="D17210" s="587" t="s">
        <v>3076</v>
      </c>
      <c r="E17210" s="523" t="s">
        <v>1679</v>
      </c>
    </row>
    <row r="17211" spans="2:5">
      <c r="B17211" s="602" t="s">
        <v>19919</v>
      </c>
      <c r="C17211" s="603" t="s">
        <v>17658</v>
      </c>
      <c r="D17211" s="587" t="s">
        <v>3076</v>
      </c>
      <c r="E17211" s="523" t="s">
        <v>1679</v>
      </c>
    </row>
    <row r="17212" spans="2:5">
      <c r="B17212" s="602" t="s">
        <v>19920</v>
      </c>
      <c r="C17212" s="603" t="s">
        <v>17658</v>
      </c>
      <c r="D17212" s="587" t="s">
        <v>3076</v>
      </c>
      <c r="E17212" s="523" t="s">
        <v>1679</v>
      </c>
    </row>
    <row r="17213" spans="2:5">
      <c r="B17213" s="602" t="s">
        <v>19921</v>
      </c>
      <c r="C17213" s="603" t="s">
        <v>17658</v>
      </c>
      <c r="D17213" s="587" t="s">
        <v>3076</v>
      </c>
      <c r="E17213" s="523" t="s">
        <v>1679</v>
      </c>
    </row>
    <row r="17214" spans="2:5">
      <c r="B17214" s="602" t="s">
        <v>19922</v>
      </c>
      <c r="C17214" s="603" t="s">
        <v>17658</v>
      </c>
      <c r="D17214" s="587" t="s">
        <v>3076</v>
      </c>
      <c r="E17214" s="523" t="s">
        <v>1679</v>
      </c>
    </row>
    <row r="17215" spans="2:5">
      <c r="B17215" s="602" t="s">
        <v>19923</v>
      </c>
      <c r="C17215" s="603" t="s">
        <v>17658</v>
      </c>
      <c r="D17215" s="587" t="s">
        <v>3076</v>
      </c>
      <c r="E17215" s="523" t="s">
        <v>1679</v>
      </c>
    </row>
    <row r="17216" spans="2:5">
      <c r="B17216" s="602" t="s">
        <v>19924</v>
      </c>
      <c r="C17216" s="603" t="s">
        <v>17658</v>
      </c>
      <c r="D17216" s="587" t="s">
        <v>3076</v>
      </c>
      <c r="E17216" s="523" t="s">
        <v>1679</v>
      </c>
    </row>
    <row r="17217" spans="2:5">
      <c r="B17217" s="602" t="s">
        <v>19925</v>
      </c>
      <c r="C17217" s="603" t="s">
        <v>17658</v>
      </c>
      <c r="D17217" s="587" t="s">
        <v>3076</v>
      </c>
      <c r="E17217" s="523" t="s">
        <v>1679</v>
      </c>
    </row>
    <row r="17218" spans="2:5">
      <c r="B17218" s="602" t="s">
        <v>19926</v>
      </c>
      <c r="C17218" s="603" t="s">
        <v>17658</v>
      </c>
      <c r="D17218" s="587" t="s">
        <v>3076</v>
      </c>
      <c r="E17218" s="523" t="s">
        <v>1679</v>
      </c>
    </row>
    <row r="17219" spans="2:5">
      <c r="B17219" s="602" t="s">
        <v>19927</v>
      </c>
      <c r="C17219" s="603" t="s">
        <v>17658</v>
      </c>
      <c r="D17219" s="587" t="s">
        <v>3076</v>
      </c>
      <c r="E17219" s="523" t="s">
        <v>1679</v>
      </c>
    </row>
    <row r="17220" spans="2:5">
      <c r="B17220" s="602" t="s">
        <v>19928</v>
      </c>
      <c r="C17220" s="603" t="s">
        <v>17658</v>
      </c>
      <c r="D17220" s="587" t="s">
        <v>3076</v>
      </c>
      <c r="E17220" s="523" t="s">
        <v>1679</v>
      </c>
    </row>
    <row r="17221" spans="2:5">
      <c r="B17221" s="602" t="s">
        <v>19929</v>
      </c>
      <c r="C17221" s="603" t="s">
        <v>17658</v>
      </c>
      <c r="D17221" s="587" t="s">
        <v>3076</v>
      </c>
      <c r="E17221" s="523" t="s">
        <v>1679</v>
      </c>
    </row>
    <row r="17222" spans="2:5">
      <c r="B17222" s="602" t="s">
        <v>19930</v>
      </c>
      <c r="C17222" s="603" t="s">
        <v>17658</v>
      </c>
      <c r="D17222" s="587" t="s">
        <v>3076</v>
      </c>
      <c r="E17222" s="523" t="s">
        <v>1679</v>
      </c>
    </row>
    <row r="17223" spans="2:5">
      <c r="B17223" s="602" t="s">
        <v>19931</v>
      </c>
      <c r="C17223" s="603" t="s">
        <v>17658</v>
      </c>
      <c r="D17223" s="587" t="s">
        <v>3076</v>
      </c>
      <c r="E17223" s="523" t="s">
        <v>1679</v>
      </c>
    </row>
    <row r="17224" spans="2:5">
      <c r="B17224" s="602" t="s">
        <v>19932</v>
      </c>
      <c r="C17224" s="603" t="s">
        <v>17658</v>
      </c>
      <c r="D17224" s="587" t="s">
        <v>3076</v>
      </c>
      <c r="E17224" s="523" t="s">
        <v>1679</v>
      </c>
    </row>
    <row r="17225" spans="2:5">
      <c r="B17225" s="602" t="s">
        <v>19933</v>
      </c>
      <c r="C17225" s="603" t="s">
        <v>17658</v>
      </c>
      <c r="D17225" s="587" t="s">
        <v>3076</v>
      </c>
      <c r="E17225" s="523" t="s">
        <v>1679</v>
      </c>
    </row>
    <row r="17226" spans="2:5">
      <c r="B17226" s="602" t="s">
        <v>19934</v>
      </c>
      <c r="C17226" s="603" t="s">
        <v>17658</v>
      </c>
      <c r="D17226" s="587" t="s">
        <v>3076</v>
      </c>
      <c r="E17226" s="523" t="s">
        <v>1679</v>
      </c>
    </row>
    <row r="17227" spans="2:5">
      <c r="B17227" s="602" t="s">
        <v>19935</v>
      </c>
      <c r="C17227" s="603" t="s">
        <v>17658</v>
      </c>
      <c r="D17227" s="587" t="s">
        <v>3076</v>
      </c>
      <c r="E17227" s="523" t="s">
        <v>1679</v>
      </c>
    </row>
    <row r="17228" spans="2:5">
      <c r="B17228" s="602" t="s">
        <v>19936</v>
      </c>
      <c r="C17228" s="603" t="s">
        <v>17658</v>
      </c>
      <c r="D17228" s="587" t="s">
        <v>3076</v>
      </c>
      <c r="E17228" s="523" t="s">
        <v>1679</v>
      </c>
    </row>
    <row r="17229" spans="2:5">
      <c r="B17229" s="602" t="s">
        <v>19937</v>
      </c>
      <c r="C17229" s="603" t="s">
        <v>17658</v>
      </c>
      <c r="D17229" s="587" t="s">
        <v>3076</v>
      </c>
      <c r="E17229" s="523" t="s">
        <v>1679</v>
      </c>
    </row>
    <row r="17230" spans="2:5">
      <c r="B17230" s="602" t="s">
        <v>19938</v>
      </c>
      <c r="C17230" s="603" t="s">
        <v>17658</v>
      </c>
      <c r="D17230" s="587" t="s">
        <v>3076</v>
      </c>
      <c r="E17230" s="523" t="s">
        <v>1679</v>
      </c>
    </row>
    <row r="17231" spans="2:5">
      <c r="B17231" s="602" t="s">
        <v>19939</v>
      </c>
      <c r="C17231" s="603" t="s">
        <v>17658</v>
      </c>
      <c r="D17231" s="587" t="s">
        <v>3076</v>
      </c>
      <c r="E17231" s="523" t="s">
        <v>1679</v>
      </c>
    </row>
    <row r="17232" spans="2:5">
      <c r="B17232" s="602" t="s">
        <v>19940</v>
      </c>
      <c r="C17232" s="603" t="s">
        <v>17658</v>
      </c>
      <c r="D17232" s="587" t="s">
        <v>3076</v>
      </c>
      <c r="E17232" s="523" t="s">
        <v>1679</v>
      </c>
    </row>
    <row r="17233" spans="2:5">
      <c r="B17233" s="602" t="s">
        <v>19941</v>
      </c>
      <c r="C17233" s="603" t="s">
        <v>17658</v>
      </c>
      <c r="D17233" s="587" t="s">
        <v>3076</v>
      </c>
      <c r="E17233" s="523" t="s">
        <v>1679</v>
      </c>
    </row>
    <row r="17234" spans="2:5">
      <c r="B17234" s="602" t="s">
        <v>19942</v>
      </c>
      <c r="C17234" s="603" t="s">
        <v>17658</v>
      </c>
      <c r="D17234" s="587" t="s">
        <v>3076</v>
      </c>
      <c r="E17234" s="523" t="s">
        <v>1679</v>
      </c>
    </row>
    <row r="17235" spans="2:5">
      <c r="B17235" s="602" t="s">
        <v>19943</v>
      </c>
      <c r="C17235" s="603" t="s">
        <v>17658</v>
      </c>
      <c r="D17235" s="587" t="s">
        <v>3076</v>
      </c>
      <c r="E17235" s="523" t="s">
        <v>1679</v>
      </c>
    </row>
    <row r="17236" spans="2:5">
      <c r="B17236" s="602" t="s">
        <v>19944</v>
      </c>
      <c r="C17236" s="603" t="s">
        <v>17658</v>
      </c>
      <c r="D17236" s="587" t="s">
        <v>3076</v>
      </c>
      <c r="E17236" s="523" t="s">
        <v>1679</v>
      </c>
    </row>
    <row r="17237" spans="2:5">
      <c r="B17237" s="602" t="s">
        <v>19945</v>
      </c>
      <c r="C17237" s="603" t="s">
        <v>17658</v>
      </c>
      <c r="D17237" s="587" t="s">
        <v>3076</v>
      </c>
      <c r="E17237" s="523" t="s">
        <v>1679</v>
      </c>
    </row>
    <row r="17238" spans="2:5">
      <c r="B17238" s="602" t="s">
        <v>19946</v>
      </c>
      <c r="C17238" s="603" t="s">
        <v>17658</v>
      </c>
      <c r="D17238" s="587" t="s">
        <v>3076</v>
      </c>
      <c r="E17238" s="523" t="s">
        <v>1679</v>
      </c>
    </row>
    <row r="17239" spans="2:5">
      <c r="B17239" s="602" t="s">
        <v>19947</v>
      </c>
      <c r="C17239" s="603" t="s">
        <v>17658</v>
      </c>
      <c r="D17239" s="587" t="s">
        <v>3076</v>
      </c>
      <c r="E17239" s="523" t="s">
        <v>1679</v>
      </c>
    </row>
    <row r="17240" spans="2:5">
      <c r="B17240" s="602" t="s">
        <v>19948</v>
      </c>
      <c r="C17240" s="603" t="s">
        <v>17658</v>
      </c>
      <c r="D17240" s="587" t="s">
        <v>3076</v>
      </c>
      <c r="E17240" s="523" t="s">
        <v>1679</v>
      </c>
    </row>
    <row r="17241" spans="2:5">
      <c r="B17241" s="602" t="s">
        <v>19949</v>
      </c>
      <c r="C17241" s="603" t="s">
        <v>17658</v>
      </c>
      <c r="D17241" s="587" t="s">
        <v>3076</v>
      </c>
      <c r="E17241" s="523" t="s">
        <v>1679</v>
      </c>
    </row>
    <row r="17242" spans="2:5">
      <c r="B17242" s="602" t="s">
        <v>19950</v>
      </c>
      <c r="C17242" s="603" t="s">
        <v>17658</v>
      </c>
      <c r="D17242" s="587" t="s">
        <v>3076</v>
      </c>
      <c r="E17242" s="523" t="s">
        <v>1679</v>
      </c>
    </row>
    <row r="17243" spans="2:5">
      <c r="B17243" s="602" t="s">
        <v>19951</v>
      </c>
      <c r="C17243" s="603" t="s">
        <v>17658</v>
      </c>
      <c r="D17243" s="587" t="s">
        <v>3076</v>
      </c>
      <c r="E17243" s="523" t="s">
        <v>1679</v>
      </c>
    </row>
    <row r="17244" spans="2:5">
      <c r="B17244" s="602" t="s">
        <v>19952</v>
      </c>
      <c r="C17244" s="603" t="s">
        <v>17658</v>
      </c>
      <c r="D17244" s="587" t="s">
        <v>3076</v>
      </c>
      <c r="E17244" s="523" t="s">
        <v>1679</v>
      </c>
    </row>
    <row r="17245" spans="2:5">
      <c r="B17245" s="602" t="s">
        <v>19953</v>
      </c>
      <c r="C17245" s="603" t="s">
        <v>17658</v>
      </c>
      <c r="D17245" s="587" t="s">
        <v>3076</v>
      </c>
      <c r="E17245" s="523" t="s">
        <v>1679</v>
      </c>
    </row>
    <row r="17246" spans="2:5">
      <c r="B17246" s="602" t="s">
        <v>19954</v>
      </c>
      <c r="C17246" s="603" t="s">
        <v>17658</v>
      </c>
      <c r="D17246" s="587" t="s">
        <v>3076</v>
      </c>
      <c r="E17246" s="523" t="s">
        <v>1679</v>
      </c>
    </row>
    <row r="17247" spans="2:5">
      <c r="B17247" s="602" t="s">
        <v>19955</v>
      </c>
      <c r="C17247" s="603" t="s">
        <v>17658</v>
      </c>
      <c r="D17247" s="587" t="s">
        <v>3076</v>
      </c>
      <c r="E17247" s="523" t="s">
        <v>1679</v>
      </c>
    </row>
    <row r="17248" spans="2:5">
      <c r="B17248" s="602" t="s">
        <v>19956</v>
      </c>
      <c r="C17248" s="603" t="s">
        <v>17658</v>
      </c>
      <c r="D17248" s="587" t="s">
        <v>3076</v>
      </c>
      <c r="E17248" s="523" t="s">
        <v>1679</v>
      </c>
    </row>
    <row r="17249" spans="2:5">
      <c r="B17249" s="602" t="s">
        <v>19957</v>
      </c>
      <c r="C17249" s="603" t="s">
        <v>17658</v>
      </c>
      <c r="D17249" s="587" t="s">
        <v>3076</v>
      </c>
      <c r="E17249" s="523" t="s">
        <v>1679</v>
      </c>
    </row>
    <row r="17250" spans="2:5">
      <c r="B17250" s="602" t="s">
        <v>19958</v>
      </c>
      <c r="C17250" s="603" t="s">
        <v>17658</v>
      </c>
      <c r="D17250" s="587" t="s">
        <v>3076</v>
      </c>
      <c r="E17250" s="523" t="s">
        <v>1679</v>
      </c>
    </row>
    <row r="17251" spans="2:5">
      <c r="B17251" s="602" t="s">
        <v>19959</v>
      </c>
      <c r="C17251" s="603" t="s">
        <v>17658</v>
      </c>
      <c r="D17251" s="587" t="s">
        <v>3076</v>
      </c>
      <c r="E17251" s="523" t="s">
        <v>1679</v>
      </c>
    </row>
    <row r="17252" spans="2:5">
      <c r="B17252" s="602" t="s">
        <v>19960</v>
      </c>
      <c r="C17252" s="603" t="s">
        <v>17658</v>
      </c>
      <c r="D17252" s="587" t="s">
        <v>3076</v>
      </c>
      <c r="E17252" s="523" t="s">
        <v>1679</v>
      </c>
    </row>
    <row r="17253" spans="2:5">
      <c r="B17253" s="602" t="s">
        <v>19961</v>
      </c>
      <c r="C17253" s="603" t="s">
        <v>17658</v>
      </c>
      <c r="D17253" s="587" t="s">
        <v>3076</v>
      </c>
      <c r="E17253" s="523" t="s">
        <v>1679</v>
      </c>
    </row>
    <row r="17254" spans="2:5">
      <c r="B17254" s="602" t="s">
        <v>19962</v>
      </c>
      <c r="C17254" s="603" t="s">
        <v>17658</v>
      </c>
      <c r="D17254" s="587" t="s">
        <v>3076</v>
      </c>
      <c r="E17254" s="523" t="s">
        <v>1679</v>
      </c>
    </row>
    <row r="17255" spans="2:5">
      <c r="B17255" s="602" t="s">
        <v>19963</v>
      </c>
      <c r="C17255" s="603" t="s">
        <v>17658</v>
      </c>
      <c r="D17255" s="587" t="s">
        <v>3076</v>
      </c>
      <c r="E17255" s="523" t="s">
        <v>1679</v>
      </c>
    </row>
    <row r="17256" spans="2:5">
      <c r="B17256" s="602" t="s">
        <v>19964</v>
      </c>
      <c r="C17256" s="603" t="s">
        <v>17658</v>
      </c>
      <c r="D17256" s="587" t="s">
        <v>3076</v>
      </c>
      <c r="E17256" s="523" t="s">
        <v>1679</v>
      </c>
    </row>
    <row r="17257" spans="2:5">
      <c r="B17257" s="602" t="s">
        <v>19965</v>
      </c>
      <c r="C17257" s="603" t="s">
        <v>17658</v>
      </c>
      <c r="D17257" s="587" t="s">
        <v>3076</v>
      </c>
      <c r="E17257" s="523" t="s">
        <v>1679</v>
      </c>
    </row>
    <row r="17258" spans="2:5">
      <c r="B17258" s="602" t="s">
        <v>19966</v>
      </c>
      <c r="C17258" s="603" t="s">
        <v>17658</v>
      </c>
      <c r="D17258" s="587" t="s">
        <v>3076</v>
      </c>
      <c r="E17258" s="523" t="s">
        <v>1679</v>
      </c>
    </row>
    <row r="17259" spans="2:5">
      <c r="B17259" s="602" t="s">
        <v>19967</v>
      </c>
      <c r="C17259" s="603" t="s">
        <v>17658</v>
      </c>
      <c r="D17259" s="587" t="s">
        <v>3076</v>
      </c>
      <c r="E17259" s="523" t="s">
        <v>1679</v>
      </c>
    </row>
    <row r="17260" spans="2:5">
      <c r="B17260" s="602" t="s">
        <v>19968</v>
      </c>
      <c r="C17260" s="603" t="s">
        <v>17658</v>
      </c>
      <c r="D17260" s="587" t="s">
        <v>3076</v>
      </c>
      <c r="E17260" s="523" t="s">
        <v>1679</v>
      </c>
    </row>
    <row r="17261" spans="2:5">
      <c r="B17261" s="602" t="s">
        <v>19969</v>
      </c>
      <c r="C17261" s="603" t="s">
        <v>17658</v>
      </c>
      <c r="D17261" s="587" t="s">
        <v>3076</v>
      </c>
      <c r="E17261" s="523" t="s">
        <v>1679</v>
      </c>
    </row>
    <row r="17262" spans="2:5">
      <c r="B17262" s="602" t="s">
        <v>19970</v>
      </c>
      <c r="C17262" s="603" t="s">
        <v>17658</v>
      </c>
      <c r="D17262" s="587" t="s">
        <v>3076</v>
      </c>
      <c r="E17262" s="523" t="s">
        <v>1679</v>
      </c>
    </row>
    <row r="17263" spans="2:5">
      <c r="B17263" s="602" t="s">
        <v>19971</v>
      </c>
      <c r="C17263" s="603" t="s">
        <v>17658</v>
      </c>
      <c r="D17263" s="587" t="s">
        <v>3076</v>
      </c>
      <c r="E17263" s="523" t="s">
        <v>1679</v>
      </c>
    </row>
    <row r="17264" spans="2:5">
      <c r="B17264" s="602" t="s">
        <v>19972</v>
      </c>
      <c r="C17264" s="603" t="s">
        <v>17658</v>
      </c>
      <c r="D17264" s="587" t="s">
        <v>3076</v>
      </c>
      <c r="E17264" s="523" t="s">
        <v>1679</v>
      </c>
    </row>
    <row r="17265" spans="2:5">
      <c r="B17265" s="602" t="s">
        <v>19973</v>
      </c>
      <c r="C17265" s="603" t="s">
        <v>17658</v>
      </c>
      <c r="D17265" s="587" t="s">
        <v>3076</v>
      </c>
      <c r="E17265" s="523" t="s">
        <v>1679</v>
      </c>
    </row>
    <row r="17266" spans="2:5">
      <c r="B17266" s="602" t="s">
        <v>19974</v>
      </c>
      <c r="C17266" s="603" t="s">
        <v>17658</v>
      </c>
      <c r="D17266" s="587" t="s">
        <v>3076</v>
      </c>
      <c r="E17266" s="523" t="s">
        <v>1679</v>
      </c>
    </row>
    <row r="17267" spans="2:5">
      <c r="B17267" s="602" t="s">
        <v>19975</v>
      </c>
      <c r="C17267" s="603" t="s">
        <v>17658</v>
      </c>
      <c r="D17267" s="587" t="s">
        <v>3076</v>
      </c>
      <c r="E17267" s="523" t="s">
        <v>1679</v>
      </c>
    </row>
    <row r="17268" spans="2:5">
      <c r="B17268" s="602" t="s">
        <v>19976</v>
      </c>
      <c r="C17268" s="603" t="s">
        <v>17658</v>
      </c>
      <c r="D17268" s="587" t="s">
        <v>3076</v>
      </c>
      <c r="E17268" s="523" t="s">
        <v>1679</v>
      </c>
    </row>
    <row r="17269" spans="2:5">
      <c r="B17269" s="602" t="s">
        <v>19977</v>
      </c>
      <c r="C17269" s="603" t="s">
        <v>17658</v>
      </c>
      <c r="D17269" s="587" t="s">
        <v>3076</v>
      </c>
      <c r="E17269" s="523" t="s">
        <v>1679</v>
      </c>
    </row>
    <row r="17270" spans="2:5">
      <c r="B17270" s="602" t="s">
        <v>19978</v>
      </c>
      <c r="C17270" s="603" t="s">
        <v>17658</v>
      </c>
      <c r="D17270" s="587" t="s">
        <v>3076</v>
      </c>
      <c r="E17270" s="523" t="s">
        <v>1679</v>
      </c>
    </row>
    <row r="17271" spans="2:5">
      <c r="B17271" s="602" t="s">
        <v>19979</v>
      </c>
      <c r="C17271" s="603" t="s">
        <v>17658</v>
      </c>
      <c r="D17271" s="587" t="s">
        <v>3076</v>
      </c>
      <c r="E17271" s="523" t="s">
        <v>1679</v>
      </c>
    </row>
    <row r="17272" spans="2:5">
      <c r="B17272" s="602" t="s">
        <v>19980</v>
      </c>
      <c r="C17272" s="603" t="s">
        <v>17658</v>
      </c>
      <c r="D17272" s="587" t="s">
        <v>3076</v>
      </c>
      <c r="E17272" s="523" t="s">
        <v>1679</v>
      </c>
    </row>
    <row r="17273" spans="2:5">
      <c r="B17273" s="602" t="s">
        <v>19981</v>
      </c>
      <c r="C17273" s="603" t="s">
        <v>17658</v>
      </c>
      <c r="D17273" s="587" t="s">
        <v>3076</v>
      </c>
      <c r="E17273" s="523" t="s">
        <v>1679</v>
      </c>
    </row>
    <row r="17274" spans="2:5">
      <c r="B17274" s="602" t="s">
        <v>19982</v>
      </c>
      <c r="C17274" s="603" t="s">
        <v>17658</v>
      </c>
      <c r="D17274" s="587" t="s">
        <v>3076</v>
      </c>
      <c r="E17274" s="523" t="s">
        <v>1679</v>
      </c>
    </row>
    <row r="17275" spans="2:5">
      <c r="B17275" s="602" t="s">
        <v>19983</v>
      </c>
      <c r="C17275" s="603" t="s">
        <v>17658</v>
      </c>
      <c r="D17275" s="587" t="s">
        <v>3076</v>
      </c>
      <c r="E17275" s="523" t="s">
        <v>1679</v>
      </c>
    </row>
    <row r="17276" spans="2:5">
      <c r="B17276" s="602" t="s">
        <v>19984</v>
      </c>
      <c r="C17276" s="603" t="s">
        <v>17658</v>
      </c>
      <c r="D17276" s="587" t="s">
        <v>3076</v>
      </c>
      <c r="E17276" s="523" t="s">
        <v>1679</v>
      </c>
    </row>
    <row r="17277" spans="2:5">
      <c r="B17277" s="602" t="s">
        <v>19985</v>
      </c>
      <c r="C17277" s="603" t="s">
        <v>17658</v>
      </c>
      <c r="D17277" s="587" t="s">
        <v>3076</v>
      </c>
      <c r="E17277" s="523" t="s">
        <v>1679</v>
      </c>
    </row>
    <row r="17278" spans="2:5">
      <c r="B17278" s="602" t="s">
        <v>19986</v>
      </c>
      <c r="C17278" s="603" t="s">
        <v>17658</v>
      </c>
      <c r="D17278" s="587" t="s">
        <v>3076</v>
      </c>
      <c r="E17278" s="523" t="s">
        <v>1679</v>
      </c>
    </row>
    <row r="17279" spans="2:5">
      <c r="B17279" s="602" t="s">
        <v>19987</v>
      </c>
      <c r="C17279" s="603" t="s">
        <v>17658</v>
      </c>
      <c r="D17279" s="587" t="s">
        <v>3076</v>
      </c>
      <c r="E17279" s="523" t="s">
        <v>1679</v>
      </c>
    </row>
    <row r="17280" spans="2:5">
      <c r="B17280" s="602" t="s">
        <v>19988</v>
      </c>
      <c r="C17280" s="603" t="s">
        <v>17658</v>
      </c>
      <c r="D17280" s="587" t="s">
        <v>3076</v>
      </c>
      <c r="E17280" s="523" t="s">
        <v>1679</v>
      </c>
    </row>
    <row r="17281" spans="2:5">
      <c r="B17281" s="602" t="s">
        <v>19989</v>
      </c>
      <c r="C17281" s="603" t="s">
        <v>17658</v>
      </c>
      <c r="D17281" s="587" t="s">
        <v>3076</v>
      </c>
      <c r="E17281" s="523" t="s">
        <v>1679</v>
      </c>
    </row>
    <row r="17282" spans="2:5">
      <c r="B17282" s="602" t="s">
        <v>19990</v>
      </c>
      <c r="C17282" s="603" t="s">
        <v>17658</v>
      </c>
      <c r="D17282" s="587" t="s">
        <v>3076</v>
      </c>
      <c r="E17282" s="523" t="s">
        <v>1679</v>
      </c>
    </row>
    <row r="17283" spans="2:5">
      <c r="B17283" s="602" t="s">
        <v>19991</v>
      </c>
      <c r="C17283" s="603" t="s">
        <v>17658</v>
      </c>
      <c r="D17283" s="587" t="s">
        <v>3076</v>
      </c>
      <c r="E17283" s="523" t="s">
        <v>1679</v>
      </c>
    </row>
    <row r="17284" spans="2:5">
      <c r="B17284" s="602" t="s">
        <v>19992</v>
      </c>
      <c r="C17284" s="603" t="s">
        <v>17658</v>
      </c>
      <c r="D17284" s="587" t="s">
        <v>3076</v>
      </c>
      <c r="E17284" s="523" t="s">
        <v>1679</v>
      </c>
    </row>
    <row r="17285" spans="2:5">
      <c r="B17285" s="602" t="s">
        <v>19993</v>
      </c>
      <c r="C17285" s="603" t="s">
        <v>17658</v>
      </c>
      <c r="D17285" s="587" t="s">
        <v>3076</v>
      </c>
      <c r="E17285" s="523" t="s">
        <v>1679</v>
      </c>
    </row>
    <row r="17286" spans="2:5">
      <c r="B17286" s="602" t="s">
        <v>19994</v>
      </c>
      <c r="C17286" s="603" t="s">
        <v>17658</v>
      </c>
      <c r="D17286" s="587" t="s">
        <v>3076</v>
      </c>
      <c r="E17286" s="523" t="s">
        <v>1679</v>
      </c>
    </row>
    <row r="17287" spans="2:5">
      <c r="B17287" s="602" t="s">
        <v>19995</v>
      </c>
      <c r="C17287" s="603" t="s">
        <v>17658</v>
      </c>
      <c r="D17287" s="587" t="s">
        <v>3076</v>
      </c>
      <c r="E17287" s="523" t="s">
        <v>1679</v>
      </c>
    </row>
    <row r="17288" spans="2:5">
      <c r="B17288" s="602" t="s">
        <v>19996</v>
      </c>
      <c r="C17288" s="603" t="s">
        <v>17658</v>
      </c>
      <c r="D17288" s="587" t="s">
        <v>3076</v>
      </c>
      <c r="E17288" s="523" t="s">
        <v>1679</v>
      </c>
    </row>
    <row r="17289" spans="2:5">
      <c r="B17289" s="602" t="s">
        <v>19997</v>
      </c>
      <c r="C17289" s="603" t="s">
        <v>17658</v>
      </c>
      <c r="D17289" s="587" t="s">
        <v>3076</v>
      </c>
      <c r="E17289" s="523" t="s">
        <v>1679</v>
      </c>
    </row>
    <row r="17290" spans="2:5">
      <c r="B17290" s="602" t="s">
        <v>19998</v>
      </c>
      <c r="C17290" s="603" t="s">
        <v>17658</v>
      </c>
      <c r="D17290" s="587" t="s">
        <v>3076</v>
      </c>
      <c r="E17290" s="523" t="s">
        <v>1679</v>
      </c>
    </row>
    <row r="17291" spans="2:5">
      <c r="B17291" s="602" t="s">
        <v>19999</v>
      </c>
      <c r="C17291" s="603" t="s">
        <v>17658</v>
      </c>
      <c r="D17291" s="587" t="s">
        <v>3076</v>
      </c>
      <c r="E17291" s="523" t="s">
        <v>1679</v>
      </c>
    </row>
    <row r="17292" spans="2:5">
      <c r="B17292" s="602" t="s">
        <v>20000</v>
      </c>
      <c r="C17292" s="603" t="s">
        <v>17658</v>
      </c>
      <c r="D17292" s="587" t="s">
        <v>3076</v>
      </c>
      <c r="E17292" s="523" t="s">
        <v>1679</v>
      </c>
    </row>
    <row r="17293" spans="2:5">
      <c r="B17293" s="602" t="s">
        <v>20001</v>
      </c>
      <c r="C17293" s="603" t="s">
        <v>17658</v>
      </c>
      <c r="D17293" s="587" t="s">
        <v>3076</v>
      </c>
      <c r="E17293" s="523" t="s">
        <v>1679</v>
      </c>
    </row>
    <row r="17294" spans="2:5">
      <c r="B17294" s="602" t="s">
        <v>20002</v>
      </c>
      <c r="C17294" s="603" t="s">
        <v>17658</v>
      </c>
      <c r="D17294" s="587" t="s">
        <v>3076</v>
      </c>
      <c r="E17294" s="523" t="s">
        <v>1679</v>
      </c>
    </row>
    <row r="17295" spans="2:5">
      <c r="B17295" s="602" t="s">
        <v>20003</v>
      </c>
      <c r="C17295" s="603" t="s">
        <v>17658</v>
      </c>
      <c r="D17295" s="587" t="s">
        <v>3076</v>
      </c>
      <c r="E17295" s="523" t="s">
        <v>1679</v>
      </c>
    </row>
    <row r="17296" spans="2:5">
      <c r="B17296" s="602" t="s">
        <v>20004</v>
      </c>
      <c r="C17296" s="603" t="s">
        <v>17658</v>
      </c>
      <c r="D17296" s="587" t="s">
        <v>3076</v>
      </c>
      <c r="E17296" s="523" t="s">
        <v>1679</v>
      </c>
    </row>
    <row r="17297" spans="2:5">
      <c r="B17297" s="602" t="s">
        <v>20005</v>
      </c>
      <c r="C17297" s="603" t="s">
        <v>17658</v>
      </c>
      <c r="D17297" s="587" t="s">
        <v>3076</v>
      </c>
      <c r="E17297" s="523" t="s">
        <v>1679</v>
      </c>
    </row>
    <row r="17298" spans="2:5">
      <c r="B17298" s="602" t="s">
        <v>20006</v>
      </c>
      <c r="C17298" s="603" t="s">
        <v>17658</v>
      </c>
      <c r="D17298" s="587" t="s">
        <v>3076</v>
      </c>
      <c r="E17298" s="523" t="s">
        <v>1679</v>
      </c>
    </row>
    <row r="17299" spans="2:5">
      <c r="B17299" s="602" t="s">
        <v>20007</v>
      </c>
      <c r="C17299" s="603" t="s">
        <v>17658</v>
      </c>
      <c r="D17299" s="587" t="s">
        <v>3076</v>
      </c>
      <c r="E17299" s="523" t="s">
        <v>1679</v>
      </c>
    </row>
    <row r="17300" spans="2:5">
      <c r="B17300" s="602" t="s">
        <v>20008</v>
      </c>
      <c r="C17300" s="603" t="s">
        <v>17658</v>
      </c>
      <c r="D17300" s="587" t="s">
        <v>3076</v>
      </c>
      <c r="E17300" s="523" t="s">
        <v>1679</v>
      </c>
    </row>
    <row r="17301" spans="2:5">
      <c r="B17301" s="602" t="s">
        <v>20009</v>
      </c>
      <c r="C17301" s="603" t="s">
        <v>17658</v>
      </c>
      <c r="D17301" s="587" t="s">
        <v>3076</v>
      </c>
      <c r="E17301" s="523" t="s">
        <v>1679</v>
      </c>
    </row>
    <row r="17302" spans="2:5">
      <c r="B17302" s="602" t="s">
        <v>20010</v>
      </c>
      <c r="C17302" s="603" t="s">
        <v>17658</v>
      </c>
      <c r="D17302" s="587" t="s">
        <v>3076</v>
      </c>
      <c r="E17302" s="523" t="s">
        <v>1679</v>
      </c>
    </row>
    <row r="17303" spans="2:5">
      <c r="B17303" s="602" t="s">
        <v>20011</v>
      </c>
      <c r="C17303" s="603" t="s">
        <v>17658</v>
      </c>
      <c r="D17303" s="587" t="s">
        <v>3076</v>
      </c>
      <c r="E17303" s="523" t="s">
        <v>1679</v>
      </c>
    </row>
    <row r="17304" spans="2:5">
      <c r="B17304" s="602" t="s">
        <v>20012</v>
      </c>
      <c r="C17304" s="603" t="s">
        <v>13075</v>
      </c>
      <c r="D17304" s="587" t="s">
        <v>3076</v>
      </c>
      <c r="E17304" s="523" t="s">
        <v>1679</v>
      </c>
    </row>
    <row r="17305" spans="2:5">
      <c r="B17305" s="602" t="s">
        <v>20013</v>
      </c>
      <c r="C17305" s="603" t="s">
        <v>13075</v>
      </c>
      <c r="D17305" s="587" t="s">
        <v>3076</v>
      </c>
      <c r="E17305" s="523" t="s">
        <v>1679</v>
      </c>
    </row>
    <row r="17306" spans="2:5">
      <c r="B17306" s="602" t="s">
        <v>20014</v>
      </c>
      <c r="C17306" s="603" t="s">
        <v>13075</v>
      </c>
      <c r="D17306" s="587" t="s">
        <v>3076</v>
      </c>
      <c r="E17306" s="523" t="s">
        <v>1679</v>
      </c>
    </row>
    <row r="17307" spans="2:5">
      <c r="B17307" s="602" t="s">
        <v>20015</v>
      </c>
      <c r="C17307" s="603" t="s">
        <v>13075</v>
      </c>
      <c r="D17307" s="587" t="s">
        <v>3076</v>
      </c>
      <c r="E17307" s="523" t="s">
        <v>1679</v>
      </c>
    </row>
    <row r="17308" spans="2:5">
      <c r="B17308" s="602" t="s">
        <v>20016</v>
      </c>
      <c r="C17308" s="603" t="s">
        <v>13075</v>
      </c>
      <c r="D17308" s="587" t="s">
        <v>3076</v>
      </c>
      <c r="E17308" s="523" t="s">
        <v>1679</v>
      </c>
    </row>
    <row r="17309" spans="2:5">
      <c r="B17309" s="602" t="s">
        <v>20017</v>
      </c>
      <c r="C17309" s="603" t="s">
        <v>13075</v>
      </c>
      <c r="D17309" s="587" t="s">
        <v>3076</v>
      </c>
      <c r="E17309" s="523" t="s">
        <v>1679</v>
      </c>
    </row>
    <row r="17310" spans="2:5">
      <c r="B17310" s="602" t="s">
        <v>20018</v>
      </c>
      <c r="C17310" s="603" t="s">
        <v>13075</v>
      </c>
      <c r="D17310" s="587" t="s">
        <v>3076</v>
      </c>
      <c r="E17310" s="523" t="s">
        <v>1679</v>
      </c>
    </row>
    <row r="17311" spans="2:5">
      <c r="B17311" s="602" t="s">
        <v>20019</v>
      </c>
      <c r="C17311" s="603" t="s">
        <v>13075</v>
      </c>
      <c r="D17311" s="587" t="s">
        <v>3076</v>
      </c>
      <c r="E17311" s="523" t="s">
        <v>1679</v>
      </c>
    </row>
    <row r="17312" spans="2:5">
      <c r="B17312" s="602" t="s">
        <v>20020</v>
      </c>
      <c r="C17312" s="603" t="s">
        <v>13075</v>
      </c>
      <c r="D17312" s="587" t="s">
        <v>3076</v>
      </c>
      <c r="E17312" s="523" t="s">
        <v>1679</v>
      </c>
    </row>
    <row r="17313" spans="2:5">
      <c r="B17313" s="602" t="s">
        <v>20021</v>
      </c>
      <c r="C17313" s="603" t="s">
        <v>13075</v>
      </c>
      <c r="D17313" s="587" t="s">
        <v>3076</v>
      </c>
      <c r="E17313" s="523" t="s">
        <v>1679</v>
      </c>
    </row>
    <row r="17314" spans="2:5">
      <c r="B17314" s="602" t="s">
        <v>20022</v>
      </c>
      <c r="C17314" s="603" t="s">
        <v>13075</v>
      </c>
      <c r="D17314" s="587" t="s">
        <v>3076</v>
      </c>
      <c r="E17314" s="523" t="s">
        <v>1679</v>
      </c>
    </row>
    <row r="17315" spans="2:5">
      <c r="B17315" s="602" t="s">
        <v>20023</v>
      </c>
      <c r="C17315" s="603" t="s">
        <v>13075</v>
      </c>
      <c r="D17315" s="587" t="s">
        <v>3076</v>
      </c>
      <c r="E17315" s="523" t="s">
        <v>1679</v>
      </c>
    </row>
    <row r="17316" spans="2:5">
      <c r="B17316" s="602" t="s">
        <v>20024</v>
      </c>
      <c r="C17316" s="603" t="s">
        <v>13075</v>
      </c>
      <c r="D17316" s="587" t="s">
        <v>3076</v>
      </c>
      <c r="E17316" s="523" t="s">
        <v>1679</v>
      </c>
    </row>
    <row r="17317" spans="2:5">
      <c r="B17317" s="602" t="s">
        <v>20025</v>
      </c>
      <c r="C17317" s="603" t="s">
        <v>13075</v>
      </c>
      <c r="D17317" s="587" t="s">
        <v>3076</v>
      </c>
      <c r="E17317" s="523" t="s">
        <v>1679</v>
      </c>
    </row>
    <row r="17318" spans="2:5">
      <c r="B17318" s="602" t="s">
        <v>20026</v>
      </c>
      <c r="C17318" s="603" t="s">
        <v>13075</v>
      </c>
      <c r="D17318" s="587" t="s">
        <v>3076</v>
      </c>
      <c r="E17318" s="523" t="s">
        <v>1679</v>
      </c>
    </row>
    <row r="17319" spans="2:5">
      <c r="B17319" s="602" t="s">
        <v>20027</v>
      </c>
      <c r="C17319" s="603" t="s">
        <v>13075</v>
      </c>
      <c r="D17319" s="587" t="s">
        <v>3076</v>
      </c>
      <c r="E17319" s="523" t="s">
        <v>1679</v>
      </c>
    </row>
    <row r="17320" spans="2:5">
      <c r="B17320" s="602" t="s">
        <v>20028</v>
      </c>
      <c r="C17320" s="603" t="s">
        <v>13075</v>
      </c>
      <c r="D17320" s="587" t="s">
        <v>3076</v>
      </c>
      <c r="E17320" s="523" t="s">
        <v>1679</v>
      </c>
    </row>
    <row r="17321" spans="2:5">
      <c r="B17321" s="602" t="s">
        <v>20029</v>
      </c>
      <c r="C17321" s="603" t="s">
        <v>13075</v>
      </c>
      <c r="D17321" s="587" t="s">
        <v>3076</v>
      </c>
      <c r="E17321" s="523" t="s">
        <v>1679</v>
      </c>
    </row>
    <row r="17322" spans="2:5">
      <c r="B17322" s="602" t="s">
        <v>20030</v>
      </c>
      <c r="C17322" s="603" t="s">
        <v>13075</v>
      </c>
      <c r="D17322" s="587" t="s">
        <v>3076</v>
      </c>
      <c r="E17322" s="523" t="s">
        <v>1679</v>
      </c>
    </row>
    <row r="17323" spans="2:5">
      <c r="B17323" s="602" t="s">
        <v>20031</v>
      </c>
      <c r="C17323" s="603" t="s">
        <v>13075</v>
      </c>
      <c r="D17323" s="587" t="s">
        <v>3076</v>
      </c>
      <c r="E17323" s="523" t="s">
        <v>1679</v>
      </c>
    </row>
    <row r="17324" spans="2:5">
      <c r="B17324" s="602" t="s">
        <v>20032</v>
      </c>
      <c r="C17324" s="603" t="s">
        <v>13075</v>
      </c>
      <c r="D17324" s="587" t="s">
        <v>3076</v>
      </c>
      <c r="E17324" s="523" t="s">
        <v>1679</v>
      </c>
    </row>
    <row r="17325" spans="2:5">
      <c r="B17325" s="602" t="s">
        <v>20033</v>
      </c>
      <c r="C17325" s="603" t="s">
        <v>13075</v>
      </c>
      <c r="D17325" s="587" t="s">
        <v>3076</v>
      </c>
      <c r="E17325" s="523" t="s">
        <v>1679</v>
      </c>
    </row>
    <row r="17326" spans="2:5">
      <c r="B17326" s="602" t="s">
        <v>20034</v>
      </c>
      <c r="C17326" s="603" t="s">
        <v>13075</v>
      </c>
      <c r="D17326" s="587" t="s">
        <v>3076</v>
      </c>
      <c r="E17326" s="523" t="s">
        <v>1679</v>
      </c>
    </row>
    <row r="17327" spans="2:5">
      <c r="B17327" s="602" t="s">
        <v>20035</v>
      </c>
      <c r="C17327" s="603" t="s">
        <v>13075</v>
      </c>
      <c r="D17327" s="587" t="s">
        <v>3076</v>
      </c>
      <c r="E17327" s="523" t="s">
        <v>1679</v>
      </c>
    </row>
    <row r="17328" spans="2:5">
      <c r="B17328" s="602" t="s">
        <v>20036</v>
      </c>
      <c r="C17328" s="603" t="s">
        <v>13075</v>
      </c>
      <c r="D17328" s="587" t="s">
        <v>3076</v>
      </c>
      <c r="E17328" s="523" t="s">
        <v>1679</v>
      </c>
    </row>
    <row r="17329" spans="2:5">
      <c r="B17329" s="602" t="s">
        <v>20037</v>
      </c>
      <c r="C17329" s="603" t="s">
        <v>13075</v>
      </c>
      <c r="D17329" s="587" t="s">
        <v>3076</v>
      </c>
      <c r="E17329" s="523" t="s">
        <v>1679</v>
      </c>
    </row>
    <row r="17330" spans="2:5">
      <c r="B17330" s="602" t="s">
        <v>20038</v>
      </c>
      <c r="C17330" s="603" t="s">
        <v>13075</v>
      </c>
      <c r="D17330" s="587" t="s">
        <v>3076</v>
      </c>
      <c r="E17330" s="523" t="s">
        <v>1679</v>
      </c>
    </row>
    <row r="17331" spans="2:5">
      <c r="B17331" s="602" t="s">
        <v>20039</v>
      </c>
      <c r="C17331" s="603" t="s">
        <v>13075</v>
      </c>
      <c r="D17331" s="587" t="s">
        <v>3076</v>
      </c>
      <c r="E17331" s="523" t="s">
        <v>1679</v>
      </c>
    </row>
    <row r="17332" spans="2:5">
      <c r="B17332" s="602" t="s">
        <v>20040</v>
      </c>
      <c r="C17332" s="603" t="s">
        <v>13075</v>
      </c>
      <c r="D17332" s="587" t="s">
        <v>3076</v>
      </c>
      <c r="E17332" s="523" t="s">
        <v>1679</v>
      </c>
    </row>
    <row r="17333" spans="2:5">
      <c r="B17333" s="602" t="s">
        <v>20041</v>
      </c>
      <c r="C17333" s="603" t="s">
        <v>13075</v>
      </c>
      <c r="D17333" s="587" t="s">
        <v>3076</v>
      </c>
      <c r="E17333" s="523" t="s">
        <v>1679</v>
      </c>
    </row>
    <row r="17334" spans="2:5">
      <c r="B17334" s="602" t="s">
        <v>20042</v>
      </c>
      <c r="C17334" s="603" t="s">
        <v>13075</v>
      </c>
      <c r="D17334" s="587" t="s">
        <v>3076</v>
      </c>
      <c r="E17334" s="523" t="s">
        <v>1679</v>
      </c>
    </row>
    <row r="17335" spans="2:5">
      <c r="B17335" s="602" t="s">
        <v>20043</v>
      </c>
      <c r="C17335" s="603" t="s">
        <v>13075</v>
      </c>
      <c r="D17335" s="587" t="s">
        <v>3076</v>
      </c>
      <c r="E17335" s="523" t="s">
        <v>1679</v>
      </c>
    </row>
    <row r="17336" spans="2:5">
      <c r="B17336" s="602" t="s">
        <v>20044</v>
      </c>
      <c r="C17336" s="603" t="s">
        <v>13075</v>
      </c>
      <c r="D17336" s="587" t="s">
        <v>3076</v>
      </c>
      <c r="E17336" s="523" t="s">
        <v>1679</v>
      </c>
    </row>
    <row r="17337" spans="2:5">
      <c r="B17337" s="602" t="s">
        <v>20045</v>
      </c>
      <c r="C17337" s="603" t="s">
        <v>13075</v>
      </c>
      <c r="D17337" s="587" t="s">
        <v>3076</v>
      </c>
      <c r="E17337" s="523" t="s">
        <v>1679</v>
      </c>
    </row>
    <row r="17338" spans="2:5">
      <c r="B17338" s="602" t="s">
        <v>20046</v>
      </c>
      <c r="C17338" s="603" t="s">
        <v>13075</v>
      </c>
      <c r="D17338" s="587" t="s">
        <v>3076</v>
      </c>
      <c r="E17338" s="523" t="s">
        <v>1679</v>
      </c>
    </row>
    <row r="17339" spans="2:5">
      <c r="B17339" s="602" t="s">
        <v>20047</v>
      </c>
      <c r="C17339" s="603" t="s">
        <v>13075</v>
      </c>
      <c r="D17339" s="587" t="s">
        <v>3076</v>
      </c>
      <c r="E17339" s="523" t="s">
        <v>1679</v>
      </c>
    </row>
    <row r="17340" spans="2:5">
      <c r="B17340" s="602" t="s">
        <v>20048</v>
      </c>
      <c r="C17340" s="603" t="s">
        <v>13075</v>
      </c>
      <c r="D17340" s="587" t="s">
        <v>3076</v>
      </c>
      <c r="E17340" s="523" t="s">
        <v>1679</v>
      </c>
    </row>
    <row r="17341" spans="2:5">
      <c r="B17341" s="602" t="s">
        <v>20049</v>
      </c>
      <c r="C17341" s="603" t="s">
        <v>13075</v>
      </c>
      <c r="D17341" s="587" t="s">
        <v>3076</v>
      </c>
      <c r="E17341" s="523" t="s">
        <v>1679</v>
      </c>
    </row>
    <row r="17342" spans="2:5">
      <c r="B17342" s="602" t="s">
        <v>20050</v>
      </c>
      <c r="C17342" s="603" t="s">
        <v>13075</v>
      </c>
      <c r="D17342" s="587" t="s">
        <v>3076</v>
      </c>
      <c r="E17342" s="523" t="s">
        <v>1679</v>
      </c>
    </row>
    <row r="17343" spans="2:5">
      <c r="B17343" s="602" t="s">
        <v>20051</v>
      </c>
      <c r="C17343" s="603" t="s">
        <v>13075</v>
      </c>
      <c r="D17343" s="587" t="s">
        <v>3076</v>
      </c>
      <c r="E17343" s="523" t="s">
        <v>1679</v>
      </c>
    </row>
    <row r="17344" spans="2:5">
      <c r="B17344" s="602" t="s">
        <v>20052</v>
      </c>
      <c r="C17344" s="603" t="s">
        <v>13075</v>
      </c>
      <c r="D17344" s="587" t="s">
        <v>3076</v>
      </c>
      <c r="E17344" s="523" t="s">
        <v>1679</v>
      </c>
    </row>
    <row r="17345" spans="2:5">
      <c r="B17345" s="602" t="s">
        <v>20053</v>
      </c>
      <c r="C17345" s="603" t="s">
        <v>13075</v>
      </c>
      <c r="D17345" s="587" t="s">
        <v>3076</v>
      </c>
      <c r="E17345" s="523" t="s">
        <v>1679</v>
      </c>
    </row>
    <row r="17346" spans="2:5">
      <c r="B17346" s="602" t="s">
        <v>20054</v>
      </c>
      <c r="C17346" s="603" t="s">
        <v>13075</v>
      </c>
      <c r="D17346" s="587" t="s">
        <v>3076</v>
      </c>
      <c r="E17346" s="523" t="s">
        <v>1679</v>
      </c>
    </row>
    <row r="17347" spans="2:5">
      <c r="B17347" s="602" t="s">
        <v>20055</v>
      </c>
      <c r="C17347" s="603" t="s">
        <v>13075</v>
      </c>
      <c r="D17347" s="587" t="s">
        <v>3076</v>
      </c>
      <c r="E17347" s="523" t="s">
        <v>1679</v>
      </c>
    </row>
    <row r="17348" spans="2:5">
      <c r="B17348" s="602" t="s">
        <v>20056</v>
      </c>
      <c r="C17348" s="603" t="s">
        <v>13075</v>
      </c>
      <c r="D17348" s="587" t="s">
        <v>3076</v>
      </c>
      <c r="E17348" s="523" t="s">
        <v>1679</v>
      </c>
    </row>
    <row r="17349" spans="2:5">
      <c r="B17349" s="602" t="s">
        <v>20057</v>
      </c>
      <c r="C17349" s="603" t="s">
        <v>13075</v>
      </c>
      <c r="D17349" s="587" t="s">
        <v>3076</v>
      </c>
      <c r="E17349" s="523" t="s">
        <v>1679</v>
      </c>
    </row>
    <row r="17350" spans="2:5">
      <c r="B17350" s="602" t="s">
        <v>20058</v>
      </c>
      <c r="C17350" s="603" t="s">
        <v>13075</v>
      </c>
      <c r="D17350" s="587" t="s">
        <v>3076</v>
      </c>
      <c r="E17350" s="523" t="s">
        <v>1679</v>
      </c>
    </row>
    <row r="17351" spans="2:5">
      <c r="B17351" s="602" t="s">
        <v>20059</v>
      </c>
      <c r="C17351" s="603" t="s">
        <v>13075</v>
      </c>
      <c r="D17351" s="587" t="s">
        <v>3076</v>
      </c>
      <c r="E17351" s="523" t="s">
        <v>1679</v>
      </c>
    </row>
    <row r="17352" spans="2:5">
      <c r="B17352" s="602" t="s">
        <v>20060</v>
      </c>
      <c r="C17352" s="603" t="s">
        <v>13075</v>
      </c>
      <c r="D17352" s="587" t="s">
        <v>3076</v>
      </c>
      <c r="E17352" s="523" t="s">
        <v>1679</v>
      </c>
    </row>
    <row r="17353" spans="2:5">
      <c r="B17353" s="602" t="s">
        <v>20061</v>
      </c>
      <c r="C17353" s="603" t="s">
        <v>13075</v>
      </c>
      <c r="D17353" s="587" t="s">
        <v>3076</v>
      </c>
      <c r="E17353" s="523" t="s">
        <v>1679</v>
      </c>
    </row>
    <row r="17354" spans="2:5">
      <c r="B17354" s="602" t="s">
        <v>20062</v>
      </c>
      <c r="C17354" s="603" t="s">
        <v>13075</v>
      </c>
      <c r="D17354" s="587" t="s">
        <v>3076</v>
      </c>
      <c r="E17354" s="523" t="s">
        <v>1679</v>
      </c>
    </row>
    <row r="17355" spans="2:5">
      <c r="B17355" s="602" t="s">
        <v>20063</v>
      </c>
      <c r="C17355" s="603" t="s">
        <v>13075</v>
      </c>
      <c r="D17355" s="587" t="s">
        <v>3076</v>
      </c>
      <c r="E17355" s="523" t="s">
        <v>1679</v>
      </c>
    </row>
    <row r="17356" spans="2:5">
      <c r="B17356" s="602" t="s">
        <v>20064</v>
      </c>
      <c r="C17356" s="603" t="s">
        <v>13075</v>
      </c>
      <c r="D17356" s="587" t="s">
        <v>3076</v>
      </c>
      <c r="E17356" s="523" t="s">
        <v>1679</v>
      </c>
    </row>
    <row r="17357" spans="2:5">
      <c r="B17357" s="602" t="s">
        <v>20065</v>
      </c>
      <c r="C17357" s="603" t="s">
        <v>13075</v>
      </c>
      <c r="D17357" s="587" t="s">
        <v>3076</v>
      </c>
      <c r="E17357" s="523" t="s">
        <v>1679</v>
      </c>
    </row>
    <row r="17358" spans="2:5">
      <c r="B17358" s="602" t="s">
        <v>20066</v>
      </c>
      <c r="C17358" s="603" t="s">
        <v>13075</v>
      </c>
      <c r="D17358" s="587" t="s">
        <v>3076</v>
      </c>
      <c r="E17358" s="523" t="s">
        <v>1679</v>
      </c>
    </row>
    <row r="17359" spans="2:5">
      <c r="B17359" s="602" t="s">
        <v>20067</v>
      </c>
      <c r="C17359" s="603" t="s">
        <v>13075</v>
      </c>
      <c r="D17359" s="587" t="s">
        <v>3076</v>
      </c>
      <c r="E17359" s="523" t="s">
        <v>1679</v>
      </c>
    </row>
    <row r="17360" spans="2:5">
      <c r="B17360" s="602" t="s">
        <v>20068</v>
      </c>
      <c r="C17360" s="603" t="s">
        <v>13075</v>
      </c>
      <c r="D17360" s="587" t="s">
        <v>3076</v>
      </c>
      <c r="E17360" s="523" t="s">
        <v>1679</v>
      </c>
    </row>
    <row r="17361" spans="2:5">
      <c r="B17361" s="602" t="s">
        <v>20069</v>
      </c>
      <c r="C17361" s="603" t="s">
        <v>13075</v>
      </c>
      <c r="D17361" s="587" t="s">
        <v>3076</v>
      </c>
      <c r="E17361" s="523" t="s">
        <v>1679</v>
      </c>
    </row>
    <row r="17362" spans="2:5">
      <c r="B17362" s="602" t="s">
        <v>20070</v>
      </c>
      <c r="C17362" s="603" t="s">
        <v>13075</v>
      </c>
      <c r="D17362" s="587" t="s">
        <v>3076</v>
      </c>
      <c r="E17362" s="523" t="s">
        <v>1679</v>
      </c>
    </row>
    <row r="17363" spans="2:5">
      <c r="B17363" s="602" t="s">
        <v>20071</v>
      </c>
      <c r="C17363" s="603" t="s">
        <v>13075</v>
      </c>
      <c r="D17363" s="587" t="s">
        <v>3076</v>
      </c>
      <c r="E17363" s="523" t="s">
        <v>1679</v>
      </c>
    </row>
    <row r="17364" spans="2:5">
      <c r="B17364" s="602" t="s">
        <v>20072</v>
      </c>
      <c r="C17364" s="603" t="s">
        <v>13075</v>
      </c>
      <c r="D17364" s="587" t="s">
        <v>3076</v>
      </c>
      <c r="E17364" s="523" t="s">
        <v>1679</v>
      </c>
    </row>
    <row r="17365" spans="2:5">
      <c r="B17365" s="602" t="s">
        <v>20073</v>
      </c>
      <c r="C17365" s="603" t="s">
        <v>13075</v>
      </c>
      <c r="D17365" s="587" t="s">
        <v>3076</v>
      </c>
      <c r="E17365" s="523" t="s">
        <v>1679</v>
      </c>
    </row>
    <row r="17366" spans="2:5">
      <c r="B17366" s="602" t="s">
        <v>20074</v>
      </c>
      <c r="C17366" s="603" t="s">
        <v>13075</v>
      </c>
      <c r="D17366" s="587" t="s">
        <v>3076</v>
      </c>
      <c r="E17366" s="523" t="s">
        <v>1679</v>
      </c>
    </row>
    <row r="17367" spans="2:5">
      <c r="B17367" s="602" t="s">
        <v>20075</v>
      </c>
      <c r="C17367" s="603" t="s">
        <v>13075</v>
      </c>
      <c r="D17367" s="587" t="s">
        <v>3076</v>
      </c>
      <c r="E17367" s="523" t="s">
        <v>1679</v>
      </c>
    </row>
    <row r="17368" spans="2:5">
      <c r="B17368" s="602" t="s">
        <v>20076</v>
      </c>
      <c r="C17368" s="603" t="s">
        <v>13075</v>
      </c>
      <c r="D17368" s="587" t="s">
        <v>3076</v>
      </c>
      <c r="E17368" s="523" t="s">
        <v>1679</v>
      </c>
    </row>
    <row r="17369" spans="2:5">
      <c r="B17369" s="602" t="s">
        <v>20077</v>
      </c>
      <c r="C17369" s="603" t="s">
        <v>13075</v>
      </c>
      <c r="D17369" s="587" t="s">
        <v>3076</v>
      </c>
      <c r="E17369" s="523" t="s">
        <v>1679</v>
      </c>
    </row>
    <row r="17370" spans="2:5">
      <c r="B17370" s="602" t="s">
        <v>20078</v>
      </c>
      <c r="C17370" s="603" t="s">
        <v>13075</v>
      </c>
      <c r="D17370" s="587" t="s">
        <v>3076</v>
      </c>
      <c r="E17370" s="523" t="s">
        <v>1679</v>
      </c>
    </row>
    <row r="17371" spans="2:5">
      <c r="B17371" s="602" t="s">
        <v>20079</v>
      </c>
      <c r="C17371" s="603" t="s">
        <v>13075</v>
      </c>
      <c r="D17371" s="587" t="s">
        <v>3076</v>
      </c>
      <c r="E17371" s="523" t="s">
        <v>1679</v>
      </c>
    </row>
    <row r="17372" spans="2:5">
      <c r="B17372" s="602" t="s">
        <v>20080</v>
      </c>
      <c r="C17372" s="603" t="s">
        <v>13075</v>
      </c>
      <c r="D17372" s="587" t="s">
        <v>3076</v>
      </c>
      <c r="E17372" s="523" t="s">
        <v>1679</v>
      </c>
    </row>
    <row r="17373" spans="2:5">
      <c r="B17373" s="602" t="s">
        <v>20081</v>
      </c>
      <c r="C17373" s="603" t="s">
        <v>13075</v>
      </c>
      <c r="D17373" s="587" t="s">
        <v>3076</v>
      </c>
      <c r="E17373" s="523" t="s">
        <v>1679</v>
      </c>
    </row>
    <row r="17374" spans="2:5">
      <c r="B17374" s="602" t="s">
        <v>20082</v>
      </c>
      <c r="C17374" s="603" t="s">
        <v>13075</v>
      </c>
      <c r="D17374" s="587" t="s">
        <v>3076</v>
      </c>
      <c r="E17374" s="523" t="s">
        <v>1679</v>
      </c>
    </row>
    <row r="17375" spans="2:5">
      <c r="B17375" s="602" t="s">
        <v>20083</v>
      </c>
      <c r="C17375" s="603" t="s">
        <v>13075</v>
      </c>
      <c r="D17375" s="587" t="s">
        <v>3076</v>
      </c>
      <c r="E17375" s="523" t="s">
        <v>1679</v>
      </c>
    </row>
    <row r="17376" spans="2:5">
      <c r="B17376" s="602" t="s">
        <v>20084</v>
      </c>
      <c r="C17376" s="603" t="s">
        <v>13075</v>
      </c>
      <c r="D17376" s="587" t="s">
        <v>3076</v>
      </c>
      <c r="E17376" s="523" t="s">
        <v>1679</v>
      </c>
    </row>
    <row r="17377" spans="2:5">
      <c r="B17377" s="602" t="s">
        <v>20085</v>
      </c>
      <c r="C17377" s="603" t="s">
        <v>13075</v>
      </c>
      <c r="D17377" s="587" t="s">
        <v>3076</v>
      </c>
      <c r="E17377" s="523" t="s">
        <v>1679</v>
      </c>
    </row>
    <row r="17378" spans="2:5">
      <c r="B17378" s="602" t="s">
        <v>20086</v>
      </c>
      <c r="C17378" s="603" t="s">
        <v>13075</v>
      </c>
      <c r="D17378" s="587" t="s">
        <v>3076</v>
      </c>
      <c r="E17378" s="523" t="s">
        <v>1679</v>
      </c>
    </row>
    <row r="17379" spans="2:5">
      <c r="B17379" s="602" t="s">
        <v>20087</v>
      </c>
      <c r="C17379" s="603" t="s">
        <v>13075</v>
      </c>
      <c r="D17379" s="587" t="s">
        <v>3076</v>
      </c>
      <c r="E17379" s="523" t="s">
        <v>1679</v>
      </c>
    </row>
    <row r="17380" spans="2:5">
      <c r="B17380" s="602" t="s">
        <v>20088</v>
      </c>
      <c r="C17380" s="603" t="s">
        <v>13075</v>
      </c>
      <c r="D17380" s="587" t="s">
        <v>3076</v>
      </c>
      <c r="E17380" s="523" t="s">
        <v>1679</v>
      </c>
    </row>
    <row r="17381" spans="2:5">
      <c r="B17381" s="602" t="s">
        <v>20089</v>
      </c>
      <c r="C17381" s="603" t="s">
        <v>13075</v>
      </c>
      <c r="D17381" s="587" t="s">
        <v>3076</v>
      </c>
      <c r="E17381" s="523" t="s">
        <v>1679</v>
      </c>
    </row>
    <row r="17382" spans="2:5">
      <c r="B17382" s="602" t="s">
        <v>20090</v>
      </c>
      <c r="C17382" s="603" t="s">
        <v>13075</v>
      </c>
      <c r="D17382" s="587" t="s">
        <v>3076</v>
      </c>
      <c r="E17382" s="523" t="s">
        <v>1679</v>
      </c>
    </row>
    <row r="17383" spans="2:5">
      <c r="B17383" s="602" t="s">
        <v>20091</v>
      </c>
      <c r="C17383" s="603" t="s">
        <v>13075</v>
      </c>
      <c r="D17383" s="587" t="s">
        <v>3076</v>
      </c>
      <c r="E17383" s="523" t="s">
        <v>1679</v>
      </c>
    </row>
    <row r="17384" spans="2:5">
      <c r="B17384" s="602" t="s">
        <v>20092</v>
      </c>
      <c r="C17384" s="603" t="s">
        <v>13075</v>
      </c>
      <c r="D17384" s="587" t="s">
        <v>3076</v>
      </c>
      <c r="E17384" s="523" t="s">
        <v>1679</v>
      </c>
    </row>
    <row r="17385" spans="2:5">
      <c r="B17385" s="602" t="s">
        <v>20093</v>
      </c>
      <c r="C17385" s="603" t="s">
        <v>13075</v>
      </c>
      <c r="D17385" s="587" t="s">
        <v>3076</v>
      </c>
      <c r="E17385" s="523" t="s">
        <v>1679</v>
      </c>
    </row>
    <row r="17386" spans="2:5">
      <c r="B17386" s="602" t="s">
        <v>20094</v>
      </c>
      <c r="C17386" s="603" t="s">
        <v>13075</v>
      </c>
      <c r="D17386" s="587" t="s">
        <v>3076</v>
      </c>
      <c r="E17386" s="523" t="s">
        <v>1679</v>
      </c>
    </row>
    <row r="17387" spans="2:5">
      <c r="B17387" s="602" t="s">
        <v>20095</v>
      </c>
      <c r="C17387" s="603" t="s">
        <v>13075</v>
      </c>
      <c r="D17387" s="587" t="s">
        <v>3076</v>
      </c>
      <c r="E17387" s="523" t="s">
        <v>1679</v>
      </c>
    </row>
    <row r="17388" spans="2:5">
      <c r="B17388" s="602" t="s">
        <v>20096</v>
      </c>
      <c r="C17388" s="603" t="s">
        <v>13075</v>
      </c>
      <c r="D17388" s="587" t="s">
        <v>3076</v>
      </c>
      <c r="E17388" s="523" t="s">
        <v>1679</v>
      </c>
    </row>
    <row r="17389" spans="2:5">
      <c r="B17389" s="602" t="s">
        <v>20097</v>
      </c>
      <c r="C17389" s="603" t="s">
        <v>13075</v>
      </c>
      <c r="D17389" s="587" t="s">
        <v>3076</v>
      </c>
      <c r="E17389" s="523" t="s">
        <v>1679</v>
      </c>
    </row>
    <row r="17390" spans="2:5">
      <c r="B17390" s="602" t="s">
        <v>20098</v>
      </c>
      <c r="C17390" s="603" t="s">
        <v>13075</v>
      </c>
      <c r="D17390" s="587" t="s">
        <v>3076</v>
      </c>
      <c r="E17390" s="523" t="s">
        <v>1679</v>
      </c>
    </row>
    <row r="17391" spans="2:5">
      <c r="B17391" s="602" t="s">
        <v>20099</v>
      </c>
      <c r="C17391" s="603" t="s">
        <v>13075</v>
      </c>
      <c r="D17391" s="587" t="s">
        <v>3076</v>
      </c>
      <c r="E17391" s="523" t="s">
        <v>1679</v>
      </c>
    </row>
    <row r="17392" spans="2:5">
      <c r="B17392" s="602" t="s">
        <v>20100</v>
      </c>
      <c r="C17392" s="603" t="s">
        <v>13075</v>
      </c>
      <c r="D17392" s="587" t="s">
        <v>3076</v>
      </c>
      <c r="E17392" s="523" t="s">
        <v>1679</v>
      </c>
    </row>
    <row r="17393" spans="2:5">
      <c r="B17393" s="602" t="s">
        <v>20101</v>
      </c>
      <c r="C17393" s="603" t="s">
        <v>13075</v>
      </c>
      <c r="D17393" s="587" t="s">
        <v>3076</v>
      </c>
      <c r="E17393" s="523" t="s">
        <v>1679</v>
      </c>
    </row>
    <row r="17394" spans="2:5">
      <c r="B17394" s="602" t="s">
        <v>20102</v>
      </c>
      <c r="C17394" s="603" t="s">
        <v>13075</v>
      </c>
      <c r="D17394" s="587" t="s">
        <v>3076</v>
      </c>
      <c r="E17394" s="523" t="s">
        <v>1679</v>
      </c>
    </row>
    <row r="17395" spans="2:5">
      <c r="B17395" s="602" t="s">
        <v>20103</v>
      </c>
      <c r="C17395" s="603" t="s">
        <v>13075</v>
      </c>
      <c r="D17395" s="587" t="s">
        <v>3076</v>
      </c>
      <c r="E17395" s="523" t="s">
        <v>1679</v>
      </c>
    </row>
    <row r="17396" spans="2:5">
      <c r="B17396" s="602" t="s">
        <v>20104</v>
      </c>
      <c r="C17396" s="603" t="s">
        <v>13075</v>
      </c>
      <c r="D17396" s="587" t="s">
        <v>3076</v>
      </c>
      <c r="E17396" s="523" t="s">
        <v>1679</v>
      </c>
    </row>
    <row r="17397" spans="2:5">
      <c r="B17397" s="602" t="s">
        <v>20105</v>
      </c>
      <c r="C17397" s="603" t="s">
        <v>13075</v>
      </c>
      <c r="D17397" s="587" t="s">
        <v>3076</v>
      </c>
      <c r="E17397" s="523" t="s">
        <v>1679</v>
      </c>
    </row>
    <row r="17398" spans="2:5">
      <c r="B17398" s="602" t="s">
        <v>20106</v>
      </c>
      <c r="C17398" s="603" t="s">
        <v>13075</v>
      </c>
      <c r="D17398" s="587" t="s">
        <v>3076</v>
      </c>
      <c r="E17398" s="523" t="s">
        <v>1679</v>
      </c>
    </row>
    <row r="17399" spans="2:5">
      <c r="B17399" s="602" t="s">
        <v>20107</v>
      </c>
      <c r="C17399" s="603" t="s">
        <v>13075</v>
      </c>
      <c r="D17399" s="587" t="s">
        <v>3076</v>
      </c>
      <c r="E17399" s="523" t="s">
        <v>1679</v>
      </c>
    </row>
    <row r="17400" spans="2:5">
      <c r="B17400" s="602" t="s">
        <v>20108</v>
      </c>
      <c r="C17400" s="603" t="s">
        <v>13075</v>
      </c>
      <c r="D17400" s="587" t="s">
        <v>3076</v>
      </c>
      <c r="E17400" s="523" t="s">
        <v>1679</v>
      </c>
    </row>
    <row r="17401" spans="2:5">
      <c r="B17401" s="602" t="s">
        <v>20109</v>
      </c>
      <c r="C17401" s="603" t="s">
        <v>13075</v>
      </c>
      <c r="D17401" s="587" t="s">
        <v>3076</v>
      </c>
      <c r="E17401" s="523" t="s">
        <v>1679</v>
      </c>
    </row>
    <row r="17402" spans="2:5">
      <c r="B17402" s="602" t="s">
        <v>20110</v>
      </c>
      <c r="C17402" s="603" t="s">
        <v>13075</v>
      </c>
      <c r="D17402" s="587" t="s">
        <v>3076</v>
      </c>
      <c r="E17402" s="523" t="s">
        <v>1679</v>
      </c>
    </row>
    <row r="17403" spans="2:5">
      <c r="B17403" s="602" t="s">
        <v>20111</v>
      </c>
      <c r="C17403" s="603" t="s">
        <v>13075</v>
      </c>
      <c r="D17403" s="587" t="s">
        <v>3076</v>
      </c>
      <c r="E17403" s="523" t="s">
        <v>1679</v>
      </c>
    </row>
    <row r="17404" spans="2:5">
      <c r="B17404" s="602" t="s">
        <v>20112</v>
      </c>
      <c r="C17404" s="603" t="s">
        <v>13075</v>
      </c>
      <c r="D17404" s="587" t="s">
        <v>3076</v>
      </c>
      <c r="E17404" s="523" t="s">
        <v>1679</v>
      </c>
    </row>
    <row r="17405" spans="2:5">
      <c r="B17405" s="602" t="s">
        <v>20113</v>
      </c>
      <c r="C17405" s="603" t="s">
        <v>13075</v>
      </c>
      <c r="D17405" s="587" t="s">
        <v>3076</v>
      </c>
      <c r="E17405" s="523" t="s">
        <v>1679</v>
      </c>
    </row>
    <row r="17406" spans="2:5">
      <c r="B17406" s="602" t="s">
        <v>20114</v>
      </c>
      <c r="C17406" s="603" t="s">
        <v>13075</v>
      </c>
      <c r="D17406" s="587" t="s">
        <v>3076</v>
      </c>
      <c r="E17406" s="523" t="s">
        <v>1679</v>
      </c>
    </row>
    <row r="17407" spans="2:5">
      <c r="B17407" s="602" t="s">
        <v>20115</v>
      </c>
      <c r="C17407" s="603" t="s">
        <v>13075</v>
      </c>
      <c r="D17407" s="587" t="s">
        <v>3076</v>
      </c>
      <c r="E17407" s="523" t="s">
        <v>1679</v>
      </c>
    </row>
    <row r="17408" spans="2:5">
      <c r="B17408" s="602" t="s">
        <v>20116</v>
      </c>
      <c r="C17408" s="603" t="s">
        <v>13075</v>
      </c>
      <c r="D17408" s="587" t="s">
        <v>3076</v>
      </c>
      <c r="E17408" s="523" t="s">
        <v>1679</v>
      </c>
    </row>
    <row r="17409" spans="2:5">
      <c r="B17409" s="602" t="s">
        <v>20117</v>
      </c>
      <c r="C17409" s="603" t="s">
        <v>13075</v>
      </c>
      <c r="D17409" s="587" t="s">
        <v>3076</v>
      </c>
      <c r="E17409" s="523" t="s">
        <v>1679</v>
      </c>
    </row>
    <row r="17410" spans="2:5">
      <c r="B17410" s="602" t="s">
        <v>20118</v>
      </c>
      <c r="C17410" s="603" t="s">
        <v>13075</v>
      </c>
      <c r="D17410" s="587" t="s">
        <v>3076</v>
      </c>
      <c r="E17410" s="523" t="s">
        <v>1679</v>
      </c>
    </row>
    <row r="17411" spans="2:5">
      <c r="B17411" s="602" t="s">
        <v>20119</v>
      </c>
      <c r="C17411" s="603" t="s">
        <v>13075</v>
      </c>
      <c r="D17411" s="587" t="s">
        <v>3076</v>
      </c>
      <c r="E17411" s="523" t="s">
        <v>1679</v>
      </c>
    </row>
    <row r="17412" spans="2:5">
      <c r="B17412" s="602" t="s">
        <v>20120</v>
      </c>
      <c r="C17412" s="603" t="s">
        <v>13075</v>
      </c>
      <c r="D17412" s="587" t="s">
        <v>3076</v>
      </c>
      <c r="E17412" s="523" t="s">
        <v>1679</v>
      </c>
    </row>
    <row r="17413" spans="2:5">
      <c r="B17413" s="602" t="s">
        <v>20121</v>
      </c>
      <c r="C17413" s="603" t="s">
        <v>13075</v>
      </c>
      <c r="D17413" s="587" t="s">
        <v>3076</v>
      </c>
      <c r="E17413" s="523" t="s">
        <v>1679</v>
      </c>
    </row>
    <row r="17414" spans="2:5">
      <c r="B17414" s="602" t="s">
        <v>20122</v>
      </c>
      <c r="C17414" s="603" t="s">
        <v>13075</v>
      </c>
      <c r="D17414" s="587" t="s">
        <v>3076</v>
      </c>
      <c r="E17414" s="523" t="s">
        <v>1679</v>
      </c>
    </row>
    <row r="17415" spans="2:5">
      <c r="B17415" s="602" t="s">
        <v>20123</v>
      </c>
      <c r="C17415" s="603" t="s">
        <v>13075</v>
      </c>
      <c r="D17415" s="587" t="s">
        <v>3076</v>
      </c>
      <c r="E17415" s="523" t="s">
        <v>1679</v>
      </c>
    </row>
    <row r="17416" spans="2:5">
      <c r="B17416" s="602" t="s">
        <v>20124</v>
      </c>
      <c r="C17416" s="603" t="s">
        <v>13075</v>
      </c>
      <c r="D17416" s="587" t="s">
        <v>3076</v>
      </c>
      <c r="E17416" s="523" t="s">
        <v>1679</v>
      </c>
    </row>
    <row r="17417" spans="2:5">
      <c r="B17417" s="602" t="s">
        <v>20125</v>
      </c>
      <c r="C17417" s="603" t="s">
        <v>13075</v>
      </c>
      <c r="D17417" s="587" t="s">
        <v>3076</v>
      </c>
      <c r="E17417" s="523" t="s">
        <v>1679</v>
      </c>
    </row>
    <row r="17418" spans="2:5">
      <c r="B17418" s="602" t="s">
        <v>20126</v>
      </c>
      <c r="C17418" s="603" t="s">
        <v>13075</v>
      </c>
      <c r="D17418" s="587" t="s">
        <v>3076</v>
      </c>
      <c r="E17418" s="523" t="s">
        <v>1679</v>
      </c>
    </row>
    <row r="17419" spans="2:5">
      <c r="B17419" s="602" t="s">
        <v>20127</v>
      </c>
      <c r="C17419" s="603" t="s">
        <v>13075</v>
      </c>
      <c r="D17419" s="587" t="s">
        <v>3076</v>
      </c>
      <c r="E17419" s="523" t="s">
        <v>1679</v>
      </c>
    </row>
    <row r="17420" spans="2:5">
      <c r="B17420" s="602" t="s">
        <v>20128</v>
      </c>
      <c r="C17420" s="603" t="s">
        <v>13075</v>
      </c>
      <c r="D17420" s="587" t="s">
        <v>3076</v>
      </c>
      <c r="E17420" s="523" t="s">
        <v>1679</v>
      </c>
    </row>
    <row r="17421" spans="2:5">
      <c r="B17421" s="602" t="s">
        <v>20129</v>
      </c>
      <c r="C17421" s="603" t="s">
        <v>13075</v>
      </c>
      <c r="D17421" s="587" t="s">
        <v>3076</v>
      </c>
      <c r="E17421" s="523" t="s">
        <v>1679</v>
      </c>
    </row>
    <row r="17422" spans="2:5">
      <c r="B17422" s="602" t="s">
        <v>20130</v>
      </c>
      <c r="C17422" s="603" t="s">
        <v>13075</v>
      </c>
      <c r="D17422" s="587" t="s">
        <v>3076</v>
      </c>
      <c r="E17422" s="523" t="s">
        <v>1679</v>
      </c>
    </row>
    <row r="17423" spans="2:5">
      <c r="B17423" s="602" t="s">
        <v>20131</v>
      </c>
      <c r="C17423" s="603" t="s">
        <v>13075</v>
      </c>
      <c r="D17423" s="587" t="s">
        <v>3076</v>
      </c>
      <c r="E17423" s="523" t="s">
        <v>1679</v>
      </c>
    </row>
    <row r="17424" spans="2:5">
      <c r="B17424" s="602" t="s">
        <v>20132</v>
      </c>
      <c r="C17424" s="603" t="s">
        <v>13075</v>
      </c>
      <c r="D17424" s="587" t="s">
        <v>3076</v>
      </c>
      <c r="E17424" s="523" t="s">
        <v>1679</v>
      </c>
    </row>
    <row r="17425" spans="2:5">
      <c r="B17425" s="602" t="s">
        <v>20133</v>
      </c>
      <c r="C17425" s="603" t="s">
        <v>13075</v>
      </c>
      <c r="D17425" s="587" t="s">
        <v>3076</v>
      </c>
      <c r="E17425" s="523" t="s">
        <v>1679</v>
      </c>
    </row>
    <row r="17426" spans="2:5">
      <c r="B17426" s="602" t="s">
        <v>20134</v>
      </c>
      <c r="C17426" s="603" t="s">
        <v>13075</v>
      </c>
      <c r="D17426" s="587" t="s">
        <v>3076</v>
      </c>
      <c r="E17426" s="523" t="s">
        <v>1679</v>
      </c>
    </row>
    <row r="17427" spans="2:5">
      <c r="B17427" s="602" t="s">
        <v>20135</v>
      </c>
      <c r="C17427" s="603" t="s">
        <v>13075</v>
      </c>
      <c r="D17427" s="587" t="s">
        <v>3076</v>
      </c>
      <c r="E17427" s="523" t="s">
        <v>1679</v>
      </c>
    </row>
    <row r="17428" spans="2:5">
      <c r="B17428" s="602" t="s">
        <v>20136</v>
      </c>
      <c r="C17428" s="603" t="s">
        <v>13075</v>
      </c>
      <c r="D17428" s="587" t="s">
        <v>3076</v>
      </c>
      <c r="E17428" s="523" t="s">
        <v>1679</v>
      </c>
    </row>
    <row r="17429" spans="2:5">
      <c r="B17429" s="602" t="s">
        <v>20137</v>
      </c>
      <c r="C17429" s="603" t="s">
        <v>13075</v>
      </c>
      <c r="D17429" s="587" t="s">
        <v>3076</v>
      </c>
      <c r="E17429" s="523" t="s">
        <v>1679</v>
      </c>
    </row>
    <row r="17430" spans="2:5">
      <c r="B17430" s="602" t="s">
        <v>20138</v>
      </c>
      <c r="C17430" s="603" t="s">
        <v>13075</v>
      </c>
      <c r="D17430" s="587" t="s">
        <v>3076</v>
      </c>
      <c r="E17430" s="523" t="s">
        <v>1679</v>
      </c>
    </row>
    <row r="17431" spans="2:5">
      <c r="B17431" s="602" t="s">
        <v>20139</v>
      </c>
      <c r="C17431" s="603" t="s">
        <v>13075</v>
      </c>
      <c r="D17431" s="587" t="s">
        <v>3076</v>
      </c>
      <c r="E17431" s="523" t="s">
        <v>1679</v>
      </c>
    </row>
    <row r="17432" spans="2:5">
      <c r="B17432" s="602" t="s">
        <v>20140</v>
      </c>
      <c r="C17432" s="603" t="s">
        <v>13075</v>
      </c>
      <c r="D17432" s="587" t="s">
        <v>3076</v>
      </c>
      <c r="E17432" s="523" t="s">
        <v>1679</v>
      </c>
    </row>
    <row r="17433" spans="2:5">
      <c r="B17433" s="602" t="s">
        <v>20141</v>
      </c>
      <c r="C17433" s="603" t="s">
        <v>13075</v>
      </c>
      <c r="D17433" s="587" t="s">
        <v>3076</v>
      </c>
      <c r="E17433" s="523" t="s">
        <v>1679</v>
      </c>
    </row>
    <row r="17434" spans="2:5">
      <c r="B17434" s="602" t="s">
        <v>20142</v>
      </c>
      <c r="C17434" s="603" t="s">
        <v>13075</v>
      </c>
      <c r="D17434" s="587" t="s">
        <v>3076</v>
      </c>
      <c r="E17434" s="523" t="s">
        <v>1679</v>
      </c>
    </row>
    <row r="17435" spans="2:5">
      <c r="B17435" s="602" t="s">
        <v>20143</v>
      </c>
      <c r="C17435" s="603" t="s">
        <v>13075</v>
      </c>
      <c r="D17435" s="587" t="s">
        <v>3076</v>
      </c>
      <c r="E17435" s="523" t="s">
        <v>1679</v>
      </c>
    </row>
    <row r="17436" spans="2:5">
      <c r="B17436" s="602" t="s">
        <v>20144</v>
      </c>
      <c r="C17436" s="603" t="s">
        <v>13075</v>
      </c>
      <c r="D17436" s="587" t="s">
        <v>3076</v>
      </c>
      <c r="E17436" s="523" t="s">
        <v>1679</v>
      </c>
    </row>
    <row r="17437" spans="2:5">
      <c r="B17437" s="602" t="s">
        <v>20145</v>
      </c>
      <c r="C17437" s="603" t="s">
        <v>13075</v>
      </c>
      <c r="D17437" s="587" t="s">
        <v>3076</v>
      </c>
      <c r="E17437" s="523" t="s">
        <v>1679</v>
      </c>
    </row>
    <row r="17438" spans="2:5">
      <c r="B17438" s="602" t="s">
        <v>20146</v>
      </c>
      <c r="C17438" s="603" t="s">
        <v>13075</v>
      </c>
      <c r="D17438" s="587" t="s">
        <v>3076</v>
      </c>
      <c r="E17438" s="523" t="s">
        <v>1679</v>
      </c>
    </row>
    <row r="17439" spans="2:5">
      <c r="B17439" s="602" t="s">
        <v>20147</v>
      </c>
      <c r="C17439" s="603" t="s">
        <v>13075</v>
      </c>
      <c r="D17439" s="587" t="s">
        <v>3076</v>
      </c>
      <c r="E17439" s="523" t="s">
        <v>1679</v>
      </c>
    </row>
    <row r="17440" spans="2:5">
      <c r="B17440" s="602" t="s">
        <v>20148</v>
      </c>
      <c r="C17440" s="603" t="s">
        <v>13075</v>
      </c>
      <c r="D17440" s="587" t="s">
        <v>3076</v>
      </c>
      <c r="E17440" s="523" t="s">
        <v>1679</v>
      </c>
    </row>
    <row r="17441" spans="2:5">
      <c r="B17441" s="602" t="s">
        <v>20149</v>
      </c>
      <c r="C17441" s="603" t="s">
        <v>13075</v>
      </c>
      <c r="D17441" s="587" t="s">
        <v>3076</v>
      </c>
      <c r="E17441" s="523" t="s">
        <v>1679</v>
      </c>
    </row>
    <row r="17442" spans="2:5">
      <c r="B17442" s="602" t="s">
        <v>20150</v>
      </c>
      <c r="C17442" s="603" t="s">
        <v>13075</v>
      </c>
      <c r="D17442" s="587" t="s">
        <v>3076</v>
      </c>
      <c r="E17442" s="523" t="s">
        <v>1679</v>
      </c>
    </row>
    <row r="17443" spans="2:5">
      <c r="B17443" s="602" t="s">
        <v>20151</v>
      </c>
      <c r="C17443" s="603" t="s">
        <v>13075</v>
      </c>
      <c r="D17443" s="587" t="s">
        <v>3076</v>
      </c>
      <c r="E17443" s="523" t="s">
        <v>1679</v>
      </c>
    </row>
    <row r="17444" spans="2:5">
      <c r="B17444" s="602" t="s">
        <v>20152</v>
      </c>
      <c r="C17444" s="603" t="s">
        <v>13075</v>
      </c>
      <c r="D17444" s="587" t="s">
        <v>3076</v>
      </c>
      <c r="E17444" s="523" t="s">
        <v>1679</v>
      </c>
    </row>
    <row r="17445" spans="2:5">
      <c r="B17445" s="602" t="s">
        <v>20153</v>
      </c>
      <c r="C17445" s="603" t="s">
        <v>13075</v>
      </c>
      <c r="D17445" s="587" t="s">
        <v>3076</v>
      </c>
      <c r="E17445" s="523" t="s">
        <v>1679</v>
      </c>
    </row>
    <row r="17446" spans="2:5">
      <c r="B17446" s="602" t="s">
        <v>20154</v>
      </c>
      <c r="C17446" s="603" t="s">
        <v>13075</v>
      </c>
      <c r="D17446" s="587" t="s">
        <v>3076</v>
      </c>
      <c r="E17446" s="523" t="s">
        <v>1679</v>
      </c>
    </row>
    <row r="17447" spans="2:5">
      <c r="B17447" s="602" t="s">
        <v>20155</v>
      </c>
      <c r="C17447" s="603" t="s">
        <v>13075</v>
      </c>
      <c r="D17447" s="587" t="s">
        <v>3076</v>
      </c>
      <c r="E17447" s="523" t="s">
        <v>1679</v>
      </c>
    </row>
    <row r="17448" spans="2:5">
      <c r="B17448" s="602" t="s">
        <v>20156</v>
      </c>
      <c r="C17448" s="603" t="s">
        <v>13075</v>
      </c>
      <c r="D17448" s="587" t="s">
        <v>3076</v>
      </c>
      <c r="E17448" s="523" t="s">
        <v>1679</v>
      </c>
    </row>
    <row r="17449" spans="2:5">
      <c r="B17449" s="602" t="s">
        <v>20157</v>
      </c>
      <c r="C17449" s="603" t="s">
        <v>13075</v>
      </c>
      <c r="D17449" s="587" t="s">
        <v>3076</v>
      </c>
      <c r="E17449" s="523" t="s">
        <v>1679</v>
      </c>
    </row>
    <row r="17450" spans="2:5">
      <c r="B17450" s="602" t="s">
        <v>20158</v>
      </c>
      <c r="C17450" s="603" t="s">
        <v>13075</v>
      </c>
      <c r="D17450" s="587" t="s">
        <v>3076</v>
      </c>
      <c r="E17450" s="523" t="s">
        <v>1679</v>
      </c>
    </row>
    <row r="17451" spans="2:5">
      <c r="B17451" s="602" t="s">
        <v>20159</v>
      </c>
      <c r="C17451" s="603" t="s">
        <v>13075</v>
      </c>
      <c r="D17451" s="587" t="s">
        <v>3076</v>
      </c>
      <c r="E17451" s="523" t="s">
        <v>1679</v>
      </c>
    </row>
    <row r="17452" spans="2:5">
      <c r="B17452" s="602" t="s">
        <v>20160</v>
      </c>
      <c r="C17452" s="603" t="s">
        <v>13075</v>
      </c>
      <c r="D17452" s="587" t="s">
        <v>3076</v>
      </c>
      <c r="E17452" s="523" t="s">
        <v>1679</v>
      </c>
    </row>
    <row r="17453" spans="2:5">
      <c r="B17453" s="602" t="s">
        <v>20161</v>
      </c>
      <c r="C17453" s="603" t="s">
        <v>13075</v>
      </c>
      <c r="D17453" s="587" t="s">
        <v>3076</v>
      </c>
      <c r="E17453" s="523" t="s">
        <v>1679</v>
      </c>
    </row>
    <row r="17454" spans="2:5">
      <c r="B17454" s="602" t="s">
        <v>20162</v>
      </c>
      <c r="C17454" s="603" t="s">
        <v>13075</v>
      </c>
      <c r="D17454" s="587" t="s">
        <v>3076</v>
      </c>
      <c r="E17454" s="523" t="s">
        <v>1679</v>
      </c>
    </row>
    <row r="17455" spans="2:5">
      <c r="B17455" s="602" t="s">
        <v>20163</v>
      </c>
      <c r="C17455" s="603" t="s">
        <v>13075</v>
      </c>
      <c r="D17455" s="587" t="s">
        <v>3076</v>
      </c>
      <c r="E17455" s="523" t="s">
        <v>1679</v>
      </c>
    </row>
    <row r="17456" spans="2:5">
      <c r="B17456" s="602" t="s">
        <v>20164</v>
      </c>
      <c r="C17456" s="603" t="s">
        <v>13075</v>
      </c>
      <c r="D17456" s="587" t="s">
        <v>3076</v>
      </c>
      <c r="E17456" s="523" t="s">
        <v>1679</v>
      </c>
    </row>
    <row r="17457" spans="2:5">
      <c r="B17457" s="602" t="s">
        <v>20165</v>
      </c>
      <c r="C17457" s="603" t="s">
        <v>13075</v>
      </c>
      <c r="D17457" s="587" t="s">
        <v>3076</v>
      </c>
      <c r="E17457" s="523" t="s">
        <v>1679</v>
      </c>
    </row>
    <row r="17458" spans="2:5">
      <c r="B17458" s="602" t="s">
        <v>20166</v>
      </c>
      <c r="C17458" s="603" t="s">
        <v>13075</v>
      </c>
      <c r="D17458" s="587" t="s">
        <v>3076</v>
      </c>
      <c r="E17458" s="523" t="s">
        <v>1679</v>
      </c>
    </row>
    <row r="17459" spans="2:5">
      <c r="B17459" s="602" t="s">
        <v>20167</v>
      </c>
      <c r="C17459" s="603" t="s">
        <v>13075</v>
      </c>
      <c r="D17459" s="587" t="s">
        <v>3076</v>
      </c>
      <c r="E17459" s="523" t="s">
        <v>1679</v>
      </c>
    </row>
    <row r="17460" spans="2:5">
      <c r="B17460" s="602" t="s">
        <v>20168</v>
      </c>
      <c r="C17460" s="603" t="s">
        <v>13075</v>
      </c>
      <c r="D17460" s="587" t="s">
        <v>3076</v>
      </c>
      <c r="E17460" s="523" t="s">
        <v>1679</v>
      </c>
    </row>
    <row r="17461" spans="2:5">
      <c r="B17461" s="602" t="s">
        <v>20169</v>
      </c>
      <c r="C17461" s="603" t="s">
        <v>13075</v>
      </c>
      <c r="D17461" s="587" t="s">
        <v>3076</v>
      </c>
      <c r="E17461" s="523" t="s">
        <v>1679</v>
      </c>
    </row>
    <row r="17462" spans="2:5">
      <c r="B17462" s="602" t="s">
        <v>20170</v>
      </c>
      <c r="C17462" s="603" t="s">
        <v>13075</v>
      </c>
      <c r="D17462" s="587" t="s">
        <v>3076</v>
      </c>
      <c r="E17462" s="523" t="s">
        <v>1679</v>
      </c>
    </row>
    <row r="17463" spans="2:5">
      <c r="B17463" s="602" t="s">
        <v>20171</v>
      </c>
      <c r="C17463" s="603" t="s">
        <v>13075</v>
      </c>
      <c r="D17463" s="587" t="s">
        <v>3076</v>
      </c>
      <c r="E17463" s="523" t="s">
        <v>1679</v>
      </c>
    </row>
    <row r="17464" spans="2:5">
      <c r="B17464" s="602" t="s">
        <v>20172</v>
      </c>
      <c r="C17464" s="603" t="s">
        <v>13075</v>
      </c>
      <c r="D17464" s="587" t="s">
        <v>3076</v>
      </c>
      <c r="E17464" s="523" t="s">
        <v>1679</v>
      </c>
    </row>
    <row r="17465" spans="2:5">
      <c r="B17465" s="602" t="s">
        <v>20173</v>
      </c>
      <c r="C17465" s="603" t="s">
        <v>13075</v>
      </c>
      <c r="D17465" s="587" t="s">
        <v>3076</v>
      </c>
      <c r="E17465" s="523" t="s">
        <v>1679</v>
      </c>
    </row>
    <row r="17466" spans="2:5">
      <c r="B17466" s="602" t="s">
        <v>20174</v>
      </c>
      <c r="C17466" s="603" t="s">
        <v>13075</v>
      </c>
      <c r="D17466" s="587" t="s">
        <v>3076</v>
      </c>
      <c r="E17466" s="523" t="s">
        <v>1679</v>
      </c>
    </row>
    <row r="17467" spans="2:5">
      <c r="B17467" s="602" t="s">
        <v>20175</v>
      </c>
      <c r="C17467" s="603" t="s">
        <v>13075</v>
      </c>
      <c r="D17467" s="587" t="s">
        <v>3076</v>
      </c>
      <c r="E17467" s="523" t="s">
        <v>1679</v>
      </c>
    </row>
    <row r="17468" spans="2:5">
      <c r="B17468" s="602" t="s">
        <v>20176</v>
      </c>
      <c r="C17468" s="603" t="s">
        <v>13075</v>
      </c>
      <c r="D17468" s="587" t="s">
        <v>3076</v>
      </c>
      <c r="E17468" s="523" t="s">
        <v>1679</v>
      </c>
    </row>
    <row r="17469" spans="2:5">
      <c r="B17469" s="602" t="s">
        <v>20177</v>
      </c>
      <c r="C17469" s="603" t="s">
        <v>13075</v>
      </c>
      <c r="D17469" s="587" t="s">
        <v>3076</v>
      </c>
      <c r="E17469" s="523" t="s">
        <v>1679</v>
      </c>
    </row>
    <row r="17470" spans="2:5">
      <c r="B17470" s="602" t="s">
        <v>20178</v>
      </c>
      <c r="C17470" s="603" t="s">
        <v>13075</v>
      </c>
      <c r="D17470" s="587" t="s">
        <v>3076</v>
      </c>
      <c r="E17470" s="523" t="s">
        <v>1679</v>
      </c>
    </row>
    <row r="17471" spans="2:5">
      <c r="B17471" s="602" t="s">
        <v>20179</v>
      </c>
      <c r="C17471" s="603" t="s">
        <v>13075</v>
      </c>
      <c r="D17471" s="587" t="s">
        <v>3076</v>
      </c>
      <c r="E17471" s="523" t="s">
        <v>1679</v>
      </c>
    </row>
    <row r="17472" spans="2:5">
      <c r="B17472" s="602" t="s">
        <v>20180</v>
      </c>
      <c r="C17472" s="603" t="s">
        <v>13075</v>
      </c>
      <c r="D17472" s="587" t="s">
        <v>3076</v>
      </c>
      <c r="E17472" s="523" t="s">
        <v>1679</v>
      </c>
    </row>
    <row r="17473" spans="2:5">
      <c r="B17473" s="602" t="s">
        <v>20181</v>
      </c>
      <c r="C17473" s="603" t="s">
        <v>13075</v>
      </c>
      <c r="D17473" s="587" t="s">
        <v>3076</v>
      </c>
      <c r="E17473" s="523" t="s">
        <v>1679</v>
      </c>
    </row>
    <row r="17474" spans="2:5">
      <c r="B17474" s="602" t="s">
        <v>20182</v>
      </c>
      <c r="C17474" s="603" t="s">
        <v>13075</v>
      </c>
      <c r="D17474" s="587" t="s">
        <v>3076</v>
      </c>
      <c r="E17474" s="523" t="s">
        <v>1679</v>
      </c>
    </row>
    <row r="17475" spans="2:5">
      <c r="B17475" s="602" t="s">
        <v>20183</v>
      </c>
      <c r="C17475" s="603" t="s">
        <v>13075</v>
      </c>
      <c r="D17475" s="587" t="s">
        <v>3076</v>
      </c>
      <c r="E17475" s="523" t="s">
        <v>1679</v>
      </c>
    </row>
    <row r="17476" spans="2:5">
      <c r="B17476" s="602" t="s">
        <v>20184</v>
      </c>
      <c r="C17476" s="603" t="s">
        <v>13075</v>
      </c>
      <c r="D17476" s="587" t="s">
        <v>3076</v>
      </c>
      <c r="E17476" s="523" t="s">
        <v>1679</v>
      </c>
    </row>
    <row r="17477" spans="2:5">
      <c r="B17477" s="602" t="s">
        <v>20185</v>
      </c>
      <c r="C17477" s="603" t="s">
        <v>13075</v>
      </c>
      <c r="D17477" s="587" t="s">
        <v>3076</v>
      </c>
      <c r="E17477" s="523" t="s">
        <v>1679</v>
      </c>
    </row>
    <row r="17478" spans="2:5">
      <c r="B17478" s="602" t="s">
        <v>20186</v>
      </c>
      <c r="C17478" s="603" t="s">
        <v>13075</v>
      </c>
      <c r="D17478" s="587" t="s">
        <v>3076</v>
      </c>
      <c r="E17478" s="523" t="s">
        <v>1679</v>
      </c>
    </row>
    <row r="17479" spans="2:5">
      <c r="B17479" s="602" t="s">
        <v>20187</v>
      </c>
      <c r="C17479" s="603" t="s">
        <v>13075</v>
      </c>
      <c r="D17479" s="587" t="s">
        <v>3076</v>
      </c>
      <c r="E17479" s="523" t="s">
        <v>1679</v>
      </c>
    </row>
    <row r="17480" spans="2:5">
      <c r="B17480" s="602" t="s">
        <v>20188</v>
      </c>
      <c r="C17480" s="603" t="s">
        <v>13075</v>
      </c>
      <c r="D17480" s="587" t="s">
        <v>3076</v>
      </c>
      <c r="E17480" s="523" t="s">
        <v>1679</v>
      </c>
    </row>
    <row r="17481" spans="2:5">
      <c r="B17481" s="602" t="s">
        <v>20189</v>
      </c>
      <c r="C17481" s="603" t="s">
        <v>13075</v>
      </c>
      <c r="D17481" s="587" t="s">
        <v>3076</v>
      </c>
      <c r="E17481" s="523" t="s">
        <v>1679</v>
      </c>
    </row>
    <row r="17482" spans="2:5">
      <c r="B17482" s="602" t="s">
        <v>20190</v>
      </c>
      <c r="C17482" s="603" t="s">
        <v>13075</v>
      </c>
      <c r="D17482" s="587" t="s">
        <v>3076</v>
      </c>
      <c r="E17482" s="523" t="s">
        <v>1679</v>
      </c>
    </row>
    <row r="17483" spans="2:5">
      <c r="B17483" s="602" t="s">
        <v>20191</v>
      </c>
      <c r="C17483" s="603" t="s">
        <v>13075</v>
      </c>
      <c r="D17483" s="587" t="s">
        <v>3076</v>
      </c>
      <c r="E17483" s="523" t="s">
        <v>1679</v>
      </c>
    </row>
    <row r="17484" spans="2:5">
      <c r="B17484" s="602" t="s">
        <v>20192</v>
      </c>
      <c r="C17484" s="603" t="s">
        <v>13075</v>
      </c>
      <c r="D17484" s="587" t="s">
        <v>3076</v>
      </c>
      <c r="E17484" s="523" t="s">
        <v>1679</v>
      </c>
    </row>
    <row r="17485" spans="2:5">
      <c r="B17485" s="602" t="s">
        <v>20193</v>
      </c>
      <c r="C17485" s="603" t="s">
        <v>13075</v>
      </c>
      <c r="D17485" s="587" t="s">
        <v>3076</v>
      </c>
      <c r="E17485" s="523" t="s">
        <v>1679</v>
      </c>
    </row>
    <row r="17486" spans="2:5">
      <c r="B17486" s="602" t="s">
        <v>20194</v>
      </c>
      <c r="C17486" s="603" t="s">
        <v>13075</v>
      </c>
      <c r="D17486" s="587" t="s">
        <v>3076</v>
      </c>
      <c r="E17486" s="523" t="s">
        <v>1679</v>
      </c>
    </row>
    <row r="17487" spans="2:5">
      <c r="B17487" s="602" t="s">
        <v>20195</v>
      </c>
      <c r="C17487" s="603" t="s">
        <v>13075</v>
      </c>
      <c r="D17487" s="587" t="s">
        <v>3076</v>
      </c>
      <c r="E17487" s="523" t="s">
        <v>1679</v>
      </c>
    </row>
    <row r="17488" spans="2:5">
      <c r="B17488" s="602" t="s">
        <v>20196</v>
      </c>
      <c r="C17488" s="603" t="s">
        <v>13075</v>
      </c>
      <c r="D17488" s="587" t="s">
        <v>3076</v>
      </c>
      <c r="E17488" s="523" t="s">
        <v>1679</v>
      </c>
    </row>
    <row r="17489" spans="2:5">
      <c r="B17489" s="602" t="s">
        <v>20197</v>
      </c>
      <c r="C17489" s="603" t="s">
        <v>13075</v>
      </c>
      <c r="D17489" s="587" t="s">
        <v>3076</v>
      </c>
      <c r="E17489" s="523" t="s">
        <v>1679</v>
      </c>
    </row>
    <row r="17490" spans="2:5">
      <c r="B17490" s="602" t="s">
        <v>20198</v>
      </c>
      <c r="C17490" s="603" t="s">
        <v>13075</v>
      </c>
      <c r="D17490" s="587" t="s">
        <v>3076</v>
      </c>
      <c r="E17490" s="523" t="s">
        <v>1679</v>
      </c>
    </row>
    <row r="17491" spans="2:5">
      <c r="B17491" s="602" t="s">
        <v>20199</v>
      </c>
      <c r="C17491" s="603" t="s">
        <v>13075</v>
      </c>
      <c r="D17491" s="587" t="s">
        <v>3076</v>
      </c>
      <c r="E17491" s="523" t="s">
        <v>1679</v>
      </c>
    </row>
    <row r="17492" spans="2:5">
      <c r="B17492" s="602" t="s">
        <v>20200</v>
      </c>
      <c r="C17492" s="603" t="s">
        <v>13075</v>
      </c>
      <c r="D17492" s="587" t="s">
        <v>3076</v>
      </c>
      <c r="E17492" s="523" t="s">
        <v>1679</v>
      </c>
    </row>
    <row r="17493" spans="2:5">
      <c r="B17493" s="602" t="s">
        <v>20201</v>
      </c>
      <c r="C17493" s="603" t="s">
        <v>13075</v>
      </c>
      <c r="D17493" s="587" t="s">
        <v>3076</v>
      </c>
      <c r="E17493" s="523" t="s">
        <v>1679</v>
      </c>
    </row>
    <row r="17494" spans="2:5">
      <c r="B17494" s="602" t="s">
        <v>20202</v>
      </c>
      <c r="C17494" s="603" t="s">
        <v>13075</v>
      </c>
      <c r="D17494" s="587" t="s">
        <v>3076</v>
      </c>
      <c r="E17494" s="523" t="s">
        <v>1679</v>
      </c>
    </row>
    <row r="17495" spans="2:5">
      <c r="B17495" s="602" t="s">
        <v>20203</v>
      </c>
      <c r="C17495" s="603" t="s">
        <v>13075</v>
      </c>
      <c r="D17495" s="587" t="s">
        <v>3076</v>
      </c>
      <c r="E17495" s="523" t="s">
        <v>1679</v>
      </c>
    </row>
    <row r="17496" spans="2:5">
      <c r="B17496" s="602" t="s">
        <v>20204</v>
      </c>
      <c r="C17496" s="603" t="s">
        <v>13075</v>
      </c>
      <c r="D17496" s="587" t="s">
        <v>3076</v>
      </c>
      <c r="E17496" s="523" t="s">
        <v>1679</v>
      </c>
    </row>
    <row r="17497" spans="2:5">
      <c r="B17497" s="602" t="s">
        <v>20205</v>
      </c>
      <c r="C17497" s="603" t="s">
        <v>13075</v>
      </c>
      <c r="D17497" s="587" t="s">
        <v>3076</v>
      </c>
      <c r="E17497" s="523" t="s">
        <v>1679</v>
      </c>
    </row>
    <row r="17498" spans="2:5">
      <c r="B17498" s="602" t="s">
        <v>20206</v>
      </c>
      <c r="C17498" s="603" t="s">
        <v>13075</v>
      </c>
      <c r="D17498" s="587" t="s">
        <v>3076</v>
      </c>
      <c r="E17498" s="523" t="s">
        <v>1679</v>
      </c>
    </row>
    <row r="17499" spans="2:5">
      <c r="B17499" s="602" t="s">
        <v>20207</v>
      </c>
      <c r="C17499" s="603" t="s">
        <v>13075</v>
      </c>
      <c r="D17499" s="587" t="s">
        <v>3076</v>
      </c>
      <c r="E17499" s="523" t="s">
        <v>1679</v>
      </c>
    </row>
    <row r="17500" spans="2:5">
      <c r="B17500" s="602" t="s">
        <v>20208</v>
      </c>
      <c r="C17500" s="603" t="s">
        <v>13075</v>
      </c>
      <c r="D17500" s="587" t="s">
        <v>3076</v>
      </c>
      <c r="E17500" s="523" t="s">
        <v>1679</v>
      </c>
    </row>
    <row r="17501" spans="2:5">
      <c r="B17501" s="602" t="s">
        <v>20209</v>
      </c>
      <c r="C17501" s="603" t="s">
        <v>13075</v>
      </c>
      <c r="D17501" s="587" t="s">
        <v>3076</v>
      </c>
      <c r="E17501" s="523" t="s">
        <v>1679</v>
      </c>
    </row>
    <row r="17502" spans="2:5">
      <c r="B17502" s="602" t="s">
        <v>20210</v>
      </c>
      <c r="C17502" s="603" t="s">
        <v>13075</v>
      </c>
      <c r="D17502" s="587" t="s">
        <v>3076</v>
      </c>
      <c r="E17502" s="523" t="s">
        <v>1679</v>
      </c>
    </row>
    <row r="17503" spans="2:5">
      <c r="B17503" s="602" t="s">
        <v>20211</v>
      </c>
      <c r="C17503" s="603" t="s">
        <v>13075</v>
      </c>
      <c r="D17503" s="587" t="s">
        <v>3076</v>
      </c>
      <c r="E17503" s="523" t="s">
        <v>1679</v>
      </c>
    </row>
    <row r="17504" spans="2:5">
      <c r="B17504" s="602" t="s">
        <v>20212</v>
      </c>
      <c r="C17504" s="603" t="s">
        <v>13075</v>
      </c>
      <c r="D17504" s="587" t="s">
        <v>3076</v>
      </c>
      <c r="E17504" s="523" t="s">
        <v>1679</v>
      </c>
    </row>
    <row r="17505" spans="2:5">
      <c r="B17505" s="602" t="s">
        <v>20213</v>
      </c>
      <c r="C17505" s="603" t="s">
        <v>13075</v>
      </c>
      <c r="D17505" s="587" t="s">
        <v>3076</v>
      </c>
      <c r="E17505" s="523" t="s">
        <v>1679</v>
      </c>
    </row>
    <row r="17506" spans="2:5">
      <c r="B17506" s="602" t="s">
        <v>20214</v>
      </c>
      <c r="C17506" s="603" t="s">
        <v>13075</v>
      </c>
      <c r="D17506" s="587" t="s">
        <v>3076</v>
      </c>
      <c r="E17506" s="523" t="s">
        <v>1679</v>
      </c>
    </row>
    <row r="17507" spans="2:5">
      <c r="B17507" s="602" t="s">
        <v>20215</v>
      </c>
      <c r="C17507" s="603" t="s">
        <v>13075</v>
      </c>
      <c r="D17507" s="587" t="s">
        <v>3076</v>
      </c>
      <c r="E17507" s="523" t="s">
        <v>1679</v>
      </c>
    </row>
    <row r="17508" spans="2:5">
      <c r="B17508" s="602" t="s">
        <v>20216</v>
      </c>
      <c r="C17508" s="603" t="s">
        <v>13075</v>
      </c>
      <c r="D17508" s="587" t="s">
        <v>3076</v>
      </c>
      <c r="E17508" s="523" t="s">
        <v>1679</v>
      </c>
    </row>
    <row r="17509" spans="2:5">
      <c r="B17509" s="602" t="s">
        <v>20217</v>
      </c>
      <c r="C17509" s="603" t="s">
        <v>13075</v>
      </c>
      <c r="D17509" s="587" t="s">
        <v>3076</v>
      </c>
      <c r="E17509" s="523" t="s">
        <v>1679</v>
      </c>
    </row>
    <row r="17510" spans="2:5">
      <c r="B17510" s="602" t="s">
        <v>20218</v>
      </c>
      <c r="C17510" s="603" t="s">
        <v>13075</v>
      </c>
      <c r="D17510" s="587" t="s">
        <v>3076</v>
      </c>
      <c r="E17510" s="523" t="s">
        <v>1679</v>
      </c>
    </row>
    <row r="17511" spans="2:5">
      <c r="B17511" s="602" t="s">
        <v>20219</v>
      </c>
      <c r="C17511" s="603" t="s">
        <v>13075</v>
      </c>
      <c r="D17511" s="587" t="s">
        <v>3076</v>
      </c>
      <c r="E17511" s="523" t="s">
        <v>1679</v>
      </c>
    </row>
    <row r="17512" spans="2:5">
      <c r="B17512" s="602" t="s">
        <v>20220</v>
      </c>
      <c r="C17512" s="603" t="s">
        <v>13075</v>
      </c>
      <c r="D17512" s="587" t="s">
        <v>3076</v>
      </c>
      <c r="E17512" s="523" t="s">
        <v>1679</v>
      </c>
    </row>
    <row r="17513" spans="2:5">
      <c r="B17513" s="602" t="s">
        <v>20221</v>
      </c>
      <c r="C17513" s="603" t="s">
        <v>13075</v>
      </c>
      <c r="D17513" s="587" t="s">
        <v>3076</v>
      </c>
      <c r="E17513" s="523" t="s">
        <v>1679</v>
      </c>
    </row>
    <row r="17514" spans="2:5">
      <c r="B17514" s="602" t="s">
        <v>20222</v>
      </c>
      <c r="C17514" s="603" t="s">
        <v>13075</v>
      </c>
      <c r="D17514" s="587" t="s">
        <v>3076</v>
      </c>
      <c r="E17514" s="523" t="s">
        <v>1679</v>
      </c>
    </row>
    <row r="17515" spans="2:5">
      <c r="B17515" s="602" t="s">
        <v>20223</v>
      </c>
      <c r="C17515" s="603" t="s">
        <v>13075</v>
      </c>
      <c r="D17515" s="587" t="s">
        <v>3076</v>
      </c>
      <c r="E17515" s="523" t="s">
        <v>1679</v>
      </c>
    </row>
    <row r="17516" spans="2:5">
      <c r="B17516" s="602" t="s">
        <v>20224</v>
      </c>
      <c r="C17516" s="603" t="s">
        <v>13075</v>
      </c>
      <c r="D17516" s="587" t="s">
        <v>3076</v>
      </c>
      <c r="E17516" s="523" t="s">
        <v>1679</v>
      </c>
    </row>
    <row r="17517" spans="2:5">
      <c r="B17517" s="602" t="s">
        <v>20225</v>
      </c>
      <c r="C17517" s="603" t="s">
        <v>13075</v>
      </c>
      <c r="D17517" s="587" t="s">
        <v>3076</v>
      </c>
      <c r="E17517" s="523" t="s">
        <v>1679</v>
      </c>
    </row>
    <row r="17518" spans="2:5">
      <c r="B17518" s="602" t="s">
        <v>20226</v>
      </c>
      <c r="C17518" s="603" t="s">
        <v>13075</v>
      </c>
      <c r="D17518" s="587" t="s">
        <v>3076</v>
      </c>
      <c r="E17518" s="523" t="s">
        <v>1679</v>
      </c>
    </row>
    <row r="17519" spans="2:5">
      <c r="B17519" s="602" t="s">
        <v>20227</v>
      </c>
      <c r="C17519" s="603" t="s">
        <v>13075</v>
      </c>
      <c r="D17519" s="587" t="s">
        <v>3076</v>
      </c>
      <c r="E17519" s="523" t="s">
        <v>1679</v>
      </c>
    </row>
    <row r="17520" spans="2:5">
      <c r="B17520" s="602" t="s">
        <v>20228</v>
      </c>
      <c r="C17520" s="603" t="s">
        <v>13075</v>
      </c>
      <c r="D17520" s="587" t="s">
        <v>3076</v>
      </c>
      <c r="E17520" s="523" t="s">
        <v>1679</v>
      </c>
    </row>
    <row r="17521" spans="2:5">
      <c r="B17521" s="602" t="s">
        <v>20229</v>
      </c>
      <c r="C17521" s="603" t="s">
        <v>13075</v>
      </c>
      <c r="D17521" s="587" t="s">
        <v>3076</v>
      </c>
      <c r="E17521" s="523" t="s">
        <v>1679</v>
      </c>
    </row>
    <row r="17522" spans="2:5">
      <c r="B17522" s="602" t="s">
        <v>20230</v>
      </c>
      <c r="C17522" s="603" t="s">
        <v>13075</v>
      </c>
      <c r="D17522" s="587" t="s">
        <v>3076</v>
      </c>
      <c r="E17522" s="523" t="s">
        <v>1679</v>
      </c>
    </row>
    <row r="17523" spans="2:5">
      <c r="B17523" s="602" t="s">
        <v>20231</v>
      </c>
      <c r="C17523" s="603" t="s">
        <v>13075</v>
      </c>
      <c r="D17523" s="587" t="s">
        <v>3076</v>
      </c>
      <c r="E17523" s="523" t="s">
        <v>1679</v>
      </c>
    </row>
    <row r="17524" spans="2:5">
      <c r="B17524" s="602" t="s">
        <v>20232</v>
      </c>
      <c r="C17524" s="603" t="s">
        <v>13075</v>
      </c>
      <c r="D17524" s="587" t="s">
        <v>3076</v>
      </c>
      <c r="E17524" s="523" t="s">
        <v>1679</v>
      </c>
    </row>
    <row r="17525" spans="2:5">
      <c r="B17525" s="602" t="s">
        <v>20233</v>
      </c>
      <c r="C17525" s="603" t="s">
        <v>13075</v>
      </c>
      <c r="D17525" s="587" t="s">
        <v>3076</v>
      </c>
      <c r="E17525" s="523" t="s">
        <v>1679</v>
      </c>
    </row>
    <row r="17526" spans="2:5">
      <c r="B17526" s="602" t="s">
        <v>20234</v>
      </c>
      <c r="C17526" s="603" t="s">
        <v>13075</v>
      </c>
      <c r="D17526" s="587" t="s">
        <v>3076</v>
      </c>
      <c r="E17526" s="523" t="s">
        <v>1679</v>
      </c>
    </row>
    <row r="17527" spans="2:5">
      <c r="B17527" s="602" t="s">
        <v>20235</v>
      </c>
      <c r="C17527" s="603" t="s">
        <v>13075</v>
      </c>
      <c r="D17527" s="587" t="s">
        <v>3076</v>
      </c>
      <c r="E17527" s="523" t="s">
        <v>1679</v>
      </c>
    </row>
    <row r="17528" spans="2:5">
      <c r="B17528" s="602" t="s">
        <v>20236</v>
      </c>
      <c r="C17528" s="603" t="s">
        <v>13075</v>
      </c>
      <c r="D17528" s="587" t="s">
        <v>3076</v>
      </c>
      <c r="E17528" s="523" t="s">
        <v>1679</v>
      </c>
    </row>
    <row r="17529" spans="2:5">
      <c r="B17529" s="602" t="s">
        <v>20237</v>
      </c>
      <c r="C17529" s="603" t="s">
        <v>13075</v>
      </c>
      <c r="D17529" s="587" t="s">
        <v>3076</v>
      </c>
      <c r="E17529" s="523" t="s">
        <v>1679</v>
      </c>
    </row>
    <row r="17530" spans="2:5">
      <c r="B17530" s="602" t="s">
        <v>20238</v>
      </c>
      <c r="C17530" s="603" t="s">
        <v>13075</v>
      </c>
      <c r="D17530" s="587" t="s">
        <v>3076</v>
      </c>
      <c r="E17530" s="523" t="s">
        <v>1679</v>
      </c>
    </row>
    <row r="17531" spans="2:5">
      <c r="B17531" s="602" t="s">
        <v>20239</v>
      </c>
      <c r="C17531" s="603" t="s">
        <v>13075</v>
      </c>
      <c r="D17531" s="587" t="s">
        <v>3076</v>
      </c>
      <c r="E17531" s="523" t="s">
        <v>1679</v>
      </c>
    </row>
    <row r="17532" spans="2:5">
      <c r="B17532" s="602" t="s">
        <v>20240</v>
      </c>
      <c r="C17532" s="603" t="s">
        <v>13075</v>
      </c>
      <c r="D17532" s="587" t="s">
        <v>3076</v>
      </c>
      <c r="E17532" s="523" t="s">
        <v>1679</v>
      </c>
    </row>
    <row r="17533" spans="2:5">
      <c r="B17533" s="602" t="s">
        <v>20241</v>
      </c>
      <c r="C17533" s="603" t="s">
        <v>13075</v>
      </c>
      <c r="D17533" s="587" t="s">
        <v>3076</v>
      </c>
      <c r="E17533" s="523" t="s">
        <v>1679</v>
      </c>
    </row>
    <row r="17534" spans="2:5">
      <c r="B17534" s="602" t="s">
        <v>20242</v>
      </c>
      <c r="C17534" s="603" t="s">
        <v>13075</v>
      </c>
      <c r="D17534" s="587" t="s">
        <v>3076</v>
      </c>
      <c r="E17534" s="523" t="s">
        <v>1679</v>
      </c>
    </row>
    <row r="17535" spans="2:5">
      <c r="B17535" s="602" t="s">
        <v>20243</v>
      </c>
      <c r="C17535" s="603" t="s">
        <v>13075</v>
      </c>
      <c r="D17535" s="587" t="s">
        <v>3076</v>
      </c>
      <c r="E17535" s="523" t="s">
        <v>1679</v>
      </c>
    </row>
    <row r="17536" spans="2:5">
      <c r="B17536" s="602" t="s">
        <v>20244</v>
      </c>
      <c r="C17536" s="603" t="s">
        <v>13075</v>
      </c>
      <c r="D17536" s="587" t="s">
        <v>3076</v>
      </c>
      <c r="E17536" s="523" t="s">
        <v>1679</v>
      </c>
    </row>
    <row r="17537" spans="2:5">
      <c r="B17537" s="602" t="s">
        <v>20245</v>
      </c>
      <c r="C17537" s="603" t="s">
        <v>13075</v>
      </c>
      <c r="D17537" s="587" t="s">
        <v>3076</v>
      </c>
      <c r="E17537" s="523" t="s">
        <v>1679</v>
      </c>
    </row>
    <row r="17538" spans="2:5">
      <c r="B17538" s="602" t="s">
        <v>20246</v>
      </c>
      <c r="C17538" s="603" t="s">
        <v>13075</v>
      </c>
      <c r="D17538" s="587" t="s">
        <v>3076</v>
      </c>
      <c r="E17538" s="523" t="s">
        <v>1679</v>
      </c>
    </row>
    <row r="17539" spans="2:5">
      <c r="B17539" s="602" t="s">
        <v>20247</v>
      </c>
      <c r="C17539" s="603" t="s">
        <v>13075</v>
      </c>
      <c r="D17539" s="587" t="s">
        <v>3076</v>
      </c>
      <c r="E17539" s="523" t="s">
        <v>1679</v>
      </c>
    </row>
    <row r="17540" spans="2:5">
      <c r="B17540" s="602" t="s">
        <v>20248</v>
      </c>
      <c r="C17540" s="603" t="s">
        <v>13075</v>
      </c>
      <c r="D17540" s="587" t="s">
        <v>3076</v>
      </c>
      <c r="E17540" s="523" t="s">
        <v>1679</v>
      </c>
    </row>
    <row r="17541" spans="2:5">
      <c r="B17541" s="602" t="s">
        <v>20249</v>
      </c>
      <c r="C17541" s="603" t="s">
        <v>13075</v>
      </c>
      <c r="D17541" s="587" t="s">
        <v>3076</v>
      </c>
      <c r="E17541" s="523" t="s">
        <v>1679</v>
      </c>
    </row>
    <row r="17542" spans="2:5">
      <c r="B17542" s="602" t="s">
        <v>20250</v>
      </c>
      <c r="C17542" s="603" t="s">
        <v>13075</v>
      </c>
      <c r="D17542" s="587" t="s">
        <v>3076</v>
      </c>
      <c r="E17542" s="523" t="s">
        <v>1679</v>
      </c>
    </row>
    <row r="17543" spans="2:5">
      <c r="B17543" s="602" t="s">
        <v>20251</v>
      </c>
      <c r="C17543" s="603" t="s">
        <v>13075</v>
      </c>
      <c r="D17543" s="587" t="s">
        <v>3076</v>
      </c>
      <c r="E17543" s="523" t="s">
        <v>1679</v>
      </c>
    </row>
    <row r="17544" spans="2:5">
      <c r="B17544" s="602" t="s">
        <v>20252</v>
      </c>
      <c r="C17544" s="603" t="s">
        <v>13075</v>
      </c>
      <c r="D17544" s="587" t="s">
        <v>3076</v>
      </c>
      <c r="E17544" s="523" t="s">
        <v>1679</v>
      </c>
    </row>
    <row r="17545" spans="2:5">
      <c r="B17545" s="602" t="s">
        <v>20253</v>
      </c>
      <c r="C17545" s="603" t="s">
        <v>13075</v>
      </c>
      <c r="D17545" s="587" t="s">
        <v>3076</v>
      </c>
      <c r="E17545" s="523" t="s">
        <v>1679</v>
      </c>
    </row>
    <row r="17546" spans="2:5">
      <c r="B17546" s="602" t="s">
        <v>20254</v>
      </c>
      <c r="C17546" s="603" t="s">
        <v>13075</v>
      </c>
      <c r="D17546" s="587" t="s">
        <v>3076</v>
      </c>
      <c r="E17546" s="523" t="s">
        <v>1679</v>
      </c>
    </row>
    <row r="17547" spans="2:5">
      <c r="B17547" s="602" t="s">
        <v>20255</v>
      </c>
      <c r="C17547" s="603" t="s">
        <v>13075</v>
      </c>
      <c r="D17547" s="587" t="s">
        <v>3076</v>
      </c>
      <c r="E17547" s="523" t="s">
        <v>1679</v>
      </c>
    </row>
    <row r="17548" spans="2:5">
      <c r="B17548" s="602" t="s">
        <v>20256</v>
      </c>
      <c r="C17548" s="603" t="s">
        <v>13075</v>
      </c>
      <c r="D17548" s="587" t="s">
        <v>3076</v>
      </c>
      <c r="E17548" s="523" t="s">
        <v>1679</v>
      </c>
    </row>
    <row r="17549" spans="2:5">
      <c r="B17549" s="602" t="s">
        <v>20257</v>
      </c>
      <c r="C17549" s="603" t="s">
        <v>13075</v>
      </c>
      <c r="D17549" s="587" t="s">
        <v>3076</v>
      </c>
      <c r="E17549" s="523" t="s">
        <v>1679</v>
      </c>
    </row>
    <row r="17550" spans="2:5">
      <c r="B17550" s="602" t="s">
        <v>20258</v>
      </c>
      <c r="C17550" s="603" t="s">
        <v>13075</v>
      </c>
      <c r="D17550" s="587" t="s">
        <v>3076</v>
      </c>
      <c r="E17550" s="523" t="s">
        <v>1679</v>
      </c>
    </row>
    <row r="17551" spans="2:5">
      <c r="B17551" s="602" t="s">
        <v>20259</v>
      </c>
      <c r="C17551" s="603" t="s">
        <v>13075</v>
      </c>
      <c r="D17551" s="587" t="s">
        <v>3076</v>
      </c>
      <c r="E17551" s="523" t="s">
        <v>1679</v>
      </c>
    </row>
    <row r="17552" spans="2:5">
      <c r="B17552" s="602" t="s">
        <v>20260</v>
      </c>
      <c r="C17552" s="603" t="s">
        <v>13075</v>
      </c>
      <c r="D17552" s="587" t="s">
        <v>3076</v>
      </c>
      <c r="E17552" s="523" t="s">
        <v>1679</v>
      </c>
    </row>
    <row r="17553" spans="2:5">
      <c r="B17553" s="602" t="s">
        <v>20261</v>
      </c>
      <c r="C17553" s="603" t="s">
        <v>13075</v>
      </c>
      <c r="D17553" s="587" t="s">
        <v>3076</v>
      </c>
      <c r="E17553" s="523" t="s">
        <v>1679</v>
      </c>
    </row>
    <row r="17554" spans="2:5">
      <c r="B17554" s="602" t="s">
        <v>20262</v>
      </c>
      <c r="C17554" s="603" t="s">
        <v>13075</v>
      </c>
      <c r="D17554" s="587" t="s">
        <v>3076</v>
      </c>
      <c r="E17554" s="523" t="s">
        <v>1679</v>
      </c>
    </row>
    <row r="17555" spans="2:5">
      <c r="B17555" s="602" t="s">
        <v>20263</v>
      </c>
      <c r="C17555" s="603" t="s">
        <v>13075</v>
      </c>
      <c r="D17555" s="587" t="s">
        <v>3076</v>
      </c>
      <c r="E17555" s="523" t="s">
        <v>1679</v>
      </c>
    </row>
    <row r="17556" spans="2:5">
      <c r="B17556" s="602" t="s">
        <v>20264</v>
      </c>
      <c r="C17556" s="603" t="s">
        <v>13075</v>
      </c>
      <c r="D17556" s="587" t="s">
        <v>3076</v>
      </c>
      <c r="E17556" s="523" t="s">
        <v>1679</v>
      </c>
    </row>
    <row r="17557" spans="2:5">
      <c r="B17557" s="602" t="s">
        <v>20265</v>
      </c>
      <c r="C17557" s="603" t="s">
        <v>13075</v>
      </c>
      <c r="D17557" s="587" t="s">
        <v>3076</v>
      </c>
      <c r="E17557" s="523" t="s">
        <v>1679</v>
      </c>
    </row>
    <row r="17558" spans="2:5">
      <c r="B17558" s="602" t="s">
        <v>20266</v>
      </c>
      <c r="C17558" s="603" t="s">
        <v>13075</v>
      </c>
      <c r="D17558" s="587" t="s">
        <v>3076</v>
      </c>
      <c r="E17558" s="523" t="s">
        <v>1679</v>
      </c>
    </row>
    <row r="17559" spans="2:5">
      <c r="B17559" s="602" t="s">
        <v>20267</v>
      </c>
      <c r="C17559" s="603" t="s">
        <v>13075</v>
      </c>
      <c r="D17559" s="587" t="s">
        <v>3076</v>
      </c>
      <c r="E17559" s="523" t="s">
        <v>1679</v>
      </c>
    </row>
    <row r="17560" spans="2:5">
      <c r="B17560" s="602" t="s">
        <v>20268</v>
      </c>
      <c r="C17560" s="603" t="s">
        <v>13075</v>
      </c>
      <c r="D17560" s="587" t="s">
        <v>3076</v>
      </c>
      <c r="E17560" s="523" t="s">
        <v>1679</v>
      </c>
    </row>
    <row r="17561" spans="2:5">
      <c r="B17561" s="602" t="s">
        <v>20269</v>
      </c>
      <c r="C17561" s="603" t="s">
        <v>13075</v>
      </c>
      <c r="D17561" s="587" t="s">
        <v>3076</v>
      </c>
      <c r="E17561" s="523" t="s">
        <v>1679</v>
      </c>
    </row>
    <row r="17562" spans="2:5">
      <c r="B17562" s="602" t="s">
        <v>20270</v>
      </c>
      <c r="C17562" s="603" t="s">
        <v>13075</v>
      </c>
      <c r="D17562" s="587" t="s">
        <v>3076</v>
      </c>
      <c r="E17562" s="523" t="s">
        <v>1679</v>
      </c>
    </row>
    <row r="17563" spans="2:5">
      <c r="B17563" s="602" t="s">
        <v>20271</v>
      </c>
      <c r="C17563" s="603" t="s">
        <v>13075</v>
      </c>
      <c r="D17563" s="587" t="s">
        <v>3076</v>
      </c>
      <c r="E17563" s="523" t="s">
        <v>1679</v>
      </c>
    </row>
    <row r="17564" spans="2:5">
      <c r="B17564" s="602" t="s">
        <v>20272</v>
      </c>
      <c r="C17564" s="603" t="s">
        <v>13075</v>
      </c>
      <c r="D17564" s="587" t="s">
        <v>3076</v>
      </c>
      <c r="E17564" s="523" t="s">
        <v>1679</v>
      </c>
    </row>
    <row r="17565" spans="2:5">
      <c r="B17565" s="602" t="s">
        <v>20273</v>
      </c>
      <c r="C17565" s="603" t="s">
        <v>13075</v>
      </c>
      <c r="D17565" s="587" t="s">
        <v>3076</v>
      </c>
      <c r="E17565" s="523" t="s">
        <v>1679</v>
      </c>
    </row>
    <row r="17566" spans="2:5">
      <c r="B17566" s="602" t="s">
        <v>20274</v>
      </c>
      <c r="C17566" s="603" t="s">
        <v>13075</v>
      </c>
      <c r="D17566" s="587" t="s">
        <v>3076</v>
      </c>
      <c r="E17566" s="523" t="s">
        <v>1679</v>
      </c>
    </row>
    <row r="17567" spans="2:5">
      <c r="B17567" s="602" t="s">
        <v>20275</v>
      </c>
      <c r="C17567" s="603" t="s">
        <v>13075</v>
      </c>
      <c r="D17567" s="587" t="s">
        <v>3076</v>
      </c>
      <c r="E17567" s="523" t="s">
        <v>1679</v>
      </c>
    </row>
    <row r="17568" spans="2:5">
      <c r="B17568" s="602" t="s">
        <v>20276</v>
      </c>
      <c r="C17568" s="603" t="s">
        <v>13075</v>
      </c>
      <c r="D17568" s="587" t="s">
        <v>3076</v>
      </c>
      <c r="E17568" s="523" t="s">
        <v>1679</v>
      </c>
    </row>
    <row r="17569" spans="2:5">
      <c r="B17569" s="602" t="s">
        <v>20277</v>
      </c>
      <c r="C17569" s="603" t="s">
        <v>13075</v>
      </c>
      <c r="D17569" s="587" t="s">
        <v>3076</v>
      </c>
      <c r="E17569" s="523" t="s">
        <v>1679</v>
      </c>
    </row>
    <row r="17570" spans="2:5">
      <c r="B17570" s="602" t="s">
        <v>20278</v>
      </c>
      <c r="C17570" s="603" t="s">
        <v>13075</v>
      </c>
      <c r="D17570" s="587" t="s">
        <v>3076</v>
      </c>
      <c r="E17570" s="523" t="s">
        <v>1679</v>
      </c>
    </row>
    <row r="17571" spans="2:5">
      <c r="B17571" s="602" t="s">
        <v>20279</v>
      </c>
      <c r="C17571" s="603" t="s">
        <v>13075</v>
      </c>
      <c r="D17571" s="587" t="s">
        <v>3076</v>
      </c>
      <c r="E17571" s="523" t="s">
        <v>1679</v>
      </c>
    </row>
    <row r="17572" spans="2:5">
      <c r="B17572" s="602" t="s">
        <v>20280</v>
      </c>
      <c r="C17572" s="603" t="s">
        <v>13075</v>
      </c>
      <c r="D17572" s="587" t="s">
        <v>3076</v>
      </c>
      <c r="E17572" s="523" t="s">
        <v>1679</v>
      </c>
    </row>
    <row r="17573" spans="2:5">
      <c r="B17573" s="602" t="s">
        <v>20281</v>
      </c>
      <c r="C17573" s="603" t="s">
        <v>13075</v>
      </c>
      <c r="D17573" s="587" t="s">
        <v>3076</v>
      </c>
      <c r="E17573" s="523" t="s">
        <v>1679</v>
      </c>
    </row>
    <row r="17574" spans="2:5">
      <c r="B17574" s="602" t="s">
        <v>20282</v>
      </c>
      <c r="C17574" s="603" t="s">
        <v>13075</v>
      </c>
      <c r="D17574" s="587" t="s">
        <v>3076</v>
      </c>
      <c r="E17574" s="523" t="s">
        <v>1679</v>
      </c>
    </row>
    <row r="17575" spans="2:5">
      <c r="B17575" s="602" t="s">
        <v>20283</v>
      </c>
      <c r="C17575" s="603" t="s">
        <v>13075</v>
      </c>
      <c r="D17575" s="587" t="s">
        <v>3076</v>
      </c>
      <c r="E17575" s="523" t="s">
        <v>1679</v>
      </c>
    </row>
    <row r="17576" spans="2:5">
      <c r="B17576" s="602" t="s">
        <v>20284</v>
      </c>
      <c r="C17576" s="603" t="s">
        <v>13075</v>
      </c>
      <c r="D17576" s="587" t="s">
        <v>3076</v>
      </c>
      <c r="E17576" s="523" t="s">
        <v>1679</v>
      </c>
    </row>
    <row r="17577" spans="2:5">
      <c r="B17577" s="602" t="s">
        <v>20285</v>
      </c>
      <c r="C17577" s="603" t="s">
        <v>13075</v>
      </c>
      <c r="D17577" s="587" t="s">
        <v>3076</v>
      </c>
      <c r="E17577" s="523" t="s">
        <v>1679</v>
      </c>
    </row>
    <row r="17578" spans="2:5">
      <c r="B17578" s="602" t="s">
        <v>20286</v>
      </c>
      <c r="C17578" s="603" t="s">
        <v>13075</v>
      </c>
      <c r="D17578" s="587" t="s">
        <v>3076</v>
      </c>
      <c r="E17578" s="523" t="s">
        <v>1679</v>
      </c>
    </row>
    <row r="17579" spans="2:5">
      <c r="B17579" s="602" t="s">
        <v>20287</v>
      </c>
      <c r="C17579" s="603" t="s">
        <v>13075</v>
      </c>
      <c r="D17579" s="587" t="s">
        <v>3076</v>
      </c>
      <c r="E17579" s="523" t="s">
        <v>1679</v>
      </c>
    </row>
    <row r="17580" spans="2:5">
      <c r="B17580" s="602" t="s">
        <v>20288</v>
      </c>
      <c r="C17580" s="603" t="s">
        <v>13075</v>
      </c>
      <c r="D17580" s="587" t="s">
        <v>3076</v>
      </c>
      <c r="E17580" s="523" t="s">
        <v>1679</v>
      </c>
    </row>
    <row r="17581" spans="2:5">
      <c r="B17581" s="602" t="s">
        <v>20289</v>
      </c>
      <c r="C17581" s="603" t="s">
        <v>13075</v>
      </c>
      <c r="D17581" s="587" t="s">
        <v>3076</v>
      </c>
      <c r="E17581" s="523" t="s">
        <v>1679</v>
      </c>
    </row>
    <row r="17582" spans="2:5">
      <c r="B17582" s="602" t="s">
        <v>20290</v>
      </c>
      <c r="C17582" s="603" t="s">
        <v>13075</v>
      </c>
      <c r="D17582" s="587" t="s">
        <v>3076</v>
      </c>
      <c r="E17582" s="523" t="s">
        <v>1679</v>
      </c>
    </row>
    <row r="17583" spans="2:5">
      <c r="B17583" s="602" t="s">
        <v>20291</v>
      </c>
      <c r="C17583" s="603" t="s">
        <v>13075</v>
      </c>
      <c r="D17583" s="587" t="s">
        <v>3076</v>
      </c>
      <c r="E17583" s="523" t="s">
        <v>1679</v>
      </c>
    </row>
    <row r="17584" spans="2:5">
      <c r="B17584" s="602" t="s">
        <v>20292</v>
      </c>
      <c r="C17584" s="603" t="s">
        <v>20293</v>
      </c>
      <c r="D17584" s="587" t="s">
        <v>3076</v>
      </c>
      <c r="E17584" s="523" t="s">
        <v>1679</v>
      </c>
    </row>
    <row r="17585" spans="2:5">
      <c r="B17585" s="602" t="s">
        <v>20294</v>
      </c>
      <c r="C17585" s="603" t="s">
        <v>20293</v>
      </c>
      <c r="D17585" s="587" t="s">
        <v>3076</v>
      </c>
      <c r="E17585" s="523" t="s">
        <v>1679</v>
      </c>
    </row>
    <row r="17586" spans="2:5">
      <c r="B17586" s="602" t="s">
        <v>20295</v>
      </c>
      <c r="C17586" s="603" t="s">
        <v>20293</v>
      </c>
      <c r="D17586" s="587" t="s">
        <v>3076</v>
      </c>
      <c r="E17586" s="523" t="s">
        <v>1679</v>
      </c>
    </row>
    <row r="17587" spans="2:5">
      <c r="B17587" s="602" t="s">
        <v>20296</v>
      </c>
      <c r="C17587" s="603" t="s">
        <v>20293</v>
      </c>
      <c r="D17587" s="587" t="s">
        <v>3076</v>
      </c>
      <c r="E17587" s="523" t="s">
        <v>1679</v>
      </c>
    </row>
    <row r="17588" spans="2:5">
      <c r="B17588" s="602" t="s">
        <v>20297</v>
      </c>
      <c r="C17588" s="603" t="s">
        <v>20293</v>
      </c>
      <c r="D17588" s="587" t="s">
        <v>3076</v>
      </c>
      <c r="E17588" s="523" t="s">
        <v>1679</v>
      </c>
    </row>
    <row r="17589" spans="2:5">
      <c r="B17589" s="602" t="s">
        <v>20298</v>
      </c>
      <c r="C17589" s="603" t="s">
        <v>20293</v>
      </c>
      <c r="D17589" s="587" t="s">
        <v>3076</v>
      </c>
      <c r="E17589" s="523" t="s">
        <v>1679</v>
      </c>
    </row>
    <row r="17590" spans="2:5">
      <c r="B17590" s="602" t="s">
        <v>20299</v>
      </c>
      <c r="C17590" s="603" t="s">
        <v>20293</v>
      </c>
      <c r="D17590" s="587" t="s">
        <v>3076</v>
      </c>
      <c r="E17590" s="523" t="s">
        <v>1679</v>
      </c>
    </row>
    <row r="17591" spans="2:5">
      <c r="B17591" s="602" t="s">
        <v>20300</v>
      </c>
      <c r="C17591" s="603" t="s">
        <v>20293</v>
      </c>
      <c r="D17591" s="587" t="s">
        <v>3076</v>
      </c>
      <c r="E17591" s="523" t="s">
        <v>1679</v>
      </c>
    </row>
    <row r="17592" spans="2:5">
      <c r="B17592" s="602" t="s">
        <v>20301</v>
      </c>
      <c r="C17592" s="603" t="s">
        <v>20293</v>
      </c>
      <c r="D17592" s="587" t="s">
        <v>3076</v>
      </c>
      <c r="E17592" s="523" t="s">
        <v>1679</v>
      </c>
    </row>
    <row r="17593" spans="2:5">
      <c r="B17593" s="602" t="s">
        <v>20302</v>
      </c>
      <c r="C17593" s="603" t="s">
        <v>20293</v>
      </c>
      <c r="D17593" s="587" t="s">
        <v>3076</v>
      </c>
      <c r="E17593" s="523" t="s">
        <v>1679</v>
      </c>
    </row>
    <row r="17594" spans="2:5">
      <c r="B17594" s="602" t="s">
        <v>20303</v>
      </c>
      <c r="C17594" s="603" t="s">
        <v>20293</v>
      </c>
      <c r="D17594" s="587" t="s">
        <v>3076</v>
      </c>
      <c r="E17594" s="523" t="s">
        <v>1679</v>
      </c>
    </row>
    <row r="17595" spans="2:5">
      <c r="B17595" s="602" t="s">
        <v>20304</v>
      </c>
      <c r="C17595" s="603" t="s">
        <v>20293</v>
      </c>
      <c r="D17595" s="587" t="s">
        <v>3076</v>
      </c>
      <c r="E17595" s="523" t="s">
        <v>1679</v>
      </c>
    </row>
    <row r="17596" spans="2:5">
      <c r="B17596" s="602" t="s">
        <v>20305</v>
      </c>
      <c r="C17596" s="603" t="s">
        <v>20293</v>
      </c>
      <c r="D17596" s="587" t="s">
        <v>3076</v>
      </c>
      <c r="E17596" s="523" t="s">
        <v>1679</v>
      </c>
    </row>
    <row r="17597" spans="2:5">
      <c r="B17597" s="602" t="s">
        <v>20306</v>
      </c>
      <c r="C17597" s="603" t="s">
        <v>20293</v>
      </c>
      <c r="D17597" s="587" t="s">
        <v>3076</v>
      </c>
      <c r="E17597" s="523" t="s">
        <v>1679</v>
      </c>
    </row>
    <row r="17598" spans="2:5">
      <c r="B17598" s="602" t="s">
        <v>20307</v>
      </c>
      <c r="C17598" s="603" t="s">
        <v>20293</v>
      </c>
      <c r="D17598" s="587" t="s">
        <v>3076</v>
      </c>
      <c r="E17598" s="523" t="s">
        <v>1679</v>
      </c>
    </row>
    <row r="17599" spans="2:5">
      <c r="B17599" s="602" t="s">
        <v>20308</v>
      </c>
      <c r="C17599" s="603" t="s">
        <v>20293</v>
      </c>
      <c r="D17599" s="587" t="s">
        <v>3076</v>
      </c>
      <c r="E17599" s="523" t="s">
        <v>1679</v>
      </c>
    </row>
    <row r="17600" spans="2:5">
      <c r="B17600" s="602" t="s">
        <v>20309</v>
      </c>
      <c r="C17600" s="603" t="s">
        <v>20293</v>
      </c>
      <c r="D17600" s="587" t="s">
        <v>3076</v>
      </c>
      <c r="E17600" s="523" t="s">
        <v>1679</v>
      </c>
    </row>
    <row r="17601" spans="2:5">
      <c r="B17601" s="602" t="s">
        <v>20310</v>
      </c>
      <c r="C17601" s="603" t="s">
        <v>20293</v>
      </c>
      <c r="D17601" s="587" t="s">
        <v>3076</v>
      </c>
      <c r="E17601" s="523" t="s">
        <v>1679</v>
      </c>
    </row>
    <row r="17602" spans="2:5">
      <c r="B17602" s="602" t="s">
        <v>20311</v>
      </c>
      <c r="C17602" s="603" t="s">
        <v>20293</v>
      </c>
      <c r="D17602" s="587" t="s">
        <v>3076</v>
      </c>
      <c r="E17602" s="523" t="s">
        <v>1679</v>
      </c>
    </row>
    <row r="17603" spans="2:5">
      <c r="B17603" s="602" t="s">
        <v>20312</v>
      </c>
      <c r="C17603" s="603" t="s">
        <v>20293</v>
      </c>
      <c r="D17603" s="587" t="s">
        <v>3076</v>
      </c>
      <c r="E17603" s="523" t="s">
        <v>1679</v>
      </c>
    </row>
    <row r="17604" spans="2:5">
      <c r="B17604" s="602" t="s">
        <v>20313</v>
      </c>
      <c r="C17604" s="603" t="s">
        <v>20293</v>
      </c>
      <c r="D17604" s="587" t="s">
        <v>3076</v>
      </c>
      <c r="E17604" s="523" t="s">
        <v>1679</v>
      </c>
    </row>
    <row r="17605" spans="2:5">
      <c r="B17605" s="602" t="s">
        <v>20314</v>
      </c>
      <c r="C17605" s="603" t="s">
        <v>20293</v>
      </c>
      <c r="D17605" s="587" t="s">
        <v>3076</v>
      </c>
      <c r="E17605" s="523" t="s">
        <v>1679</v>
      </c>
    </row>
    <row r="17606" spans="2:5">
      <c r="B17606" s="602" t="s">
        <v>20315</v>
      </c>
      <c r="C17606" s="603" t="s">
        <v>20293</v>
      </c>
      <c r="D17606" s="587" t="s">
        <v>3076</v>
      </c>
      <c r="E17606" s="523" t="s">
        <v>1679</v>
      </c>
    </row>
    <row r="17607" spans="2:5">
      <c r="B17607" s="602" t="s">
        <v>20316</v>
      </c>
      <c r="C17607" s="603" t="s">
        <v>20293</v>
      </c>
      <c r="D17607" s="587" t="s">
        <v>3076</v>
      </c>
      <c r="E17607" s="523" t="s">
        <v>1679</v>
      </c>
    </row>
    <row r="17608" spans="2:5">
      <c r="B17608" s="602" t="s">
        <v>20317</v>
      </c>
      <c r="C17608" s="603" t="s">
        <v>20293</v>
      </c>
      <c r="D17608" s="587" t="s">
        <v>3076</v>
      </c>
      <c r="E17608" s="523" t="s">
        <v>1679</v>
      </c>
    </row>
    <row r="17609" spans="2:5">
      <c r="B17609" s="602" t="s">
        <v>20318</v>
      </c>
      <c r="C17609" s="603" t="s">
        <v>20293</v>
      </c>
      <c r="D17609" s="587" t="s">
        <v>3076</v>
      </c>
      <c r="E17609" s="523" t="s">
        <v>1679</v>
      </c>
    </row>
    <row r="17610" spans="2:5">
      <c r="B17610" s="602" t="s">
        <v>20319</v>
      </c>
      <c r="C17610" s="603" t="s">
        <v>20293</v>
      </c>
      <c r="D17610" s="587" t="s">
        <v>3076</v>
      </c>
      <c r="E17610" s="523" t="s">
        <v>1679</v>
      </c>
    </row>
    <row r="17611" spans="2:5">
      <c r="B17611" s="602" t="s">
        <v>20320</v>
      </c>
      <c r="C17611" s="603" t="s">
        <v>20293</v>
      </c>
      <c r="D17611" s="587" t="s">
        <v>3076</v>
      </c>
      <c r="E17611" s="523" t="s">
        <v>1679</v>
      </c>
    </row>
    <row r="17612" spans="2:5">
      <c r="B17612" s="602" t="s">
        <v>20321</v>
      </c>
      <c r="C17612" s="603" t="s">
        <v>20293</v>
      </c>
      <c r="D17612" s="587" t="s">
        <v>3076</v>
      </c>
      <c r="E17612" s="523" t="s">
        <v>1679</v>
      </c>
    </row>
    <row r="17613" spans="2:5">
      <c r="B17613" s="602" t="s">
        <v>20322</v>
      </c>
      <c r="C17613" s="603" t="s">
        <v>20293</v>
      </c>
      <c r="D17613" s="587" t="s">
        <v>3076</v>
      </c>
      <c r="E17613" s="523" t="s">
        <v>1679</v>
      </c>
    </row>
    <row r="17614" spans="2:5">
      <c r="B17614" s="602" t="s">
        <v>20323</v>
      </c>
      <c r="C17614" s="603" t="s">
        <v>20293</v>
      </c>
      <c r="D17614" s="587" t="s">
        <v>3076</v>
      </c>
      <c r="E17614" s="523" t="s">
        <v>1679</v>
      </c>
    </row>
    <row r="17615" spans="2:5">
      <c r="B17615" s="602" t="s">
        <v>20324</v>
      </c>
      <c r="C17615" s="603" t="s">
        <v>20293</v>
      </c>
      <c r="D17615" s="587" t="s">
        <v>3076</v>
      </c>
      <c r="E17615" s="523" t="s">
        <v>1679</v>
      </c>
    </row>
    <row r="17616" spans="2:5">
      <c r="B17616" s="602" t="s">
        <v>20325</v>
      </c>
      <c r="C17616" s="603" t="s">
        <v>20293</v>
      </c>
      <c r="D17616" s="587" t="s">
        <v>3076</v>
      </c>
      <c r="E17616" s="523" t="s">
        <v>1679</v>
      </c>
    </row>
    <row r="17617" spans="2:5">
      <c r="B17617" s="602" t="s">
        <v>20326</v>
      </c>
      <c r="C17617" s="603" t="s">
        <v>20293</v>
      </c>
      <c r="D17617" s="587" t="s">
        <v>3076</v>
      </c>
      <c r="E17617" s="523" t="s">
        <v>1679</v>
      </c>
    </row>
    <row r="17618" spans="2:5">
      <c r="B17618" s="602" t="s">
        <v>20327</v>
      </c>
      <c r="C17618" s="603" t="s">
        <v>20293</v>
      </c>
      <c r="D17618" s="587" t="s">
        <v>3076</v>
      </c>
      <c r="E17618" s="523" t="s">
        <v>1679</v>
      </c>
    </row>
    <row r="17619" spans="2:5">
      <c r="B17619" s="602" t="s">
        <v>20328</v>
      </c>
      <c r="C17619" s="603" t="s">
        <v>20293</v>
      </c>
      <c r="D17619" s="587" t="s">
        <v>3076</v>
      </c>
      <c r="E17619" s="523" t="s">
        <v>1679</v>
      </c>
    </row>
    <row r="17620" spans="2:5">
      <c r="B17620" s="602" t="s">
        <v>20329</v>
      </c>
      <c r="C17620" s="603" t="s">
        <v>20293</v>
      </c>
      <c r="D17620" s="587" t="s">
        <v>3076</v>
      </c>
      <c r="E17620" s="523" t="s">
        <v>1679</v>
      </c>
    </row>
    <row r="17621" spans="2:5">
      <c r="B17621" s="602" t="s">
        <v>20330</v>
      </c>
      <c r="C17621" s="603" t="s">
        <v>20293</v>
      </c>
      <c r="D17621" s="587" t="s">
        <v>3076</v>
      </c>
      <c r="E17621" s="523" t="s">
        <v>1679</v>
      </c>
    </row>
    <row r="17622" spans="2:5">
      <c r="B17622" s="602" t="s">
        <v>20331</v>
      </c>
      <c r="C17622" s="603" t="s">
        <v>20293</v>
      </c>
      <c r="D17622" s="587" t="s">
        <v>3076</v>
      </c>
      <c r="E17622" s="523" t="s">
        <v>1679</v>
      </c>
    </row>
    <row r="17623" spans="2:5">
      <c r="B17623" s="602" t="s">
        <v>20332</v>
      </c>
      <c r="C17623" s="603" t="s">
        <v>20293</v>
      </c>
      <c r="D17623" s="587" t="s">
        <v>3076</v>
      </c>
      <c r="E17623" s="523" t="s">
        <v>1679</v>
      </c>
    </row>
    <row r="17624" spans="2:5">
      <c r="B17624" s="602" t="s">
        <v>20333</v>
      </c>
      <c r="C17624" s="603" t="s">
        <v>20293</v>
      </c>
      <c r="D17624" s="587" t="s">
        <v>3076</v>
      </c>
      <c r="E17624" s="523" t="s">
        <v>1679</v>
      </c>
    </row>
    <row r="17625" spans="2:5">
      <c r="B17625" s="602" t="s">
        <v>20334</v>
      </c>
      <c r="C17625" s="603" t="s">
        <v>20293</v>
      </c>
      <c r="D17625" s="587" t="s">
        <v>3076</v>
      </c>
      <c r="E17625" s="523" t="s">
        <v>1679</v>
      </c>
    </row>
    <row r="17626" spans="2:5">
      <c r="B17626" s="602" t="s">
        <v>20335</v>
      </c>
      <c r="C17626" s="603" t="s">
        <v>20293</v>
      </c>
      <c r="D17626" s="587" t="s">
        <v>3076</v>
      </c>
      <c r="E17626" s="523" t="s">
        <v>1679</v>
      </c>
    </row>
    <row r="17627" spans="2:5">
      <c r="B17627" s="602" t="s">
        <v>20336</v>
      </c>
      <c r="C17627" s="603" t="s">
        <v>20293</v>
      </c>
      <c r="D17627" s="587" t="s">
        <v>3076</v>
      </c>
      <c r="E17627" s="523" t="s">
        <v>1679</v>
      </c>
    </row>
    <row r="17628" spans="2:5">
      <c r="B17628" s="602" t="s">
        <v>20337</v>
      </c>
      <c r="C17628" s="603" t="s">
        <v>20293</v>
      </c>
      <c r="D17628" s="587" t="s">
        <v>3076</v>
      </c>
      <c r="E17628" s="523" t="s">
        <v>1679</v>
      </c>
    </row>
    <row r="17629" spans="2:5">
      <c r="B17629" s="602" t="s">
        <v>20338</v>
      </c>
      <c r="C17629" s="603" t="s">
        <v>20293</v>
      </c>
      <c r="D17629" s="587" t="s">
        <v>3076</v>
      </c>
      <c r="E17629" s="523" t="s">
        <v>1679</v>
      </c>
    </row>
    <row r="17630" spans="2:5">
      <c r="B17630" s="602" t="s">
        <v>20339</v>
      </c>
      <c r="C17630" s="603" t="s">
        <v>20293</v>
      </c>
      <c r="D17630" s="587" t="s">
        <v>3076</v>
      </c>
      <c r="E17630" s="523" t="s">
        <v>1679</v>
      </c>
    </row>
    <row r="17631" spans="2:5">
      <c r="B17631" s="602" t="s">
        <v>20340</v>
      </c>
      <c r="C17631" s="603" t="s">
        <v>20293</v>
      </c>
      <c r="D17631" s="587" t="s">
        <v>3076</v>
      </c>
      <c r="E17631" s="523" t="s">
        <v>1679</v>
      </c>
    </row>
    <row r="17632" spans="2:5">
      <c r="B17632" s="602" t="s">
        <v>20341</v>
      </c>
      <c r="C17632" s="603" t="s">
        <v>20293</v>
      </c>
      <c r="D17632" s="587" t="s">
        <v>3076</v>
      </c>
      <c r="E17632" s="523" t="s">
        <v>1679</v>
      </c>
    </row>
    <row r="17633" spans="2:5">
      <c r="B17633" s="602" t="s">
        <v>20342</v>
      </c>
      <c r="C17633" s="603" t="s">
        <v>20293</v>
      </c>
      <c r="D17633" s="587" t="s">
        <v>3076</v>
      </c>
      <c r="E17633" s="523" t="s">
        <v>1679</v>
      </c>
    </row>
    <row r="17634" spans="2:5">
      <c r="B17634" s="602" t="s">
        <v>20343</v>
      </c>
      <c r="C17634" s="603" t="s">
        <v>20293</v>
      </c>
      <c r="D17634" s="587" t="s">
        <v>3076</v>
      </c>
      <c r="E17634" s="523" t="s">
        <v>1679</v>
      </c>
    </row>
    <row r="17635" spans="2:5">
      <c r="B17635" s="602" t="s">
        <v>20344</v>
      </c>
      <c r="C17635" s="603" t="s">
        <v>20293</v>
      </c>
      <c r="D17635" s="587" t="s">
        <v>3076</v>
      </c>
      <c r="E17635" s="523" t="s">
        <v>1679</v>
      </c>
    </row>
    <row r="17636" spans="2:5">
      <c r="B17636" s="602" t="s">
        <v>20345</v>
      </c>
      <c r="C17636" s="603" t="s">
        <v>20293</v>
      </c>
      <c r="D17636" s="587" t="s">
        <v>3076</v>
      </c>
      <c r="E17636" s="523" t="s">
        <v>1679</v>
      </c>
    </row>
    <row r="17637" spans="2:5">
      <c r="B17637" s="602" t="s">
        <v>20346</v>
      </c>
      <c r="C17637" s="603" t="s">
        <v>20293</v>
      </c>
      <c r="D17637" s="587" t="s">
        <v>3076</v>
      </c>
      <c r="E17637" s="523" t="s">
        <v>1679</v>
      </c>
    </row>
    <row r="17638" spans="2:5">
      <c r="B17638" s="602" t="s">
        <v>20347</v>
      </c>
      <c r="C17638" s="603" t="s">
        <v>20293</v>
      </c>
      <c r="D17638" s="587" t="s">
        <v>3076</v>
      </c>
      <c r="E17638" s="523" t="s">
        <v>1679</v>
      </c>
    </row>
    <row r="17639" spans="2:5">
      <c r="B17639" s="602" t="s">
        <v>20348</v>
      </c>
      <c r="C17639" s="603" t="s">
        <v>20293</v>
      </c>
      <c r="D17639" s="587" t="s">
        <v>3076</v>
      </c>
      <c r="E17639" s="523" t="s">
        <v>1679</v>
      </c>
    </row>
    <row r="17640" spans="2:5">
      <c r="B17640" s="602" t="s">
        <v>20349</v>
      </c>
      <c r="C17640" s="603" t="s">
        <v>20293</v>
      </c>
      <c r="D17640" s="587" t="s">
        <v>3076</v>
      </c>
      <c r="E17640" s="523" t="s">
        <v>1679</v>
      </c>
    </row>
    <row r="17641" spans="2:5">
      <c r="B17641" s="602" t="s">
        <v>20350</v>
      </c>
      <c r="C17641" s="603" t="s">
        <v>20293</v>
      </c>
      <c r="D17641" s="587" t="s">
        <v>3076</v>
      </c>
      <c r="E17641" s="523" t="s">
        <v>1679</v>
      </c>
    </row>
    <row r="17642" spans="2:5">
      <c r="B17642" s="602" t="s">
        <v>20351</v>
      </c>
      <c r="C17642" s="603" t="s">
        <v>20293</v>
      </c>
      <c r="D17642" s="587" t="s">
        <v>3076</v>
      </c>
      <c r="E17642" s="523" t="s">
        <v>1679</v>
      </c>
    </row>
    <row r="17643" spans="2:5">
      <c r="B17643" s="602" t="s">
        <v>20352</v>
      </c>
      <c r="C17643" s="603" t="s">
        <v>20293</v>
      </c>
      <c r="D17643" s="587" t="s">
        <v>3076</v>
      </c>
      <c r="E17643" s="523" t="s">
        <v>1679</v>
      </c>
    </row>
    <row r="17644" spans="2:5">
      <c r="B17644" s="602" t="s">
        <v>20353</v>
      </c>
      <c r="C17644" s="603" t="s">
        <v>20293</v>
      </c>
      <c r="D17644" s="587" t="s">
        <v>3076</v>
      </c>
      <c r="E17644" s="523" t="s">
        <v>1679</v>
      </c>
    </row>
    <row r="17645" spans="2:5">
      <c r="B17645" s="602" t="s">
        <v>20354</v>
      </c>
      <c r="C17645" s="603" t="s">
        <v>20293</v>
      </c>
      <c r="D17645" s="587" t="s">
        <v>3076</v>
      </c>
      <c r="E17645" s="523" t="s">
        <v>1679</v>
      </c>
    </row>
    <row r="17646" spans="2:5">
      <c r="B17646" s="602" t="s">
        <v>20355</v>
      </c>
      <c r="C17646" s="603" t="s">
        <v>20293</v>
      </c>
      <c r="D17646" s="587" t="s">
        <v>3076</v>
      </c>
      <c r="E17646" s="523" t="s">
        <v>1679</v>
      </c>
    </row>
    <row r="17647" spans="2:5">
      <c r="B17647" s="602" t="s">
        <v>20356</v>
      </c>
      <c r="C17647" s="603" t="s">
        <v>20293</v>
      </c>
      <c r="D17647" s="587" t="s">
        <v>3076</v>
      </c>
      <c r="E17647" s="523" t="s">
        <v>1679</v>
      </c>
    </row>
    <row r="17648" spans="2:5">
      <c r="B17648" s="602" t="s">
        <v>20357</v>
      </c>
      <c r="C17648" s="603" t="s">
        <v>20293</v>
      </c>
      <c r="D17648" s="587" t="s">
        <v>3076</v>
      </c>
      <c r="E17648" s="523" t="s">
        <v>1679</v>
      </c>
    </row>
    <row r="17649" spans="2:5">
      <c r="B17649" s="602" t="s">
        <v>20358</v>
      </c>
      <c r="C17649" s="603" t="s">
        <v>20293</v>
      </c>
      <c r="D17649" s="587" t="s">
        <v>3076</v>
      </c>
      <c r="E17649" s="523" t="s">
        <v>1679</v>
      </c>
    </row>
    <row r="17650" spans="2:5">
      <c r="B17650" s="602" t="s">
        <v>20359</v>
      </c>
      <c r="C17650" s="603" t="s">
        <v>20293</v>
      </c>
      <c r="D17650" s="587" t="s">
        <v>3076</v>
      </c>
      <c r="E17650" s="523" t="s">
        <v>1679</v>
      </c>
    </row>
    <row r="17651" spans="2:5">
      <c r="B17651" s="602" t="s">
        <v>20360</v>
      </c>
      <c r="C17651" s="603" t="s">
        <v>20293</v>
      </c>
      <c r="D17651" s="587" t="s">
        <v>3076</v>
      </c>
      <c r="E17651" s="523" t="s">
        <v>1679</v>
      </c>
    </row>
    <row r="17652" spans="2:5">
      <c r="B17652" s="602" t="s">
        <v>20361</v>
      </c>
      <c r="C17652" s="603" t="s">
        <v>20293</v>
      </c>
      <c r="D17652" s="587" t="s">
        <v>3076</v>
      </c>
      <c r="E17652" s="523" t="s">
        <v>1679</v>
      </c>
    </row>
    <row r="17653" spans="2:5">
      <c r="B17653" s="602" t="s">
        <v>20362</v>
      </c>
      <c r="C17653" s="603" t="s">
        <v>20293</v>
      </c>
      <c r="D17653" s="587" t="s">
        <v>3076</v>
      </c>
      <c r="E17653" s="523" t="s">
        <v>1679</v>
      </c>
    </row>
    <row r="17654" spans="2:5">
      <c r="B17654" s="602" t="s">
        <v>20363</v>
      </c>
      <c r="C17654" s="603" t="s">
        <v>20293</v>
      </c>
      <c r="D17654" s="587" t="s">
        <v>3076</v>
      </c>
      <c r="E17654" s="523" t="s">
        <v>1679</v>
      </c>
    </row>
    <row r="17655" spans="2:5">
      <c r="B17655" s="602" t="s">
        <v>20364</v>
      </c>
      <c r="C17655" s="603" t="s">
        <v>20293</v>
      </c>
      <c r="D17655" s="587" t="s">
        <v>3076</v>
      </c>
      <c r="E17655" s="523" t="s">
        <v>1679</v>
      </c>
    </row>
    <row r="17656" spans="2:5">
      <c r="B17656" s="602" t="s">
        <v>20365</v>
      </c>
      <c r="C17656" s="603" t="s">
        <v>20293</v>
      </c>
      <c r="D17656" s="587" t="s">
        <v>3076</v>
      </c>
      <c r="E17656" s="523" t="s">
        <v>1679</v>
      </c>
    </row>
    <row r="17657" spans="2:5">
      <c r="B17657" s="602" t="s">
        <v>20366</v>
      </c>
      <c r="C17657" s="603" t="s">
        <v>20293</v>
      </c>
      <c r="D17657" s="587" t="s">
        <v>3076</v>
      </c>
      <c r="E17657" s="523" t="s">
        <v>1679</v>
      </c>
    </row>
    <row r="17658" spans="2:5">
      <c r="B17658" s="602" t="s">
        <v>20367</v>
      </c>
      <c r="C17658" s="603" t="s">
        <v>20293</v>
      </c>
      <c r="D17658" s="587" t="s">
        <v>3076</v>
      </c>
      <c r="E17658" s="523" t="s">
        <v>1679</v>
      </c>
    </row>
    <row r="17659" spans="2:5">
      <c r="B17659" s="602" t="s">
        <v>20368</v>
      </c>
      <c r="C17659" s="603" t="s">
        <v>20293</v>
      </c>
      <c r="D17659" s="587" t="s">
        <v>3076</v>
      </c>
      <c r="E17659" s="523" t="s">
        <v>1679</v>
      </c>
    </row>
    <row r="17660" spans="2:5">
      <c r="B17660" s="602" t="s">
        <v>20369</v>
      </c>
      <c r="C17660" s="603" t="s">
        <v>20293</v>
      </c>
      <c r="D17660" s="587" t="s">
        <v>3076</v>
      </c>
      <c r="E17660" s="523" t="s">
        <v>1679</v>
      </c>
    </row>
    <row r="17661" spans="2:5">
      <c r="B17661" s="602" t="s">
        <v>20370</v>
      </c>
      <c r="C17661" s="603" t="s">
        <v>20293</v>
      </c>
      <c r="D17661" s="587" t="s">
        <v>3076</v>
      </c>
      <c r="E17661" s="523" t="s">
        <v>1679</v>
      </c>
    </row>
    <row r="17662" spans="2:5">
      <c r="B17662" s="602" t="s">
        <v>20371</v>
      </c>
      <c r="C17662" s="603" t="s">
        <v>20293</v>
      </c>
      <c r="D17662" s="587" t="s">
        <v>3076</v>
      </c>
      <c r="E17662" s="523" t="s">
        <v>1679</v>
      </c>
    </row>
    <row r="17663" spans="2:5">
      <c r="B17663" s="602" t="s">
        <v>20372</v>
      </c>
      <c r="C17663" s="603" t="s">
        <v>20293</v>
      </c>
      <c r="D17663" s="587" t="s">
        <v>3076</v>
      </c>
      <c r="E17663" s="523" t="s">
        <v>1679</v>
      </c>
    </row>
    <row r="17664" spans="2:5">
      <c r="B17664" s="602" t="s">
        <v>20373</v>
      </c>
      <c r="C17664" s="603" t="s">
        <v>20293</v>
      </c>
      <c r="D17664" s="587" t="s">
        <v>3076</v>
      </c>
      <c r="E17664" s="523" t="s">
        <v>1679</v>
      </c>
    </row>
    <row r="17665" spans="2:5">
      <c r="B17665" s="602" t="s">
        <v>20374</v>
      </c>
      <c r="C17665" s="603" t="s">
        <v>20293</v>
      </c>
      <c r="D17665" s="587" t="s">
        <v>3076</v>
      </c>
      <c r="E17665" s="523" t="s">
        <v>1679</v>
      </c>
    </row>
    <row r="17666" spans="2:5">
      <c r="B17666" s="602" t="s">
        <v>20375</v>
      </c>
      <c r="C17666" s="603" t="s">
        <v>20293</v>
      </c>
      <c r="D17666" s="587" t="s">
        <v>3076</v>
      </c>
      <c r="E17666" s="523" t="s">
        <v>1679</v>
      </c>
    </row>
    <row r="17667" spans="2:5">
      <c r="B17667" s="602" t="s">
        <v>20376</v>
      </c>
      <c r="C17667" s="603" t="s">
        <v>20293</v>
      </c>
      <c r="D17667" s="587" t="s">
        <v>3076</v>
      </c>
      <c r="E17667" s="523" t="s">
        <v>1679</v>
      </c>
    </row>
    <row r="17668" spans="2:5">
      <c r="B17668" s="602" t="s">
        <v>20377</v>
      </c>
      <c r="C17668" s="603" t="s">
        <v>20293</v>
      </c>
      <c r="D17668" s="587" t="s">
        <v>3076</v>
      </c>
      <c r="E17668" s="523" t="s">
        <v>1679</v>
      </c>
    </row>
    <row r="17669" spans="2:5">
      <c r="B17669" s="602" t="s">
        <v>20378</v>
      </c>
      <c r="C17669" s="603" t="s">
        <v>20293</v>
      </c>
      <c r="D17669" s="587" t="s">
        <v>3076</v>
      </c>
      <c r="E17669" s="523" t="s">
        <v>1679</v>
      </c>
    </row>
    <row r="17670" spans="2:5">
      <c r="B17670" s="602" t="s">
        <v>20379</v>
      </c>
      <c r="C17670" s="603" t="s">
        <v>20293</v>
      </c>
      <c r="D17670" s="587" t="s">
        <v>3076</v>
      </c>
      <c r="E17670" s="523" t="s">
        <v>1679</v>
      </c>
    </row>
    <row r="17671" spans="2:5">
      <c r="B17671" s="602" t="s">
        <v>20380</v>
      </c>
      <c r="C17671" s="603" t="s">
        <v>20293</v>
      </c>
      <c r="D17671" s="587" t="s">
        <v>3076</v>
      </c>
      <c r="E17671" s="523" t="s">
        <v>1679</v>
      </c>
    </row>
    <row r="17672" spans="2:5">
      <c r="B17672" s="602" t="s">
        <v>20381</v>
      </c>
      <c r="C17672" s="603" t="s">
        <v>20293</v>
      </c>
      <c r="D17672" s="587" t="s">
        <v>3076</v>
      </c>
      <c r="E17672" s="523" t="s">
        <v>1679</v>
      </c>
    </row>
    <row r="17673" spans="2:5">
      <c r="B17673" s="602" t="s">
        <v>20382</v>
      </c>
      <c r="C17673" s="603" t="s">
        <v>20293</v>
      </c>
      <c r="D17673" s="587" t="s">
        <v>3076</v>
      </c>
      <c r="E17673" s="523" t="s">
        <v>1679</v>
      </c>
    </row>
    <row r="17674" spans="2:5">
      <c r="B17674" s="602" t="s">
        <v>20383</v>
      </c>
      <c r="C17674" s="603" t="s">
        <v>20293</v>
      </c>
      <c r="D17674" s="587" t="s">
        <v>3076</v>
      </c>
      <c r="E17674" s="523" t="s">
        <v>1679</v>
      </c>
    </row>
    <row r="17675" spans="2:5">
      <c r="B17675" s="602" t="s">
        <v>20384</v>
      </c>
      <c r="C17675" s="603" t="s">
        <v>20293</v>
      </c>
      <c r="D17675" s="587" t="s">
        <v>3076</v>
      </c>
      <c r="E17675" s="523" t="s">
        <v>1679</v>
      </c>
    </row>
    <row r="17676" spans="2:5">
      <c r="B17676" s="602" t="s">
        <v>20385</v>
      </c>
      <c r="C17676" s="603" t="s">
        <v>20293</v>
      </c>
      <c r="D17676" s="587" t="s">
        <v>3076</v>
      </c>
      <c r="E17676" s="523" t="s">
        <v>1679</v>
      </c>
    </row>
    <row r="17677" spans="2:5">
      <c r="B17677" s="602" t="s">
        <v>20386</v>
      </c>
      <c r="C17677" s="603" t="s">
        <v>20293</v>
      </c>
      <c r="D17677" s="587" t="s">
        <v>3076</v>
      </c>
      <c r="E17677" s="523" t="s">
        <v>1679</v>
      </c>
    </row>
    <row r="17678" spans="2:5">
      <c r="B17678" s="602" t="s">
        <v>20387</v>
      </c>
      <c r="C17678" s="603" t="s">
        <v>20293</v>
      </c>
      <c r="D17678" s="587" t="s">
        <v>3076</v>
      </c>
      <c r="E17678" s="523" t="s">
        <v>1679</v>
      </c>
    </row>
    <row r="17679" spans="2:5">
      <c r="B17679" s="602" t="s">
        <v>20388</v>
      </c>
      <c r="C17679" s="603" t="s">
        <v>20293</v>
      </c>
      <c r="D17679" s="587" t="s">
        <v>3076</v>
      </c>
      <c r="E17679" s="523" t="s">
        <v>1679</v>
      </c>
    </row>
    <row r="17680" spans="2:5">
      <c r="B17680" s="602" t="s">
        <v>20389</v>
      </c>
      <c r="C17680" s="603" t="s">
        <v>20293</v>
      </c>
      <c r="D17680" s="587" t="s">
        <v>3076</v>
      </c>
      <c r="E17680" s="523" t="s">
        <v>1679</v>
      </c>
    </row>
    <row r="17681" spans="2:5">
      <c r="B17681" s="602" t="s">
        <v>20390</v>
      </c>
      <c r="C17681" s="603" t="s">
        <v>20293</v>
      </c>
      <c r="D17681" s="587" t="s">
        <v>3076</v>
      </c>
      <c r="E17681" s="523" t="s">
        <v>1679</v>
      </c>
    </row>
    <row r="17682" spans="2:5">
      <c r="B17682" s="602" t="s">
        <v>20391</v>
      </c>
      <c r="C17682" s="603" t="s">
        <v>20293</v>
      </c>
      <c r="D17682" s="587" t="s">
        <v>3076</v>
      </c>
      <c r="E17682" s="523" t="s">
        <v>1679</v>
      </c>
    </row>
    <row r="17683" spans="2:5">
      <c r="B17683" s="602" t="s">
        <v>20392</v>
      </c>
      <c r="C17683" s="603" t="s">
        <v>20293</v>
      </c>
      <c r="D17683" s="587" t="s">
        <v>3076</v>
      </c>
      <c r="E17683" s="523" t="s">
        <v>1679</v>
      </c>
    </row>
    <row r="17684" spans="2:5">
      <c r="B17684" s="602" t="s">
        <v>20393</v>
      </c>
      <c r="C17684" s="603" t="s">
        <v>20293</v>
      </c>
      <c r="D17684" s="587" t="s">
        <v>3076</v>
      </c>
      <c r="E17684" s="523" t="s">
        <v>1679</v>
      </c>
    </row>
    <row r="17685" spans="2:5">
      <c r="B17685" s="602" t="s">
        <v>20394</v>
      </c>
      <c r="C17685" s="603" t="s">
        <v>20293</v>
      </c>
      <c r="D17685" s="587" t="s">
        <v>3076</v>
      </c>
      <c r="E17685" s="523" t="s">
        <v>1679</v>
      </c>
    </row>
    <row r="17686" spans="2:5">
      <c r="B17686" s="602" t="s">
        <v>20395</v>
      </c>
      <c r="C17686" s="603" t="s">
        <v>20293</v>
      </c>
      <c r="D17686" s="587" t="s">
        <v>3076</v>
      </c>
      <c r="E17686" s="523" t="s">
        <v>1679</v>
      </c>
    </row>
    <row r="17687" spans="2:5">
      <c r="B17687" s="602" t="s">
        <v>20396</v>
      </c>
      <c r="C17687" s="603" t="s">
        <v>20293</v>
      </c>
      <c r="D17687" s="587" t="s">
        <v>3076</v>
      </c>
      <c r="E17687" s="523" t="s">
        <v>1679</v>
      </c>
    </row>
    <row r="17688" spans="2:5">
      <c r="B17688" s="602" t="s">
        <v>20397</v>
      </c>
      <c r="C17688" s="603" t="s">
        <v>20293</v>
      </c>
      <c r="D17688" s="587" t="s">
        <v>3076</v>
      </c>
      <c r="E17688" s="523" t="s">
        <v>1679</v>
      </c>
    </row>
    <row r="17689" spans="2:5">
      <c r="B17689" s="602" t="s">
        <v>20398</v>
      </c>
      <c r="C17689" s="603" t="s">
        <v>20293</v>
      </c>
      <c r="D17689" s="587" t="s">
        <v>3076</v>
      </c>
      <c r="E17689" s="523" t="s">
        <v>1679</v>
      </c>
    </row>
    <row r="17690" spans="2:5">
      <c r="B17690" s="602" t="s">
        <v>20399</v>
      </c>
      <c r="C17690" s="603" t="s">
        <v>20293</v>
      </c>
      <c r="D17690" s="587" t="s">
        <v>3076</v>
      </c>
      <c r="E17690" s="523" t="s">
        <v>1679</v>
      </c>
    </row>
    <row r="17691" spans="2:5">
      <c r="B17691" s="602" t="s">
        <v>20400</v>
      </c>
      <c r="C17691" s="603" t="s">
        <v>20293</v>
      </c>
      <c r="D17691" s="587" t="s">
        <v>3076</v>
      </c>
      <c r="E17691" s="523" t="s">
        <v>1679</v>
      </c>
    </row>
    <row r="17692" spans="2:5">
      <c r="B17692" s="602" t="s">
        <v>20401</v>
      </c>
      <c r="C17692" s="603" t="s">
        <v>20293</v>
      </c>
      <c r="D17692" s="587" t="s">
        <v>3076</v>
      </c>
      <c r="E17692" s="523" t="s">
        <v>1679</v>
      </c>
    </row>
    <row r="17693" spans="2:5">
      <c r="B17693" s="602" t="s">
        <v>20402</v>
      </c>
      <c r="C17693" s="603" t="s">
        <v>20293</v>
      </c>
      <c r="D17693" s="587" t="s">
        <v>3076</v>
      </c>
      <c r="E17693" s="523" t="s">
        <v>1679</v>
      </c>
    </row>
    <row r="17694" spans="2:5">
      <c r="B17694" s="602" t="s">
        <v>20403</v>
      </c>
      <c r="C17694" s="603" t="s">
        <v>20293</v>
      </c>
      <c r="D17694" s="587" t="s">
        <v>3076</v>
      </c>
      <c r="E17694" s="523" t="s">
        <v>1679</v>
      </c>
    </row>
    <row r="17695" spans="2:5">
      <c r="B17695" s="602" t="s">
        <v>20404</v>
      </c>
      <c r="C17695" s="603" t="s">
        <v>20293</v>
      </c>
      <c r="D17695" s="587" t="s">
        <v>3076</v>
      </c>
      <c r="E17695" s="523" t="s">
        <v>1679</v>
      </c>
    </row>
    <row r="17696" spans="2:5">
      <c r="B17696" s="602" t="s">
        <v>20405</v>
      </c>
      <c r="C17696" s="603" t="s">
        <v>20293</v>
      </c>
      <c r="D17696" s="587" t="s">
        <v>3076</v>
      </c>
      <c r="E17696" s="523" t="s">
        <v>1679</v>
      </c>
    </row>
    <row r="17697" spans="2:5">
      <c r="B17697" s="602" t="s">
        <v>20406</v>
      </c>
      <c r="C17697" s="603" t="s">
        <v>20293</v>
      </c>
      <c r="D17697" s="587" t="s">
        <v>3076</v>
      </c>
      <c r="E17697" s="523" t="s">
        <v>1679</v>
      </c>
    </row>
    <row r="17698" spans="2:5">
      <c r="B17698" s="602" t="s">
        <v>20407</v>
      </c>
      <c r="C17698" s="603" t="s">
        <v>20293</v>
      </c>
      <c r="D17698" s="587" t="s">
        <v>3076</v>
      </c>
      <c r="E17698" s="523" t="s">
        <v>1679</v>
      </c>
    </row>
    <row r="17699" spans="2:5">
      <c r="B17699" s="602">
        <v>17309</v>
      </c>
      <c r="C17699" s="603" t="s">
        <v>20408</v>
      </c>
      <c r="D17699" s="587" t="s">
        <v>3076</v>
      </c>
      <c r="E17699" s="523" t="s">
        <v>1679</v>
      </c>
    </row>
    <row r="17700" spans="2:5">
      <c r="B17700" s="602">
        <v>17310</v>
      </c>
      <c r="C17700" s="603" t="s">
        <v>20409</v>
      </c>
      <c r="D17700" s="587" t="s">
        <v>3076</v>
      </c>
      <c r="E17700" s="523" t="s">
        <v>1679</v>
      </c>
    </row>
    <row r="17701" spans="2:5">
      <c r="B17701" s="602">
        <v>17311</v>
      </c>
      <c r="C17701" s="603" t="s">
        <v>20410</v>
      </c>
      <c r="D17701" s="587" t="s">
        <v>3076</v>
      </c>
      <c r="E17701" s="523" t="s">
        <v>1679</v>
      </c>
    </row>
    <row r="17702" spans="2:5">
      <c r="B17702" s="602" t="s">
        <v>20411</v>
      </c>
      <c r="C17702" s="603" t="s">
        <v>20293</v>
      </c>
      <c r="D17702" s="587" t="s">
        <v>3076</v>
      </c>
      <c r="E17702" s="523" t="s">
        <v>1679</v>
      </c>
    </row>
    <row r="17703" spans="2:5">
      <c r="B17703" s="602" t="s">
        <v>20412</v>
      </c>
      <c r="C17703" s="603" t="s">
        <v>20293</v>
      </c>
      <c r="D17703" s="587" t="s">
        <v>3076</v>
      </c>
      <c r="E17703" s="523" t="s">
        <v>1679</v>
      </c>
    </row>
    <row r="17704" spans="2:5">
      <c r="B17704" s="602" t="s">
        <v>20413</v>
      </c>
      <c r="C17704" s="603" t="s">
        <v>20293</v>
      </c>
      <c r="D17704" s="587" t="s">
        <v>3076</v>
      </c>
      <c r="E17704" s="523" t="s">
        <v>1679</v>
      </c>
    </row>
    <row r="17705" spans="2:5">
      <c r="B17705" s="602" t="s">
        <v>20414</v>
      </c>
      <c r="C17705" s="603" t="s">
        <v>20293</v>
      </c>
      <c r="D17705" s="587" t="s">
        <v>3076</v>
      </c>
      <c r="E17705" s="523" t="s">
        <v>1679</v>
      </c>
    </row>
    <row r="17706" spans="2:5">
      <c r="B17706" s="602" t="s">
        <v>20415</v>
      </c>
      <c r="C17706" s="603" t="s">
        <v>20293</v>
      </c>
      <c r="D17706" s="587" t="s">
        <v>3076</v>
      </c>
      <c r="E17706" s="523" t="s">
        <v>1679</v>
      </c>
    </row>
    <row r="17707" spans="2:5">
      <c r="B17707" s="602" t="s">
        <v>20416</v>
      </c>
      <c r="C17707" s="603" t="s">
        <v>20293</v>
      </c>
      <c r="D17707" s="587" t="s">
        <v>3076</v>
      </c>
      <c r="E17707" s="523" t="s">
        <v>1679</v>
      </c>
    </row>
    <row r="17708" spans="2:5">
      <c r="B17708" s="602" t="s">
        <v>20417</v>
      </c>
      <c r="C17708" s="603" t="s">
        <v>20293</v>
      </c>
      <c r="D17708" s="587" t="s">
        <v>3076</v>
      </c>
      <c r="E17708" s="523" t="s">
        <v>1679</v>
      </c>
    </row>
    <row r="17709" spans="2:5">
      <c r="B17709" s="602" t="s">
        <v>20418</v>
      </c>
      <c r="C17709" s="603" t="s">
        <v>20293</v>
      </c>
      <c r="D17709" s="587" t="s">
        <v>3076</v>
      </c>
      <c r="E17709" s="523" t="s">
        <v>1679</v>
      </c>
    </row>
    <row r="17710" spans="2:5">
      <c r="B17710" s="602" t="s">
        <v>20419</v>
      </c>
      <c r="C17710" s="603" t="s">
        <v>20293</v>
      </c>
      <c r="D17710" s="587" t="s">
        <v>3076</v>
      </c>
      <c r="E17710" s="523" t="s">
        <v>1679</v>
      </c>
    </row>
    <row r="17711" spans="2:5">
      <c r="B17711" s="602" t="s">
        <v>20420</v>
      </c>
      <c r="C17711" s="603" t="s">
        <v>20293</v>
      </c>
      <c r="D17711" s="587" t="s">
        <v>3076</v>
      </c>
      <c r="E17711" s="523" t="s">
        <v>1679</v>
      </c>
    </row>
    <row r="17712" spans="2:5">
      <c r="B17712" s="602" t="s">
        <v>20421</v>
      </c>
      <c r="C17712" s="603" t="s">
        <v>20293</v>
      </c>
      <c r="D17712" s="587" t="s">
        <v>3076</v>
      </c>
      <c r="E17712" s="523" t="s">
        <v>1679</v>
      </c>
    </row>
    <row r="17713" spans="2:5">
      <c r="B17713" s="602" t="s">
        <v>20422</v>
      </c>
      <c r="C17713" s="603" t="s">
        <v>20293</v>
      </c>
      <c r="D17713" s="587" t="s">
        <v>3076</v>
      </c>
      <c r="E17713" s="523" t="s">
        <v>1679</v>
      </c>
    </row>
    <row r="17714" spans="2:5">
      <c r="B17714" s="602" t="s">
        <v>20423</v>
      </c>
      <c r="C17714" s="603" t="s">
        <v>20293</v>
      </c>
      <c r="D17714" s="587" t="s">
        <v>3076</v>
      </c>
      <c r="E17714" s="523" t="s">
        <v>1679</v>
      </c>
    </row>
    <row r="17715" spans="2:5">
      <c r="B17715" s="602" t="s">
        <v>20424</v>
      </c>
      <c r="C17715" s="603" t="s">
        <v>20293</v>
      </c>
      <c r="D17715" s="587" t="s">
        <v>3076</v>
      </c>
      <c r="E17715" s="523" t="s">
        <v>1679</v>
      </c>
    </row>
    <row r="17716" spans="2:5">
      <c r="B17716" s="602" t="s">
        <v>20425</v>
      </c>
      <c r="C17716" s="603" t="s">
        <v>20293</v>
      </c>
      <c r="D17716" s="587" t="s">
        <v>3076</v>
      </c>
      <c r="E17716" s="523" t="s">
        <v>1679</v>
      </c>
    </row>
    <row r="17717" spans="2:5">
      <c r="B17717" s="602" t="s">
        <v>20426</v>
      </c>
      <c r="C17717" s="603" t="s">
        <v>20293</v>
      </c>
      <c r="D17717" s="587" t="s">
        <v>3076</v>
      </c>
      <c r="E17717" s="523" t="s">
        <v>1679</v>
      </c>
    </row>
    <row r="17718" spans="2:5">
      <c r="B17718" s="602" t="s">
        <v>20427</v>
      </c>
      <c r="C17718" s="603" t="s">
        <v>20293</v>
      </c>
      <c r="D17718" s="587" t="s">
        <v>3076</v>
      </c>
      <c r="E17718" s="523" t="s">
        <v>1679</v>
      </c>
    </row>
    <row r="17719" spans="2:5">
      <c r="B17719" s="602" t="s">
        <v>20428</v>
      </c>
      <c r="C17719" s="603" t="s">
        <v>20293</v>
      </c>
      <c r="D17719" s="587" t="s">
        <v>3076</v>
      </c>
      <c r="E17719" s="523" t="s">
        <v>1679</v>
      </c>
    </row>
    <row r="17720" spans="2:5">
      <c r="B17720" s="602" t="s">
        <v>20429</v>
      </c>
      <c r="C17720" s="603" t="s">
        <v>20293</v>
      </c>
      <c r="D17720" s="587" t="s">
        <v>3076</v>
      </c>
      <c r="E17720" s="523" t="s">
        <v>1679</v>
      </c>
    </row>
    <row r="17721" spans="2:5">
      <c r="B17721" s="602" t="s">
        <v>20430</v>
      </c>
      <c r="C17721" s="603" t="s">
        <v>20293</v>
      </c>
      <c r="D17721" s="587" t="s">
        <v>3076</v>
      </c>
      <c r="E17721" s="523" t="s">
        <v>1679</v>
      </c>
    </row>
    <row r="17722" spans="2:5">
      <c r="B17722" s="602" t="s">
        <v>20431</v>
      </c>
      <c r="C17722" s="603" t="s">
        <v>20293</v>
      </c>
      <c r="D17722" s="587" t="s">
        <v>3076</v>
      </c>
      <c r="E17722" s="523" t="s">
        <v>1679</v>
      </c>
    </row>
    <row r="17723" spans="2:5">
      <c r="B17723" s="602" t="s">
        <v>20432</v>
      </c>
      <c r="C17723" s="603" t="s">
        <v>20293</v>
      </c>
      <c r="D17723" s="587" t="s">
        <v>3076</v>
      </c>
      <c r="E17723" s="523" t="s">
        <v>1679</v>
      </c>
    </row>
    <row r="17724" spans="2:5">
      <c r="B17724" s="604" t="s">
        <v>20433</v>
      </c>
      <c r="C17724" s="605" t="s">
        <v>20293</v>
      </c>
      <c r="D17724" s="587" t="s">
        <v>3076</v>
      </c>
      <c r="E17724" s="606" t="s">
        <v>1679</v>
      </c>
    </row>
    <row r="17725" spans="2:5" ht="12.75" customHeight="1">
      <c r="B17725" s="1279" t="s">
        <v>1239</v>
      </c>
      <c r="C17725" s="1279"/>
      <c r="D17725" s="1279"/>
      <c r="E17725" s="1279"/>
    </row>
  </sheetData>
  <mergeCells count="4">
    <mergeCell ref="B2:E2"/>
    <mergeCell ref="B3:E3"/>
    <mergeCell ref="B4:E4"/>
    <mergeCell ref="B17725:E17725"/>
  </mergeCells>
  <printOptions horizontalCentered="1" verticalCentered="1"/>
  <pageMargins left="0.39370078740157483" right="0.39370078740157483" top="0.39370078740157483" bottom="0.39370078740157483" header="0" footer="0"/>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86"/>
  <sheetViews>
    <sheetView view="pageBreakPreview" zoomScaleNormal="100" zoomScaleSheetLayoutView="100" workbookViewId="0">
      <selection activeCell="C23" sqref="C23"/>
    </sheetView>
  </sheetViews>
  <sheetFormatPr baseColWidth="10" defaultColWidth="14.42578125" defaultRowHeight="15" customHeight="1"/>
  <cols>
    <col min="1" max="1" width="2.7109375" customWidth="1"/>
    <col min="2" max="2" width="31" customWidth="1"/>
    <col min="3" max="3" width="94" customWidth="1"/>
    <col min="4" max="4" width="21.42578125" customWidth="1"/>
    <col min="5" max="5" width="1.85546875" hidden="1" customWidth="1"/>
    <col min="6" max="22" width="10.7109375" customWidth="1"/>
  </cols>
  <sheetData>
    <row r="1" spans="1:22" ht="15" customHeight="1">
      <c r="B1" s="575"/>
      <c r="C1" s="575"/>
      <c r="D1" s="575"/>
      <c r="E1" s="575"/>
    </row>
    <row r="2" spans="1:22" ht="15" customHeight="1">
      <c r="A2" s="575"/>
      <c r="B2" s="1272" t="s">
        <v>1265</v>
      </c>
      <c r="C2" s="1030"/>
      <c r="D2" s="1030"/>
      <c r="E2" s="1030"/>
      <c r="F2" s="760"/>
      <c r="G2" s="26"/>
      <c r="H2" s="26"/>
      <c r="I2" s="26"/>
      <c r="J2" s="26"/>
      <c r="K2" s="26"/>
      <c r="L2" s="26"/>
      <c r="M2" s="26"/>
      <c r="N2" s="26"/>
      <c r="O2" s="26"/>
      <c r="P2" s="26"/>
      <c r="Q2" s="26"/>
      <c r="R2" s="26"/>
      <c r="S2" s="26"/>
      <c r="T2" s="26"/>
      <c r="U2" s="26"/>
      <c r="V2" s="26"/>
    </row>
    <row r="3" spans="1:22">
      <c r="A3" s="575"/>
      <c r="B3" s="1273" t="s">
        <v>20434</v>
      </c>
      <c r="C3" s="1030"/>
      <c r="D3" s="1030"/>
      <c r="E3" s="1030"/>
      <c r="F3" s="760"/>
      <c r="G3" s="26"/>
      <c r="H3" s="26"/>
      <c r="I3" s="26"/>
      <c r="J3" s="26"/>
      <c r="K3" s="26"/>
      <c r="L3" s="26"/>
      <c r="M3" s="26"/>
      <c r="N3" s="26"/>
      <c r="O3" s="26"/>
      <c r="P3" s="26"/>
      <c r="Q3" s="26"/>
      <c r="R3" s="26"/>
      <c r="S3" s="26"/>
      <c r="T3" s="26"/>
      <c r="U3" s="26"/>
      <c r="V3" s="26"/>
    </row>
    <row r="4" spans="1:22">
      <c r="A4" s="575"/>
      <c r="B4" s="1274" t="s">
        <v>1364</v>
      </c>
      <c r="C4" s="1030"/>
      <c r="D4" s="1030"/>
      <c r="E4" s="1030"/>
      <c r="F4" s="760"/>
      <c r="G4" s="26"/>
      <c r="H4" s="26"/>
      <c r="I4" s="26"/>
      <c r="J4" s="26"/>
      <c r="K4" s="26"/>
      <c r="L4" s="26"/>
      <c r="M4" s="26"/>
      <c r="N4" s="26"/>
      <c r="O4" s="26"/>
      <c r="P4" s="26"/>
      <c r="Q4" s="26"/>
      <c r="R4" s="26"/>
      <c r="S4" s="26"/>
      <c r="T4" s="26"/>
      <c r="U4" s="26"/>
      <c r="V4" s="26"/>
    </row>
    <row r="5" spans="1:22">
      <c r="B5" s="413"/>
      <c r="C5" s="413"/>
      <c r="D5" s="413"/>
      <c r="E5" s="415"/>
      <c r="F5" s="26"/>
      <c r="G5" s="26"/>
      <c r="H5" s="26"/>
      <c r="I5" s="26"/>
      <c r="J5" s="26"/>
      <c r="K5" s="26"/>
      <c r="L5" s="26"/>
      <c r="M5" s="26"/>
      <c r="N5" s="26"/>
      <c r="O5" s="26"/>
      <c r="P5" s="26"/>
      <c r="Q5" s="26"/>
      <c r="R5" s="26"/>
      <c r="S5" s="26"/>
      <c r="T5" s="26"/>
      <c r="U5" s="26"/>
      <c r="V5" s="26"/>
    </row>
    <row r="6" spans="1:22">
      <c r="B6" s="623" t="s">
        <v>2283</v>
      </c>
      <c r="C6" s="624" t="s">
        <v>20435</v>
      </c>
      <c r="D6" s="624" t="s">
        <v>2285</v>
      </c>
      <c r="E6" s="625"/>
      <c r="F6" s="26"/>
      <c r="G6" s="26"/>
      <c r="H6" s="26"/>
      <c r="I6" s="26"/>
      <c r="J6" s="26"/>
      <c r="K6" s="26"/>
      <c r="L6" s="26"/>
      <c r="M6" s="26"/>
      <c r="N6" s="26"/>
      <c r="O6" s="26"/>
      <c r="P6" s="26"/>
      <c r="Q6" s="26"/>
      <c r="R6" s="26"/>
      <c r="S6" s="26"/>
      <c r="T6" s="26"/>
      <c r="U6" s="26"/>
      <c r="V6" s="26"/>
    </row>
    <row r="7" spans="1:22" ht="3" customHeight="1">
      <c r="B7" s="25"/>
      <c r="C7" s="421"/>
      <c r="D7" s="421"/>
      <c r="E7" s="422"/>
      <c r="F7" s="26"/>
      <c r="G7" s="26"/>
      <c r="H7" s="26"/>
      <c r="I7" s="26"/>
      <c r="J7" s="26"/>
      <c r="K7" s="26"/>
      <c r="L7" s="26"/>
      <c r="M7" s="26"/>
      <c r="N7" s="26"/>
      <c r="O7" s="26"/>
      <c r="P7" s="26"/>
      <c r="Q7" s="26"/>
      <c r="R7" s="26"/>
      <c r="S7" s="26"/>
      <c r="T7" s="26"/>
      <c r="U7" s="26"/>
      <c r="V7" s="26"/>
    </row>
    <row r="8" spans="1:22">
      <c r="A8" s="575"/>
      <c r="B8" s="27"/>
      <c r="C8" s="28"/>
      <c r="D8" s="761">
        <v>0</v>
      </c>
      <c r="E8" s="1280"/>
      <c r="F8" s="760"/>
      <c r="G8" s="26"/>
      <c r="H8" s="26"/>
      <c r="I8" s="26"/>
      <c r="J8" s="26"/>
      <c r="K8" s="26"/>
      <c r="L8" s="26"/>
      <c r="M8" s="26"/>
      <c r="N8" s="26"/>
      <c r="O8" s="26"/>
      <c r="P8" s="26"/>
      <c r="Q8" s="26"/>
      <c r="R8" s="26"/>
      <c r="S8" s="26"/>
      <c r="T8" s="26"/>
      <c r="U8" s="26"/>
      <c r="V8" s="26"/>
    </row>
    <row r="9" spans="1:22">
      <c r="A9" s="575"/>
      <c r="B9" s="27"/>
      <c r="C9" s="28"/>
      <c r="D9" s="762"/>
      <c r="E9" s="1281"/>
      <c r="F9" s="760"/>
      <c r="G9" s="26"/>
      <c r="H9" s="26"/>
      <c r="I9" s="26"/>
      <c r="J9" s="26"/>
      <c r="K9" s="26"/>
      <c r="L9" s="26"/>
      <c r="M9" s="26"/>
      <c r="N9" s="26"/>
      <c r="O9" s="26"/>
      <c r="P9" s="26"/>
      <c r="Q9" s="26"/>
      <c r="R9" s="26"/>
      <c r="S9" s="26"/>
      <c r="T9" s="26"/>
      <c r="U9" s="26"/>
      <c r="V9" s="26"/>
    </row>
    <row r="10" spans="1:22">
      <c r="A10" s="575"/>
      <c r="B10" s="27"/>
      <c r="C10" s="28"/>
      <c r="D10" s="762"/>
      <c r="E10" s="1281"/>
      <c r="F10" s="760"/>
      <c r="G10" s="26"/>
      <c r="H10" s="26"/>
      <c r="I10" s="26"/>
      <c r="J10" s="26"/>
      <c r="K10" s="26"/>
      <c r="L10" s="26"/>
      <c r="M10" s="26"/>
      <c r="N10" s="26"/>
      <c r="O10" s="26"/>
      <c r="P10" s="26"/>
      <c r="Q10" s="26"/>
      <c r="R10" s="26"/>
      <c r="S10" s="26"/>
      <c r="T10" s="26"/>
      <c r="U10" s="26"/>
      <c r="V10" s="26"/>
    </row>
    <row r="11" spans="1:22">
      <c r="A11" s="575"/>
      <c r="B11" s="27"/>
      <c r="C11" s="28"/>
      <c r="D11" s="762"/>
      <c r="E11" s="1281"/>
      <c r="F11" s="760"/>
      <c r="G11" s="26"/>
      <c r="H11" s="26"/>
      <c r="I11" s="26"/>
      <c r="J11" s="26"/>
      <c r="K11" s="26"/>
      <c r="L11" s="26"/>
      <c r="M11" s="26"/>
      <c r="N11" s="26"/>
      <c r="O11" s="26"/>
      <c r="P11" s="26"/>
      <c r="Q11" s="26"/>
      <c r="R11" s="26"/>
      <c r="S11" s="26"/>
      <c r="T11" s="26"/>
      <c r="U11" s="26"/>
      <c r="V11" s="26"/>
    </row>
    <row r="12" spans="1:22">
      <c r="A12" s="575"/>
      <c r="B12" s="27"/>
      <c r="C12" s="28"/>
      <c r="D12" s="762"/>
      <c r="E12" s="1281"/>
      <c r="F12" s="760"/>
      <c r="G12" s="26"/>
      <c r="H12" s="26"/>
      <c r="I12" s="26"/>
      <c r="J12" s="26"/>
      <c r="K12" s="26"/>
      <c r="L12" s="26"/>
      <c r="M12" s="26"/>
      <c r="N12" s="26"/>
      <c r="O12" s="26"/>
      <c r="P12" s="26"/>
      <c r="Q12" s="26"/>
      <c r="R12" s="26"/>
      <c r="S12" s="26"/>
      <c r="T12" s="26"/>
      <c r="U12" s="26"/>
      <c r="V12" s="26"/>
    </row>
    <row r="13" spans="1:22">
      <c r="A13" s="575"/>
      <c r="B13" s="27"/>
      <c r="C13" s="28"/>
      <c r="D13" s="762"/>
      <c r="E13" s="1281"/>
      <c r="F13" s="760"/>
      <c r="G13" s="26"/>
      <c r="H13" s="26"/>
      <c r="I13" s="26"/>
      <c r="J13" s="26"/>
      <c r="K13" s="26"/>
      <c r="L13" s="26"/>
      <c r="M13" s="26"/>
      <c r="N13" s="26"/>
      <c r="O13" s="26"/>
      <c r="P13" s="26"/>
      <c r="Q13" s="26"/>
      <c r="R13" s="26"/>
      <c r="S13" s="26"/>
      <c r="T13" s="26"/>
      <c r="U13" s="26"/>
      <c r="V13" s="26"/>
    </row>
    <row r="14" spans="1:22">
      <c r="A14" s="575"/>
      <c r="B14" s="27"/>
      <c r="C14" s="28"/>
      <c r="D14" s="762"/>
      <c r="E14" s="1281"/>
      <c r="F14" s="760"/>
      <c r="G14" s="26"/>
      <c r="H14" s="26"/>
      <c r="I14" s="26"/>
      <c r="J14" s="26"/>
      <c r="K14" s="26"/>
      <c r="L14" s="26"/>
      <c r="M14" s="26"/>
      <c r="N14" s="26"/>
      <c r="O14" s="26"/>
      <c r="P14" s="26"/>
      <c r="Q14" s="26"/>
      <c r="R14" s="26"/>
      <c r="S14" s="26"/>
      <c r="T14" s="26"/>
      <c r="U14" s="26"/>
      <c r="V14" s="26"/>
    </row>
    <row r="15" spans="1:22">
      <c r="A15" s="575"/>
      <c r="B15" s="27"/>
      <c r="C15" s="28"/>
      <c r="D15" s="762"/>
      <c r="E15" s="1281"/>
      <c r="F15" s="760"/>
      <c r="G15" s="26"/>
      <c r="H15" s="26"/>
      <c r="I15" s="26"/>
      <c r="J15" s="26"/>
      <c r="K15" s="26"/>
      <c r="L15" s="26"/>
      <c r="M15" s="26"/>
      <c r="N15" s="26"/>
      <c r="O15" s="26"/>
      <c r="P15" s="26"/>
      <c r="Q15" s="26"/>
      <c r="R15" s="26"/>
      <c r="S15" s="26"/>
      <c r="T15" s="26"/>
      <c r="U15" s="26"/>
      <c r="V15" s="26"/>
    </row>
    <row r="16" spans="1:22">
      <c r="A16" s="575"/>
      <c r="B16" s="27"/>
      <c r="C16" s="28"/>
      <c r="D16" s="762"/>
      <c r="E16" s="1281"/>
      <c r="F16" s="760"/>
      <c r="G16" s="26"/>
      <c r="H16" s="26"/>
      <c r="I16" s="26"/>
      <c r="J16" s="26"/>
      <c r="K16" s="26"/>
      <c r="L16" s="26"/>
      <c r="M16" s="26"/>
      <c r="N16" s="26"/>
      <c r="O16" s="26"/>
      <c r="P16" s="26"/>
      <c r="Q16" s="26"/>
      <c r="R16" s="26"/>
      <c r="S16" s="26"/>
      <c r="T16" s="26"/>
      <c r="U16" s="26"/>
      <c r="V16" s="26"/>
    </row>
    <row r="17" spans="1:22">
      <c r="A17" s="575"/>
      <c r="B17" s="27"/>
      <c r="C17" s="28"/>
      <c r="D17" s="762"/>
      <c r="E17" s="1282"/>
      <c r="F17" s="760"/>
      <c r="G17" s="26"/>
      <c r="H17" s="26"/>
      <c r="I17" s="26"/>
      <c r="J17" s="26"/>
      <c r="K17" s="26"/>
      <c r="L17" s="26"/>
      <c r="M17" s="26"/>
      <c r="N17" s="26"/>
      <c r="O17" s="26"/>
      <c r="P17" s="26"/>
      <c r="Q17" s="26"/>
      <c r="R17" s="26"/>
      <c r="S17" s="26"/>
      <c r="T17" s="26"/>
      <c r="U17" s="26"/>
      <c r="V17" s="26"/>
    </row>
    <row r="18" spans="1:22" ht="15.75" customHeight="1">
      <c r="A18" s="575"/>
      <c r="B18" s="1130" t="s">
        <v>1239</v>
      </c>
      <c r="C18" s="1130"/>
      <c r="D18" s="1130"/>
      <c r="E18" s="1130"/>
      <c r="F18" s="760"/>
      <c r="G18" s="26"/>
      <c r="H18" s="26"/>
      <c r="I18" s="26"/>
      <c r="J18" s="26"/>
      <c r="K18" s="26"/>
      <c r="L18" s="26"/>
      <c r="M18" s="26"/>
      <c r="N18" s="26"/>
      <c r="O18" s="26"/>
      <c r="P18" s="26"/>
      <c r="Q18" s="26"/>
      <c r="R18" s="26"/>
      <c r="S18" s="26"/>
      <c r="T18" s="26"/>
      <c r="U18" s="26"/>
      <c r="V18" s="26"/>
    </row>
    <row r="19" spans="1:22" ht="15.75" customHeight="1">
      <c r="B19" s="760"/>
      <c r="C19" s="760"/>
      <c r="D19" s="760"/>
      <c r="E19" s="760"/>
      <c r="F19" s="26"/>
      <c r="G19" s="26"/>
      <c r="H19" s="26"/>
      <c r="I19" s="26"/>
      <c r="J19" s="26"/>
      <c r="K19" s="26"/>
      <c r="L19" s="26"/>
      <c r="M19" s="26"/>
      <c r="N19" s="26"/>
      <c r="O19" s="26"/>
      <c r="P19" s="26"/>
      <c r="Q19" s="26"/>
      <c r="R19" s="26"/>
      <c r="S19" s="26"/>
      <c r="T19" s="26"/>
      <c r="U19" s="26"/>
      <c r="V19" s="26"/>
    </row>
    <row r="20" spans="1:22" ht="15.75" customHeight="1">
      <c r="B20" s="26"/>
      <c r="C20" s="26"/>
      <c r="D20" s="26"/>
      <c r="E20" s="26"/>
      <c r="F20" s="26"/>
      <c r="G20" s="26"/>
      <c r="H20" s="26"/>
      <c r="I20" s="26"/>
      <c r="J20" s="26"/>
      <c r="K20" s="26"/>
      <c r="L20" s="26"/>
      <c r="M20" s="26"/>
      <c r="N20" s="26"/>
      <c r="O20" s="26"/>
      <c r="P20" s="26"/>
      <c r="Q20" s="26"/>
      <c r="R20" s="26"/>
      <c r="S20" s="26"/>
      <c r="T20" s="26"/>
      <c r="U20" s="26"/>
      <c r="V20" s="26"/>
    </row>
    <row r="21" spans="1:22" ht="15.75" customHeight="1">
      <c r="B21" s="26"/>
      <c r="C21" s="26"/>
      <c r="D21" s="26"/>
      <c r="E21" s="26"/>
      <c r="F21" s="26"/>
      <c r="G21" s="26"/>
      <c r="H21" s="26"/>
      <c r="I21" s="26"/>
      <c r="J21" s="26"/>
      <c r="K21" s="26"/>
      <c r="L21" s="26"/>
      <c r="M21" s="26"/>
      <c r="N21" s="26"/>
      <c r="O21" s="26"/>
      <c r="P21" s="26"/>
      <c r="Q21" s="26"/>
      <c r="R21" s="26"/>
      <c r="S21" s="26"/>
      <c r="T21" s="26"/>
      <c r="U21" s="26"/>
      <c r="V21" s="26"/>
    </row>
    <row r="22" spans="1:22" ht="15.75" customHeight="1">
      <c r="B22" s="26"/>
      <c r="C22" s="26"/>
      <c r="D22" s="26"/>
      <c r="E22" s="26"/>
      <c r="F22" s="26"/>
      <c r="G22" s="26"/>
      <c r="H22" s="26"/>
      <c r="I22" s="26"/>
      <c r="J22" s="26"/>
      <c r="K22" s="26"/>
      <c r="L22" s="26"/>
      <c r="M22" s="26"/>
      <c r="N22" s="26"/>
      <c r="O22" s="26"/>
      <c r="P22" s="26"/>
      <c r="Q22" s="26"/>
      <c r="R22" s="26"/>
      <c r="S22" s="26"/>
      <c r="T22" s="26"/>
      <c r="U22" s="26"/>
      <c r="V22" s="26"/>
    </row>
    <row r="23" spans="1:22" ht="15.75" customHeight="1">
      <c r="B23" s="26"/>
      <c r="C23" s="26"/>
      <c r="D23" s="26"/>
      <c r="E23" s="26"/>
      <c r="F23" s="26"/>
      <c r="G23" s="26"/>
      <c r="H23" s="26"/>
      <c r="I23" s="26"/>
      <c r="J23" s="26"/>
      <c r="K23" s="26"/>
      <c r="L23" s="26"/>
      <c r="M23" s="26"/>
      <c r="N23" s="26"/>
      <c r="O23" s="26"/>
      <c r="P23" s="26"/>
      <c r="Q23" s="26"/>
      <c r="R23" s="26"/>
      <c r="S23" s="26"/>
      <c r="T23" s="26"/>
      <c r="U23" s="26"/>
      <c r="V23" s="26"/>
    </row>
    <row r="24" spans="1:22" ht="15.75" customHeight="1">
      <c r="B24" s="26"/>
      <c r="C24" s="26"/>
      <c r="D24" s="26"/>
      <c r="E24" s="26"/>
      <c r="F24" s="26"/>
      <c r="G24" s="26"/>
      <c r="H24" s="26"/>
      <c r="I24" s="26"/>
      <c r="J24" s="26"/>
      <c r="K24" s="26"/>
      <c r="L24" s="26"/>
      <c r="M24" s="26"/>
      <c r="N24" s="26"/>
      <c r="O24" s="26"/>
      <c r="P24" s="26"/>
      <c r="Q24" s="26"/>
      <c r="R24" s="26"/>
      <c r="S24" s="26"/>
      <c r="T24" s="26"/>
      <c r="U24" s="26"/>
      <c r="V24" s="26"/>
    </row>
    <row r="25" spans="1:22" ht="15.75" customHeight="1">
      <c r="B25" s="26"/>
      <c r="C25" s="26"/>
      <c r="D25" s="26"/>
      <c r="E25" s="26"/>
      <c r="F25" s="26"/>
      <c r="G25" s="26"/>
      <c r="H25" s="26"/>
      <c r="I25" s="26"/>
      <c r="J25" s="26"/>
      <c r="K25" s="26"/>
      <c r="L25" s="26"/>
      <c r="M25" s="26"/>
      <c r="N25" s="26"/>
      <c r="O25" s="26"/>
      <c r="P25" s="26"/>
      <c r="Q25" s="26"/>
      <c r="R25" s="26"/>
      <c r="S25" s="26"/>
      <c r="T25" s="26"/>
      <c r="U25" s="26"/>
      <c r="V25" s="26"/>
    </row>
    <row r="26" spans="1:22" ht="15.75" customHeight="1">
      <c r="B26" s="26"/>
      <c r="C26" s="26"/>
      <c r="D26" s="26"/>
      <c r="E26" s="26"/>
      <c r="F26" s="26"/>
      <c r="G26" s="26"/>
      <c r="H26" s="26"/>
      <c r="I26" s="26"/>
      <c r="J26" s="26"/>
      <c r="K26" s="26"/>
      <c r="L26" s="26"/>
      <c r="M26" s="26"/>
      <c r="N26" s="26"/>
      <c r="O26" s="26"/>
      <c r="P26" s="26"/>
      <c r="Q26" s="26"/>
      <c r="R26" s="26"/>
      <c r="S26" s="26"/>
      <c r="T26" s="26"/>
      <c r="U26" s="26"/>
      <c r="V26" s="26"/>
    </row>
    <row r="27" spans="1:22" ht="15.75" customHeight="1">
      <c r="B27" s="26"/>
      <c r="C27" s="26"/>
      <c r="D27" s="26"/>
      <c r="E27" s="26"/>
      <c r="F27" s="26"/>
      <c r="G27" s="26"/>
      <c r="H27" s="26"/>
      <c r="I27" s="26"/>
      <c r="J27" s="26"/>
      <c r="K27" s="26"/>
      <c r="L27" s="26"/>
      <c r="M27" s="26"/>
      <c r="N27" s="26"/>
      <c r="O27" s="26"/>
      <c r="P27" s="26"/>
      <c r="Q27" s="26"/>
      <c r="R27" s="26"/>
      <c r="S27" s="26"/>
      <c r="T27" s="26"/>
      <c r="U27" s="26"/>
      <c r="V27" s="26"/>
    </row>
    <row r="28" spans="1:22" ht="15.75" customHeight="1">
      <c r="B28" s="26"/>
      <c r="C28" s="26"/>
      <c r="D28" s="26"/>
      <c r="E28" s="26"/>
      <c r="F28" s="26"/>
      <c r="G28" s="26"/>
      <c r="H28" s="26"/>
      <c r="I28" s="26"/>
      <c r="J28" s="26"/>
      <c r="K28" s="26"/>
      <c r="L28" s="26"/>
      <c r="M28" s="26"/>
      <c r="N28" s="26"/>
      <c r="O28" s="26"/>
      <c r="P28" s="26"/>
      <c r="Q28" s="26"/>
      <c r="R28" s="26"/>
      <c r="S28" s="26"/>
      <c r="T28" s="26"/>
      <c r="U28" s="26"/>
      <c r="V28" s="26"/>
    </row>
    <row r="29" spans="1:22" ht="15.75" customHeight="1">
      <c r="B29" s="26"/>
      <c r="C29" s="26"/>
      <c r="D29" s="26"/>
      <c r="E29" s="26"/>
      <c r="F29" s="26"/>
      <c r="G29" s="26"/>
      <c r="H29" s="26"/>
      <c r="I29" s="26"/>
      <c r="J29" s="26"/>
      <c r="K29" s="26"/>
      <c r="L29" s="26"/>
      <c r="M29" s="26"/>
      <c r="N29" s="26"/>
      <c r="O29" s="26"/>
      <c r="P29" s="26"/>
      <c r="Q29" s="26"/>
      <c r="R29" s="26"/>
      <c r="S29" s="26"/>
      <c r="T29" s="26"/>
      <c r="U29" s="26"/>
      <c r="V29" s="26"/>
    </row>
    <row r="30" spans="1:22" ht="15.75" customHeight="1">
      <c r="B30" s="26"/>
      <c r="C30" s="26"/>
      <c r="D30" s="26"/>
      <c r="E30" s="26"/>
      <c r="F30" s="26"/>
      <c r="G30" s="26"/>
      <c r="H30" s="26"/>
      <c r="I30" s="26"/>
      <c r="J30" s="26"/>
      <c r="K30" s="26"/>
      <c r="L30" s="26"/>
      <c r="M30" s="26"/>
      <c r="N30" s="26"/>
      <c r="O30" s="26"/>
      <c r="P30" s="26"/>
      <c r="Q30" s="26"/>
      <c r="R30" s="26"/>
      <c r="S30" s="26"/>
      <c r="T30" s="26"/>
      <c r="U30" s="26"/>
      <c r="V30" s="26"/>
    </row>
    <row r="31" spans="1:22" ht="15.75" customHeight="1">
      <c r="B31" s="26"/>
      <c r="C31" s="26"/>
      <c r="D31" s="26"/>
      <c r="E31" s="26"/>
      <c r="F31" s="26"/>
      <c r="G31" s="26"/>
      <c r="H31" s="26"/>
      <c r="I31" s="26"/>
      <c r="J31" s="26"/>
      <c r="K31" s="26"/>
      <c r="L31" s="26"/>
      <c r="M31" s="26"/>
      <c r="N31" s="26"/>
      <c r="O31" s="26"/>
      <c r="P31" s="26"/>
      <c r="Q31" s="26"/>
      <c r="R31" s="26"/>
      <c r="S31" s="26"/>
      <c r="T31" s="26"/>
      <c r="U31" s="26"/>
      <c r="V31" s="26"/>
    </row>
    <row r="32" spans="1:22" ht="15.75" customHeight="1">
      <c r="B32" s="26"/>
      <c r="C32" s="26"/>
      <c r="D32" s="26"/>
      <c r="E32" s="26"/>
      <c r="F32" s="26"/>
      <c r="G32" s="26"/>
      <c r="H32" s="26"/>
      <c r="I32" s="26"/>
      <c r="J32" s="26"/>
      <c r="K32" s="26"/>
      <c r="L32" s="26"/>
      <c r="M32" s="26"/>
      <c r="N32" s="26"/>
      <c r="O32" s="26"/>
      <c r="P32" s="26"/>
      <c r="Q32" s="26"/>
      <c r="R32" s="26"/>
      <c r="S32" s="26"/>
      <c r="T32" s="26"/>
      <c r="U32" s="26"/>
      <c r="V32" s="26"/>
    </row>
    <row r="33" spans="2:22" ht="15.75" customHeight="1">
      <c r="B33" s="26"/>
      <c r="C33" s="26"/>
      <c r="D33" s="26"/>
      <c r="E33" s="26"/>
      <c r="F33" s="26"/>
      <c r="G33" s="26"/>
      <c r="H33" s="26"/>
      <c r="I33" s="26"/>
      <c r="J33" s="26"/>
      <c r="K33" s="26"/>
      <c r="L33" s="26"/>
      <c r="M33" s="26"/>
      <c r="N33" s="26"/>
      <c r="O33" s="26"/>
      <c r="P33" s="26"/>
      <c r="Q33" s="26"/>
      <c r="R33" s="26"/>
      <c r="S33" s="26"/>
      <c r="T33" s="26"/>
      <c r="U33" s="26"/>
      <c r="V33" s="26"/>
    </row>
    <row r="34" spans="2:22" ht="15.75" customHeight="1">
      <c r="B34" s="26"/>
      <c r="C34" s="26"/>
      <c r="D34" s="26"/>
      <c r="E34" s="26"/>
      <c r="F34" s="26"/>
      <c r="G34" s="26"/>
      <c r="H34" s="26"/>
      <c r="I34" s="26"/>
      <c r="J34" s="26"/>
      <c r="K34" s="26"/>
      <c r="L34" s="26"/>
      <c r="M34" s="26"/>
      <c r="N34" s="26"/>
      <c r="O34" s="26"/>
      <c r="P34" s="26"/>
      <c r="Q34" s="26"/>
      <c r="R34" s="26"/>
      <c r="S34" s="26"/>
      <c r="T34" s="26"/>
      <c r="U34" s="26"/>
      <c r="V34" s="26"/>
    </row>
    <row r="35" spans="2:22" ht="15.75" customHeight="1">
      <c r="B35" s="26"/>
      <c r="C35" s="26"/>
      <c r="D35" s="26"/>
      <c r="E35" s="26"/>
      <c r="F35" s="26"/>
      <c r="G35" s="26"/>
      <c r="H35" s="26"/>
      <c r="I35" s="26"/>
      <c r="J35" s="26"/>
      <c r="K35" s="26"/>
      <c r="L35" s="26"/>
      <c r="M35" s="26"/>
      <c r="N35" s="26"/>
      <c r="O35" s="26"/>
      <c r="P35" s="26"/>
      <c r="Q35" s="26"/>
      <c r="R35" s="26"/>
      <c r="S35" s="26"/>
      <c r="T35" s="26"/>
      <c r="U35" s="26"/>
      <c r="V35" s="26"/>
    </row>
    <row r="36" spans="2:22" ht="15.75" customHeight="1">
      <c r="B36" s="26"/>
      <c r="C36" s="26"/>
      <c r="D36" s="26"/>
      <c r="E36" s="26"/>
      <c r="F36" s="26"/>
      <c r="G36" s="26"/>
      <c r="H36" s="26"/>
      <c r="I36" s="26"/>
      <c r="J36" s="26"/>
      <c r="K36" s="26"/>
      <c r="L36" s="26"/>
      <c r="M36" s="26"/>
      <c r="N36" s="26"/>
      <c r="O36" s="26"/>
      <c r="P36" s="26"/>
      <c r="Q36" s="26"/>
      <c r="R36" s="26"/>
      <c r="S36" s="26"/>
      <c r="T36" s="26"/>
      <c r="U36" s="26"/>
      <c r="V36" s="26"/>
    </row>
    <row r="37" spans="2:22" ht="15.75" customHeight="1">
      <c r="B37" s="26"/>
      <c r="C37" s="26"/>
      <c r="D37" s="26"/>
      <c r="E37" s="26"/>
      <c r="F37" s="26"/>
      <c r="G37" s="26"/>
      <c r="H37" s="26"/>
      <c r="I37" s="26"/>
      <c r="J37" s="26"/>
      <c r="K37" s="26"/>
      <c r="L37" s="26"/>
      <c r="M37" s="26"/>
      <c r="N37" s="26"/>
      <c r="O37" s="26"/>
      <c r="P37" s="26"/>
      <c r="Q37" s="26"/>
      <c r="R37" s="26"/>
      <c r="S37" s="26"/>
      <c r="T37" s="26"/>
      <c r="U37" s="26"/>
      <c r="V37" s="26"/>
    </row>
    <row r="38" spans="2:22" ht="15.75" customHeight="1">
      <c r="B38" s="26"/>
      <c r="C38" s="26"/>
      <c r="D38" s="26"/>
      <c r="E38" s="26"/>
      <c r="F38" s="26"/>
      <c r="G38" s="26"/>
      <c r="H38" s="26"/>
      <c r="I38" s="26"/>
      <c r="J38" s="26"/>
      <c r="K38" s="26"/>
      <c r="L38" s="26"/>
      <c r="M38" s="26"/>
      <c r="N38" s="26"/>
      <c r="O38" s="26"/>
      <c r="P38" s="26"/>
      <c r="Q38" s="26"/>
      <c r="R38" s="26"/>
      <c r="S38" s="26"/>
      <c r="T38" s="26"/>
      <c r="U38" s="26"/>
      <c r="V38" s="26"/>
    </row>
    <row r="39" spans="2:22" ht="15.75" customHeight="1">
      <c r="B39" s="26"/>
      <c r="C39" s="26"/>
      <c r="D39" s="26"/>
      <c r="E39" s="26"/>
      <c r="F39" s="26"/>
      <c r="G39" s="26"/>
      <c r="H39" s="26"/>
      <c r="I39" s="26"/>
      <c r="J39" s="26"/>
      <c r="K39" s="26"/>
      <c r="L39" s="26"/>
      <c r="M39" s="26"/>
      <c r="N39" s="26"/>
      <c r="O39" s="26"/>
      <c r="P39" s="26"/>
      <c r="Q39" s="26"/>
      <c r="R39" s="26"/>
      <c r="S39" s="26"/>
      <c r="T39" s="26"/>
      <c r="U39" s="26"/>
      <c r="V39" s="26"/>
    </row>
    <row r="40" spans="2:22" ht="15.75" customHeight="1">
      <c r="B40" s="26"/>
      <c r="C40" s="26"/>
      <c r="D40" s="26"/>
      <c r="E40" s="26"/>
      <c r="F40" s="26"/>
      <c r="G40" s="26"/>
      <c r="H40" s="26"/>
      <c r="I40" s="26"/>
      <c r="J40" s="26"/>
      <c r="K40" s="26"/>
      <c r="L40" s="26"/>
      <c r="M40" s="26"/>
      <c r="N40" s="26"/>
      <c r="O40" s="26"/>
      <c r="P40" s="26"/>
      <c r="Q40" s="26"/>
      <c r="R40" s="26"/>
      <c r="S40" s="26"/>
      <c r="T40" s="26"/>
      <c r="U40" s="26"/>
      <c r="V40" s="26"/>
    </row>
    <row r="41" spans="2:22" ht="15.75" customHeight="1">
      <c r="B41" s="26"/>
      <c r="C41" s="26"/>
      <c r="D41" s="26"/>
      <c r="E41" s="26"/>
      <c r="F41" s="26"/>
      <c r="G41" s="26"/>
      <c r="H41" s="26"/>
      <c r="I41" s="26"/>
      <c r="J41" s="26"/>
      <c r="K41" s="26"/>
      <c r="L41" s="26"/>
      <c r="M41" s="26"/>
      <c r="N41" s="26"/>
      <c r="O41" s="26"/>
      <c r="P41" s="26"/>
      <c r="Q41" s="26"/>
      <c r="R41" s="26"/>
      <c r="S41" s="26"/>
      <c r="T41" s="26"/>
      <c r="U41" s="26"/>
      <c r="V41" s="26"/>
    </row>
    <row r="42" spans="2:22" ht="15.75" customHeight="1">
      <c r="B42" s="26"/>
      <c r="C42" s="26"/>
      <c r="D42" s="26"/>
      <c r="E42" s="26"/>
      <c r="F42" s="26"/>
      <c r="G42" s="26"/>
      <c r="H42" s="26"/>
      <c r="I42" s="26"/>
      <c r="J42" s="26"/>
      <c r="K42" s="26"/>
      <c r="L42" s="26"/>
      <c r="M42" s="26"/>
      <c r="N42" s="26"/>
      <c r="O42" s="26"/>
      <c r="P42" s="26"/>
      <c r="Q42" s="26"/>
      <c r="R42" s="26"/>
      <c r="S42" s="26"/>
      <c r="T42" s="26"/>
      <c r="U42" s="26"/>
      <c r="V42" s="26"/>
    </row>
    <row r="43" spans="2:22" ht="15.75" customHeight="1">
      <c r="B43" s="26"/>
      <c r="C43" s="26"/>
      <c r="D43" s="26"/>
      <c r="E43" s="26"/>
      <c r="F43" s="26"/>
      <c r="G43" s="26"/>
      <c r="H43" s="26"/>
      <c r="I43" s="26"/>
      <c r="J43" s="26"/>
      <c r="K43" s="26"/>
      <c r="L43" s="26"/>
      <c r="M43" s="26"/>
      <c r="N43" s="26"/>
      <c r="O43" s="26"/>
      <c r="P43" s="26"/>
      <c r="Q43" s="26"/>
      <c r="R43" s="26"/>
      <c r="S43" s="26"/>
      <c r="T43" s="26"/>
      <c r="U43" s="26"/>
      <c r="V43" s="26"/>
    </row>
    <row r="44" spans="2:22" ht="15.75" customHeight="1">
      <c r="B44" s="26"/>
      <c r="C44" s="26"/>
      <c r="D44" s="26"/>
      <c r="E44" s="26"/>
      <c r="F44" s="26"/>
      <c r="G44" s="26"/>
      <c r="H44" s="26"/>
      <c r="I44" s="26"/>
      <c r="J44" s="26"/>
      <c r="K44" s="26"/>
      <c r="L44" s="26"/>
      <c r="M44" s="26"/>
      <c r="N44" s="26"/>
      <c r="O44" s="26"/>
      <c r="P44" s="26"/>
      <c r="Q44" s="26"/>
      <c r="R44" s="26"/>
      <c r="S44" s="26"/>
      <c r="T44" s="26"/>
      <c r="U44" s="26"/>
      <c r="V44" s="26"/>
    </row>
    <row r="45" spans="2:22" ht="15.75" customHeight="1">
      <c r="B45" s="26"/>
      <c r="C45" s="26"/>
      <c r="D45" s="26"/>
      <c r="E45" s="26"/>
      <c r="F45" s="26"/>
      <c r="G45" s="26"/>
      <c r="H45" s="26"/>
      <c r="I45" s="26"/>
      <c r="J45" s="26"/>
      <c r="K45" s="26"/>
      <c r="L45" s="26"/>
      <c r="M45" s="26"/>
      <c r="N45" s="26"/>
      <c r="O45" s="26"/>
      <c r="P45" s="26"/>
      <c r="Q45" s="26"/>
      <c r="R45" s="26"/>
      <c r="S45" s="26"/>
      <c r="T45" s="26"/>
      <c r="U45" s="26"/>
      <c r="V45" s="26"/>
    </row>
    <row r="46" spans="2:22" ht="15.75" customHeight="1">
      <c r="B46" s="26"/>
      <c r="C46" s="26"/>
      <c r="D46" s="26"/>
      <c r="E46" s="26"/>
      <c r="F46" s="26"/>
      <c r="G46" s="26"/>
      <c r="H46" s="26"/>
      <c r="I46" s="26"/>
      <c r="J46" s="26"/>
      <c r="K46" s="26"/>
      <c r="L46" s="26"/>
      <c r="M46" s="26"/>
      <c r="N46" s="26"/>
      <c r="O46" s="26"/>
      <c r="P46" s="26"/>
      <c r="Q46" s="26"/>
      <c r="R46" s="26"/>
      <c r="S46" s="26"/>
      <c r="T46" s="26"/>
      <c r="U46" s="26"/>
      <c r="V46" s="26"/>
    </row>
    <row r="47" spans="2:22" ht="15.75" customHeight="1">
      <c r="B47" s="26"/>
      <c r="C47" s="26"/>
      <c r="D47" s="26"/>
      <c r="E47" s="26"/>
      <c r="F47" s="26"/>
      <c r="G47" s="26"/>
      <c r="H47" s="26"/>
      <c r="I47" s="26"/>
      <c r="J47" s="26"/>
      <c r="K47" s="26"/>
      <c r="L47" s="26"/>
      <c r="M47" s="26"/>
      <c r="N47" s="26"/>
      <c r="O47" s="26"/>
      <c r="P47" s="26"/>
      <c r="Q47" s="26"/>
      <c r="R47" s="26"/>
      <c r="S47" s="26"/>
      <c r="T47" s="26"/>
      <c r="U47" s="26"/>
      <c r="V47" s="26"/>
    </row>
    <row r="48" spans="2:22" ht="15.75" customHeight="1">
      <c r="B48" s="26"/>
      <c r="C48" s="26"/>
      <c r="D48" s="26"/>
      <c r="E48" s="26"/>
      <c r="F48" s="26"/>
      <c r="G48" s="26"/>
      <c r="H48" s="26"/>
      <c r="I48" s="26"/>
      <c r="J48" s="26"/>
      <c r="K48" s="26"/>
      <c r="L48" s="26"/>
      <c r="M48" s="26"/>
      <c r="N48" s="26"/>
      <c r="O48" s="26"/>
      <c r="P48" s="26"/>
      <c r="Q48" s="26"/>
      <c r="R48" s="26"/>
      <c r="S48" s="26"/>
      <c r="T48" s="26"/>
      <c r="U48" s="26"/>
      <c r="V48" s="26"/>
    </row>
    <row r="49" spans="2:22" ht="15.75" customHeight="1">
      <c r="B49" s="26"/>
      <c r="C49" s="26"/>
      <c r="D49" s="26"/>
      <c r="E49" s="26"/>
      <c r="F49" s="26"/>
      <c r="G49" s="26"/>
      <c r="H49" s="26"/>
      <c r="I49" s="26"/>
      <c r="J49" s="26"/>
      <c r="K49" s="26"/>
      <c r="L49" s="26"/>
      <c r="M49" s="26"/>
      <c r="N49" s="26"/>
      <c r="O49" s="26"/>
      <c r="P49" s="26"/>
      <c r="Q49" s="26"/>
      <c r="R49" s="26"/>
      <c r="S49" s="26"/>
      <c r="T49" s="26"/>
      <c r="U49" s="26"/>
      <c r="V49" s="26"/>
    </row>
    <row r="50" spans="2:22" ht="15.75" customHeight="1">
      <c r="B50" s="26"/>
      <c r="C50" s="26"/>
      <c r="D50" s="26"/>
      <c r="E50" s="26"/>
      <c r="F50" s="26"/>
      <c r="G50" s="26"/>
      <c r="H50" s="26"/>
      <c r="I50" s="26"/>
      <c r="J50" s="26"/>
      <c r="K50" s="26"/>
      <c r="L50" s="26"/>
      <c r="M50" s="26"/>
      <c r="N50" s="26"/>
      <c r="O50" s="26"/>
      <c r="P50" s="26"/>
      <c r="Q50" s="26"/>
      <c r="R50" s="26"/>
      <c r="S50" s="26"/>
      <c r="T50" s="26"/>
      <c r="U50" s="26"/>
      <c r="V50" s="26"/>
    </row>
    <row r="51" spans="2:22" ht="15.75" customHeight="1">
      <c r="B51" s="26"/>
      <c r="C51" s="26"/>
      <c r="D51" s="26"/>
      <c r="E51" s="26"/>
      <c r="F51" s="26"/>
      <c r="G51" s="26"/>
      <c r="H51" s="26"/>
      <c r="I51" s="26"/>
      <c r="J51" s="26"/>
      <c r="K51" s="26"/>
      <c r="L51" s="26"/>
      <c r="M51" s="26"/>
      <c r="N51" s="26"/>
      <c r="O51" s="26"/>
      <c r="P51" s="26"/>
      <c r="Q51" s="26"/>
      <c r="R51" s="26"/>
      <c r="S51" s="26"/>
      <c r="T51" s="26"/>
      <c r="U51" s="26"/>
      <c r="V51" s="26"/>
    </row>
    <row r="52" spans="2:22" ht="15.75" customHeight="1">
      <c r="B52" s="26"/>
      <c r="C52" s="26"/>
      <c r="D52" s="26"/>
      <c r="E52" s="26"/>
      <c r="F52" s="26"/>
      <c r="G52" s="26"/>
      <c r="H52" s="26"/>
      <c r="I52" s="26"/>
      <c r="J52" s="26"/>
      <c r="K52" s="26"/>
      <c r="L52" s="26"/>
      <c r="M52" s="26"/>
      <c r="N52" s="26"/>
      <c r="O52" s="26"/>
      <c r="P52" s="26"/>
      <c r="Q52" s="26"/>
      <c r="R52" s="26"/>
      <c r="S52" s="26"/>
      <c r="T52" s="26"/>
      <c r="U52" s="26"/>
      <c r="V52" s="26"/>
    </row>
    <row r="53" spans="2:22" ht="15.75" customHeight="1">
      <c r="B53" s="26"/>
      <c r="C53" s="26"/>
      <c r="D53" s="26"/>
      <c r="E53" s="26"/>
      <c r="F53" s="26"/>
      <c r="G53" s="26"/>
      <c r="H53" s="26"/>
      <c r="I53" s="26"/>
      <c r="J53" s="26"/>
      <c r="K53" s="26"/>
      <c r="L53" s="26"/>
      <c r="M53" s="26"/>
      <c r="N53" s="26"/>
      <c r="O53" s="26"/>
      <c r="P53" s="26"/>
      <c r="Q53" s="26"/>
      <c r="R53" s="26"/>
      <c r="S53" s="26"/>
      <c r="T53" s="26"/>
      <c r="U53" s="26"/>
      <c r="V53" s="26"/>
    </row>
    <row r="54" spans="2:22" ht="15.75" customHeight="1">
      <c r="B54" s="26"/>
      <c r="C54" s="26"/>
      <c r="D54" s="26"/>
      <c r="E54" s="26"/>
      <c r="F54" s="26"/>
      <c r="G54" s="26"/>
      <c r="H54" s="26"/>
      <c r="I54" s="26"/>
      <c r="J54" s="26"/>
      <c r="K54" s="26"/>
      <c r="L54" s="26"/>
      <c r="M54" s="26"/>
      <c r="N54" s="26"/>
      <c r="O54" s="26"/>
      <c r="P54" s="26"/>
      <c r="Q54" s="26"/>
      <c r="R54" s="26"/>
      <c r="S54" s="26"/>
      <c r="T54" s="26"/>
      <c r="U54" s="26"/>
      <c r="V54" s="26"/>
    </row>
    <row r="55" spans="2:22" ht="15.75" customHeight="1">
      <c r="B55" s="26"/>
      <c r="C55" s="26"/>
      <c r="D55" s="26"/>
      <c r="E55" s="26"/>
      <c r="F55" s="26"/>
      <c r="G55" s="26"/>
      <c r="H55" s="26"/>
      <c r="I55" s="26"/>
      <c r="J55" s="26"/>
      <c r="K55" s="26"/>
      <c r="L55" s="26"/>
      <c r="M55" s="26"/>
      <c r="N55" s="26"/>
      <c r="O55" s="26"/>
      <c r="P55" s="26"/>
      <c r="Q55" s="26"/>
      <c r="R55" s="26"/>
      <c r="S55" s="26"/>
      <c r="T55" s="26"/>
      <c r="U55" s="26"/>
      <c r="V55" s="26"/>
    </row>
    <row r="56" spans="2:22" ht="15.75" customHeight="1">
      <c r="B56" s="26"/>
      <c r="C56" s="26"/>
      <c r="D56" s="26"/>
      <c r="E56" s="26"/>
      <c r="F56" s="26"/>
      <c r="G56" s="26"/>
      <c r="H56" s="26"/>
      <c r="I56" s="26"/>
      <c r="J56" s="26"/>
      <c r="K56" s="26"/>
      <c r="L56" s="26"/>
      <c r="M56" s="26"/>
      <c r="N56" s="26"/>
      <c r="O56" s="26"/>
      <c r="P56" s="26"/>
      <c r="Q56" s="26"/>
      <c r="R56" s="26"/>
      <c r="S56" s="26"/>
      <c r="T56" s="26"/>
      <c r="U56" s="26"/>
      <c r="V56" s="26"/>
    </row>
    <row r="57" spans="2:22" ht="15.75" customHeight="1">
      <c r="B57" s="26"/>
      <c r="C57" s="26"/>
      <c r="D57" s="26"/>
      <c r="E57" s="26"/>
      <c r="F57" s="26"/>
      <c r="G57" s="26"/>
      <c r="H57" s="26"/>
      <c r="I57" s="26"/>
      <c r="J57" s="26"/>
      <c r="K57" s="26"/>
      <c r="L57" s="26"/>
      <c r="M57" s="26"/>
      <c r="N57" s="26"/>
      <c r="O57" s="26"/>
      <c r="P57" s="26"/>
      <c r="Q57" s="26"/>
      <c r="R57" s="26"/>
      <c r="S57" s="26"/>
      <c r="T57" s="26"/>
      <c r="U57" s="26"/>
      <c r="V57" s="26"/>
    </row>
    <row r="58" spans="2:22" ht="15.75" customHeight="1">
      <c r="B58" s="26"/>
      <c r="C58" s="26"/>
      <c r="D58" s="26"/>
      <c r="E58" s="26"/>
      <c r="F58" s="26"/>
      <c r="G58" s="26"/>
      <c r="H58" s="26"/>
      <c r="I58" s="26"/>
      <c r="J58" s="26"/>
      <c r="K58" s="26"/>
      <c r="L58" s="26"/>
      <c r="M58" s="26"/>
      <c r="N58" s="26"/>
      <c r="O58" s="26"/>
      <c r="P58" s="26"/>
      <c r="Q58" s="26"/>
      <c r="R58" s="26"/>
      <c r="S58" s="26"/>
      <c r="T58" s="26"/>
      <c r="U58" s="26"/>
      <c r="V58" s="26"/>
    </row>
    <row r="59" spans="2:22" ht="15.75" customHeight="1">
      <c r="B59" s="26"/>
      <c r="C59" s="26"/>
      <c r="D59" s="26"/>
      <c r="E59" s="26"/>
      <c r="F59" s="26"/>
      <c r="G59" s="26"/>
      <c r="H59" s="26"/>
      <c r="I59" s="26"/>
      <c r="J59" s="26"/>
      <c r="K59" s="26"/>
      <c r="L59" s="26"/>
      <c r="M59" s="26"/>
      <c r="N59" s="26"/>
      <c r="O59" s="26"/>
      <c r="P59" s="26"/>
      <c r="Q59" s="26"/>
      <c r="R59" s="26"/>
      <c r="S59" s="26"/>
      <c r="T59" s="26"/>
      <c r="U59" s="26"/>
      <c r="V59" s="26"/>
    </row>
    <row r="60" spans="2:22" ht="15.75" customHeight="1">
      <c r="B60" s="26"/>
      <c r="C60" s="26"/>
      <c r="D60" s="26"/>
      <c r="E60" s="26"/>
      <c r="F60" s="26"/>
      <c r="G60" s="26"/>
      <c r="H60" s="26"/>
      <c r="I60" s="26"/>
      <c r="J60" s="26"/>
      <c r="K60" s="26"/>
      <c r="L60" s="26"/>
      <c r="M60" s="26"/>
      <c r="N60" s="26"/>
      <c r="O60" s="26"/>
      <c r="P60" s="26"/>
      <c r="Q60" s="26"/>
      <c r="R60" s="26"/>
      <c r="S60" s="26"/>
      <c r="T60" s="26"/>
      <c r="U60" s="26"/>
      <c r="V60" s="26"/>
    </row>
    <row r="61" spans="2:22" ht="15.75" customHeight="1">
      <c r="B61" s="26"/>
      <c r="C61" s="26"/>
      <c r="D61" s="26"/>
      <c r="E61" s="26"/>
      <c r="F61" s="26"/>
      <c r="G61" s="26"/>
      <c r="H61" s="26"/>
      <c r="I61" s="26"/>
      <c r="J61" s="26"/>
      <c r="K61" s="26"/>
      <c r="L61" s="26"/>
      <c r="M61" s="26"/>
      <c r="N61" s="26"/>
      <c r="O61" s="26"/>
      <c r="P61" s="26"/>
      <c r="Q61" s="26"/>
      <c r="R61" s="26"/>
      <c r="S61" s="26"/>
      <c r="T61" s="26"/>
      <c r="U61" s="26"/>
      <c r="V61" s="26"/>
    </row>
    <row r="62" spans="2:22" ht="15.75" customHeight="1">
      <c r="B62" s="26"/>
      <c r="C62" s="26"/>
      <c r="D62" s="26"/>
      <c r="E62" s="26"/>
      <c r="F62" s="26"/>
      <c r="G62" s="26"/>
      <c r="H62" s="26"/>
      <c r="I62" s="26"/>
      <c r="J62" s="26"/>
      <c r="K62" s="26"/>
      <c r="L62" s="26"/>
      <c r="M62" s="26"/>
      <c r="N62" s="26"/>
      <c r="O62" s="26"/>
      <c r="P62" s="26"/>
      <c r="Q62" s="26"/>
      <c r="R62" s="26"/>
      <c r="S62" s="26"/>
      <c r="T62" s="26"/>
      <c r="U62" s="26"/>
      <c r="V62" s="26"/>
    </row>
    <row r="63" spans="2:22" ht="15.75" customHeight="1">
      <c r="B63" s="26"/>
      <c r="C63" s="26"/>
      <c r="D63" s="26"/>
      <c r="E63" s="26"/>
      <c r="F63" s="26"/>
      <c r="G63" s="26"/>
      <c r="H63" s="26"/>
      <c r="I63" s="26"/>
      <c r="J63" s="26"/>
      <c r="K63" s="26"/>
      <c r="L63" s="26"/>
      <c r="M63" s="26"/>
      <c r="N63" s="26"/>
      <c r="O63" s="26"/>
      <c r="P63" s="26"/>
      <c r="Q63" s="26"/>
      <c r="R63" s="26"/>
      <c r="S63" s="26"/>
      <c r="T63" s="26"/>
      <c r="U63" s="26"/>
      <c r="V63" s="26"/>
    </row>
    <row r="64" spans="2:22" ht="15.75" customHeight="1">
      <c r="B64" s="26"/>
      <c r="C64" s="26"/>
      <c r="D64" s="26"/>
      <c r="E64" s="26"/>
      <c r="F64" s="26"/>
      <c r="G64" s="26"/>
      <c r="H64" s="26"/>
      <c r="I64" s="26"/>
      <c r="J64" s="26"/>
      <c r="K64" s="26"/>
      <c r="L64" s="26"/>
      <c r="M64" s="26"/>
      <c r="N64" s="26"/>
      <c r="O64" s="26"/>
      <c r="P64" s="26"/>
      <c r="Q64" s="26"/>
      <c r="R64" s="26"/>
      <c r="S64" s="26"/>
      <c r="T64" s="26"/>
      <c r="U64" s="26"/>
      <c r="V64" s="26"/>
    </row>
    <row r="65" spans="2:22" ht="15.75" customHeight="1">
      <c r="B65" s="26"/>
      <c r="C65" s="26"/>
      <c r="D65" s="26"/>
      <c r="E65" s="26"/>
      <c r="F65" s="26"/>
      <c r="G65" s="26"/>
      <c r="H65" s="26"/>
      <c r="I65" s="26"/>
      <c r="J65" s="26"/>
      <c r="K65" s="26"/>
      <c r="L65" s="26"/>
      <c r="M65" s="26"/>
      <c r="N65" s="26"/>
      <c r="O65" s="26"/>
      <c r="P65" s="26"/>
      <c r="Q65" s="26"/>
      <c r="R65" s="26"/>
      <c r="S65" s="26"/>
      <c r="T65" s="26"/>
      <c r="U65" s="26"/>
      <c r="V65" s="26"/>
    </row>
    <row r="66" spans="2:22" ht="15.75" customHeight="1">
      <c r="B66" s="26"/>
      <c r="C66" s="26"/>
      <c r="D66" s="26"/>
      <c r="E66" s="26"/>
      <c r="F66" s="26"/>
      <c r="G66" s="26"/>
      <c r="H66" s="26"/>
      <c r="I66" s="26"/>
      <c r="J66" s="26"/>
      <c r="K66" s="26"/>
      <c r="L66" s="26"/>
      <c r="M66" s="26"/>
      <c r="N66" s="26"/>
      <c r="O66" s="26"/>
      <c r="P66" s="26"/>
      <c r="Q66" s="26"/>
      <c r="R66" s="26"/>
      <c r="S66" s="26"/>
      <c r="T66" s="26"/>
      <c r="U66" s="26"/>
      <c r="V66" s="26"/>
    </row>
    <row r="67" spans="2:22" ht="15.75" customHeight="1">
      <c r="B67" s="26"/>
      <c r="C67" s="26"/>
      <c r="D67" s="26"/>
      <c r="E67" s="26"/>
      <c r="F67" s="26"/>
      <c r="G67" s="26"/>
      <c r="H67" s="26"/>
      <c r="I67" s="26"/>
      <c r="J67" s="26"/>
      <c r="K67" s="26"/>
      <c r="L67" s="26"/>
      <c r="M67" s="26"/>
      <c r="N67" s="26"/>
      <c r="O67" s="26"/>
      <c r="P67" s="26"/>
      <c r="Q67" s="26"/>
      <c r="R67" s="26"/>
      <c r="S67" s="26"/>
      <c r="T67" s="26"/>
      <c r="U67" s="26"/>
      <c r="V67" s="26"/>
    </row>
    <row r="68" spans="2:22" ht="15.75" customHeight="1">
      <c r="B68" s="26"/>
      <c r="C68" s="26"/>
      <c r="D68" s="26"/>
      <c r="E68" s="26"/>
      <c r="F68" s="26"/>
      <c r="G68" s="26"/>
      <c r="H68" s="26"/>
      <c r="I68" s="26"/>
      <c r="J68" s="26"/>
      <c r="K68" s="26"/>
      <c r="L68" s="26"/>
      <c r="M68" s="26"/>
      <c r="N68" s="26"/>
      <c r="O68" s="26"/>
      <c r="P68" s="26"/>
      <c r="Q68" s="26"/>
      <c r="R68" s="26"/>
      <c r="S68" s="26"/>
      <c r="T68" s="26"/>
      <c r="U68" s="26"/>
      <c r="V68" s="26"/>
    </row>
    <row r="69" spans="2:22" ht="15.75" customHeight="1">
      <c r="B69" s="26"/>
      <c r="C69" s="26"/>
      <c r="D69" s="26"/>
      <c r="E69" s="26"/>
      <c r="F69" s="26"/>
      <c r="G69" s="26"/>
      <c r="H69" s="26"/>
      <c r="I69" s="26"/>
      <c r="J69" s="26"/>
      <c r="K69" s="26"/>
      <c r="L69" s="26"/>
      <c r="M69" s="26"/>
      <c r="N69" s="26"/>
      <c r="O69" s="26"/>
      <c r="P69" s="26"/>
      <c r="Q69" s="26"/>
      <c r="R69" s="26"/>
      <c r="S69" s="26"/>
      <c r="T69" s="26"/>
      <c r="U69" s="26"/>
      <c r="V69" s="26"/>
    </row>
    <row r="70" spans="2:22" ht="15.75" customHeight="1">
      <c r="B70" s="26"/>
      <c r="C70" s="26"/>
      <c r="D70" s="26"/>
      <c r="E70" s="26"/>
      <c r="F70" s="26"/>
      <c r="G70" s="26"/>
      <c r="H70" s="26"/>
      <c r="I70" s="26"/>
      <c r="J70" s="26"/>
      <c r="K70" s="26"/>
      <c r="L70" s="26"/>
      <c r="M70" s="26"/>
      <c r="N70" s="26"/>
      <c r="O70" s="26"/>
      <c r="P70" s="26"/>
      <c r="Q70" s="26"/>
      <c r="R70" s="26"/>
      <c r="S70" s="26"/>
      <c r="T70" s="26"/>
      <c r="U70" s="26"/>
      <c r="V70" s="26"/>
    </row>
    <row r="71" spans="2:22" ht="15.75" customHeight="1">
      <c r="B71" s="26"/>
      <c r="C71" s="26"/>
      <c r="D71" s="26"/>
      <c r="E71" s="26"/>
      <c r="F71" s="26"/>
      <c r="G71" s="26"/>
      <c r="H71" s="26"/>
      <c r="I71" s="26"/>
      <c r="J71" s="26"/>
      <c r="K71" s="26"/>
      <c r="L71" s="26"/>
      <c r="M71" s="26"/>
      <c r="N71" s="26"/>
      <c r="O71" s="26"/>
      <c r="P71" s="26"/>
      <c r="Q71" s="26"/>
      <c r="R71" s="26"/>
      <c r="S71" s="26"/>
      <c r="T71" s="26"/>
      <c r="U71" s="26"/>
      <c r="V71" s="26"/>
    </row>
    <row r="72" spans="2:22" ht="15.75" customHeight="1">
      <c r="B72" s="26"/>
      <c r="C72" s="26"/>
      <c r="D72" s="26"/>
      <c r="E72" s="26"/>
      <c r="F72" s="26"/>
      <c r="G72" s="26"/>
      <c r="H72" s="26"/>
      <c r="I72" s="26"/>
      <c r="J72" s="26"/>
      <c r="K72" s="26"/>
      <c r="L72" s="26"/>
      <c r="M72" s="26"/>
      <c r="N72" s="26"/>
      <c r="O72" s="26"/>
      <c r="P72" s="26"/>
      <c r="Q72" s="26"/>
      <c r="R72" s="26"/>
      <c r="S72" s="26"/>
      <c r="T72" s="26"/>
      <c r="U72" s="26"/>
      <c r="V72" s="26"/>
    </row>
    <row r="73" spans="2:22" ht="15.75" customHeight="1">
      <c r="B73" s="26"/>
      <c r="C73" s="26"/>
      <c r="D73" s="26"/>
      <c r="E73" s="26"/>
      <c r="F73" s="26"/>
      <c r="G73" s="26"/>
      <c r="H73" s="26"/>
      <c r="I73" s="26"/>
      <c r="J73" s="26"/>
      <c r="K73" s="26"/>
      <c r="L73" s="26"/>
      <c r="M73" s="26"/>
      <c r="N73" s="26"/>
      <c r="O73" s="26"/>
      <c r="P73" s="26"/>
      <c r="Q73" s="26"/>
      <c r="R73" s="26"/>
      <c r="S73" s="26"/>
      <c r="T73" s="26"/>
      <c r="U73" s="26"/>
      <c r="V73" s="26"/>
    </row>
    <row r="74" spans="2:22" ht="15.75" customHeight="1">
      <c r="B74" s="26"/>
      <c r="C74" s="26"/>
      <c r="D74" s="26"/>
      <c r="E74" s="26"/>
      <c r="F74" s="26"/>
      <c r="G74" s="26"/>
      <c r="H74" s="26"/>
      <c r="I74" s="26"/>
      <c r="J74" s="26"/>
      <c r="K74" s="26"/>
      <c r="L74" s="26"/>
      <c r="M74" s="26"/>
      <c r="N74" s="26"/>
      <c r="O74" s="26"/>
      <c r="P74" s="26"/>
      <c r="Q74" s="26"/>
      <c r="R74" s="26"/>
      <c r="S74" s="26"/>
      <c r="T74" s="26"/>
      <c r="U74" s="26"/>
      <c r="V74" s="26"/>
    </row>
    <row r="75" spans="2:22" ht="15.75" customHeight="1">
      <c r="B75" s="26"/>
      <c r="C75" s="26"/>
      <c r="D75" s="26"/>
      <c r="E75" s="26"/>
      <c r="F75" s="26"/>
      <c r="G75" s="26"/>
      <c r="H75" s="26"/>
      <c r="I75" s="26"/>
      <c r="J75" s="26"/>
      <c r="K75" s="26"/>
      <c r="L75" s="26"/>
      <c r="M75" s="26"/>
      <c r="N75" s="26"/>
      <c r="O75" s="26"/>
      <c r="P75" s="26"/>
      <c r="Q75" s="26"/>
      <c r="R75" s="26"/>
      <c r="S75" s="26"/>
      <c r="T75" s="26"/>
      <c r="U75" s="26"/>
      <c r="V75" s="26"/>
    </row>
    <row r="76" spans="2:22" ht="15.75" customHeight="1">
      <c r="B76" s="26"/>
      <c r="C76" s="26"/>
      <c r="D76" s="26"/>
      <c r="E76" s="26"/>
      <c r="F76" s="26"/>
      <c r="G76" s="26"/>
      <c r="H76" s="26"/>
      <c r="I76" s="26"/>
      <c r="J76" s="26"/>
      <c r="K76" s="26"/>
      <c r="L76" s="26"/>
      <c r="M76" s="26"/>
      <c r="N76" s="26"/>
      <c r="O76" s="26"/>
      <c r="P76" s="26"/>
      <c r="Q76" s="26"/>
      <c r="R76" s="26"/>
      <c r="S76" s="26"/>
      <c r="T76" s="26"/>
      <c r="U76" s="26"/>
      <c r="V76" s="26"/>
    </row>
    <row r="77" spans="2:22" ht="15.75" customHeight="1">
      <c r="B77" s="26"/>
      <c r="C77" s="26"/>
      <c r="D77" s="26"/>
      <c r="E77" s="26"/>
      <c r="F77" s="26"/>
      <c r="G77" s="26"/>
      <c r="H77" s="26"/>
      <c r="I77" s="26"/>
      <c r="J77" s="26"/>
      <c r="K77" s="26"/>
      <c r="L77" s="26"/>
      <c r="M77" s="26"/>
      <c r="N77" s="26"/>
      <c r="O77" s="26"/>
      <c r="P77" s="26"/>
      <c r="Q77" s="26"/>
      <c r="R77" s="26"/>
      <c r="S77" s="26"/>
      <c r="T77" s="26"/>
      <c r="U77" s="26"/>
      <c r="V77" s="26"/>
    </row>
    <row r="78" spans="2:22" ht="15.75" customHeight="1">
      <c r="B78" s="26"/>
      <c r="C78" s="26"/>
      <c r="D78" s="26"/>
      <c r="E78" s="26"/>
      <c r="F78" s="26"/>
      <c r="G78" s="26"/>
      <c r="H78" s="26"/>
      <c r="I78" s="26"/>
      <c r="J78" s="26"/>
      <c r="K78" s="26"/>
      <c r="L78" s="26"/>
      <c r="M78" s="26"/>
      <c r="N78" s="26"/>
      <c r="O78" s="26"/>
      <c r="P78" s="26"/>
      <c r="Q78" s="26"/>
      <c r="R78" s="26"/>
      <c r="S78" s="26"/>
      <c r="T78" s="26"/>
      <c r="U78" s="26"/>
      <c r="V78" s="26"/>
    </row>
    <row r="79" spans="2:22" ht="15.75" customHeight="1">
      <c r="B79" s="26"/>
      <c r="C79" s="26"/>
      <c r="D79" s="26"/>
      <c r="E79" s="26"/>
      <c r="F79" s="26"/>
      <c r="G79" s="26"/>
      <c r="H79" s="26"/>
      <c r="I79" s="26"/>
      <c r="J79" s="26"/>
      <c r="K79" s="26"/>
      <c r="L79" s="26"/>
      <c r="M79" s="26"/>
      <c r="N79" s="26"/>
      <c r="O79" s="26"/>
      <c r="P79" s="26"/>
      <c r="Q79" s="26"/>
      <c r="R79" s="26"/>
      <c r="S79" s="26"/>
      <c r="T79" s="26"/>
      <c r="U79" s="26"/>
      <c r="V79" s="26"/>
    </row>
    <row r="80" spans="2:22" ht="15.75" customHeight="1">
      <c r="B80" s="26"/>
      <c r="C80" s="26"/>
      <c r="D80" s="26"/>
      <c r="E80" s="26"/>
      <c r="F80" s="26"/>
      <c r="G80" s="26"/>
      <c r="H80" s="26"/>
      <c r="I80" s="26"/>
      <c r="J80" s="26"/>
      <c r="K80" s="26"/>
      <c r="L80" s="26"/>
      <c r="M80" s="26"/>
      <c r="N80" s="26"/>
      <c r="O80" s="26"/>
      <c r="P80" s="26"/>
      <c r="Q80" s="26"/>
      <c r="R80" s="26"/>
      <c r="S80" s="26"/>
      <c r="T80" s="26"/>
      <c r="U80" s="26"/>
      <c r="V80" s="26"/>
    </row>
    <row r="81" spans="2:22" ht="15.75" customHeight="1">
      <c r="B81" s="26"/>
      <c r="C81" s="26"/>
      <c r="D81" s="26"/>
      <c r="E81" s="26"/>
      <c r="F81" s="26"/>
      <c r="G81" s="26"/>
      <c r="H81" s="26"/>
      <c r="I81" s="26"/>
      <c r="J81" s="26"/>
      <c r="K81" s="26"/>
      <c r="L81" s="26"/>
      <c r="M81" s="26"/>
      <c r="N81" s="26"/>
      <c r="O81" s="26"/>
      <c r="P81" s="26"/>
      <c r="Q81" s="26"/>
      <c r="R81" s="26"/>
      <c r="S81" s="26"/>
      <c r="T81" s="26"/>
      <c r="U81" s="26"/>
      <c r="V81" s="26"/>
    </row>
    <row r="82" spans="2:22" ht="15.75" customHeight="1">
      <c r="B82" s="26"/>
      <c r="C82" s="26"/>
      <c r="D82" s="26"/>
      <c r="E82" s="26"/>
      <c r="F82" s="26"/>
      <c r="G82" s="26"/>
      <c r="H82" s="26"/>
      <c r="I82" s="26"/>
      <c r="J82" s="26"/>
      <c r="K82" s="26"/>
      <c r="L82" s="26"/>
      <c r="M82" s="26"/>
      <c r="N82" s="26"/>
      <c r="O82" s="26"/>
      <c r="P82" s="26"/>
      <c r="Q82" s="26"/>
      <c r="R82" s="26"/>
      <c r="S82" s="26"/>
      <c r="T82" s="26"/>
      <c r="U82" s="26"/>
      <c r="V82" s="26"/>
    </row>
    <row r="83" spans="2:22" ht="15.75" customHeight="1">
      <c r="B83" s="26"/>
      <c r="C83" s="26"/>
      <c r="D83" s="26"/>
      <c r="E83" s="26"/>
      <c r="F83" s="26"/>
      <c r="G83" s="26"/>
      <c r="H83" s="26"/>
      <c r="I83" s="26"/>
      <c r="J83" s="26"/>
      <c r="K83" s="26"/>
      <c r="L83" s="26"/>
      <c r="M83" s="26"/>
      <c r="N83" s="26"/>
      <c r="O83" s="26"/>
      <c r="P83" s="26"/>
      <c r="Q83" s="26"/>
      <c r="R83" s="26"/>
      <c r="S83" s="26"/>
      <c r="T83" s="26"/>
      <c r="U83" s="26"/>
      <c r="V83" s="26"/>
    </row>
    <row r="84" spans="2:22" ht="15.75" customHeight="1">
      <c r="B84" s="26"/>
      <c r="C84" s="26"/>
      <c r="D84" s="26"/>
      <c r="E84" s="26"/>
      <c r="F84" s="26"/>
      <c r="G84" s="26"/>
      <c r="H84" s="26"/>
      <c r="I84" s="26"/>
      <c r="J84" s="26"/>
      <c r="K84" s="26"/>
      <c r="L84" s="26"/>
      <c r="M84" s="26"/>
      <c r="N84" s="26"/>
      <c r="O84" s="26"/>
      <c r="P84" s="26"/>
      <c r="Q84" s="26"/>
      <c r="R84" s="26"/>
      <c r="S84" s="26"/>
      <c r="T84" s="26"/>
      <c r="U84" s="26"/>
      <c r="V84" s="26"/>
    </row>
    <row r="85" spans="2:22" ht="15.75" customHeight="1">
      <c r="B85" s="26"/>
      <c r="C85" s="26"/>
      <c r="D85" s="26"/>
      <c r="E85" s="26"/>
      <c r="F85" s="26"/>
      <c r="G85" s="26"/>
      <c r="H85" s="26"/>
      <c r="I85" s="26"/>
      <c r="J85" s="26"/>
      <c r="K85" s="26"/>
      <c r="L85" s="26"/>
      <c r="M85" s="26"/>
      <c r="N85" s="26"/>
      <c r="O85" s="26"/>
      <c r="P85" s="26"/>
      <c r="Q85" s="26"/>
      <c r="R85" s="26"/>
      <c r="S85" s="26"/>
      <c r="T85" s="26"/>
      <c r="U85" s="26"/>
      <c r="V85" s="26"/>
    </row>
    <row r="86" spans="2:22" ht="15.75" customHeight="1">
      <c r="B86" s="26"/>
      <c r="C86" s="26"/>
      <c r="D86" s="26"/>
      <c r="E86" s="26"/>
      <c r="F86" s="26"/>
      <c r="G86" s="26"/>
      <c r="H86" s="26"/>
      <c r="I86" s="26"/>
      <c r="J86" s="26"/>
      <c r="K86" s="26"/>
      <c r="L86" s="26"/>
      <c r="M86" s="26"/>
      <c r="N86" s="26"/>
      <c r="O86" s="26"/>
      <c r="P86" s="26"/>
      <c r="Q86" s="26"/>
      <c r="R86" s="26"/>
      <c r="S86" s="26"/>
      <c r="T86" s="26"/>
      <c r="U86" s="26"/>
      <c r="V86" s="26"/>
    </row>
  </sheetData>
  <mergeCells count="5">
    <mergeCell ref="B2:E2"/>
    <mergeCell ref="B3:E3"/>
    <mergeCell ref="B4:E4"/>
    <mergeCell ref="E8:E17"/>
    <mergeCell ref="B18:E18"/>
  </mergeCells>
  <printOptions horizontalCentered="1"/>
  <pageMargins left="0.70866141732283472" right="0.70866141732283472" top="0.98425196850393704" bottom="0.39370078740157483" header="0" footer="0"/>
  <pageSetup scale="79" orientation="landscape" r:id="rId1"/>
  <headerFooter>
    <oddFooter>&amp;R&amp;P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J89"/>
  <sheetViews>
    <sheetView view="pageBreakPreview" zoomScale="91" zoomScaleNormal="100" zoomScaleSheetLayoutView="91" workbookViewId="0">
      <selection activeCell="E24" sqref="E24"/>
    </sheetView>
  </sheetViews>
  <sheetFormatPr baseColWidth="10" defaultColWidth="14.42578125" defaultRowHeight="15" customHeight="1"/>
  <cols>
    <col min="1" max="1" width="2.7109375" customWidth="1"/>
    <col min="2" max="2" width="19.42578125" customWidth="1"/>
    <col min="3" max="3" width="20.85546875" customWidth="1"/>
    <col min="4" max="4" width="39.85546875" customWidth="1"/>
    <col min="5" max="5" width="15.42578125" style="226" customWidth="1"/>
    <col min="6" max="6" width="17" customWidth="1"/>
    <col min="7" max="7" width="17.5703125" customWidth="1"/>
    <col min="8" max="9" width="14.140625" customWidth="1"/>
    <col min="10" max="10" width="10.7109375" customWidth="1"/>
  </cols>
  <sheetData>
    <row r="2" spans="1:10" ht="15" customHeight="1">
      <c r="B2" s="1111" t="s">
        <v>1265</v>
      </c>
      <c r="C2" s="1030"/>
      <c r="D2" s="1030"/>
      <c r="E2" s="1030"/>
      <c r="F2" s="1030"/>
      <c r="G2" s="1030"/>
      <c r="H2" s="212"/>
      <c r="I2" s="212"/>
      <c r="J2" s="212"/>
    </row>
    <row r="3" spans="1:10" ht="15" customHeight="1">
      <c r="B3" s="1111" t="s">
        <v>20436</v>
      </c>
      <c r="C3" s="1030"/>
      <c r="D3" s="1030"/>
      <c r="E3" s="1030"/>
      <c r="F3" s="1030"/>
      <c r="G3" s="1030"/>
      <c r="H3" s="212"/>
      <c r="I3" s="212"/>
      <c r="J3" s="212"/>
    </row>
    <row r="4" spans="1:10" ht="15.75" customHeight="1">
      <c r="B4" s="1031" t="s">
        <v>1364</v>
      </c>
      <c r="C4" s="1030"/>
      <c r="D4" s="1030"/>
      <c r="E4" s="1030"/>
      <c r="F4" s="1030"/>
      <c r="G4" s="1030"/>
      <c r="H4" s="212"/>
      <c r="I4" s="212"/>
      <c r="J4" s="212"/>
    </row>
    <row r="5" spans="1:10" ht="15.75" customHeight="1">
      <c r="B5" s="302"/>
      <c r="C5" s="302"/>
      <c r="D5" s="302"/>
      <c r="E5" s="355"/>
      <c r="F5" s="302"/>
      <c r="G5" s="302"/>
      <c r="H5" s="212"/>
      <c r="I5" s="212"/>
      <c r="J5" s="212"/>
    </row>
    <row r="6" spans="1:10" s="612" customFormat="1" ht="15" customHeight="1">
      <c r="A6" s="764"/>
      <c r="B6" s="1289" t="s">
        <v>20437</v>
      </c>
      <c r="C6" s="1285" t="s">
        <v>20438</v>
      </c>
      <c r="D6" s="1285" t="s">
        <v>20439</v>
      </c>
      <c r="E6" s="1287" t="s">
        <v>20440</v>
      </c>
      <c r="F6" s="1288"/>
      <c r="G6" s="1291" t="s">
        <v>20441</v>
      </c>
      <c r="H6" s="611"/>
      <c r="I6" s="611"/>
      <c r="J6" s="611"/>
    </row>
    <row r="7" spans="1:10" s="612" customFormat="1" ht="22.5" customHeight="1">
      <c r="A7" s="764"/>
      <c r="B7" s="1290"/>
      <c r="C7" s="1286"/>
      <c r="D7" s="1286"/>
      <c r="E7" s="632" t="s">
        <v>20442</v>
      </c>
      <c r="F7" s="632" t="s">
        <v>20443</v>
      </c>
      <c r="G7" s="1292"/>
      <c r="H7" s="611"/>
      <c r="I7" s="611"/>
      <c r="J7" s="611"/>
    </row>
    <row r="8" spans="1:10">
      <c r="A8" s="575"/>
      <c r="B8" s="567">
        <v>1</v>
      </c>
      <c r="C8" s="526">
        <v>2023</v>
      </c>
      <c r="D8" s="160" t="s">
        <v>1448</v>
      </c>
      <c r="E8" s="160" t="s">
        <v>20444</v>
      </c>
      <c r="F8" s="423">
        <v>102614707</v>
      </c>
      <c r="G8" s="568">
        <v>428863.5</v>
      </c>
      <c r="H8" s="424"/>
      <c r="I8" s="212"/>
      <c r="J8" s="212"/>
    </row>
    <row r="9" spans="1:10">
      <c r="A9" s="575"/>
      <c r="B9" s="567">
        <v>2</v>
      </c>
      <c r="C9" s="526">
        <v>2023</v>
      </c>
      <c r="D9" s="160" t="s">
        <v>20445</v>
      </c>
      <c r="E9" s="160" t="s">
        <v>20444</v>
      </c>
      <c r="F9" s="423">
        <v>115163145</v>
      </c>
      <c r="G9" s="568">
        <v>34222.28</v>
      </c>
      <c r="H9" s="29"/>
      <c r="I9" s="212"/>
      <c r="J9" s="212"/>
    </row>
    <row r="10" spans="1:10">
      <c r="A10" s="575"/>
      <c r="B10" s="567">
        <v>3</v>
      </c>
      <c r="C10" s="526">
        <v>2023</v>
      </c>
      <c r="D10" s="160" t="s">
        <v>20446</v>
      </c>
      <c r="E10" s="160" t="s">
        <v>20444</v>
      </c>
      <c r="F10" s="423">
        <v>1589913592</v>
      </c>
      <c r="G10" s="569">
        <v>83.34</v>
      </c>
      <c r="H10" s="424"/>
      <c r="I10" s="212"/>
      <c r="J10" s="212"/>
    </row>
    <row r="11" spans="1:10">
      <c r="A11" s="575"/>
      <c r="B11" s="567">
        <v>4</v>
      </c>
      <c r="C11" s="526">
        <v>2023</v>
      </c>
      <c r="D11" s="160" t="s">
        <v>20447</v>
      </c>
      <c r="E11" s="160" t="s">
        <v>20444</v>
      </c>
      <c r="F11" s="423">
        <v>115687152</v>
      </c>
      <c r="G11" s="568">
        <v>150325.07</v>
      </c>
      <c r="H11" s="424"/>
      <c r="I11" s="212"/>
      <c r="J11" s="212"/>
    </row>
    <row r="12" spans="1:10">
      <c r="A12" s="575"/>
      <c r="B12" s="567">
        <v>5</v>
      </c>
      <c r="C12" s="526">
        <v>2023</v>
      </c>
      <c r="D12" s="160" t="s">
        <v>20447</v>
      </c>
      <c r="E12" s="160" t="s">
        <v>20444</v>
      </c>
      <c r="F12" s="423">
        <v>120489166</v>
      </c>
      <c r="G12" s="568">
        <v>20944.02</v>
      </c>
      <c r="H12" s="424"/>
      <c r="I12" s="212"/>
      <c r="J12" s="212"/>
    </row>
    <row r="13" spans="1:10">
      <c r="A13" s="575"/>
      <c r="B13" s="567">
        <v>6</v>
      </c>
      <c r="C13" s="526">
        <v>2023</v>
      </c>
      <c r="D13" s="160" t="s">
        <v>20448</v>
      </c>
      <c r="E13" s="160" t="s">
        <v>20444</v>
      </c>
      <c r="F13" s="423">
        <v>1500638897</v>
      </c>
      <c r="G13" s="568">
        <v>0</v>
      </c>
      <c r="H13" s="424"/>
      <c r="I13" s="212"/>
      <c r="J13" s="212"/>
    </row>
    <row r="14" spans="1:10">
      <c r="A14" s="575"/>
      <c r="B14" s="567">
        <v>7</v>
      </c>
      <c r="C14" s="526">
        <v>2023</v>
      </c>
      <c r="D14" s="160" t="s">
        <v>20449</v>
      </c>
      <c r="E14" s="160" t="s">
        <v>20450</v>
      </c>
      <c r="F14" s="423">
        <v>97198934</v>
      </c>
      <c r="G14" s="568">
        <v>1268489.52</v>
      </c>
      <c r="H14" s="424"/>
      <c r="I14" s="212"/>
      <c r="J14" s="212"/>
    </row>
    <row r="15" spans="1:10">
      <c r="A15" s="575"/>
      <c r="B15" s="567">
        <v>8</v>
      </c>
      <c r="C15" s="526">
        <v>2023</v>
      </c>
      <c r="D15" s="160" t="s">
        <v>1448</v>
      </c>
      <c r="E15" s="160" t="s">
        <v>20451</v>
      </c>
      <c r="F15" s="423">
        <v>4068295286</v>
      </c>
      <c r="G15" s="568">
        <v>66098311.590000004</v>
      </c>
      <c r="H15" s="424"/>
      <c r="I15" s="212"/>
      <c r="J15" s="212"/>
    </row>
    <row r="16" spans="1:10">
      <c r="A16" s="575"/>
      <c r="B16" s="567">
        <v>9</v>
      </c>
      <c r="C16" s="526">
        <v>2023</v>
      </c>
      <c r="D16" s="160" t="s">
        <v>20447</v>
      </c>
      <c r="E16" s="160" t="s">
        <v>20451</v>
      </c>
      <c r="F16" s="423">
        <v>4068295294</v>
      </c>
      <c r="G16" s="568">
        <v>7545129.4800000004</v>
      </c>
      <c r="H16" s="424"/>
      <c r="I16" s="212"/>
      <c r="J16" s="212"/>
    </row>
    <row r="17" spans="1:10">
      <c r="A17" s="575"/>
      <c r="B17" s="567">
        <v>10</v>
      </c>
      <c r="C17" s="526">
        <v>2023</v>
      </c>
      <c r="D17" s="160" t="s">
        <v>20452</v>
      </c>
      <c r="E17" s="160" t="s">
        <v>20451</v>
      </c>
      <c r="F17" s="423">
        <v>6564113525</v>
      </c>
      <c r="G17" s="568">
        <v>1295127.68</v>
      </c>
      <c r="H17" s="424"/>
      <c r="I17" s="212"/>
      <c r="J17" s="212"/>
    </row>
    <row r="18" spans="1:10">
      <c r="A18" s="575"/>
      <c r="B18" s="567">
        <v>11</v>
      </c>
      <c r="C18" s="526">
        <v>2023</v>
      </c>
      <c r="D18" s="160" t="s">
        <v>20452</v>
      </c>
      <c r="E18" s="160" t="s">
        <v>20451</v>
      </c>
      <c r="F18" s="423">
        <v>6577702892</v>
      </c>
      <c r="G18" s="568">
        <v>649598.31000000006</v>
      </c>
      <c r="H18" s="424"/>
      <c r="I18" s="212"/>
      <c r="J18" s="212"/>
    </row>
    <row r="19" spans="1:10">
      <c r="A19" s="575"/>
      <c r="B19" s="567">
        <v>12</v>
      </c>
      <c r="C19" s="526">
        <v>2023</v>
      </c>
      <c r="D19" s="160" t="s">
        <v>20452</v>
      </c>
      <c r="E19" s="160" t="s">
        <v>20453</v>
      </c>
      <c r="F19" s="423">
        <v>5097101</v>
      </c>
      <c r="G19" s="568">
        <v>391034.78</v>
      </c>
      <c r="H19" s="424"/>
      <c r="I19" s="212"/>
      <c r="J19" s="212"/>
    </row>
    <row r="20" spans="1:10">
      <c r="A20" s="575"/>
      <c r="B20" s="570"/>
      <c r="C20" s="571"/>
      <c r="D20" s="572"/>
      <c r="E20" s="572"/>
      <c r="F20" s="573"/>
      <c r="G20" s="574"/>
      <c r="H20" s="424"/>
      <c r="I20" s="212"/>
      <c r="J20" s="212"/>
    </row>
    <row r="21" spans="1:10" ht="15.75" customHeight="1">
      <c r="A21" s="575"/>
      <c r="B21" s="765"/>
      <c r="C21" s="766"/>
      <c r="D21" s="766"/>
      <c r="E21" s="767"/>
      <c r="F21" s="763" t="s">
        <v>1247</v>
      </c>
      <c r="G21" s="768">
        <f>SUM(G8:G20)</f>
        <v>77882129.570000023</v>
      </c>
      <c r="H21" s="212"/>
      <c r="I21" s="212"/>
      <c r="J21" s="212"/>
    </row>
    <row r="22" spans="1:10" ht="15.75" customHeight="1">
      <c r="B22" s="1130" t="s">
        <v>1239</v>
      </c>
      <c r="C22" s="1130"/>
      <c r="D22" s="1130"/>
      <c r="E22" s="1130"/>
      <c r="F22" s="1130"/>
      <c r="G22" s="1130"/>
      <c r="H22" s="212"/>
      <c r="I22" s="212"/>
      <c r="J22" s="212"/>
    </row>
    <row r="23" spans="1:10" ht="15.75" customHeight="1">
      <c r="B23" s="1283"/>
      <c r="C23" s="1284"/>
      <c r="D23" s="521"/>
      <c r="E23" s="521"/>
      <c r="F23" s="521"/>
      <c r="G23" s="521"/>
      <c r="H23" s="212"/>
      <c r="I23" s="212"/>
      <c r="J23" s="212"/>
    </row>
    <row r="24" spans="1:10" ht="15.75" customHeight="1">
      <c r="B24" s="212"/>
      <c r="C24" s="212"/>
      <c r="D24" s="212"/>
      <c r="E24" s="521"/>
      <c r="F24" s="212"/>
      <c r="G24" s="212"/>
      <c r="H24" s="212"/>
      <c r="I24" s="212"/>
      <c r="J24" s="212"/>
    </row>
    <row r="25" spans="1:10" ht="15.75" customHeight="1">
      <c r="B25" s="212"/>
      <c r="C25" s="212"/>
      <c r="D25" s="212"/>
      <c r="E25" s="521"/>
      <c r="F25" s="212"/>
      <c r="G25" s="212"/>
      <c r="H25" s="212"/>
      <c r="I25" s="212"/>
      <c r="J25" s="212"/>
    </row>
    <row r="26" spans="1:10" ht="15.75" customHeight="1">
      <c r="B26" s="212"/>
      <c r="C26" s="212"/>
      <c r="D26" s="212"/>
      <c r="E26" s="521"/>
      <c r="F26" s="212"/>
      <c r="G26" s="212"/>
      <c r="H26" s="212"/>
      <c r="I26" s="212"/>
      <c r="J26" s="212"/>
    </row>
    <row r="27" spans="1:10" ht="15.75" customHeight="1">
      <c r="B27" s="212"/>
      <c r="C27" s="212"/>
      <c r="D27" s="212"/>
      <c r="E27" s="521"/>
      <c r="F27" s="212"/>
      <c r="G27" s="212"/>
      <c r="H27" s="212"/>
      <c r="I27" s="212"/>
      <c r="J27" s="212"/>
    </row>
    <row r="28" spans="1:10" ht="15.75" customHeight="1">
      <c r="B28" s="212"/>
      <c r="C28" s="212"/>
      <c r="D28" s="212"/>
      <c r="E28" s="521"/>
      <c r="F28" s="212"/>
      <c r="G28" s="212"/>
      <c r="H28" s="212"/>
      <c r="I28" s="212"/>
      <c r="J28" s="212"/>
    </row>
    <row r="29" spans="1:10" ht="15.75" customHeight="1">
      <c r="B29" s="212"/>
      <c r="C29" s="212"/>
      <c r="D29" s="212"/>
      <c r="E29" s="521"/>
      <c r="F29" s="212"/>
      <c r="G29" s="212"/>
      <c r="H29" s="212"/>
      <c r="I29" s="212"/>
      <c r="J29" s="212"/>
    </row>
    <row r="30" spans="1:10" ht="15.75" customHeight="1">
      <c r="B30" s="212"/>
      <c r="C30" s="212"/>
      <c r="D30" s="212"/>
      <c r="E30" s="521"/>
      <c r="F30" s="212"/>
      <c r="G30" s="212"/>
      <c r="H30" s="212"/>
      <c r="I30" s="212"/>
      <c r="J30" s="212"/>
    </row>
    <row r="31" spans="1:10" ht="15.75" customHeight="1">
      <c r="B31" s="212"/>
      <c r="C31" s="212"/>
      <c r="D31" s="212"/>
      <c r="E31" s="521"/>
      <c r="F31" s="212"/>
      <c r="G31" s="212"/>
      <c r="H31" s="212"/>
      <c r="I31" s="212"/>
      <c r="J31" s="212"/>
    </row>
    <row r="32" spans="1:10" ht="15.75" customHeight="1">
      <c r="B32" s="212"/>
      <c r="C32" s="212"/>
      <c r="D32" s="212"/>
      <c r="E32" s="521"/>
      <c r="F32" s="212"/>
      <c r="G32" s="212"/>
      <c r="H32" s="212"/>
      <c r="I32" s="212"/>
      <c r="J32" s="212"/>
    </row>
    <row r="33" spans="2:10" ht="15.75" customHeight="1">
      <c r="B33" s="212"/>
      <c r="C33" s="212"/>
      <c r="D33" s="212"/>
      <c r="E33" s="521"/>
      <c r="F33" s="212"/>
      <c r="G33" s="212"/>
      <c r="H33" s="212"/>
      <c r="I33" s="212"/>
      <c r="J33" s="212"/>
    </row>
    <row r="34" spans="2:10" ht="15.75" customHeight="1">
      <c r="B34" s="212"/>
      <c r="C34" s="212"/>
      <c r="D34" s="212"/>
      <c r="E34" s="521"/>
      <c r="F34" s="212"/>
      <c r="G34" s="212"/>
      <c r="H34" s="212"/>
      <c r="I34" s="212"/>
      <c r="J34" s="212"/>
    </row>
    <row r="35" spans="2:10" ht="15.75" customHeight="1">
      <c r="B35" s="212"/>
      <c r="C35" s="212"/>
      <c r="D35" s="212"/>
      <c r="E35" s="521"/>
      <c r="F35" s="212"/>
      <c r="G35" s="212"/>
      <c r="H35" s="212"/>
      <c r="I35" s="212"/>
      <c r="J35" s="212"/>
    </row>
    <row r="36" spans="2:10" ht="15.75" customHeight="1">
      <c r="B36" s="212"/>
      <c r="C36" s="212"/>
      <c r="D36" s="212"/>
      <c r="E36" s="521"/>
      <c r="F36" s="212"/>
      <c r="G36" s="212"/>
      <c r="H36" s="212"/>
      <c r="I36" s="212"/>
      <c r="J36" s="212"/>
    </row>
    <row r="37" spans="2:10" ht="15.75" customHeight="1">
      <c r="B37" s="212"/>
      <c r="C37" s="212"/>
      <c r="D37" s="212"/>
      <c r="E37" s="521"/>
      <c r="F37" s="212"/>
      <c r="G37" s="212"/>
      <c r="H37" s="212"/>
      <c r="I37" s="212"/>
      <c r="J37" s="212"/>
    </row>
    <row r="38" spans="2:10" ht="15.75" customHeight="1">
      <c r="B38" s="212"/>
      <c r="C38" s="212"/>
      <c r="D38" s="212"/>
      <c r="E38" s="521"/>
      <c r="F38" s="212"/>
      <c r="G38" s="212"/>
      <c r="H38" s="212"/>
      <c r="I38" s="212"/>
      <c r="J38" s="212"/>
    </row>
    <row r="39" spans="2:10" ht="15.75" customHeight="1">
      <c r="B39" s="212"/>
      <c r="C39" s="212"/>
      <c r="D39" s="212"/>
      <c r="E39" s="521"/>
      <c r="F39" s="212"/>
      <c r="G39" s="212"/>
      <c r="H39" s="212"/>
      <c r="I39" s="212"/>
      <c r="J39" s="212"/>
    </row>
    <row r="40" spans="2:10" ht="15.75" customHeight="1">
      <c r="B40" s="212"/>
      <c r="C40" s="212"/>
      <c r="D40" s="212"/>
      <c r="E40" s="521"/>
      <c r="F40" s="212"/>
      <c r="G40" s="212"/>
      <c r="H40" s="212"/>
      <c r="I40" s="212"/>
      <c r="J40" s="212"/>
    </row>
    <row r="41" spans="2:10" ht="15.75" customHeight="1">
      <c r="B41" s="212"/>
      <c r="C41" s="212"/>
      <c r="D41" s="212"/>
      <c r="E41" s="521"/>
      <c r="F41" s="212"/>
      <c r="G41" s="212"/>
      <c r="H41" s="212"/>
      <c r="I41" s="212"/>
      <c r="J41" s="212"/>
    </row>
    <row r="42" spans="2:10" ht="15.75" customHeight="1">
      <c r="B42" s="212"/>
      <c r="C42" s="212"/>
      <c r="D42" s="212"/>
      <c r="E42" s="521"/>
      <c r="F42" s="212"/>
      <c r="G42" s="212"/>
      <c r="H42" s="212"/>
      <c r="I42" s="212"/>
      <c r="J42" s="212"/>
    </row>
    <row r="43" spans="2:10" ht="15.75" customHeight="1">
      <c r="B43" s="212"/>
      <c r="C43" s="212"/>
      <c r="D43" s="212"/>
      <c r="E43" s="521"/>
      <c r="F43" s="212"/>
      <c r="G43" s="212"/>
      <c r="H43" s="212"/>
      <c r="I43" s="212"/>
      <c r="J43" s="212"/>
    </row>
    <row r="44" spans="2:10" ht="15.75" customHeight="1">
      <c r="B44" s="212"/>
      <c r="C44" s="212"/>
      <c r="D44" s="212"/>
      <c r="E44" s="521"/>
      <c r="F44" s="212"/>
      <c r="G44" s="212"/>
      <c r="H44" s="212"/>
      <c r="I44" s="212"/>
      <c r="J44" s="212"/>
    </row>
    <row r="45" spans="2:10" ht="15.75" customHeight="1">
      <c r="B45" s="212"/>
      <c r="C45" s="212"/>
      <c r="D45" s="212"/>
      <c r="E45" s="521"/>
      <c r="F45" s="212"/>
      <c r="G45" s="212"/>
      <c r="H45" s="212"/>
      <c r="I45" s="212"/>
      <c r="J45" s="212"/>
    </row>
    <row r="46" spans="2:10" ht="15.75" customHeight="1">
      <c r="B46" s="212"/>
      <c r="C46" s="212"/>
      <c r="D46" s="212"/>
      <c r="E46" s="521"/>
      <c r="F46" s="212"/>
      <c r="G46" s="212"/>
      <c r="H46" s="212"/>
      <c r="I46" s="212"/>
      <c r="J46" s="212"/>
    </row>
    <row r="47" spans="2:10" ht="15.75" customHeight="1">
      <c r="B47" s="212"/>
      <c r="C47" s="212"/>
      <c r="D47" s="212"/>
      <c r="E47" s="521"/>
      <c r="F47" s="212"/>
      <c r="G47" s="212"/>
      <c r="H47" s="212"/>
      <c r="I47" s="212"/>
      <c r="J47" s="212"/>
    </row>
    <row r="48" spans="2:10" ht="15.75" customHeight="1">
      <c r="B48" s="212"/>
      <c r="C48" s="212"/>
      <c r="D48" s="212"/>
      <c r="E48" s="521"/>
      <c r="F48" s="212"/>
      <c r="G48" s="212"/>
      <c r="H48" s="212"/>
      <c r="I48" s="212"/>
      <c r="J48" s="212"/>
    </row>
    <row r="49" spans="2:10" ht="15.75" customHeight="1">
      <c r="B49" s="212"/>
      <c r="C49" s="212"/>
      <c r="D49" s="212"/>
      <c r="E49" s="521"/>
      <c r="F49" s="212"/>
      <c r="G49" s="212"/>
      <c r="H49" s="212"/>
      <c r="I49" s="212"/>
      <c r="J49" s="212"/>
    </row>
    <row r="50" spans="2:10" ht="15.75" customHeight="1">
      <c r="B50" s="212"/>
      <c r="C50" s="212"/>
      <c r="D50" s="212"/>
      <c r="E50" s="521"/>
      <c r="F50" s="212"/>
      <c r="G50" s="212"/>
      <c r="H50" s="212"/>
      <c r="I50" s="212"/>
      <c r="J50" s="212"/>
    </row>
    <row r="51" spans="2:10" ht="15.75" customHeight="1">
      <c r="B51" s="212"/>
      <c r="C51" s="212"/>
      <c r="D51" s="212"/>
      <c r="E51" s="521"/>
      <c r="F51" s="212"/>
      <c r="G51" s="212"/>
      <c r="H51" s="212"/>
      <c r="I51" s="212"/>
      <c r="J51" s="212"/>
    </row>
    <row r="52" spans="2:10" ht="15.75" customHeight="1">
      <c r="B52" s="212"/>
      <c r="C52" s="212"/>
      <c r="D52" s="212"/>
      <c r="E52" s="521"/>
      <c r="F52" s="212"/>
      <c r="G52" s="212"/>
      <c r="H52" s="212"/>
      <c r="I52" s="212"/>
      <c r="J52" s="212"/>
    </row>
    <row r="53" spans="2:10" ht="15.75" customHeight="1">
      <c r="B53" s="212"/>
      <c r="C53" s="212"/>
      <c r="D53" s="212"/>
      <c r="E53" s="521"/>
      <c r="F53" s="212"/>
      <c r="G53" s="212"/>
      <c r="H53" s="212"/>
      <c r="I53" s="212"/>
      <c r="J53" s="212"/>
    </row>
    <row r="54" spans="2:10" ht="15.75" customHeight="1">
      <c r="B54" s="212"/>
      <c r="C54" s="212"/>
      <c r="D54" s="212"/>
      <c r="E54" s="521"/>
      <c r="F54" s="212"/>
      <c r="G54" s="212"/>
      <c r="H54" s="212"/>
      <c r="I54" s="212"/>
      <c r="J54" s="212"/>
    </row>
    <row r="55" spans="2:10" ht="15.75" customHeight="1">
      <c r="B55" s="212"/>
      <c r="C55" s="212"/>
      <c r="D55" s="212"/>
      <c r="E55" s="521"/>
      <c r="F55" s="212"/>
      <c r="G55" s="212"/>
      <c r="H55" s="212"/>
      <c r="I55" s="212"/>
      <c r="J55" s="212"/>
    </row>
    <row r="56" spans="2:10" ht="15.75" customHeight="1">
      <c r="B56" s="212"/>
      <c r="C56" s="212"/>
      <c r="D56" s="212"/>
      <c r="E56" s="521"/>
      <c r="F56" s="212"/>
      <c r="G56" s="212"/>
      <c r="H56" s="212"/>
      <c r="I56" s="212"/>
      <c r="J56" s="212"/>
    </row>
    <row r="57" spans="2:10" ht="15.75" customHeight="1">
      <c r="B57" s="212"/>
      <c r="C57" s="212"/>
      <c r="D57" s="212"/>
      <c r="E57" s="521"/>
      <c r="F57" s="212"/>
      <c r="G57" s="212"/>
      <c r="H57" s="212"/>
      <c r="I57" s="212"/>
      <c r="J57" s="212"/>
    </row>
    <row r="58" spans="2:10" ht="15.75" customHeight="1">
      <c r="B58" s="212"/>
      <c r="C58" s="212"/>
      <c r="D58" s="212"/>
      <c r="E58" s="521"/>
      <c r="F58" s="212"/>
      <c r="G58" s="212"/>
      <c r="H58" s="212"/>
      <c r="I58" s="212"/>
      <c r="J58" s="212"/>
    </row>
    <row r="59" spans="2:10" ht="15.75" customHeight="1">
      <c r="B59" s="212"/>
      <c r="C59" s="212"/>
      <c r="D59" s="212"/>
      <c r="E59" s="521"/>
      <c r="F59" s="212"/>
      <c r="G59" s="212"/>
      <c r="H59" s="212"/>
      <c r="I59" s="212"/>
      <c r="J59" s="212"/>
    </row>
    <row r="60" spans="2:10" ht="15.75" customHeight="1">
      <c r="B60" s="212"/>
      <c r="C60" s="212"/>
      <c r="D60" s="212"/>
      <c r="E60" s="521"/>
      <c r="F60" s="212"/>
      <c r="G60" s="212"/>
      <c r="H60" s="212"/>
      <c r="I60" s="212"/>
      <c r="J60" s="212"/>
    </row>
    <row r="61" spans="2:10" ht="15.75" customHeight="1">
      <c r="B61" s="212"/>
      <c r="C61" s="212"/>
      <c r="D61" s="212"/>
      <c r="E61" s="521"/>
      <c r="F61" s="212"/>
      <c r="G61" s="212"/>
      <c r="H61" s="212"/>
      <c r="I61" s="212"/>
      <c r="J61" s="212"/>
    </row>
    <row r="62" spans="2:10" ht="15.75" customHeight="1">
      <c r="B62" s="212"/>
      <c r="C62" s="212"/>
      <c r="D62" s="212"/>
      <c r="E62" s="521"/>
      <c r="F62" s="212"/>
      <c r="G62" s="212"/>
      <c r="H62" s="212"/>
      <c r="I62" s="212"/>
      <c r="J62" s="212"/>
    </row>
    <row r="63" spans="2:10" ht="15.75" customHeight="1">
      <c r="B63" s="212"/>
      <c r="C63" s="212"/>
      <c r="D63" s="212"/>
      <c r="E63" s="521"/>
      <c r="F63" s="212"/>
      <c r="G63" s="212"/>
      <c r="H63" s="212"/>
      <c r="I63" s="212"/>
      <c r="J63" s="212"/>
    </row>
    <row r="64" spans="2:10" ht="15.75" customHeight="1">
      <c r="B64" s="212"/>
      <c r="C64" s="212"/>
      <c r="D64" s="212"/>
      <c r="E64" s="521"/>
      <c r="F64" s="212"/>
      <c r="G64" s="212"/>
      <c r="H64" s="212"/>
      <c r="I64" s="212"/>
      <c r="J64" s="212"/>
    </row>
    <row r="65" spans="2:10" ht="15.75" customHeight="1">
      <c r="B65" s="212"/>
      <c r="C65" s="212"/>
      <c r="D65" s="212"/>
      <c r="E65" s="521"/>
      <c r="F65" s="212"/>
      <c r="G65" s="212"/>
      <c r="H65" s="212"/>
      <c r="I65" s="212"/>
      <c r="J65" s="212"/>
    </row>
    <row r="66" spans="2:10" ht="15.75" customHeight="1">
      <c r="B66" s="212"/>
      <c r="C66" s="212"/>
      <c r="D66" s="212"/>
      <c r="E66" s="521"/>
      <c r="F66" s="212"/>
      <c r="G66" s="212"/>
      <c r="H66" s="212"/>
      <c r="I66" s="212"/>
      <c r="J66" s="212"/>
    </row>
    <row r="67" spans="2:10" ht="15.75" customHeight="1">
      <c r="B67" s="212"/>
      <c r="C67" s="212"/>
      <c r="D67" s="212"/>
      <c r="E67" s="521"/>
      <c r="F67" s="212"/>
      <c r="G67" s="212"/>
      <c r="H67" s="212"/>
      <c r="I67" s="212"/>
      <c r="J67" s="212"/>
    </row>
    <row r="68" spans="2:10" ht="15.75" customHeight="1">
      <c r="B68" s="212"/>
      <c r="C68" s="212"/>
      <c r="D68" s="212"/>
      <c r="E68" s="521"/>
      <c r="F68" s="212"/>
      <c r="G68" s="212"/>
      <c r="H68" s="212"/>
      <c r="I68" s="212"/>
      <c r="J68" s="212"/>
    </row>
    <row r="69" spans="2:10" ht="15.75" customHeight="1">
      <c r="B69" s="212"/>
      <c r="C69" s="212"/>
      <c r="D69" s="212"/>
      <c r="E69" s="521"/>
      <c r="F69" s="212"/>
      <c r="G69" s="212"/>
      <c r="H69" s="212"/>
      <c r="I69" s="212"/>
      <c r="J69" s="212"/>
    </row>
    <row r="70" spans="2:10" ht="15.75" customHeight="1">
      <c r="B70" s="212"/>
      <c r="C70" s="212"/>
      <c r="D70" s="212"/>
      <c r="E70" s="521"/>
      <c r="F70" s="212"/>
      <c r="G70" s="212"/>
      <c r="H70" s="212"/>
      <c r="I70" s="212"/>
      <c r="J70" s="212"/>
    </row>
    <row r="71" spans="2:10" ht="15.75" customHeight="1">
      <c r="B71" s="212"/>
      <c r="C71" s="212"/>
      <c r="D71" s="212"/>
      <c r="E71" s="521"/>
      <c r="F71" s="212"/>
      <c r="G71" s="212"/>
      <c r="H71" s="212"/>
      <c r="I71" s="212"/>
      <c r="J71" s="212"/>
    </row>
    <row r="72" spans="2:10" ht="15.75" customHeight="1">
      <c r="B72" s="212"/>
      <c r="C72" s="212"/>
      <c r="D72" s="212"/>
      <c r="E72" s="521"/>
      <c r="F72" s="212"/>
      <c r="G72" s="212"/>
      <c r="H72" s="212"/>
      <c r="I72" s="212"/>
      <c r="J72" s="212"/>
    </row>
    <row r="73" spans="2:10" ht="15.75" customHeight="1">
      <c r="B73" s="212"/>
      <c r="C73" s="212"/>
      <c r="D73" s="212"/>
      <c r="E73" s="521"/>
      <c r="F73" s="212"/>
      <c r="G73" s="212"/>
      <c r="H73" s="212"/>
      <c r="I73" s="212"/>
      <c r="J73" s="212"/>
    </row>
    <row r="74" spans="2:10" ht="15.75" customHeight="1">
      <c r="B74" s="212"/>
      <c r="C74" s="212"/>
      <c r="D74" s="212"/>
      <c r="E74" s="521"/>
      <c r="F74" s="212"/>
      <c r="G74" s="212"/>
      <c r="H74" s="212"/>
      <c r="I74" s="212"/>
      <c r="J74" s="212"/>
    </row>
    <row r="75" spans="2:10" ht="15.75" customHeight="1">
      <c r="B75" s="212"/>
      <c r="C75" s="212"/>
      <c r="D75" s="212"/>
      <c r="E75" s="521"/>
      <c r="F75" s="212"/>
      <c r="G75" s="212"/>
      <c r="H75" s="212"/>
      <c r="I75" s="212"/>
      <c r="J75" s="212"/>
    </row>
    <row r="76" spans="2:10" ht="15.75" customHeight="1">
      <c r="B76" s="212"/>
      <c r="C76" s="212"/>
      <c r="D76" s="212"/>
      <c r="E76" s="521"/>
      <c r="F76" s="212"/>
      <c r="G76" s="212"/>
      <c r="H76" s="212"/>
      <c r="I76" s="212"/>
      <c r="J76" s="212"/>
    </row>
    <row r="77" spans="2:10" ht="15.75" customHeight="1">
      <c r="B77" s="212"/>
      <c r="C77" s="212"/>
      <c r="D77" s="212"/>
      <c r="E77" s="521"/>
      <c r="F77" s="212"/>
      <c r="G77" s="212"/>
      <c r="H77" s="212"/>
      <c r="I77" s="212"/>
      <c r="J77" s="212"/>
    </row>
    <row r="78" spans="2:10" ht="15.75" customHeight="1">
      <c r="B78" s="212"/>
      <c r="C78" s="212"/>
      <c r="D78" s="212"/>
      <c r="E78" s="521"/>
      <c r="F78" s="212"/>
      <c r="G78" s="212"/>
      <c r="H78" s="212"/>
      <c r="I78" s="212"/>
      <c r="J78" s="212"/>
    </row>
    <row r="79" spans="2:10" ht="15.75" customHeight="1">
      <c r="B79" s="212"/>
      <c r="C79" s="212"/>
      <c r="D79" s="212"/>
      <c r="E79" s="521"/>
      <c r="F79" s="212"/>
      <c r="G79" s="212"/>
      <c r="H79" s="212"/>
      <c r="I79" s="212"/>
      <c r="J79" s="212"/>
    </row>
    <row r="80" spans="2:10" ht="15.75" customHeight="1">
      <c r="B80" s="212"/>
      <c r="C80" s="212"/>
      <c r="D80" s="212"/>
      <c r="E80" s="521"/>
      <c r="F80" s="212"/>
      <c r="G80" s="212"/>
      <c r="H80" s="212"/>
      <c r="I80" s="212"/>
      <c r="J80" s="212"/>
    </row>
    <row r="81" spans="2:10" ht="15.75" customHeight="1">
      <c r="B81" s="212"/>
      <c r="C81" s="212"/>
      <c r="D81" s="212"/>
      <c r="E81" s="521"/>
      <c r="F81" s="212"/>
      <c r="G81" s="212"/>
      <c r="H81" s="212"/>
      <c r="I81" s="212"/>
      <c r="J81" s="212"/>
    </row>
    <row r="82" spans="2:10" ht="15.75" customHeight="1">
      <c r="B82" s="212"/>
      <c r="C82" s="212"/>
      <c r="D82" s="212"/>
      <c r="E82" s="521"/>
      <c r="F82" s="212"/>
      <c r="G82" s="212"/>
      <c r="H82" s="212"/>
      <c r="I82" s="212"/>
      <c r="J82" s="212"/>
    </row>
    <row r="83" spans="2:10" ht="15.75" customHeight="1">
      <c r="B83" s="212"/>
      <c r="C83" s="212"/>
      <c r="D83" s="212"/>
      <c r="E83" s="521"/>
      <c r="F83" s="212"/>
      <c r="G83" s="212"/>
      <c r="H83" s="212"/>
      <c r="I83" s="212"/>
      <c r="J83" s="212"/>
    </row>
    <row r="84" spans="2:10" ht="15.75" customHeight="1">
      <c r="B84" s="212"/>
      <c r="C84" s="212"/>
      <c r="D84" s="212"/>
      <c r="E84" s="521"/>
      <c r="F84" s="212"/>
      <c r="G84" s="212"/>
      <c r="H84" s="212"/>
      <c r="I84" s="212"/>
      <c r="J84" s="212"/>
    </row>
    <row r="85" spans="2:10" ht="15.75" customHeight="1">
      <c r="B85" s="212"/>
      <c r="C85" s="212"/>
      <c r="D85" s="212"/>
      <c r="E85" s="521"/>
      <c r="F85" s="212"/>
      <c r="G85" s="212"/>
      <c r="H85" s="212"/>
      <c r="I85" s="212"/>
      <c r="J85" s="212"/>
    </row>
    <row r="86" spans="2:10" ht="15.75" customHeight="1">
      <c r="B86" s="212"/>
      <c r="C86" s="212"/>
      <c r="D86" s="212"/>
      <c r="E86" s="521"/>
      <c r="F86" s="212"/>
      <c r="G86" s="212"/>
      <c r="H86" s="212"/>
      <c r="I86" s="212"/>
      <c r="J86" s="212"/>
    </row>
    <row r="87" spans="2:10" ht="15.75" customHeight="1">
      <c r="B87" s="212"/>
      <c r="C87" s="212"/>
      <c r="D87" s="212"/>
      <c r="E87" s="521"/>
      <c r="F87" s="212"/>
      <c r="G87" s="212"/>
      <c r="H87" s="212"/>
      <c r="I87" s="212"/>
      <c r="J87" s="212"/>
    </row>
    <row r="88" spans="2:10" ht="15.75" customHeight="1">
      <c r="B88" s="212"/>
      <c r="C88" s="212"/>
      <c r="D88" s="212"/>
      <c r="E88" s="521"/>
      <c r="F88" s="212"/>
      <c r="G88" s="212"/>
      <c r="H88" s="212"/>
      <c r="I88" s="212"/>
      <c r="J88" s="212"/>
    </row>
    <row r="89" spans="2:10" ht="15.75" customHeight="1">
      <c r="B89" s="212"/>
      <c r="C89" s="212"/>
      <c r="D89" s="212"/>
      <c r="E89" s="521"/>
      <c r="F89" s="212"/>
      <c r="G89" s="212"/>
      <c r="H89" s="212"/>
      <c r="I89" s="212"/>
      <c r="J89" s="212"/>
    </row>
  </sheetData>
  <mergeCells count="10">
    <mergeCell ref="B23:C23"/>
    <mergeCell ref="D6:D7"/>
    <mergeCell ref="E6:F6"/>
    <mergeCell ref="B2:G2"/>
    <mergeCell ref="B3:G3"/>
    <mergeCell ref="B4:G4"/>
    <mergeCell ref="B6:B7"/>
    <mergeCell ref="C6:C7"/>
    <mergeCell ref="G6:G7"/>
    <mergeCell ref="B22:G22"/>
  </mergeCells>
  <printOptions horizontalCentered="1"/>
  <pageMargins left="0.39370078740157483" right="0.39370078740157483" top="0.39370078740157483" bottom="0.39370078740157483" header="0" footer="0"/>
  <pageSetup scale="9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F105"/>
  <sheetViews>
    <sheetView workbookViewId="0">
      <selection activeCell="B10" sqref="B10"/>
    </sheetView>
  </sheetViews>
  <sheetFormatPr baseColWidth="10" defaultColWidth="14.42578125" defaultRowHeight="15" customHeight="1"/>
  <cols>
    <col min="1" max="1" width="2.7109375" customWidth="1"/>
    <col min="2" max="2" width="61.140625" customWidth="1"/>
    <col min="3" max="3" width="32.140625" customWidth="1"/>
    <col min="4" max="4" width="19.28515625" customWidth="1"/>
    <col min="5" max="5" width="17.140625" customWidth="1"/>
    <col min="6" max="10" width="10.7109375" customWidth="1"/>
  </cols>
  <sheetData>
    <row r="2" spans="2:6" ht="15" customHeight="1">
      <c r="B2" s="1111" t="s">
        <v>1265</v>
      </c>
      <c r="C2" s="1111"/>
      <c r="D2" s="1111"/>
      <c r="E2" s="1111"/>
      <c r="F2" s="425"/>
    </row>
    <row r="3" spans="2:6" ht="15" customHeight="1">
      <c r="B3" s="1111" t="s">
        <v>20454</v>
      </c>
      <c r="C3" s="1111"/>
      <c r="D3" s="1111"/>
      <c r="E3" s="1111"/>
      <c r="F3" s="425"/>
    </row>
    <row r="4" spans="2:6">
      <c r="B4" s="1031" t="s">
        <v>1364</v>
      </c>
      <c r="C4" s="1031"/>
      <c r="D4" s="1031"/>
      <c r="E4" s="1031"/>
      <c r="F4" s="355"/>
    </row>
    <row r="5" spans="2:6" ht="15" customHeight="1" thickBot="1"/>
    <row r="6" spans="2:6" ht="15" customHeight="1">
      <c r="B6" s="1295" t="s">
        <v>20455</v>
      </c>
      <c r="C6" s="1297" t="s">
        <v>20438</v>
      </c>
      <c r="D6" s="1297" t="s">
        <v>20439</v>
      </c>
      <c r="E6" s="1293" t="s">
        <v>20441</v>
      </c>
    </row>
    <row r="7" spans="2:6" ht="15" customHeight="1">
      <c r="B7" s="1296"/>
      <c r="C7" s="1298"/>
      <c r="D7" s="1298"/>
      <c r="E7" s="1294"/>
    </row>
    <row r="8" spans="2:6" ht="15" customHeight="1">
      <c r="B8" s="928"/>
      <c r="C8" s="159"/>
      <c r="D8" s="159"/>
      <c r="E8" s="929"/>
    </row>
    <row r="9" spans="2:6" ht="15" customHeight="1">
      <c r="B9" s="928"/>
      <c r="C9" s="159"/>
      <c r="D9" s="159"/>
      <c r="E9" s="929"/>
    </row>
    <row r="10" spans="2:6" ht="15" customHeight="1">
      <c r="B10" s="928"/>
      <c r="C10" s="159"/>
      <c r="D10" s="159"/>
      <c r="E10" s="929"/>
    </row>
    <row r="11" spans="2:6" ht="15" customHeight="1">
      <c r="B11" s="928"/>
      <c r="C11" s="159"/>
      <c r="D11" s="159"/>
      <c r="E11" s="929"/>
    </row>
    <row r="12" spans="2:6" ht="15" customHeight="1">
      <c r="B12" s="928"/>
      <c r="C12" s="159"/>
      <c r="D12" s="159"/>
      <c r="E12" s="929"/>
    </row>
    <row r="13" spans="2:6" ht="15" customHeight="1">
      <c r="B13" s="928"/>
      <c r="C13" s="159"/>
      <c r="D13" s="159"/>
      <c r="E13" s="929"/>
    </row>
    <row r="14" spans="2:6" ht="15" customHeight="1">
      <c r="B14" s="928"/>
      <c r="C14" s="159"/>
      <c r="D14" s="159"/>
      <c r="E14" s="929"/>
    </row>
    <row r="15" spans="2:6" ht="15" customHeight="1">
      <c r="B15" s="928"/>
      <c r="C15" s="159"/>
      <c r="D15" s="159"/>
      <c r="E15" s="929"/>
    </row>
    <row r="16" spans="2:6" ht="15" customHeight="1" thickBot="1">
      <c r="B16" s="930"/>
      <c r="C16" s="931"/>
      <c r="D16" s="931"/>
      <c r="E16" s="932"/>
    </row>
    <row r="17" spans="2:5" ht="15" customHeight="1">
      <c r="B17" s="1130" t="s">
        <v>1239</v>
      </c>
      <c r="C17" s="1130"/>
      <c r="D17" s="1130"/>
      <c r="E17" s="1130"/>
    </row>
    <row r="18" spans="2:5" ht="15" customHeight="1">
      <c r="B18" s="706"/>
      <c r="C18" s="706"/>
      <c r="D18" s="706"/>
      <c r="E18" s="706"/>
    </row>
    <row r="19" spans="2:5" ht="15" customHeight="1">
      <c r="B19" s="706"/>
      <c r="C19" s="706"/>
      <c r="D19" s="706"/>
      <c r="E19" s="706"/>
    </row>
    <row r="20" spans="2:5" ht="15" customHeight="1">
      <c r="B20" s="706"/>
      <c r="C20" s="706"/>
      <c r="D20" s="706"/>
      <c r="E20" s="706"/>
    </row>
    <row r="21" spans="2:5" ht="15" customHeight="1">
      <c r="B21" s="706"/>
      <c r="C21" s="706"/>
      <c r="D21" s="706"/>
      <c r="E21" s="706"/>
    </row>
    <row r="22" spans="2:5" ht="15" customHeight="1">
      <c r="B22" s="747"/>
      <c r="C22" s="747"/>
      <c r="D22" s="747"/>
      <c r="E22" s="747"/>
    </row>
    <row r="26" spans="2:5" ht="15.75" customHeight="1"/>
    <row r="27" spans="2:5" ht="15.75" customHeight="1"/>
    <row r="28" spans="2:5" ht="15.75" customHeight="1"/>
    <row r="29" spans="2:5" ht="15.75" customHeight="1"/>
    <row r="30" spans="2:5" ht="15.75" customHeight="1"/>
    <row r="31" spans="2:5" ht="15.75" customHeight="1"/>
    <row r="32" spans="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sheetData>
  <mergeCells count="8">
    <mergeCell ref="B2:E2"/>
    <mergeCell ref="B3:E3"/>
    <mergeCell ref="B4:E4"/>
    <mergeCell ref="B17:E17"/>
    <mergeCell ref="E6:E7"/>
    <mergeCell ref="B6:B7"/>
    <mergeCell ref="C6:C7"/>
    <mergeCell ref="D6:D7"/>
  </mergeCells>
  <printOptions horizontalCentered="1"/>
  <pageMargins left="0.39370078740157483" right="0.39370078740157483" top="0.39370078740157483" bottom="0.39370078740157483" header="0" footer="0"/>
  <pageSetup scale="9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K48"/>
  <sheetViews>
    <sheetView view="pageBreakPreview" topLeftCell="B12" zoomScale="60" zoomScaleNormal="87" workbookViewId="0">
      <selection activeCell="H37" sqref="H37"/>
    </sheetView>
  </sheetViews>
  <sheetFormatPr baseColWidth="10" defaultColWidth="11.42578125" defaultRowHeight="15.75"/>
  <cols>
    <col min="1" max="1" width="2.7109375" customWidth="1"/>
    <col min="2" max="2" width="66.42578125" style="169" customWidth="1"/>
    <col min="3" max="4" width="17.5703125" style="194" customWidth="1"/>
    <col min="5" max="5" width="17.28515625" style="194" customWidth="1"/>
    <col min="6" max="6" width="17.5703125" style="194" bestFit="1" customWidth="1"/>
    <col min="7" max="7" width="18" style="194" customWidth="1"/>
    <col min="8" max="8" width="16.7109375" style="194" customWidth="1"/>
    <col min="9" max="9" width="18.42578125" customWidth="1"/>
    <col min="10" max="10" width="19.28515625" customWidth="1"/>
    <col min="11" max="11" width="21" customWidth="1"/>
  </cols>
  <sheetData>
    <row r="2" spans="1:11">
      <c r="A2" s="575"/>
      <c r="B2" s="1299" t="s">
        <v>20456</v>
      </c>
      <c r="C2" s="1299"/>
      <c r="D2" s="1299"/>
      <c r="E2" s="1299"/>
      <c r="F2" s="1299"/>
      <c r="G2" s="1299"/>
      <c r="H2" s="1299"/>
    </row>
    <row r="3" spans="1:11">
      <c r="A3" s="575"/>
      <c r="B3" s="1301" t="s">
        <v>20457</v>
      </c>
      <c r="C3" s="1301"/>
      <c r="D3" s="1301"/>
      <c r="E3" s="1301"/>
      <c r="F3" s="1301"/>
      <c r="G3" s="1301"/>
      <c r="H3" s="1301"/>
    </row>
    <row r="4" spans="1:11" ht="15">
      <c r="A4" s="575"/>
      <c r="B4" s="1300" t="s">
        <v>1265</v>
      </c>
      <c r="C4" s="1300"/>
      <c r="D4" s="1300"/>
      <c r="E4" s="1300"/>
      <c r="F4" s="1300"/>
      <c r="G4" s="1300"/>
      <c r="H4" s="1300"/>
    </row>
    <row r="5" spans="1:11" ht="15">
      <c r="A5" s="575"/>
      <c r="B5" s="1300" t="s">
        <v>20458</v>
      </c>
      <c r="C5" s="1300"/>
      <c r="D5" s="1300"/>
      <c r="E5" s="1300"/>
      <c r="F5" s="1300"/>
      <c r="G5" s="1300"/>
      <c r="H5" s="1300"/>
    </row>
    <row r="6" spans="1:11" ht="15">
      <c r="A6" s="575"/>
      <c r="B6" s="1300" t="s">
        <v>20459</v>
      </c>
      <c r="C6" s="1300"/>
      <c r="D6" s="1300"/>
      <c r="E6" s="1300"/>
      <c r="F6" s="1300"/>
      <c r="G6" s="1300"/>
      <c r="H6" s="1300"/>
    </row>
    <row r="7" spans="1:11" ht="15">
      <c r="A7" s="575"/>
      <c r="B7" s="1300" t="s">
        <v>20460</v>
      </c>
      <c r="C7" s="1300"/>
      <c r="D7" s="1300"/>
      <c r="E7" s="1300"/>
      <c r="F7" s="1300"/>
      <c r="G7" s="1300"/>
      <c r="H7" s="1300"/>
    </row>
    <row r="8" spans="1:11" thickBot="1">
      <c r="A8" s="575"/>
      <c r="B8" s="644"/>
      <c r="C8" s="644"/>
      <c r="D8" s="644"/>
      <c r="E8" s="644"/>
      <c r="F8" s="644"/>
      <c r="G8" s="644"/>
      <c r="H8" s="644"/>
    </row>
    <row r="9" spans="1:11" ht="38.25">
      <c r="A9" s="575"/>
      <c r="B9" s="1306" t="s">
        <v>20461</v>
      </c>
      <c r="C9" s="772" t="s">
        <v>20462</v>
      </c>
      <c r="D9" s="1302" t="s">
        <v>20463</v>
      </c>
      <c r="E9" s="1302" t="s">
        <v>20464</v>
      </c>
      <c r="F9" s="1302" t="s">
        <v>20465</v>
      </c>
      <c r="G9" s="1302" t="s">
        <v>20466</v>
      </c>
      <c r="H9" s="1302" t="s">
        <v>20467</v>
      </c>
    </row>
    <row r="10" spans="1:11" thickBot="1">
      <c r="A10" s="575"/>
      <c r="B10" s="1307"/>
      <c r="C10" s="773">
        <v>2023</v>
      </c>
      <c r="D10" s="1303"/>
      <c r="E10" s="1303"/>
      <c r="F10" s="1303"/>
      <c r="G10" s="1303"/>
      <c r="H10" s="1303"/>
    </row>
    <row r="11" spans="1:11" ht="15">
      <c r="B11" s="171"/>
      <c r="C11" s="191"/>
      <c r="D11" s="191"/>
      <c r="E11" s="191"/>
      <c r="F11" s="191"/>
      <c r="G11" s="191"/>
      <c r="H11" s="191"/>
    </row>
    <row r="12" spans="1:11" s="195" customFormat="1" ht="25.5">
      <c r="B12" s="170" t="s">
        <v>20468</v>
      </c>
      <c r="C12" s="192">
        <f t="shared" ref="C12:H12" si="0">SUM(C13:C25)</f>
        <v>601184794.95000005</v>
      </c>
      <c r="D12" s="192">
        <f t="shared" si="0"/>
        <v>1475123086.4885001</v>
      </c>
      <c r="E12" s="192">
        <f t="shared" si="0"/>
        <v>569296272.655321</v>
      </c>
      <c r="F12" s="192">
        <f t="shared" si="0"/>
        <v>655333693.77359164</v>
      </c>
      <c r="G12" s="192">
        <f t="shared" si="0"/>
        <v>1608541225.7693193</v>
      </c>
      <c r="H12" s="192">
        <f t="shared" si="0"/>
        <v>622085408.12983108</v>
      </c>
      <c r="I12" s="941"/>
      <c r="J12" s="941"/>
      <c r="K12" s="941"/>
    </row>
    <row r="13" spans="1:11" ht="15">
      <c r="B13" s="171" t="s">
        <v>20469</v>
      </c>
      <c r="C13" s="191">
        <v>0</v>
      </c>
      <c r="D13" s="191">
        <v>0</v>
      </c>
      <c r="E13" s="191">
        <v>0</v>
      </c>
      <c r="F13" s="191">
        <v>0</v>
      </c>
      <c r="G13" s="191">
        <v>0</v>
      </c>
      <c r="H13" s="191">
        <v>0</v>
      </c>
    </row>
    <row r="14" spans="1:11" ht="15">
      <c r="B14" s="171" t="s">
        <v>20470</v>
      </c>
      <c r="C14" s="191">
        <v>0</v>
      </c>
      <c r="D14" s="191">
        <v>0</v>
      </c>
      <c r="E14" s="191">
        <v>0</v>
      </c>
      <c r="F14" s="191">
        <v>0</v>
      </c>
      <c r="G14" s="191">
        <v>0</v>
      </c>
      <c r="H14" s="191">
        <v>0</v>
      </c>
      <c r="K14" s="942"/>
    </row>
    <row r="15" spans="1:11" ht="15">
      <c r="B15" s="171" t="s">
        <v>20471</v>
      </c>
      <c r="C15" s="191">
        <v>0</v>
      </c>
      <c r="D15" s="191">
        <v>0</v>
      </c>
      <c r="E15" s="191">
        <v>0</v>
      </c>
      <c r="F15" s="191">
        <v>0</v>
      </c>
      <c r="G15" s="191">
        <v>0</v>
      </c>
      <c r="H15" s="191">
        <v>0</v>
      </c>
    </row>
    <row r="16" spans="1:11" ht="15">
      <c r="B16" s="171" t="s">
        <v>20472</v>
      </c>
      <c r="C16" s="191">
        <v>0</v>
      </c>
      <c r="D16" s="191">
        <v>0</v>
      </c>
      <c r="E16" s="191">
        <v>0</v>
      </c>
      <c r="F16" s="191">
        <v>0</v>
      </c>
      <c r="G16" s="191">
        <v>0</v>
      </c>
      <c r="H16" s="191">
        <v>0</v>
      </c>
      <c r="I16" s="236"/>
    </row>
    <row r="17" spans="2:11" ht="15">
      <c r="B17" s="171" t="s">
        <v>20473</v>
      </c>
      <c r="C17" s="191">
        <v>4417617.95</v>
      </c>
      <c r="D17" s="191">
        <f>C17*1.03</f>
        <v>4550146.4885</v>
      </c>
      <c r="E17" s="191">
        <f>D17*1.03</f>
        <v>4686650.8831550004</v>
      </c>
      <c r="F17" s="191">
        <f>E17*1.03</f>
        <v>4827250.4096496506</v>
      </c>
      <c r="G17" s="191">
        <f>F17*1.03</f>
        <v>4972067.9219391402</v>
      </c>
      <c r="H17" s="191">
        <f>G17*1.03</f>
        <v>5121229.9595973147</v>
      </c>
    </row>
    <row r="18" spans="2:11" ht="15">
      <c r="B18" s="171" t="s">
        <v>20474</v>
      </c>
      <c r="C18" s="191">
        <v>0</v>
      </c>
      <c r="D18" s="191">
        <v>0</v>
      </c>
      <c r="E18" s="191">
        <v>0</v>
      </c>
      <c r="F18" s="191">
        <v>0</v>
      </c>
      <c r="G18" s="191">
        <v>0</v>
      </c>
      <c r="H18" s="191">
        <v>0</v>
      </c>
      <c r="I18" s="236"/>
      <c r="J18" s="236"/>
      <c r="K18" s="236"/>
    </row>
    <row r="19" spans="2:11" ht="15">
      <c r="B19" s="171" t="s">
        <v>20475</v>
      </c>
      <c r="C19" s="191">
        <v>580540</v>
      </c>
      <c r="D19" s="191">
        <v>3080000.0000000005</v>
      </c>
      <c r="E19" s="191">
        <v>84872</v>
      </c>
      <c r="F19" s="191">
        <v>0</v>
      </c>
      <c r="G19" s="191">
        <v>0</v>
      </c>
      <c r="H19" s="191">
        <v>92741.925944000002</v>
      </c>
      <c r="I19" s="943"/>
      <c r="J19" s="236"/>
    </row>
    <row r="20" spans="2:11" ht="15">
      <c r="B20" s="171" t="s">
        <v>20476</v>
      </c>
      <c r="C20" s="191">
        <v>595305546</v>
      </c>
      <c r="D20" s="191">
        <v>1467492940</v>
      </c>
      <c r="E20" s="191">
        <v>564524749.77216601</v>
      </c>
      <c r="F20" s="191">
        <v>650506443.36394203</v>
      </c>
      <c r="G20" s="191">
        <v>1603569157.8473802</v>
      </c>
      <c r="H20" s="191">
        <v>616871436.24428976</v>
      </c>
      <c r="I20" s="236"/>
      <c r="J20" s="236"/>
    </row>
    <row r="21" spans="2:11" ht="15">
      <c r="B21" s="171" t="s">
        <v>20477</v>
      </c>
      <c r="C21" s="191">
        <v>0</v>
      </c>
      <c r="D21" s="191">
        <v>0</v>
      </c>
      <c r="E21" s="191">
        <v>0</v>
      </c>
      <c r="F21" s="191">
        <v>0</v>
      </c>
      <c r="G21" s="191">
        <v>0</v>
      </c>
      <c r="H21" s="191">
        <v>0</v>
      </c>
      <c r="I21" s="236"/>
      <c r="J21" s="236"/>
    </row>
    <row r="22" spans="2:11" ht="15">
      <c r="B22" s="171" t="s">
        <v>20478</v>
      </c>
      <c r="C22" s="191">
        <v>0</v>
      </c>
      <c r="D22" s="191">
        <v>0</v>
      </c>
      <c r="E22" s="191">
        <v>0</v>
      </c>
      <c r="F22" s="191">
        <v>0</v>
      </c>
      <c r="G22" s="191">
        <v>0</v>
      </c>
      <c r="H22" s="191">
        <v>0</v>
      </c>
      <c r="I22" s="236"/>
    </row>
    <row r="23" spans="2:11" ht="15">
      <c r="B23" s="171" t="s">
        <v>20479</v>
      </c>
      <c r="C23" s="191">
        <f>+'10. Edo analitico del ingreso'!F15</f>
        <v>881091</v>
      </c>
      <c r="D23" s="191">
        <v>0</v>
      </c>
      <c r="E23" s="191">
        <v>0</v>
      </c>
      <c r="F23" s="191">
        <v>0</v>
      </c>
      <c r="G23" s="191">
        <v>0</v>
      </c>
      <c r="H23" s="191">
        <v>0</v>
      </c>
      <c r="I23" s="236"/>
    </row>
    <row r="24" spans="2:11" ht="15">
      <c r="B24" s="171" t="s">
        <v>20480</v>
      </c>
      <c r="C24" s="191">
        <v>0</v>
      </c>
      <c r="D24" s="191">
        <v>0</v>
      </c>
      <c r="E24" s="191">
        <v>0</v>
      </c>
      <c r="F24" s="191">
        <f>+C24*1.08</f>
        <v>0</v>
      </c>
      <c r="G24" s="191">
        <v>0</v>
      </c>
      <c r="H24" s="191">
        <f>+E24*1.08</f>
        <v>0</v>
      </c>
      <c r="I24" s="236"/>
    </row>
    <row r="25" spans="2:11" ht="5.25" customHeight="1">
      <c r="B25" s="171"/>
      <c r="C25" s="191"/>
      <c r="D25" s="191"/>
      <c r="E25" s="191"/>
      <c r="F25" s="191"/>
      <c r="G25" s="191"/>
      <c r="H25" s="191"/>
    </row>
    <row r="26" spans="2:11" ht="24.75" customHeight="1">
      <c r="B26" s="170" t="s">
        <v>20481</v>
      </c>
      <c r="C26" s="192">
        <v>0</v>
      </c>
      <c r="D26" s="192">
        <v>0</v>
      </c>
      <c r="E26" s="192">
        <v>0</v>
      </c>
      <c r="F26" s="192">
        <v>0</v>
      </c>
      <c r="G26" s="192">
        <v>0</v>
      </c>
      <c r="H26" s="192">
        <v>0</v>
      </c>
      <c r="I26" s="236"/>
    </row>
    <row r="27" spans="2:11" ht="15">
      <c r="B27" s="171" t="s">
        <v>20482</v>
      </c>
      <c r="C27" s="191">
        <v>0</v>
      </c>
      <c r="D27" s="191">
        <v>0</v>
      </c>
      <c r="E27" s="191">
        <v>0</v>
      </c>
      <c r="F27" s="191">
        <v>0</v>
      </c>
      <c r="G27" s="191">
        <v>0</v>
      </c>
      <c r="H27" s="191">
        <v>0</v>
      </c>
    </row>
    <row r="28" spans="2:11" ht="15">
      <c r="B28" s="171" t="s">
        <v>20483</v>
      </c>
      <c r="C28" s="191">
        <v>0</v>
      </c>
      <c r="D28" s="191">
        <v>0</v>
      </c>
      <c r="E28" s="191">
        <v>0</v>
      </c>
      <c r="F28" s="191">
        <v>0</v>
      </c>
      <c r="G28" s="191">
        <v>0</v>
      </c>
      <c r="H28" s="191">
        <v>0</v>
      </c>
    </row>
    <row r="29" spans="2:11" ht="15">
      <c r="B29" s="171" t="s">
        <v>20484</v>
      </c>
      <c r="C29" s="191">
        <v>0</v>
      </c>
      <c r="D29" s="191">
        <v>0</v>
      </c>
      <c r="E29" s="191">
        <v>0</v>
      </c>
      <c r="F29" s="191">
        <v>0</v>
      </c>
      <c r="G29" s="191">
        <v>0</v>
      </c>
      <c r="H29" s="191">
        <v>0</v>
      </c>
    </row>
    <row r="30" spans="2:11" ht="15">
      <c r="B30" s="171" t="s">
        <v>20485</v>
      </c>
      <c r="C30" s="191">
        <v>0</v>
      </c>
      <c r="D30" s="191">
        <v>0</v>
      </c>
      <c r="E30" s="191">
        <v>0</v>
      </c>
      <c r="F30" s="191">
        <v>0</v>
      </c>
      <c r="G30" s="191">
        <v>0</v>
      </c>
      <c r="H30" s="191">
        <v>0</v>
      </c>
    </row>
    <row r="31" spans="2:11" ht="15">
      <c r="B31" s="171" t="s">
        <v>20486</v>
      </c>
      <c r="C31" s="191">
        <v>0</v>
      </c>
      <c r="D31" s="191">
        <v>0</v>
      </c>
      <c r="E31" s="191">
        <v>0</v>
      </c>
      <c r="F31" s="191">
        <v>0</v>
      </c>
      <c r="G31" s="191">
        <v>0</v>
      </c>
      <c r="H31" s="191">
        <v>0</v>
      </c>
    </row>
    <row r="32" spans="2:11" ht="4.5" customHeight="1">
      <c r="B32" s="171"/>
      <c r="C32" s="191"/>
      <c r="D32" s="191"/>
      <c r="E32" s="191"/>
      <c r="F32" s="191"/>
      <c r="G32" s="191"/>
      <c r="H32" s="191"/>
    </row>
    <row r="33" spans="2:8" ht="15">
      <c r="B33" s="170" t="s">
        <v>20487</v>
      </c>
      <c r="C33" s="191">
        <v>0</v>
      </c>
      <c r="D33" s="191">
        <v>0</v>
      </c>
      <c r="E33" s="191">
        <v>0</v>
      </c>
      <c r="F33" s="191">
        <v>0</v>
      </c>
      <c r="G33" s="191">
        <v>0</v>
      </c>
      <c r="H33" s="191">
        <v>0</v>
      </c>
    </row>
    <row r="34" spans="2:8" ht="15">
      <c r="B34" s="171" t="s">
        <v>20488</v>
      </c>
      <c r="C34" s="191">
        <v>0</v>
      </c>
      <c r="D34" s="191">
        <v>0</v>
      </c>
      <c r="E34" s="191">
        <v>0</v>
      </c>
      <c r="F34" s="191">
        <v>0</v>
      </c>
      <c r="G34" s="191">
        <v>0</v>
      </c>
      <c r="H34" s="191">
        <v>0</v>
      </c>
    </row>
    <row r="35" spans="2:8" ht="5.25" customHeight="1">
      <c r="B35" s="171"/>
      <c r="C35" s="191"/>
      <c r="D35" s="191"/>
      <c r="E35" s="191"/>
      <c r="F35" s="191"/>
      <c r="G35" s="191"/>
      <c r="H35" s="191"/>
    </row>
    <row r="36" spans="2:8" s="195" customFormat="1">
      <c r="B36" s="170" t="s">
        <v>20489</v>
      </c>
      <c r="C36" s="192">
        <f t="shared" ref="C36:G36" si="1">+C12+C26+C33</f>
        <v>601184794.95000005</v>
      </c>
      <c r="D36" s="192">
        <f t="shared" si="1"/>
        <v>1475123086.4885001</v>
      </c>
      <c r="E36" s="192">
        <f t="shared" si="1"/>
        <v>569296272.655321</v>
      </c>
      <c r="F36" s="192">
        <f t="shared" si="1"/>
        <v>655333693.77359164</v>
      </c>
      <c r="G36" s="192">
        <f t="shared" si="1"/>
        <v>1608541225.7693193</v>
      </c>
      <c r="H36" s="192">
        <f>+H12+H26+H33</f>
        <v>622085408.12983108</v>
      </c>
    </row>
    <row r="37" spans="2:8" ht="3.75" customHeight="1">
      <c r="B37" s="171"/>
      <c r="C37" s="191"/>
      <c r="D37" s="191"/>
      <c r="E37" s="191"/>
      <c r="F37" s="191"/>
      <c r="G37" s="191"/>
      <c r="H37" s="191"/>
    </row>
    <row r="38" spans="2:8">
      <c r="B38" s="170" t="s">
        <v>20490</v>
      </c>
      <c r="C38" s="192"/>
      <c r="D38" s="192"/>
      <c r="E38" s="192"/>
      <c r="F38" s="192"/>
      <c r="G38" s="192"/>
      <c r="H38" s="192"/>
    </row>
    <row r="39" spans="2:8" ht="25.5">
      <c r="B39" s="171" t="s">
        <v>20491</v>
      </c>
      <c r="C39" s="191">
        <v>0</v>
      </c>
      <c r="D39" s="191">
        <v>0</v>
      </c>
      <c r="E39" s="191">
        <v>0</v>
      </c>
      <c r="F39" s="191">
        <v>0</v>
      </c>
      <c r="G39" s="191">
        <v>0</v>
      </c>
      <c r="H39" s="191">
        <v>0</v>
      </c>
    </row>
    <row r="40" spans="2:8" ht="25.5">
      <c r="B40" s="171" t="s">
        <v>20492</v>
      </c>
      <c r="C40" s="191">
        <v>0</v>
      </c>
      <c r="D40" s="191">
        <v>0</v>
      </c>
      <c r="E40" s="191">
        <v>0</v>
      </c>
      <c r="F40" s="191">
        <v>0</v>
      </c>
      <c r="G40" s="191">
        <v>0</v>
      </c>
      <c r="H40" s="191">
        <v>0</v>
      </c>
    </row>
    <row r="41" spans="2:8">
      <c r="B41" s="170" t="s">
        <v>20493</v>
      </c>
      <c r="C41" s="192">
        <v>0</v>
      </c>
      <c r="D41" s="192">
        <v>0</v>
      </c>
      <c r="E41" s="192">
        <v>0</v>
      </c>
      <c r="F41" s="192">
        <v>0</v>
      </c>
      <c r="G41" s="192">
        <v>0</v>
      </c>
      <c r="H41" s="192">
        <v>0</v>
      </c>
    </row>
    <row r="42" spans="2:8" thickBot="1">
      <c r="B42" s="172"/>
      <c r="C42" s="193"/>
      <c r="D42" s="193"/>
      <c r="E42" s="193"/>
      <c r="F42" s="193"/>
      <c r="G42" s="193"/>
      <c r="H42" s="193"/>
    </row>
    <row r="43" spans="2:8" ht="15" hidden="1">
      <c r="B43" s="168">
        <v>1</v>
      </c>
      <c r="C43" s="1304" t="s">
        <v>20494</v>
      </c>
      <c r="D43" s="1304"/>
      <c r="E43" s="1304"/>
      <c r="F43" s="1304"/>
      <c r="G43" s="1304"/>
      <c r="H43" s="1304"/>
    </row>
    <row r="44" spans="2:8" ht="15" hidden="1">
      <c r="B44" s="168">
        <v>2</v>
      </c>
      <c r="C44" s="1305" t="s">
        <v>20495</v>
      </c>
      <c r="D44" s="1305"/>
      <c r="E44" s="1305"/>
      <c r="F44" s="1305"/>
      <c r="G44" s="1305"/>
      <c r="H44" s="1305"/>
    </row>
    <row r="45" spans="2:8" ht="15" hidden="1">
      <c r="B45" s="168">
        <v>3</v>
      </c>
      <c r="C45" s="1305" t="s">
        <v>20496</v>
      </c>
      <c r="D45" s="1305"/>
      <c r="E45" s="1305"/>
      <c r="F45" s="1305"/>
      <c r="G45" s="1305"/>
      <c r="H45" s="1305"/>
    </row>
    <row r="46" spans="2:8" ht="41.25" customHeight="1">
      <c r="B46" s="1130" t="s">
        <v>20497</v>
      </c>
      <c r="C46" s="1130"/>
      <c r="D46" s="1130"/>
      <c r="E46" s="1130"/>
      <c r="F46" s="1130"/>
      <c r="G46" s="1130"/>
      <c r="H46" s="1130"/>
    </row>
    <row r="47" spans="2:8">
      <c r="B47" s="769" t="s">
        <v>20498</v>
      </c>
      <c r="C47" s="706"/>
      <c r="D47" s="706"/>
      <c r="E47" s="706"/>
      <c r="F47" s="706"/>
      <c r="G47" s="706"/>
    </row>
    <row r="48" spans="2:8">
      <c r="B48" s="769"/>
      <c r="C48" s="770"/>
      <c r="D48" s="770"/>
      <c r="E48" s="770"/>
      <c r="F48" s="770"/>
      <c r="G48" s="770"/>
    </row>
  </sheetData>
  <mergeCells count="16">
    <mergeCell ref="B46:H46"/>
    <mergeCell ref="B2:H2"/>
    <mergeCell ref="B4:H4"/>
    <mergeCell ref="B5:H5"/>
    <mergeCell ref="B6:H6"/>
    <mergeCell ref="B7:H7"/>
    <mergeCell ref="B3:H3"/>
    <mergeCell ref="H9:H10"/>
    <mergeCell ref="C43:H43"/>
    <mergeCell ref="C44:H44"/>
    <mergeCell ref="C45:H45"/>
    <mergeCell ref="B9:B10"/>
    <mergeCell ref="D9:D10"/>
    <mergeCell ref="E9:E10"/>
    <mergeCell ref="F9:F10"/>
    <mergeCell ref="G9:G10"/>
  </mergeCells>
  <printOptions horizontalCentered="1"/>
  <pageMargins left="0.39370078740157483" right="0.39370078740157483" top="0.39370078740157483" bottom="0.39370078740157483" header="0" footer="0"/>
  <pageSetup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39"/>
  <sheetViews>
    <sheetView view="pageBreakPreview" topLeftCell="A5" zoomScale="60" zoomScaleNormal="100" workbookViewId="0">
      <selection activeCell="E19" sqref="E19"/>
    </sheetView>
  </sheetViews>
  <sheetFormatPr baseColWidth="10" defaultColWidth="11.42578125" defaultRowHeight="12.75"/>
  <cols>
    <col min="1" max="1" width="2.7109375" style="169" customWidth="1"/>
    <col min="2" max="2" width="36.28515625" style="169" customWidth="1"/>
    <col min="3" max="8" width="17.5703125" style="169" customWidth="1"/>
    <col min="9" max="9" width="15" style="169" customWidth="1"/>
    <col min="10" max="10" width="17.85546875" style="169" customWidth="1"/>
    <col min="11" max="11" width="13.85546875" style="169" customWidth="1"/>
    <col min="12" max="12" width="13.42578125" style="169" customWidth="1"/>
    <col min="13" max="13" width="16.28515625" style="169" customWidth="1"/>
    <col min="14" max="16384" width="11.42578125" style="169"/>
  </cols>
  <sheetData>
    <row r="1" spans="1:13">
      <c r="B1" s="771"/>
      <c r="C1" s="771"/>
      <c r="D1" s="771"/>
      <c r="E1" s="771"/>
      <c r="F1" s="771"/>
      <c r="G1" s="771"/>
      <c r="H1" s="771"/>
    </row>
    <row r="2" spans="1:13" ht="15.75">
      <c r="A2" s="771"/>
      <c r="B2" s="1299" t="s">
        <v>20499</v>
      </c>
      <c r="C2" s="1299"/>
      <c r="D2" s="1299"/>
      <c r="E2" s="1299"/>
      <c r="F2" s="1299"/>
      <c r="G2" s="1299"/>
      <c r="H2" s="1299"/>
      <c r="I2" s="771"/>
    </row>
    <row r="3" spans="1:13" ht="15" customHeight="1">
      <c r="A3" s="771"/>
      <c r="B3" s="1300" t="s">
        <v>20500</v>
      </c>
      <c r="C3" s="1300"/>
      <c r="D3" s="1300"/>
      <c r="E3" s="1300"/>
      <c r="F3" s="1300"/>
      <c r="G3" s="1300"/>
      <c r="H3" s="1300"/>
      <c r="I3" s="771"/>
    </row>
    <row r="4" spans="1:13">
      <c r="A4" s="771"/>
      <c r="B4" s="1300" t="s">
        <v>1265</v>
      </c>
      <c r="C4" s="1300"/>
      <c r="D4" s="1300"/>
      <c r="E4" s="1300"/>
      <c r="F4" s="1300"/>
      <c r="G4" s="1300"/>
      <c r="H4" s="1300"/>
      <c r="I4" s="771"/>
    </row>
    <row r="5" spans="1:13">
      <c r="A5" s="771"/>
      <c r="B5" s="1300" t="s">
        <v>20500</v>
      </c>
      <c r="C5" s="1300"/>
      <c r="D5" s="1300"/>
      <c r="E5" s="1300"/>
      <c r="F5" s="1300"/>
      <c r="G5" s="1300"/>
      <c r="H5" s="1300"/>
      <c r="I5" s="771"/>
    </row>
    <row r="6" spans="1:13">
      <c r="A6" s="771"/>
      <c r="B6" s="1300" t="s">
        <v>20459</v>
      </c>
      <c r="C6" s="1300"/>
      <c r="D6" s="1300"/>
      <c r="E6" s="1300"/>
      <c r="F6" s="1300"/>
      <c r="G6" s="1300"/>
      <c r="H6" s="1300"/>
      <c r="I6" s="771"/>
    </row>
    <row r="7" spans="1:13">
      <c r="A7" s="771"/>
      <c r="B7" s="1300" t="s">
        <v>20460</v>
      </c>
      <c r="C7" s="1300"/>
      <c r="D7" s="1300"/>
      <c r="E7" s="1300"/>
      <c r="F7" s="1300"/>
      <c r="G7" s="1300"/>
      <c r="H7" s="1300"/>
      <c r="I7" s="771"/>
    </row>
    <row r="8" spans="1:13" ht="13.5" thickBot="1">
      <c r="A8" s="771"/>
      <c r="B8" s="644"/>
      <c r="C8" s="644"/>
      <c r="D8" s="644"/>
      <c r="E8" s="644"/>
      <c r="F8" s="644"/>
      <c r="G8" s="644"/>
      <c r="H8" s="977">
        <f>+G11-'LDF 7a'!G36</f>
        <v>0</v>
      </c>
      <c r="I8" s="978"/>
    </row>
    <row r="9" spans="1:13" ht="41.25" customHeight="1">
      <c r="B9" s="1310" t="s">
        <v>20461</v>
      </c>
      <c r="C9" s="772" t="s">
        <v>20501</v>
      </c>
      <c r="D9" s="1302" t="s">
        <v>20463</v>
      </c>
      <c r="E9" s="1302" t="s">
        <v>20502</v>
      </c>
      <c r="F9" s="1302" t="s">
        <v>20465</v>
      </c>
      <c r="G9" s="1302" t="s">
        <v>20466</v>
      </c>
      <c r="H9" s="1302" t="s">
        <v>20503</v>
      </c>
      <c r="J9" s="976"/>
    </row>
    <row r="10" spans="1:13" ht="13.5" thickBot="1">
      <c r="B10" s="1311"/>
      <c r="C10" s="773">
        <v>2023</v>
      </c>
      <c r="D10" s="1303"/>
      <c r="E10" s="1303"/>
      <c r="F10" s="1303"/>
      <c r="G10" s="1303"/>
      <c r="H10" s="1303"/>
    </row>
    <row r="11" spans="1:13" ht="48.75" customHeight="1">
      <c r="B11" s="170" t="s">
        <v>20504</v>
      </c>
      <c r="C11" s="183">
        <f t="shared" ref="C11:H11" si="0">SUM(C12:C20)</f>
        <v>601184795.125</v>
      </c>
      <c r="D11" s="183">
        <f t="shared" si="0"/>
        <v>1475123086.4885001</v>
      </c>
      <c r="E11" s="183">
        <f t="shared" si="0"/>
        <v>569296272.65532088</v>
      </c>
      <c r="F11" s="183">
        <f t="shared" si="0"/>
        <v>655333693.57145309</v>
      </c>
      <c r="G11" s="183">
        <f t="shared" si="0"/>
        <v>1608541225.7693195</v>
      </c>
      <c r="H11" s="183">
        <f t="shared" si="0"/>
        <v>622085408.12983096</v>
      </c>
      <c r="I11" s="182"/>
    </row>
    <row r="12" spans="1:13">
      <c r="B12" s="171" t="s">
        <v>20505</v>
      </c>
      <c r="C12" s="184">
        <v>124664035</v>
      </c>
      <c r="D12" s="184">
        <v>325109781.48850012</v>
      </c>
      <c r="E12" s="184">
        <v>106634307.3107549</v>
      </c>
      <c r="F12" s="184">
        <v>145552915</v>
      </c>
      <c r="G12" s="184">
        <v>351890637.0365842</v>
      </c>
      <c r="H12" s="184">
        <v>116522186.72475927</v>
      </c>
      <c r="I12" s="182"/>
      <c r="J12" s="184"/>
      <c r="L12" s="979"/>
      <c r="M12" s="979"/>
    </row>
    <row r="13" spans="1:13">
      <c r="B13" s="171" t="s">
        <v>20506</v>
      </c>
      <c r="C13" s="184">
        <f>+'11. Presupuesto capitulo y conc'!F17</f>
        <v>12033919</v>
      </c>
      <c r="D13" s="184">
        <v>155918688</v>
      </c>
      <c r="E13" s="184">
        <v>3440362</v>
      </c>
      <c r="F13" s="184">
        <f t="shared" ref="F13:F14" si="1">+C13*1.03</f>
        <v>12394936.57</v>
      </c>
      <c r="G13" s="184">
        <v>170376560.18217602</v>
      </c>
      <c r="H13" s="184">
        <v>3759376.4471740001</v>
      </c>
      <c r="I13" s="182"/>
      <c r="J13" s="184"/>
      <c r="K13" s="979"/>
      <c r="L13" s="979"/>
      <c r="M13" s="979"/>
    </row>
    <row r="14" spans="1:13">
      <c r="B14" s="171" t="s">
        <v>20507</v>
      </c>
      <c r="C14" s="184">
        <f>+'11. Presupuesto capitulo y conc'!F27</f>
        <v>47085368.384999998</v>
      </c>
      <c r="D14" s="184">
        <v>221122361</v>
      </c>
      <c r="E14" s="184">
        <v>27102801</v>
      </c>
      <c r="F14" s="184">
        <f t="shared" si="1"/>
        <v>48497929.436549999</v>
      </c>
      <c r="G14" s="184">
        <v>241626374.16844702</v>
      </c>
      <c r="H14" s="184">
        <v>29615962.428327002</v>
      </c>
      <c r="I14" s="182"/>
      <c r="J14" s="184"/>
      <c r="K14" s="979"/>
      <c r="L14" s="979"/>
      <c r="M14" s="979"/>
    </row>
    <row r="15" spans="1:13" ht="25.5">
      <c r="B15" s="171" t="s">
        <v>20508</v>
      </c>
      <c r="C15" s="184">
        <f>+'11. Presupuesto capitulo y conc'!F37</f>
        <v>412320744.74000001</v>
      </c>
      <c r="D15" s="184">
        <v>766595998</v>
      </c>
      <c r="E15" s="184">
        <v>430732779.34456605</v>
      </c>
      <c r="F15" s="184">
        <f>+E15*1.03</f>
        <v>443654762.72490305</v>
      </c>
      <c r="G15" s="184">
        <v>837680145.10654604</v>
      </c>
      <c r="H15" s="184">
        <v>470673337.77484971</v>
      </c>
      <c r="I15" s="182"/>
      <c r="J15" s="184"/>
      <c r="K15" s="979"/>
      <c r="L15" s="979"/>
      <c r="M15" s="979"/>
    </row>
    <row r="16" spans="1:13" ht="25.5">
      <c r="B16" s="171" t="s">
        <v>20509</v>
      </c>
      <c r="C16" s="184">
        <f>+'11. Presupuesto capitulo y conc'!F47</f>
        <v>5080728</v>
      </c>
      <c r="D16" s="184">
        <v>6376258</v>
      </c>
      <c r="E16" s="184">
        <v>1386023</v>
      </c>
      <c r="F16" s="184">
        <f>+C16*1.03</f>
        <v>5233149.84</v>
      </c>
      <c r="G16" s="184">
        <v>6967509.2755660005</v>
      </c>
      <c r="H16" s="184">
        <v>1514544.7547210001</v>
      </c>
      <c r="I16" s="182"/>
      <c r="J16" s="184"/>
      <c r="K16" s="979"/>
      <c r="L16" s="979"/>
      <c r="M16" s="979"/>
    </row>
    <row r="17" spans="2:13">
      <c r="B17" s="171" t="s">
        <v>20510</v>
      </c>
      <c r="C17" s="184">
        <v>0</v>
      </c>
      <c r="D17" s="184">
        <v>0</v>
      </c>
      <c r="E17" s="184">
        <v>0</v>
      </c>
      <c r="F17" s="184">
        <v>0</v>
      </c>
      <c r="G17" s="184">
        <v>0</v>
      </c>
      <c r="H17" s="184">
        <v>0</v>
      </c>
      <c r="I17" s="182"/>
      <c r="K17" s="979"/>
      <c r="M17" s="979"/>
    </row>
    <row r="18" spans="2:13" ht="25.5">
      <c r="B18" s="171" t="s">
        <v>20511</v>
      </c>
      <c r="C18" s="184">
        <v>0</v>
      </c>
      <c r="D18" s="184">
        <v>0</v>
      </c>
      <c r="E18" s="184">
        <v>0</v>
      </c>
      <c r="F18" s="184">
        <v>0</v>
      </c>
      <c r="G18" s="184">
        <v>0</v>
      </c>
      <c r="H18" s="184">
        <v>0</v>
      </c>
      <c r="I18" s="182"/>
    </row>
    <row r="19" spans="2:13">
      <c r="B19" s="171" t="s">
        <v>20512</v>
      </c>
      <c r="C19" s="184">
        <v>0</v>
      </c>
      <c r="D19" s="184">
        <v>0</v>
      </c>
      <c r="E19" s="184">
        <v>0</v>
      </c>
      <c r="F19" s="184">
        <v>0</v>
      </c>
      <c r="G19" s="184">
        <v>0</v>
      </c>
      <c r="H19" s="184">
        <v>0</v>
      </c>
      <c r="I19" s="182"/>
    </row>
    <row r="20" spans="2:13">
      <c r="B20" s="171" t="s">
        <v>20513</v>
      </c>
      <c r="C20" s="184">
        <v>0</v>
      </c>
      <c r="D20" s="184">
        <v>0</v>
      </c>
      <c r="E20" s="184">
        <v>0</v>
      </c>
      <c r="F20" s="184">
        <v>0</v>
      </c>
      <c r="G20" s="184">
        <v>0</v>
      </c>
      <c r="H20" s="184">
        <v>0</v>
      </c>
      <c r="I20" s="182"/>
    </row>
    <row r="21" spans="2:13" ht="42" customHeight="1">
      <c r="B21" s="170" t="s">
        <v>20514</v>
      </c>
      <c r="C21" s="183">
        <v>0</v>
      </c>
      <c r="D21" s="183">
        <v>0</v>
      </c>
      <c r="E21" s="183">
        <v>0</v>
      </c>
      <c r="F21" s="183">
        <v>0</v>
      </c>
      <c r="G21" s="183">
        <v>0</v>
      </c>
      <c r="H21" s="183">
        <v>0</v>
      </c>
      <c r="I21" s="182"/>
      <c r="J21" s="979"/>
      <c r="K21" s="979"/>
      <c r="L21" s="979"/>
    </row>
    <row r="22" spans="2:13">
      <c r="B22" s="171" t="s">
        <v>20515</v>
      </c>
      <c r="C22" s="184">
        <v>0</v>
      </c>
      <c r="D22" s="184">
        <v>0</v>
      </c>
      <c r="E22" s="184">
        <v>0</v>
      </c>
      <c r="F22" s="184">
        <v>0</v>
      </c>
      <c r="G22" s="184">
        <v>0</v>
      </c>
      <c r="H22" s="184">
        <v>0</v>
      </c>
      <c r="I22" s="182"/>
      <c r="J22" s="976"/>
    </row>
    <row r="23" spans="2:13">
      <c r="B23" s="171" t="s">
        <v>20516</v>
      </c>
      <c r="C23" s="184">
        <v>0</v>
      </c>
      <c r="D23" s="184">
        <v>0</v>
      </c>
      <c r="E23" s="184">
        <v>0</v>
      </c>
      <c r="F23" s="184">
        <v>0</v>
      </c>
      <c r="G23" s="184">
        <v>0</v>
      </c>
      <c r="H23" s="184">
        <v>0</v>
      </c>
      <c r="I23" s="182"/>
    </row>
    <row r="24" spans="2:13">
      <c r="B24" s="171" t="s">
        <v>20517</v>
      </c>
      <c r="C24" s="184">
        <v>0</v>
      </c>
      <c r="D24" s="184">
        <v>0</v>
      </c>
      <c r="E24" s="184">
        <v>0</v>
      </c>
      <c r="F24" s="184">
        <v>0</v>
      </c>
      <c r="G24" s="184">
        <v>0</v>
      </c>
      <c r="H24" s="184">
        <v>0</v>
      </c>
      <c r="I24" s="182"/>
    </row>
    <row r="25" spans="2:13" ht="25.5">
      <c r="B25" s="171" t="s">
        <v>20518</v>
      </c>
      <c r="C25" s="184">
        <v>0</v>
      </c>
      <c r="D25" s="184">
        <v>0</v>
      </c>
      <c r="E25" s="184">
        <v>0</v>
      </c>
      <c r="F25" s="184">
        <v>0</v>
      </c>
      <c r="G25" s="184">
        <v>0</v>
      </c>
      <c r="H25" s="184">
        <v>0</v>
      </c>
      <c r="I25" s="182"/>
    </row>
    <row r="26" spans="2:13" ht="25.5">
      <c r="B26" s="171" t="s">
        <v>20519</v>
      </c>
      <c r="C26" s="184">
        <v>0</v>
      </c>
      <c r="D26" s="184">
        <v>0</v>
      </c>
      <c r="E26" s="184">
        <v>0</v>
      </c>
      <c r="F26" s="184">
        <v>0</v>
      </c>
      <c r="G26" s="184">
        <v>0</v>
      </c>
      <c r="H26" s="184">
        <v>0</v>
      </c>
      <c r="I26" s="182"/>
    </row>
    <row r="27" spans="2:13">
      <c r="B27" s="171" t="s">
        <v>20520</v>
      </c>
      <c r="C27" s="184">
        <v>0</v>
      </c>
      <c r="D27" s="184">
        <v>0</v>
      </c>
      <c r="E27" s="184">
        <v>0</v>
      </c>
      <c r="F27" s="184">
        <v>0</v>
      </c>
      <c r="G27" s="184">
        <v>0</v>
      </c>
      <c r="H27" s="184">
        <v>0</v>
      </c>
      <c r="I27" s="182"/>
    </row>
    <row r="28" spans="2:13" ht="25.5">
      <c r="B28" s="171" t="s">
        <v>20521</v>
      </c>
      <c r="C28" s="184">
        <v>0</v>
      </c>
      <c r="D28" s="184">
        <v>0</v>
      </c>
      <c r="E28" s="184">
        <v>0</v>
      </c>
      <c r="F28" s="184">
        <v>0</v>
      </c>
      <c r="G28" s="184">
        <v>0</v>
      </c>
      <c r="H28" s="184">
        <v>0</v>
      </c>
      <c r="I28" s="182"/>
    </row>
    <row r="29" spans="2:13">
      <c r="B29" s="171" t="s">
        <v>20522</v>
      </c>
      <c r="C29" s="184">
        <v>0</v>
      </c>
      <c r="D29" s="184">
        <v>0</v>
      </c>
      <c r="E29" s="184">
        <v>0</v>
      </c>
      <c r="F29" s="184">
        <v>0</v>
      </c>
      <c r="G29" s="184">
        <v>0</v>
      </c>
      <c r="H29" s="184">
        <v>0</v>
      </c>
      <c r="I29" s="182"/>
    </row>
    <row r="30" spans="2:13">
      <c r="B30" s="171" t="s">
        <v>20523</v>
      </c>
      <c r="C30" s="184">
        <v>0</v>
      </c>
      <c r="D30" s="184">
        <v>0</v>
      </c>
      <c r="E30" s="184">
        <v>0</v>
      </c>
      <c r="F30" s="184">
        <v>0</v>
      </c>
      <c r="G30" s="184">
        <v>0</v>
      </c>
      <c r="H30" s="184">
        <v>0</v>
      </c>
      <c r="I30" s="182"/>
    </row>
    <row r="31" spans="2:13" ht="25.5">
      <c r="B31" s="170" t="s">
        <v>20524</v>
      </c>
      <c r="C31" s="184">
        <f t="shared" ref="C31:H31" si="2">+C11+C21</f>
        <v>601184795.125</v>
      </c>
      <c r="D31" s="184">
        <f t="shared" si="2"/>
        <v>1475123086.4885001</v>
      </c>
      <c r="E31" s="184">
        <f t="shared" si="2"/>
        <v>569296272.65532088</v>
      </c>
      <c r="F31" s="184">
        <f t="shared" si="2"/>
        <v>655333693.57145309</v>
      </c>
      <c r="G31" s="184">
        <f t="shared" si="2"/>
        <v>1608541225.7693195</v>
      </c>
      <c r="H31" s="184">
        <f t="shared" si="2"/>
        <v>622085408.12983096</v>
      </c>
      <c r="I31" s="182"/>
      <c r="J31" s="976"/>
    </row>
    <row r="32" spans="2:13" ht="13.5" thickBot="1">
      <c r="B32" s="172"/>
      <c r="C32" s="185"/>
      <c r="D32" s="185"/>
      <c r="E32" s="185"/>
      <c r="F32" s="185"/>
      <c r="G32" s="185"/>
      <c r="H32" s="185"/>
      <c r="I32" s="182"/>
      <c r="J32" s="976"/>
    </row>
    <row r="33" spans="1:11" hidden="1">
      <c r="B33" s="1308" t="s">
        <v>20525</v>
      </c>
      <c r="C33" s="1308"/>
      <c r="D33" s="1308"/>
      <c r="E33" s="1308"/>
      <c r="F33" s="1308"/>
      <c r="G33" s="1308"/>
      <c r="H33" s="1308"/>
    </row>
    <row r="34" spans="1:11" hidden="1">
      <c r="B34" s="1309" t="s">
        <v>20526</v>
      </c>
      <c r="C34" s="1309"/>
      <c r="D34" s="1309"/>
      <c r="E34" s="1309"/>
      <c r="F34" s="1309"/>
      <c r="G34" s="1309"/>
      <c r="H34" s="1309"/>
    </row>
    <row r="35" spans="1:11" hidden="1">
      <c r="B35" s="1309" t="s">
        <v>20527</v>
      </c>
      <c r="C35" s="1309"/>
      <c r="D35" s="1309"/>
      <c r="E35" s="1309"/>
      <c r="F35" s="1309"/>
      <c r="G35" s="1309"/>
      <c r="H35" s="1309"/>
    </row>
    <row r="36" spans="1:11" hidden="1"/>
    <row r="37" spans="1:11" hidden="1">
      <c r="B37" s="771"/>
      <c r="C37" s="771"/>
      <c r="D37" s="771"/>
      <c r="E37" s="771"/>
      <c r="F37" s="771"/>
      <c r="G37" s="771"/>
      <c r="H37" s="771"/>
    </row>
    <row r="38" spans="1:11" ht="47.25" customHeight="1">
      <c r="A38" s="575"/>
      <c r="B38" s="1130" t="s">
        <v>20497</v>
      </c>
      <c r="C38" s="1130"/>
      <c r="D38" s="1130"/>
      <c r="E38" s="1130"/>
      <c r="F38" s="1130"/>
      <c r="G38" s="1130"/>
      <c r="H38" s="1130"/>
      <c r="I38" s="771"/>
    </row>
    <row r="39" spans="1:11" ht="13.5">
      <c r="B39" s="1130" t="s">
        <v>20498</v>
      </c>
      <c r="C39" s="1130"/>
      <c r="D39" s="1130"/>
      <c r="E39" s="1130"/>
      <c r="F39" s="1130"/>
      <c r="G39" s="1130"/>
      <c r="H39" s="771"/>
      <c r="K39" s="976"/>
    </row>
  </sheetData>
  <mergeCells count="17">
    <mergeCell ref="B7:H7"/>
    <mergeCell ref="B9:B10"/>
    <mergeCell ref="D9:D10"/>
    <mergeCell ref="E9:E10"/>
    <mergeCell ref="F9:F10"/>
    <mergeCell ref="G9:G10"/>
    <mergeCell ref="B2:H2"/>
    <mergeCell ref="B4:H4"/>
    <mergeCell ref="B5:H5"/>
    <mergeCell ref="B6:H6"/>
    <mergeCell ref="B3:H3"/>
    <mergeCell ref="B39:G39"/>
    <mergeCell ref="H9:H10"/>
    <mergeCell ref="B33:H33"/>
    <mergeCell ref="B34:H34"/>
    <mergeCell ref="B35:H35"/>
    <mergeCell ref="B38:H38"/>
  </mergeCells>
  <printOptions horizontalCentered="1" verticalCentered="1"/>
  <pageMargins left="0.70866141732283472" right="0.70866141732283472" top="0.39370078740157483" bottom="0.39370078740157483" header="0" footer="0"/>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workbookViewId="0">
      <selection activeCell="B10" sqref="B10"/>
    </sheetView>
  </sheetViews>
  <sheetFormatPr baseColWidth="10" defaultColWidth="14.42578125" defaultRowHeight="15" customHeight="1"/>
  <cols>
    <col min="1" max="1" width="13.7109375" customWidth="1"/>
    <col min="2" max="2" width="36.85546875" customWidth="1"/>
    <col min="3" max="3" width="3" customWidth="1"/>
    <col min="4" max="8" width="14.85546875" customWidth="1"/>
    <col min="9" max="9" width="17.28515625" customWidth="1"/>
    <col min="10" max="10" width="31.42578125" customWidth="1"/>
    <col min="11" max="11" width="15.5703125" customWidth="1"/>
    <col min="12" max="12" width="48.85546875" customWidth="1"/>
    <col min="13" max="18" width="13.7109375" customWidth="1"/>
    <col min="19" max="19" width="9.140625" customWidth="1"/>
  </cols>
  <sheetData>
    <row r="1" spans="1:19" ht="12" customHeight="1">
      <c r="A1" s="10"/>
      <c r="B1" s="10"/>
      <c r="C1" s="6"/>
      <c r="D1" s="10"/>
      <c r="E1" s="10"/>
      <c r="F1" s="10"/>
      <c r="G1" s="10"/>
      <c r="H1" s="10"/>
      <c r="I1" s="10"/>
      <c r="J1" s="6"/>
      <c r="K1" s="6"/>
      <c r="L1" s="6"/>
      <c r="M1" s="6"/>
      <c r="N1" s="6"/>
      <c r="O1" s="6"/>
      <c r="P1" s="6"/>
      <c r="Q1" s="6"/>
      <c r="R1" s="6"/>
      <c r="S1" s="6"/>
    </row>
    <row r="2" spans="1:19" ht="12" customHeight="1">
      <c r="A2" s="1" t="s">
        <v>4</v>
      </c>
      <c r="B2" s="1" t="s">
        <v>5</v>
      </c>
      <c r="C2" s="6"/>
      <c r="D2" s="2" t="s">
        <v>1072</v>
      </c>
      <c r="E2" s="1" t="s">
        <v>192</v>
      </c>
      <c r="F2" s="3"/>
      <c r="G2" s="3"/>
      <c r="H2" s="2" t="s">
        <v>1072</v>
      </c>
      <c r="I2" s="1" t="s">
        <v>193</v>
      </c>
      <c r="J2" s="6"/>
      <c r="K2" s="1" t="s">
        <v>4</v>
      </c>
      <c r="L2" s="1" t="s">
        <v>5</v>
      </c>
      <c r="M2" s="2" t="s">
        <v>1072</v>
      </c>
      <c r="N2" s="1" t="s">
        <v>192</v>
      </c>
      <c r="O2" s="3"/>
      <c r="P2" s="3"/>
      <c r="Q2" s="2" t="s">
        <v>1072</v>
      </c>
      <c r="R2" s="1" t="s">
        <v>193</v>
      </c>
    </row>
    <row r="3" spans="1:19" ht="12" customHeight="1">
      <c r="A3" s="1"/>
      <c r="B3" s="1"/>
      <c r="C3" s="6"/>
      <c r="D3" s="2"/>
      <c r="E3" s="1"/>
      <c r="F3" s="3"/>
      <c r="G3" s="3"/>
      <c r="H3" s="2"/>
      <c r="I3" s="1"/>
      <c r="J3" s="6"/>
      <c r="K3" s="1"/>
      <c r="L3" s="1"/>
      <c r="M3" s="2"/>
      <c r="N3" s="1"/>
      <c r="O3" s="3"/>
      <c r="P3" s="3"/>
      <c r="Q3" s="2"/>
      <c r="R3" s="1"/>
    </row>
    <row r="4" spans="1:19" ht="12" customHeight="1">
      <c r="A4" s="1" t="s">
        <v>1107</v>
      </c>
      <c r="B4" s="1" t="s">
        <v>1108</v>
      </c>
      <c r="C4" s="6" t="s">
        <v>1109</v>
      </c>
      <c r="D4" s="2" t="s">
        <v>1110</v>
      </c>
      <c r="E4" s="1" t="s">
        <v>1111</v>
      </c>
      <c r="F4" s="3" t="s">
        <v>1112</v>
      </c>
      <c r="G4" s="3" t="s">
        <v>1113</v>
      </c>
      <c r="H4" s="2" t="s">
        <v>1114</v>
      </c>
      <c r="I4" s="1" t="s">
        <v>1115</v>
      </c>
      <c r="J4" s="6"/>
      <c r="K4" s="1" t="s">
        <v>4</v>
      </c>
      <c r="L4" s="1" t="s">
        <v>5</v>
      </c>
      <c r="M4" s="2" t="s">
        <v>1072</v>
      </c>
      <c r="N4" s="1" t="s">
        <v>192</v>
      </c>
      <c r="O4" s="3"/>
      <c r="P4" s="3"/>
      <c r="Q4" s="2" t="s">
        <v>1072</v>
      </c>
      <c r="R4" s="1" t="s">
        <v>193</v>
      </c>
    </row>
    <row r="5" spans="1:19" ht="12" customHeight="1">
      <c r="A5" s="4" t="s">
        <v>200</v>
      </c>
      <c r="B5" s="1" t="s">
        <v>201</v>
      </c>
      <c r="C5" s="6">
        <v>5</v>
      </c>
      <c r="D5" s="85">
        <f>VLOOKUP($A5,'BC Diciembre'!A8:H223,3,FALSE)</f>
        <v>65500</v>
      </c>
      <c r="E5" s="85">
        <f>VLOOKUP($A5,'BC Diciembre'!A8:I223,4,FALSE)</f>
        <v>0</v>
      </c>
      <c r="F5" s="85">
        <f>VLOOKUP($A5,'BC Diciembre'!A8:J223,5,FALSE)</f>
        <v>412500</v>
      </c>
      <c r="G5" s="85">
        <f>VLOOKUP($A5,'BC Diciembre'!A8:K223,6,FALSE)</f>
        <v>25500</v>
      </c>
      <c r="H5" s="85">
        <f>VLOOKUP($A5,'BC Diciembre'!A8:L223,7,FALSE)</f>
        <v>452500</v>
      </c>
      <c r="I5" s="85">
        <f>VLOOKUP($A5,'BC Diciembre'!A8:M223,8,FALSE)</f>
        <v>0</v>
      </c>
      <c r="J5" s="6" t="b">
        <f t="shared" ref="J5:J30" si="0">A5=K5</f>
        <v>1</v>
      </c>
      <c r="K5" s="4" t="s">
        <v>200</v>
      </c>
      <c r="L5" s="1" t="s">
        <v>201</v>
      </c>
      <c r="M5" s="5">
        <v>195079.88</v>
      </c>
      <c r="N5" s="1" t="s">
        <v>14</v>
      </c>
      <c r="O5" s="5">
        <v>28040</v>
      </c>
      <c r="P5" s="5">
        <v>3658.74</v>
      </c>
      <c r="Q5" s="5">
        <v>219461.14</v>
      </c>
      <c r="R5" s="1" t="s">
        <v>14</v>
      </c>
    </row>
    <row r="6" spans="1:19" ht="12" customHeight="1">
      <c r="A6" s="4" t="s">
        <v>218</v>
      </c>
      <c r="B6" s="1" t="s">
        <v>219</v>
      </c>
      <c r="C6" s="6">
        <v>6</v>
      </c>
      <c r="D6" s="85">
        <f>VLOOKUP($A6,'BC Diciembre'!A9:H224,3,FALSE)</f>
        <v>55545556.409999996</v>
      </c>
      <c r="E6" s="85" t="str">
        <f>VLOOKUP($A6,'BC Diciembre'!A9:I224,4,FALSE)</f>
        <v xml:space="preserve"> </v>
      </c>
      <c r="F6" s="85">
        <f>VLOOKUP($A6,'BC Diciembre'!A9:J224,5,FALSE)</f>
        <v>39372589.670000002</v>
      </c>
      <c r="G6" s="85">
        <f>VLOOKUP($A6,'BC Diciembre'!A9:K224,6,FALSE)</f>
        <v>49595734.100000001</v>
      </c>
      <c r="H6" s="85">
        <f>VLOOKUP($A6,'BC Diciembre'!A9:L224,7,FALSE)</f>
        <v>45322411.979999997</v>
      </c>
      <c r="I6" s="85">
        <f>VLOOKUP($A6,'BC Diciembre'!A9:M224,8,FALSE)</f>
        <v>0</v>
      </c>
      <c r="J6" s="6" t="b">
        <f t="shared" si="0"/>
        <v>1</v>
      </c>
      <c r="K6" s="4" t="s">
        <v>218</v>
      </c>
      <c r="L6" s="1" t="s">
        <v>219</v>
      </c>
      <c r="M6" s="5">
        <v>37127099.969999999</v>
      </c>
      <c r="N6" s="1" t="s">
        <v>14</v>
      </c>
      <c r="O6" s="5">
        <v>26646854.73</v>
      </c>
      <c r="P6" s="5">
        <v>48900901.799999997</v>
      </c>
      <c r="Q6" s="5">
        <v>14873052.9</v>
      </c>
      <c r="R6" s="1" t="s">
        <v>14</v>
      </c>
    </row>
    <row r="7" spans="1:19" ht="12" customHeight="1">
      <c r="A7" s="4" t="s">
        <v>228</v>
      </c>
      <c r="B7" s="1" t="s">
        <v>229</v>
      </c>
      <c r="C7" s="6">
        <v>7</v>
      </c>
      <c r="D7" s="85">
        <f>VLOOKUP($A7,'BC Diciembre'!A10:H225,3,FALSE)</f>
        <v>406055.17</v>
      </c>
      <c r="E7" s="85" t="str">
        <f>VLOOKUP($A7,'BC Diciembre'!A10:I225,4,FALSE)</f>
        <v xml:space="preserve"> </v>
      </c>
      <c r="F7" s="85">
        <f>VLOOKUP($A7,'BC Diciembre'!A10:J225,5,FALSE)</f>
        <v>241500</v>
      </c>
      <c r="G7" s="85">
        <f>VLOOKUP($A7,'BC Diciembre'!A10:K225,6,FALSE)</f>
        <v>452599.15</v>
      </c>
      <c r="H7" s="85">
        <f>VLOOKUP($A7,'BC Diciembre'!A10:L225,7,FALSE)</f>
        <v>194956.02</v>
      </c>
      <c r="I7" s="85" t="str">
        <f>VLOOKUP($A7,'BC Diciembre'!A10:M225,8,FALSE)</f>
        <v xml:space="preserve"> </v>
      </c>
      <c r="J7" s="6" t="b">
        <f t="shared" si="0"/>
        <v>1</v>
      </c>
      <c r="K7" s="4" t="s">
        <v>228</v>
      </c>
      <c r="L7" s="1" t="s">
        <v>229</v>
      </c>
      <c r="M7" s="5">
        <v>4723224.91</v>
      </c>
      <c r="N7" s="1" t="s">
        <v>14</v>
      </c>
      <c r="O7" s="5">
        <v>223122400.53</v>
      </c>
      <c r="P7" s="5">
        <v>223795480.25</v>
      </c>
      <c r="Q7" s="5">
        <v>4050145.19</v>
      </c>
      <c r="R7" s="1" t="s">
        <v>14</v>
      </c>
    </row>
    <row r="8" spans="1:19" ht="12" customHeight="1">
      <c r="A8" s="4" t="s">
        <v>291</v>
      </c>
      <c r="B8" s="1" t="s">
        <v>290</v>
      </c>
      <c r="C8" s="6">
        <v>8</v>
      </c>
      <c r="D8" s="85">
        <f>VLOOKUP($A8,'BC Diciembre'!A12:H226,3,FALSE)</f>
        <v>4029717.92</v>
      </c>
      <c r="E8" s="85">
        <f>VLOOKUP($A8,'BC Diciembre'!A12:I226,4,FALSE)</f>
        <v>0</v>
      </c>
      <c r="F8" s="85">
        <f>VLOOKUP($A8,'BC Diciembre'!A12:J226,5,FALSE)</f>
        <v>197084</v>
      </c>
      <c r="G8" s="85">
        <f>VLOOKUP($A8,'BC Diciembre'!A12:K226,6,FALSE)</f>
        <v>0</v>
      </c>
      <c r="H8" s="85">
        <f>VLOOKUP($A8,'BC Diciembre'!A12:L226,7,FALSE)</f>
        <v>4226801.92</v>
      </c>
      <c r="I8" s="85">
        <f>VLOOKUP($A8,'BC Diciembre'!A12:M226,8,FALSE)</f>
        <v>167860789.20999998</v>
      </c>
      <c r="J8" s="6" t="b">
        <f t="shared" si="0"/>
        <v>1</v>
      </c>
      <c r="K8" s="4" t="s">
        <v>291</v>
      </c>
      <c r="L8" s="1" t="s">
        <v>290</v>
      </c>
      <c r="M8" s="5">
        <v>237143.28</v>
      </c>
      <c r="N8" s="1" t="s">
        <v>14</v>
      </c>
      <c r="O8" s="5">
        <v>55645</v>
      </c>
      <c r="P8" s="5">
        <v>3488.88</v>
      </c>
      <c r="Q8" s="5">
        <v>289299.40000000002</v>
      </c>
      <c r="R8" s="1" t="s">
        <v>14</v>
      </c>
    </row>
    <row r="9" spans="1:19" ht="12" customHeight="1">
      <c r="A9" s="4" t="s">
        <v>299</v>
      </c>
      <c r="B9" s="1" t="s">
        <v>298</v>
      </c>
      <c r="C9" s="6">
        <v>9</v>
      </c>
      <c r="D9" s="85" t="str">
        <f>VLOOKUP($A9,'BC Diciembre'!A13:H227,3,FALSE)</f>
        <v xml:space="preserve"> </v>
      </c>
      <c r="E9" s="85">
        <f>VLOOKUP($A9,'BC Diciembre'!A13:I227,4,FALSE)</f>
        <v>147730859.45000002</v>
      </c>
      <c r="F9" s="85">
        <f>VLOOKUP($A9,'BC Diciembre'!A13:J227,5,FALSE)</f>
        <v>0</v>
      </c>
      <c r="G9" s="85">
        <f>VLOOKUP($A9,'BC Diciembre'!A13:K227,6,FALSE)</f>
        <v>0</v>
      </c>
      <c r="H9" s="85">
        <f>VLOOKUP($A9,'BC Diciembre'!A13:L227,7,FALSE)</f>
        <v>0</v>
      </c>
      <c r="I9" s="85">
        <f>VLOOKUP($A9,'BC Diciembre'!A13:M227,8,FALSE)</f>
        <v>-6522155.2600000007</v>
      </c>
      <c r="J9" s="6" t="b">
        <f t="shared" si="0"/>
        <v>1</v>
      </c>
      <c r="K9" s="4" t="s">
        <v>299</v>
      </c>
      <c r="L9" s="1" t="s">
        <v>298</v>
      </c>
      <c r="M9" s="5">
        <v>246023.41</v>
      </c>
      <c r="N9" s="1" t="s">
        <v>14</v>
      </c>
      <c r="O9" s="5">
        <v>108570</v>
      </c>
      <c r="P9" s="5">
        <v>60399</v>
      </c>
      <c r="Q9" s="5">
        <v>294194.40999999997</v>
      </c>
      <c r="R9" s="1" t="s">
        <v>14</v>
      </c>
    </row>
    <row r="10" spans="1:19" ht="12" customHeight="1">
      <c r="A10" s="4" t="s">
        <v>340</v>
      </c>
      <c r="B10" s="1" t="s">
        <v>341</v>
      </c>
      <c r="C10" s="6">
        <v>10</v>
      </c>
      <c r="D10" s="85">
        <f>VLOOKUP($A10,'BC Diciembre'!A14:H228,3,FALSE)</f>
        <v>876782.82</v>
      </c>
      <c r="E10" s="85" t="str">
        <f>VLOOKUP($A10,'BC Diciembre'!A14:I228,4,FALSE)</f>
        <v xml:space="preserve"> </v>
      </c>
      <c r="F10" s="85">
        <f>VLOOKUP($A10,'BC Diciembre'!A14:J228,5,FALSE)</f>
        <v>0</v>
      </c>
      <c r="G10" s="85">
        <f>VLOOKUP($A10,'BC Diciembre'!A14:K228,6,FALSE)</f>
        <v>0</v>
      </c>
      <c r="H10" s="85">
        <f>VLOOKUP($A10,'BC Diciembre'!A14:L228,7,FALSE)</f>
        <v>876782.82</v>
      </c>
      <c r="I10" s="85">
        <f>VLOOKUP($A10,'BC Diciembre'!A14:M228,8,FALSE)</f>
        <v>7000.51</v>
      </c>
      <c r="J10" s="6" t="b">
        <f t="shared" si="0"/>
        <v>1</v>
      </c>
      <c r="K10" s="4" t="s">
        <v>340</v>
      </c>
      <c r="L10" s="1" t="s">
        <v>341</v>
      </c>
      <c r="M10" s="5">
        <v>41762.53</v>
      </c>
      <c r="N10" s="1" t="s">
        <v>14</v>
      </c>
      <c r="O10" s="5">
        <v>0</v>
      </c>
      <c r="P10" s="5">
        <v>0</v>
      </c>
      <c r="Q10" s="5">
        <v>41762.53</v>
      </c>
      <c r="R10" s="1" t="s">
        <v>14</v>
      </c>
    </row>
    <row r="11" spans="1:19" ht="12" customHeight="1">
      <c r="A11" s="4" t="s">
        <v>355</v>
      </c>
      <c r="B11" s="1" t="s">
        <v>354</v>
      </c>
      <c r="C11" s="6">
        <v>11</v>
      </c>
      <c r="D11" s="85">
        <f>VLOOKUP($A11,'BC Diciembre'!A15:H229,3,FALSE)</f>
        <v>1242966</v>
      </c>
      <c r="E11" s="85">
        <f>VLOOKUP($A11,'BC Diciembre'!A15:I229,4,FALSE)</f>
        <v>0</v>
      </c>
      <c r="F11" s="85">
        <f>VLOOKUP($A11,'BC Diciembre'!A15:J229,5,FALSE)</f>
        <v>0</v>
      </c>
      <c r="G11" s="85">
        <f>VLOOKUP($A11,'BC Diciembre'!A15:K229,6,FALSE)</f>
        <v>0</v>
      </c>
      <c r="H11" s="85">
        <f>VLOOKUP($A11,'BC Diciembre'!A15:L229,7,FALSE)</f>
        <v>1242966</v>
      </c>
      <c r="I11" s="85">
        <f>VLOOKUP($A11,'BC Diciembre'!A15:M229,8,FALSE)</f>
        <v>1667490645.0799999</v>
      </c>
      <c r="J11" s="6" t="b">
        <f t="shared" si="0"/>
        <v>1</v>
      </c>
      <c r="K11" s="4" t="s">
        <v>355</v>
      </c>
      <c r="L11" s="1" t="s">
        <v>354</v>
      </c>
      <c r="M11" s="5">
        <v>0</v>
      </c>
      <c r="N11" s="1" t="s">
        <v>14</v>
      </c>
      <c r="O11" s="5">
        <v>0</v>
      </c>
      <c r="P11" s="5">
        <v>0</v>
      </c>
      <c r="Q11" s="5">
        <v>0</v>
      </c>
      <c r="R11" s="1" t="s">
        <v>14</v>
      </c>
    </row>
    <row r="12" spans="1:19" ht="12" customHeight="1">
      <c r="A12" s="4" t="s">
        <v>403</v>
      </c>
      <c r="B12" s="1" t="s">
        <v>402</v>
      </c>
      <c r="C12" s="6">
        <v>12</v>
      </c>
      <c r="D12" s="85" t="s">
        <v>14</v>
      </c>
      <c r="E12" s="85">
        <v>0.01</v>
      </c>
      <c r="F12" s="85">
        <v>0</v>
      </c>
      <c r="G12" s="85">
        <v>148634.28</v>
      </c>
      <c r="H12" s="85" t="s">
        <v>14</v>
      </c>
      <c r="I12" s="85">
        <v>148634.29</v>
      </c>
      <c r="J12" s="6" t="b">
        <f t="shared" si="0"/>
        <v>1</v>
      </c>
      <c r="K12" s="4" t="s">
        <v>403</v>
      </c>
      <c r="L12" s="1" t="s">
        <v>402</v>
      </c>
      <c r="M12" s="5">
        <v>79428949.230000004</v>
      </c>
      <c r="N12" s="1" t="s">
        <v>14</v>
      </c>
      <c r="O12" s="5">
        <v>0</v>
      </c>
      <c r="P12" s="5">
        <v>0</v>
      </c>
      <c r="Q12" s="5">
        <v>79428949.230000004</v>
      </c>
      <c r="R12" s="1" t="s">
        <v>14</v>
      </c>
    </row>
    <row r="13" spans="1:19" ht="12" customHeight="1">
      <c r="A13" s="4" t="s">
        <v>435</v>
      </c>
      <c r="B13" s="1" t="s">
        <v>434</v>
      </c>
      <c r="C13" s="6">
        <v>13</v>
      </c>
      <c r="D13" s="85" t="s">
        <v>14</v>
      </c>
      <c r="E13" s="85">
        <v>3287050.11</v>
      </c>
      <c r="F13" s="85">
        <v>3381163.75</v>
      </c>
      <c r="G13" s="85">
        <v>3567110.06</v>
      </c>
      <c r="H13" s="85" t="s">
        <v>14</v>
      </c>
      <c r="I13" s="85">
        <v>3472996.42</v>
      </c>
      <c r="J13" s="6" t="b">
        <f t="shared" si="0"/>
        <v>1</v>
      </c>
      <c r="K13" s="4" t="s">
        <v>435</v>
      </c>
      <c r="L13" s="1" t="s">
        <v>434</v>
      </c>
      <c r="M13" s="5">
        <v>35210.46</v>
      </c>
      <c r="N13" s="1" t="s">
        <v>14</v>
      </c>
      <c r="O13" s="5">
        <v>20323</v>
      </c>
      <c r="P13" s="5">
        <v>2084</v>
      </c>
      <c r="Q13" s="5">
        <v>53449.46</v>
      </c>
      <c r="R13" s="1" t="s">
        <v>14</v>
      </c>
    </row>
    <row r="14" spans="1:19" ht="12" customHeight="1">
      <c r="A14" s="4" t="s">
        <v>451</v>
      </c>
      <c r="B14" s="1" t="s">
        <v>450</v>
      </c>
      <c r="C14" s="6">
        <v>14</v>
      </c>
      <c r="D14" s="85" t="s">
        <v>14</v>
      </c>
      <c r="E14" s="85">
        <v>0</v>
      </c>
      <c r="F14" s="85">
        <v>8370313.7699999996</v>
      </c>
      <c r="G14" s="85">
        <v>13241980.18</v>
      </c>
      <c r="H14" s="85" t="s">
        <v>14</v>
      </c>
      <c r="I14" s="85">
        <v>4871666.41</v>
      </c>
      <c r="J14" s="6" t="b">
        <f t="shared" si="0"/>
        <v>1</v>
      </c>
      <c r="K14" s="4" t="s">
        <v>451</v>
      </c>
      <c r="L14" s="1" t="s">
        <v>450</v>
      </c>
      <c r="M14" s="5">
        <v>0</v>
      </c>
      <c r="N14" s="1" t="s">
        <v>14</v>
      </c>
      <c r="O14" s="5">
        <v>0</v>
      </c>
      <c r="P14" s="5">
        <v>0</v>
      </c>
      <c r="Q14" s="5">
        <v>0</v>
      </c>
      <c r="R14" s="1" t="s">
        <v>14</v>
      </c>
    </row>
    <row r="15" spans="1:19" ht="12" customHeight="1">
      <c r="A15" s="4" t="s">
        <v>496</v>
      </c>
      <c r="B15" s="1" t="s">
        <v>495</v>
      </c>
      <c r="C15" s="6">
        <v>15</v>
      </c>
      <c r="D15" s="85" t="s">
        <v>14</v>
      </c>
      <c r="E15" s="85">
        <v>0.61</v>
      </c>
      <c r="F15" s="85">
        <v>11505628.800000001</v>
      </c>
      <c r="G15" s="85">
        <v>11723856.5</v>
      </c>
      <c r="H15" s="85" t="s">
        <v>14</v>
      </c>
      <c r="I15" s="85">
        <v>218228.31</v>
      </c>
      <c r="J15" s="6" t="b">
        <f t="shared" si="0"/>
        <v>1</v>
      </c>
      <c r="K15" s="4" t="s">
        <v>496</v>
      </c>
      <c r="L15" s="1" t="s">
        <v>495</v>
      </c>
      <c r="M15" s="5">
        <v>5835</v>
      </c>
      <c r="N15" s="1" t="s">
        <v>14</v>
      </c>
      <c r="O15" s="5">
        <v>0</v>
      </c>
      <c r="P15" s="5">
        <v>0</v>
      </c>
      <c r="Q15" s="5">
        <v>5835</v>
      </c>
      <c r="R15" s="1" t="s">
        <v>14</v>
      </c>
    </row>
    <row r="16" spans="1:19" ht="12" customHeight="1">
      <c r="A16" s="4" t="s">
        <v>516</v>
      </c>
      <c r="B16" s="1" t="s">
        <v>515</v>
      </c>
      <c r="C16" s="6">
        <v>16</v>
      </c>
      <c r="D16" s="85" t="s">
        <v>14</v>
      </c>
      <c r="E16" s="85">
        <v>1000452.26</v>
      </c>
      <c r="F16" s="85">
        <v>530189.56000000006</v>
      </c>
      <c r="G16" s="85">
        <v>538733.56000000006</v>
      </c>
      <c r="H16" s="85" t="s">
        <v>14</v>
      </c>
      <c r="I16" s="85">
        <v>1008996.26</v>
      </c>
      <c r="J16" s="6" t="b">
        <f t="shared" si="0"/>
        <v>1</v>
      </c>
      <c r="K16" s="4" t="s">
        <v>516</v>
      </c>
      <c r="L16" s="1" t="s">
        <v>515</v>
      </c>
      <c r="M16" s="5">
        <v>139825.98000000001</v>
      </c>
      <c r="N16" s="1" t="s">
        <v>14</v>
      </c>
      <c r="O16" s="5">
        <v>0</v>
      </c>
      <c r="P16" s="5">
        <v>0</v>
      </c>
      <c r="Q16" s="5">
        <v>139825.98000000001</v>
      </c>
      <c r="R16" s="1" t="s">
        <v>14</v>
      </c>
    </row>
    <row r="17" spans="1:19" ht="12" customHeight="1">
      <c r="A17" s="4" t="s">
        <v>611</v>
      </c>
      <c r="B17" s="1" t="s">
        <v>610</v>
      </c>
      <c r="C17" s="6">
        <v>17</v>
      </c>
      <c r="D17" s="85" t="s">
        <v>14</v>
      </c>
      <c r="E17" s="85">
        <v>205876150.56999999</v>
      </c>
      <c r="F17" s="85">
        <v>0</v>
      </c>
      <c r="G17" s="85">
        <v>25635763.48</v>
      </c>
      <c r="H17" s="85" t="s">
        <v>14</v>
      </c>
      <c r="I17" s="85">
        <v>231511914.05000001</v>
      </c>
      <c r="J17" s="6" t="b">
        <f t="shared" si="0"/>
        <v>1</v>
      </c>
      <c r="K17" s="4" t="s">
        <v>611</v>
      </c>
      <c r="L17" s="1" t="s">
        <v>610</v>
      </c>
      <c r="M17" s="13">
        <v>-201085.98</v>
      </c>
      <c r="N17" s="1" t="s">
        <v>14</v>
      </c>
      <c r="O17" s="5">
        <v>19510.13</v>
      </c>
      <c r="P17" s="5">
        <v>14009</v>
      </c>
      <c r="Q17" s="13">
        <v>-195584.85</v>
      </c>
      <c r="R17" s="1" t="s">
        <v>14</v>
      </c>
    </row>
    <row r="18" spans="1:19" ht="12" customHeight="1">
      <c r="A18" s="4" t="s">
        <v>624</v>
      </c>
      <c r="B18" s="1" t="s">
        <v>111</v>
      </c>
      <c r="C18" s="6">
        <v>18</v>
      </c>
      <c r="D18" s="85" t="s">
        <v>14</v>
      </c>
      <c r="E18" s="85">
        <v>458219.64</v>
      </c>
      <c r="F18" s="85">
        <v>0</v>
      </c>
      <c r="G18" s="85">
        <v>50364.19</v>
      </c>
      <c r="H18" s="85" t="s">
        <v>14</v>
      </c>
      <c r="I18" s="85">
        <v>508583.83</v>
      </c>
      <c r="J18" s="6" t="b">
        <f t="shared" si="0"/>
        <v>1</v>
      </c>
      <c r="K18" s="4" t="s">
        <v>624</v>
      </c>
      <c r="L18" s="1" t="s">
        <v>111</v>
      </c>
      <c r="M18" s="5">
        <v>596495.01</v>
      </c>
      <c r="N18" s="1" t="s">
        <v>14</v>
      </c>
      <c r="O18" s="5">
        <v>28394.6</v>
      </c>
      <c r="P18" s="5">
        <v>141512.78</v>
      </c>
      <c r="Q18" s="5">
        <v>483376.83</v>
      </c>
      <c r="R18" s="1" t="s">
        <v>14</v>
      </c>
    </row>
    <row r="19" spans="1:19" ht="12" customHeight="1">
      <c r="A19" s="4" t="s">
        <v>633</v>
      </c>
      <c r="B19" s="1" t="s">
        <v>1116</v>
      </c>
      <c r="C19" s="6">
        <v>19</v>
      </c>
      <c r="D19" s="85">
        <v>78099443.909999996</v>
      </c>
      <c r="E19" s="85" t="s">
        <v>14</v>
      </c>
      <c r="F19" s="85">
        <v>29170429.48</v>
      </c>
      <c r="G19" s="85">
        <v>0</v>
      </c>
      <c r="H19" s="85">
        <v>107269873.39</v>
      </c>
      <c r="I19" s="85">
        <v>0</v>
      </c>
      <c r="J19" s="6" t="b">
        <f t="shared" si="0"/>
        <v>1</v>
      </c>
      <c r="K19" s="4" t="s">
        <v>633</v>
      </c>
      <c r="L19" s="1" t="s">
        <v>1116</v>
      </c>
      <c r="M19" s="5">
        <v>41494358.07</v>
      </c>
      <c r="N19" s="1" t="s">
        <v>14</v>
      </c>
      <c r="O19" s="5">
        <v>0</v>
      </c>
      <c r="P19" s="5">
        <v>0</v>
      </c>
      <c r="Q19" s="5">
        <v>41494358.07</v>
      </c>
      <c r="R19" s="1" t="s">
        <v>14</v>
      </c>
    </row>
    <row r="20" spans="1:19" ht="12" customHeight="1">
      <c r="A20" s="4" t="s">
        <v>773</v>
      </c>
      <c r="B20" s="1" t="s">
        <v>1117</v>
      </c>
      <c r="C20" s="6">
        <v>20</v>
      </c>
      <c r="D20" s="85">
        <v>101900188.92</v>
      </c>
      <c r="E20" s="85" t="s">
        <v>14</v>
      </c>
      <c r="F20" s="85">
        <v>10168745.369999999</v>
      </c>
      <c r="G20" s="85">
        <v>0</v>
      </c>
      <c r="H20" s="85">
        <v>112068934.29000001</v>
      </c>
      <c r="I20" s="85">
        <v>0</v>
      </c>
      <c r="J20" s="6" t="b">
        <f t="shared" si="0"/>
        <v>1</v>
      </c>
      <c r="K20" s="4" t="s">
        <v>773</v>
      </c>
      <c r="L20" s="1" t="s">
        <v>1117</v>
      </c>
      <c r="M20" s="5">
        <v>138234816.25</v>
      </c>
      <c r="N20" s="1" t="s">
        <v>14</v>
      </c>
      <c r="O20" s="5">
        <v>0</v>
      </c>
      <c r="P20" s="5">
        <v>0</v>
      </c>
      <c r="Q20" s="5">
        <v>138234816.25</v>
      </c>
      <c r="R20" s="1" t="s">
        <v>14</v>
      </c>
    </row>
    <row r="21" spans="1:19" ht="12" customHeight="1">
      <c r="A21" s="4" t="s">
        <v>855</v>
      </c>
      <c r="B21" s="1" t="s">
        <v>856</v>
      </c>
      <c r="C21" s="6">
        <v>21</v>
      </c>
      <c r="D21" s="85">
        <v>0</v>
      </c>
      <c r="E21" s="85">
        <v>0</v>
      </c>
      <c r="F21" s="85">
        <v>0</v>
      </c>
      <c r="G21" s="85">
        <v>0</v>
      </c>
      <c r="H21" s="85">
        <v>0</v>
      </c>
      <c r="I21" s="85">
        <v>0</v>
      </c>
      <c r="J21" s="6" t="b">
        <f t="shared" si="0"/>
        <v>1</v>
      </c>
      <c r="K21" s="4" t="s">
        <v>855</v>
      </c>
      <c r="L21" s="1" t="s">
        <v>856</v>
      </c>
      <c r="M21" s="5">
        <v>19728710.350000001</v>
      </c>
      <c r="N21" s="1" t="s">
        <v>14</v>
      </c>
      <c r="O21" s="5">
        <v>0</v>
      </c>
      <c r="P21" s="5">
        <v>0</v>
      </c>
      <c r="Q21" s="5">
        <v>19728710.350000001</v>
      </c>
      <c r="R21" s="1" t="s">
        <v>14</v>
      </c>
    </row>
    <row r="22" spans="1:19" ht="12" customHeight="1">
      <c r="A22" s="4" t="s">
        <v>953</v>
      </c>
      <c r="B22" s="1" t="s">
        <v>1118</v>
      </c>
      <c r="C22" s="6">
        <v>22</v>
      </c>
      <c r="D22" s="85">
        <v>5546008.2199999997</v>
      </c>
      <c r="E22" s="85" t="s">
        <v>14</v>
      </c>
      <c r="F22" s="85">
        <v>504182.57</v>
      </c>
      <c r="G22" s="85">
        <v>0</v>
      </c>
      <c r="H22" s="85">
        <v>6050190.79</v>
      </c>
      <c r="I22" s="85">
        <v>0</v>
      </c>
      <c r="J22" s="6" t="b">
        <f t="shared" si="0"/>
        <v>1</v>
      </c>
      <c r="K22" s="4" t="s">
        <v>953</v>
      </c>
      <c r="L22" s="1" t="s">
        <v>1118</v>
      </c>
      <c r="M22" s="5">
        <v>9357689.8000000007</v>
      </c>
      <c r="N22" s="1" t="s">
        <v>14</v>
      </c>
      <c r="O22" s="5">
        <v>0</v>
      </c>
      <c r="P22" s="5">
        <v>0</v>
      </c>
      <c r="Q22" s="5">
        <v>9357689.8000000007</v>
      </c>
      <c r="R22" s="1" t="s">
        <v>14</v>
      </c>
    </row>
    <row r="23" spans="1:19" ht="12" customHeight="1">
      <c r="A23" s="4" t="s">
        <v>1119</v>
      </c>
      <c r="B23" s="1" t="s">
        <v>1120</v>
      </c>
      <c r="C23" s="6">
        <v>23</v>
      </c>
      <c r="D23" s="85" t="e">
        <f>VLOOKUP($A23,'BC Diciembre'!A27:H244,3,FALSE)</f>
        <v>#N/A</v>
      </c>
      <c r="E23" s="85" t="e">
        <f>VLOOKUP($A23,'BC Diciembre'!A27:I244,4,FALSE)</f>
        <v>#N/A</v>
      </c>
      <c r="F23" s="85" t="e">
        <f>VLOOKUP($A23,'BC Diciembre'!A27:J244,5,FALSE)</f>
        <v>#N/A</v>
      </c>
      <c r="G23" s="85" t="e">
        <f>VLOOKUP($A23,'BC Diciembre'!A27:K244,6,FALSE)</f>
        <v>#N/A</v>
      </c>
      <c r="H23" s="85" t="e">
        <f>VLOOKUP($A23,'BC Diciembre'!A27:L244,7,FALSE)</f>
        <v>#N/A</v>
      </c>
      <c r="I23" s="85" t="e">
        <f>VLOOKUP($A23,'BC Diciembre'!A27:M244,8,FALSE)</f>
        <v>#N/A</v>
      </c>
      <c r="J23" s="6" t="b">
        <f t="shared" si="0"/>
        <v>1</v>
      </c>
      <c r="K23" s="4" t="s">
        <v>1119</v>
      </c>
      <c r="L23" s="1" t="s">
        <v>1120</v>
      </c>
      <c r="M23" s="5">
        <v>1751311.71</v>
      </c>
      <c r="N23" s="1" t="s">
        <v>14</v>
      </c>
      <c r="O23" s="5">
        <v>0</v>
      </c>
      <c r="P23" s="5">
        <v>0</v>
      </c>
      <c r="Q23" s="5">
        <v>1751311.71</v>
      </c>
      <c r="R23" s="1" t="s">
        <v>14</v>
      </c>
    </row>
    <row r="24" spans="1:19" ht="12" customHeight="1">
      <c r="A24" s="7" t="s">
        <v>14</v>
      </c>
      <c r="B24" s="3"/>
      <c r="C24" s="6"/>
      <c r="D24" s="14"/>
      <c r="E24" s="14"/>
      <c r="F24" s="14"/>
      <c r="G24" s="14"/>
      <c r="H24" s="14"/>
      <c r="I24" s="14"/>
      <c r="J24" s="6" t="b">
        <f t="shared" si="0"/>
        <v>1</v>
      </c>
      <c r="K24" s="7" t="s">
        <v>14</v>
      </c>
      <c r="L24" s="3"/>
      <c r="M24" s="8"/>
      <c r="N24" s="3"/>
      <c r="O24" s="8"/>
      <c r="P24" s="8"/>
      <c r="Q24" s="8"/>
      <c r="R24" s="3"/>
      <c r="S24" s="6"/>
    </row>
    <row r="25" spans="1:19" ht="12" customHeight="1">
      <c r="A25" s="7"/>
      <c r="B25" s="3" t="s">
        <v>1106</v>
      </c>
      <c r="C25" s="6"/>
      <c r="D25" s="15">
        <v>0</v>
      </c>
      <c r="E25" s="16"/>
      <c r="F25" s="15">
        <v>0</v>
      </c>
      <c r="G25" s="15">
        <v>0</v>
      </c>
      <c r="H25" s="15">
        <v>0</v>
      </c>
      <c r="I25" s="16"/>
      <c r="J25" s="6" t="b">
        <f t="shared" si="0"/>
        <v>1</v>
      </c>
      <c r="K25" s="7"/>
      <c r="L25" s="3" t="s">
        <v>1106</v>
      </c>
      <c r="M25" s="3">
        <v>0</v>
      </c>
      <c r="N25" s="8"/>
      <c r="O25" s="3">
        <v>0</v>
      </c>
      <c r="P25" s="3">
        <v>0</v>
      </c>
      <c r="Q25" s="3">
        <v>0</v>
      </c>
      <c r="R25" s="8"/>
      <c r="S25" s="6"/>
    </row>
    <row r="26" spans="1:19" ht="12" customHeight="1">
      <c r="A26" s="7"/>
      <c r="B26" t="s">
        <v>14</v>
      </c>
      <c r="C26" s="6"/>
      <c r="D26" s="16"/>
      <c r="E26" s="15">
        <v>0</v>
      </c>
      <c r="F26" s="16"/>
      <c r="G26" s="16"/>
      <c r="H26" s="16"/>
      <c r="I26" s="15">
        <v>0</v>
      </c>
      <c r="J26" s="6" t="b">
        <f t="shared" si="0"/>
        <v>1</v>
      </c>
      <c r="K26" s="7"/>
      <c r="L26" t="s">
        <v>14</v>
      </c>
      <c r="N26">
        <v>0</v>
      </c>
      <c r="R26">
        <v>0</v>
      </c>
      <c r="S26" s="6"/>
    </row>
    <row r="27" spans="1:19" ht="12" customHeight="1">
      <c r="A27" s="9" t="s">
        <v>14</v>
      </c>
      <c r="B27" s="10"/>
      <c r="C27" s="6"/>
      <c r="D27" s="14"/>
      <c r="E27" s="14"/>
      <c r="F27" s="14"/>
      <c r="G27" s="14"/>
      <c r="H27" s="14"/>
      <c r="I27" s="14"/>
      <c r="J27" s="6" t="b">
        <f t="shared" si="0"/>
        <v>1</v>
      </c>
      <c r="K27" s="9" t="s">
        <v>14</v>
      </c>
      <c r="L27" s="10"/>
      <c r="M27" s="10"/>
      <c r="N27" s="10"/>
      <c r="O27" s="10"/>
      <c r="P27" s="10"/>
      <c r="Q27" s="10"/>
      <c r="R27" s="10"/>
      <c r="S27" s="6"/>
    </row>
    <row r="28" spans="1:19" ht="12" customHeight="1">
      <c r="A28" s="7"/>
      <c r="B28" s="3"/>
      <c r="C28" s="6"/>
      <c r="D28" s="17"/>
      <c r="E28" s="17"/>
      <c r="F28" s="17"/>
      <c r="G28" s="17"/>
      <c r="H28" s="17"/>
      <c r="I28" s="17"/>
      <c r="J28" s="6" t="b">
        <f t="shared" si="0"/>
        <v>1</v>
      </c>
      <c r="K28" s="7"/>
      <c r="L28" s="3"/>
      <c r="M28" s="11"/>
      <c r="N28" s="3"/>
      <c r="O28" s="11"/>
      <c r="P28" s="11"/>
      <c r="Q28" s="11"/>
      <c r="R28" s="3"/>
      <c r="S28" s="6"/>
    </row>
    <row r="29" spans="1:19" ht="12" customHeight="1">
      <c r="A29" s="7"/>
      <c r="B29" s="3" t="s">
        <v>187</v>
      </c>
      <c r="C29" s="6"/>
      <c r="D29" s="12" t="e">
        <f>SUM(D5:D26)</f>
        <v>#N/A</v>
      </c>
      <c r="E29" s="16"/>
      <c r="F29" s="12" t="e">
        <f>SUM(F5:F26)</f>
        <v>#N/A</v>
      </c>
      <c r="G29" s="12" t="e">
        <f>SUM(G5:G26)</f>
        <v>#N/A</v>
      </c>
      <c r="H29" s="12" t="e">
        <f>SUM(H5:H26)</f>
        <v>#N/A</v>
      </c>
      <c r="I29" s="16"/>
      <c r="J29" s="6" t="b">
        <f t="shared" si="0"/>
        <v>1</v>
      </c>
      <c r="K29" s="7"/>
      <c r="L29" s="3" t="s">
        <v>187</v>
      </c>
      <c r="M29" s="3" t="s">
        <v>1121</v>
      </c>
      <c r="N29" s="11"/>
      <c r="O29" s="3">
        <v>368740805.30000001</v>
      </c>
      <c r="P29" s="3">
        <v>368740805.30000001</v>
      </c>
      <c r="Q29" s="3" t="s">
        <v>1122</v>
      </c>
      <c r="R29" s="11"/>
      <c r="S29" s="6"/>
    </row>
    <row r="30" spans="1:19" ht="12" customHeight="1">
      <c r="A30" s="6"/>
      <c r="B30" s="6"/>
      <c r="C30" s="6"/>
      <c r="D30" s="16"/>
      <c r="E30" s="12" t="e">
        <f>SUM(E5:E26)</f>
        <v>#N/A</v>
      </c>
      <c r="F30" s="16"/>
      <c r="G30" s="16"/>
      <c r="H30" s="16"/>
      <c r="I30" s="12" t="e">
        <f>SUM(I5:I26)</f>
        <v>#N/A</v>
      </c>
      <c r="J30" s="6" t="b">
        <f t="shared" si="0"/>
        <v>1</v>
      </c>
      <c r="K30" s="6"/>
      <c r="L30" s="6"/>
      <c r="M30" s="6"/>
      <c r="N30" s="6" t="s">
        <v>1121</v>
      </c>
      <c r="O30" s="6"/>
      <c r="P30" s="6"/>
      <c r="Q30" s="6"/>
      <c r="R30" s="6" t="s">
        <v>1122</v>
      </c>
      <c r="S30" s="6"/>
    </row>
    <row r="31" spans="1:19" ht="12" customHeight="1">
      <c r="A31" s="3"/>
      <c r="B31" s="3"/>
      <c r="C31" s="6"/>
      <c r="D31" s="11"/>
      <c r="E31" s="3"/>
      <c r="F31" s="11"/>
      <c r="G31" s="11"/>
      <c r="H31" s="11"/>
      <c r="I31" s="3"/>
      <c r="J31" s="6"/>
      <c r="K31" s="6"/>
      <c r="L31" s="6"/>
      <c r="M31" s="6"/>
      <c r="N31" s="6"/>
      <c r="O31" s="6"/>
      <c r="P31" s="6"/>
      <c r="Q31" s="6"/>
      <c r="R31" s="6"/>
      <c r="S31" s="6"/>
    </row>
    <row r="32" spans="1:19" ht="12" customHeight="1">
      <c r="A32" s="6"/>
      <c r="B32" s="6"/>
      <c r="C32" s="6"/>
      <c r="D32" s="6"/>
      <c r="E32" s="6"/>
      <c r="F32" s="6"/>
      <c r="G32" s="6"/>
      <c r="H32" s="6"/>
      <c r="I32" s="6"/>
      <c r="J32" s="6"/>
      <c r="K32" s="6"/>
      <c r="L32" s="6"/>
      <c r="M32" s="6"/>
      <c r="N32" s="6"/>
      <c r="O32" s="6"/>
      <c r="P32" s="6"/>
      <c r="Q32" s="6"/>
      <c r="R32" s="6"/>
      <c r="S32" s="6"/>
    </row>
    <row r="33" spans="1:19" ht="12" customHeight="1">
      <c r="A33" s="6"/>
      <c r="B33" s="6"/>
      <c r="C33" s="6"/>
      <c r="D33" s="6"/>
      <c r="E33" s="6"/>
      <c r="F33" s="6"/>
      <c r="G33" s="6"/>
      <c r="H33" s="6"/>
      <c r="I33" s="6"/>
      <c r="J33" s="6"/>
      <c r="K33" s="6"/>
      <c r="L33" s="6"/>
      <c r="M33" s="6"/>
      <c r="N33" s="6"/>
      <c r="O33" s="6"/>
      <c r="P33" s="6"/>
      <c r="Q33" s="6"/>
      <c r="R33" s="6"/>
      <c r="S33" s="6"/>
    </row>
    <row r="34" spans="1:19" ht="12" customHeight="1">
      <c r="A34" s="6"/>
      <c r="B34" s="6"/>
      <c r="C34" s="6"/>
      <c r="D34" s="6"/>
      <c r="E34" s="6"/>
      <c r="F34" s="6"/>
      <c r="G34" s="6"/>
      <c r="H34" s="6"/>
      <c r="I34" s="6"/>
      <c r="J34" s="6"/>
      <c r="K34" s="6"/>
      <c r="L34" s="6"/>
      <c r="M34" s="6"/>
      <c r="N34" s="6"/>
      <c r="O34" s="6"/>
      <c r="P34" s="6"/>
      <c r="Q34" s="6"/>
      <c r="R34" s="6"/>
      <c r="S34" s="6"/>
    </row>
    <row r="35" spans="1:19" ht="12" customHeight="1">
      <c r="A35" s="6"/>
      <c r="B35" s="6"/>
      <c r="C35" s="6"/>
      <c r="D35" s="6"/>
      <c r="E35" s="6"/>
      <c r="F35" s="6"/>
      <c r="G35" s="6"/>
      <c r="H35" s="6"/>
      <c r="I35" s="6"/>
      <c r="J35" s="6"/>
      <c r="K35" s="6"/>
      <c r="L35" s="6"/>
      <c r="M35" s="6"/>
      <c r="N35" s="6"/>
      <c r="O35" s="6"/>
      <c r="P35" s="6"/>
      <c r="Q35" s="6"/>
      <c r="R35" s="6"/>
      <c r="S35" s="6"/>
    </row>
    <row r="36" spans="1:19" ht="12" customHeight="1">
      <c r="A36" s="6"/>
      <c r="B36" s="6"/>
      <c r="C36" s="6"/>
      <c r="D36" s="6"/>
      <c r="E36" s="6"/>
      <c r="F36" s="6"/>
      <c r="G36" s="6"/>
      <c r="H36" s="6"/>
      <c r="I36" s="6"/>
      <c r="J36" s="6"/>
      <c r="K36" s="6"/>
      <c r="L36" s="6"/>
      <c r="M36" s="6"/>
      <c r="N36" s="6"/>
      <c r="O36" s="6"/>
      <c r="P36" s="6"/>
      <c r="Q36" s="6"/>
      <c r="R36" s="6"/>
      <c r="S36" s="6"/>
    </row>
    <row r="37" spans="1:19" ht="12" customHeight="1">
      <c r="A37" s="6"/>
      <c r="B37" s="6"/>
      <c r="C37" s="6"/>
      <c r="D37" s="6"/>
      <c r="E37" s="6"/>
      <c r="F37" s="6"/>
      <c r="G37" s="6"/>
      <c r="H37" s="6"/>
      <c r="I37" s="6"/>
      <c r="J37" s="6"/>
      <c r="K37" s="6"/>
      <c r="L37" s="6"/>
      <c r="M37" s="6"/>
      <c r="N37" s="6"/>
      <c r="O37" s="6"/>
      <c r="P37" s="6"/>
      <c r="Q37" s="6"/>
      <c r="R37" s="6"/>
      <c r="S37" s="6"/>
    </row>
    <row r="38" spans="1:19" ht="12" customHeight="1">
      <c r="A38" s="6"/>
      <c r="B38" s="6"/>
      <c r="C38" s="6"/>
      <c r="D38" s="6"/>
      <c r="E38" s="6"/>
      <c r="F38" s="6"/>
      <c r="G38" s="6"/>
      <c r="H38" s="6"/>
      <c r="I38" s="6"/>
      <c r="J38" s="6"/>
      <c r="K38" s="6"/>
      <c r="L38" s="6"/>
      <c r="M38" s="6"/>
      <c r="N38" s="6"/>
      <c r="O38" s="6"/>
      <c r="P38" s="6"/>
      <c r="Q38" s="6"/>
      <c r="R38" s="6"/>
      <c r="S38" s="6"/>
    </row>
  </sheetData>
  <pageMargins left="0.25" right="0.25" top="0.75" bottom="0.75" header="0" footer="0"/>
  <pageSetup scale="40"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46"/>
  <sheetViews>
    <sheetView view="pageBreakPreview" topLeftCell="A26" zoomScale="60" zoomScaleNormal="100" workbookViewId="0">
      <selection activeCell="Q70" sqref="Q70"/>
    </sheetView>
  </sheetViews>
  <sheetFormatPr baseColWidth="10" defaultColWidth="11.42578125" defaultRowHeight="12.75"/>
  <cols>
    <col min="1" max="1" width="2.7109375" style="169" customWidth="1"/>
    <col min="2" max="2" width="45.7109375" style="169" customWidth="1"/>
    <col min="3" max="9" width="17.42578125" style="169" customWidth="1"/>
    <col min="10" max="16384" width="11.42578125" style="169"/>
  </cols>
  <sheetData>
    <row r="2" spans="1:9">
      <c r="B2" s="1300" t="s">
        <v>20528</v>
      </c>
      <c r="C2" s="1300"/>
      <c r="D2" s="1300"/>
      <c r="E2" s="1300"/>
      <c r="F2" s="1300"/>
      <c r="G2" s="1300"/>
      <c r="H2" s="1300"/>
    </row>
    <row r="3" spans="1:9">
      <c r="A3" s="771"/>
      <c r="B3" s="1300" t="s">
        <v>1265</v>
      </c>
      <c r="C3" s="1300"/>
      <c r="D3" s="1300"/>
      <c r="E3" s="1300"/>
      <c r="F3" s="1300"/>
      <c r="G3" s="1300"/>
      <c r="H3" s="1300"/>
      <c r="I3" s="771"/>
    </row>
    <row r="4" spans="1:9">
      <c r="A4" s="771"/>
      <c r="B4" s="1300" t="s">
        <v>20529</v>
      </c>
      <c r="C4" s="1300"/>
      <c r="D4" s="1300"/>
      <c r="E4" s="1300"/>
      <c r="F4" s="1300"/>
      <c r="G4" s="1300"/>
      <c r="H4" s="1300"/>
      <c r="I4" s="771"/>
    </row>
    <row r="5" spans="1:9" ht="24" customHeight="1">
      <c r="A5" s="771"/>
      <c r="B5" s="1300" t="s">
        <v>20530</v>
      </c>
      <c r="C5" s="1300"/>
      <c r="D5" s="1300"/>
      <c r="E5" s="1300"/>
      <c r="F5" s="1300"/>
      <c r="G5" s="1300"/>
      <c r="H5" s="1300"/>
      <c r="I5" s="771"/>
    </row>
    <row r="6" spans="1:9" ht="15.75" customHeight="1" thickBot="1">
      <c r="A6" s="771"/>
      <c r="B6" s="644"/>
      <c r="C6" s="644"/>
      <c r="D6" s="644"/>
      <c r="E6" s="644"/>
      <c r="F6" s="644"/>
      <c r="G6" s="644"/>
      <c r="H6" s="644"/>
      <c r="I6" s="771"/>
    </row>
    <row r="7" spans="1:9" ht="30" customHeight="1">
      <c r="A7" s="771"/>
      <c r="B7" s="933" t="s">
        <v>20461</v>
      </c>
      <c r="C7" s="945" t="s">
        <v>20531</v>
      </c>
      <c r="D7" s="934" t="s">
        <v>20532</v>
      </c>
      <c r="E7" s="934" t="s">
        <v>20533</v>
      </c>
      <c r="F7" s="934" t="s">
        <v>20534</v>
      </c>
      <c r="G7" s="966" t="s">
        <v>20535</v>
      </c>
      <c r="H7" s="957" t="s">
        <v>20536</v>
      </c>
      <c r="I7" s="771"/>
    </row>
    <row r="8" spans="1:9">
      <c r="B8" s="171"/>
      <c r="C8" s="174"/>
      <c r="D8" s="174"/>
      <c r="E8" s="174"/>
      <c r="F8" s="174"/>
      <c r="G8" s="967"/>
      <c r="H8" s="958"/>
      <c r="I8" s="771"/>
    </row>
    <row r="9" spans="1:9" s="186" customFormat="1" ht="34.5" customHeight="1">
      <c r="B9" s="944" t="s">
        <v>20537</v>
      </c>
      <c r="C9" s="180">
        <f t="shared" ref="C9:H9" si="0">SUM(C10:C21)</f>
        <v>939635815.92000008</v>
      </c>
      <c r="D9" s="180">
        <f t="shared" si="0"/>
        <v>184153167.75</v>
      </c>
      <c r="E9" s="180">
        <f t="shared" si="0"/>
        <v>235242162.56</v>
      </c>
      <c r="F9" s="180">
        <f t="shared" si="0"/>
        <v>862477673.87</v>
      </c>
      <c r="G9" s="968">
        <f t="shared" si="0"/>
        <v>260685892</v>
      </c>
      <c r="H9" s="959">
        <f t="shared" si="0"/>
        <v>601184794.95000005</v>
      </c>
      <c r="I9" s="974"/>
    </row>
    <row r="10" spans="1:9">
      <c r="B10" s="171" t="s">
        <v>20469</v>
      </c>
      <c r="C10" s="179">
        <v>0</v>
      </c>
      <c r="D10" s="179">
        <v>0</v>
      </c>
      <c r="E10" s="179">
        <v>0</v>
      </c>
      <c r="F10" s="179">
        <v>0</v>
      </c>
      <c r="G10" s="969">
        <v>0</v>
      </c>
      <c r="H10" s="960">
        <v>0</v>
      </c>
      <c r="I10" s="771"/>
    </row>
    <row r="11" spans="1:9">
      <c r="B11" s="171" t="s">
        <v>20470</v>
      </c>
      <c r="C11" s="179">
        <v>0</v>
      </c>
      <c r="D11" s="179">
        <v>0</v>
      </c>
      <c r="E11" s="179">
        <v>0</v>
      </c>
      <c r="F11" s="179">
        <v>0</v>
      </c>
      <c r="G11" s="969">
        <v>0</v>
      </c>
      <c r="H11" s="960">
        <v>0</v>
      </c>
      <c r="I11" s="771"/>
    </row>
    <row r="12" spans="1:9">
      <c r="B12" s="171" t="s">
        <v>20471</v>
      </c>
      <c r="C12" s="179">
        <v>0</v>
      </c>
      <c r="D12" s="179">
        <v>0</v>
      </c>
      <c r="E12" s="179">
        <v>0</v>
      </c>
      <c r="F12" s="179">
        <v>0</v>
      </c>
      <c r="G12" s="969">
        <v>0</v>
      </c>
      <c r="H12" s="960">
        <v>0</v>
      </c>
      <c r="I12" s="771"/>
    </row>
    <row r="13" spans="1:9">
      <c r="B13" s="171" t="s">
        <v>20472</v>
      </c>
      <c r="C13" s="179">
        <v>0</v>
      </c>
      <c r="D13" s="179">
        <v>0</v>
      </c>
      <c r="E13" s="179">
        <v>0</v>
      </c>
      <c r="F13" s="179">
        <v>0</v>
      </c>
      <c r="G13" s="771"/>
      <c r="H13" s="961"/>
      <c r="I13" s="980"/>
    </row>
    <row r="14" spans="1:9">
      <c r="B14" s="171" t="s">
        <v>20473</v>
      </c>
      <c r="C14" s="179">
        <v>0</v>
      </c>
      <c r="D14" s="179">
        <v>0</v>
      </c>
      <c r="E14" s="179">
        <v>0</v>
      </c>
      <c r="F14" s="179">
        <v>0</v>
      </c>
      <c r="G14" s="969">
        <f>+'1. Estado de actividades'!X29</f>
        <v>4434838.41</v>
      </c>
      <c r="H14" s="960">
        <f>+'1. Estado de actividades'!S25</f>
        <v>4417617.95</v>
      </c>
      <c r="I14" s="980"/>
    </row>
    <row r="15" spans="1:9">
      <c r="B15" s="171" t="s">
        <v>20474</v>
      </c>
      <c r="C15" s="179">
        <v>0</v>
      </c>
      <c r="D15" s="179">
        <v>0</v>
      </c>
      <c r="E15" s="179">
        <v>0</v>
      </c>
      <c r="F15" s="179">
        <v>0</v>
      </c>
      <c r="G15" s="969">
        <v>0</v>
      </c>
      <c r="H15" s="960">
        <v>0</v>
      </c>
      <c r="I15" s="771"/>
    </row>
    <row r="16" spans="1:9">
      <c r="B16" s="171" t="s">
        <v>20475</v>
      </c>
      <c r="C16" s="179">
        <v>0</v>
      </c>
      <c r="D16" s="179">
        <v>0</v>
      </c>
      <c r="E16" s="179">
        <v>0</v>
      </c>
      <c r="F16" s="179">
        <v>0</v>
      </c>
      <c r="G16" s="969">
        <v>0</v>
      </c>
      <c r="H16" s="960">
        <v>580540</v>
      </c>
      <c r="I16" s="771"/>
    </row>
    <row r="17" spans="2:9">
      <c r="B17" s="171" t="s">
        <v>20538</v>
      </c>
      <c r="C17" s="179">
        <v>932308695.94000006</v>
      </c>
      <c r="D17" s="179">
        <v>182250913</v>
      </c>
      <c r="E17" s="179">
        <v>231511914.05000001</v>
      </c>
      <c r="F17" s="179">
        <v>854209645.35000002</v>
      </c>
      <c r="G17" s="969">
        <f>+'1. Estado de actividades'!X20</f>
        <v>246269651.72</v>
      </c>
      <c r="H17" s="960">
        <v>595305546</v>
      </c>
      <c r="I17" s="771"/>
    </row>
    <row r="18" spans="2:9" ht="14.25">
      <c r="B18" s="171" t="s">
        <v>20539</v>
      </c>
      <c r="C18" s="179">
        <v>0</v>
      </c>
      <c r="D18" s="179">
        <v>0</v>
      </c>
      <c r="E18" s="179">
        <v>0</v>
      </c>
      <c r="F18" s="179">
        <v>0</v>
      </c>
      <c r="G18" s="969">
        <v>0</v>
      </c>
      <c r="H18" s="960">
        <v>0</v>
      </c>
      <c r="I18" s="771"/>
    </row>
    <row r="19" spans="2:9" ht="14.25">
      <c r="B19" s="171" t="s">
        <v>20540</v>
      </c>
      <c r="C19" s="179">
        <v>0</v>
      </c>
      <c r="D19" s="179">
        <v>0</v>
      </c>
      <c r="E19" s="179">
        <v>0</v>
      </c>
      <c r="F19" s="179">
        <v>0</v>
      </c>
      <c r="G19" s="969">
        <v>0</v>
      </c>
      <c r="H19" s="960">
        <v>0</v>
      </c>
      <c r="I19" s="771"/>
    </row>
    <row r="20" spans="2:9">
      <c r="B20" s="171" t="s">
        <v>20479</v>
      </c>
      <c r="C20" s="179">
        <v>0</v>
      </c>
      <c r="D20" s="179">
        <v>0</v>
      </c>
      <c r="E20" s="179">
        <v>0</v>
      </c>
      <c r="F20" s="179">
        <v>0</v>
      </c>
      <c r="G20" s="969">
        <v>0</v>
      </c>
      <c r="H20" s="960">
        <v>0</v>
      </c>
      <c r="I20" s="980"/>
    </row>
    <row r="21" spans="2:9">
      <c r="B21" s="171" t="s">
        <v>20480</v>
      </c>
      <c r="C21" s="179">
        <f>6614326.61+712793.37</f>
        <v>7327119.9800000004</v>
      </c>
      <c r="D21" s="179">
        <f>720527.15+1181727.6</f>
        <v>1902254.75</v>
      </c>
      <c r="E21" s="179">
        <f>508583.83+3221664.68</f>
        <v>3730248.5100000002</v>
      </c>
      <c r="F21" s="179">
        <f>1315891.23+6952137.29</f>
        <v>8268028.5199999996</v>
      </c>
      <c r="G21" s="969">
        <f>+'1. Estado de actividades'!X25+8932726.61</f>
        <v>9981401.8699999992</v>
      </c>
      <c r="H21" s="960">
        <v>881091</v>
      </c>
      <c r="I21" s="771"/>
    </row>
    <row r="22" spans="2:9">
      <c r="B22" s="171"/>
      <c r="C22" s="179"/>
      <c r="D22" s="179"/>
      <c r="E22" s="179"/>
      <c r="F22" s="179"/>
      <c r="G22" s="969"/>
      <c r="H22" s="959"/>
      <c r="I22" s="771"/>
    </row>
    <row r="23" spans="2:9" ht="27">
      <c r="B23" s="170" t="s">
        <v>20541</v>
      </c>
      <c r="C23" s="180">
        <v>0</v>
      </c>
      <c r="D23" s="180">
        <v>0</v>
      </c>
      <c r="E23" s="180">
        <v>0</v>
      </c>
      <c r="F23" s="180">
        <v>0</v>
      </c>
      <c r="G23" s="968">
        <v>0</v>
      </c>
      <c r="H23" s="959">
        <v>0</v>
      </c>
      <c r="I23" s="771"/>
    </row>
    <row r="24" spans="2:9">
      <c r="B24" s="171" t="s">
        <v>20482</v>
      </c>
      <c r="C24" s="179">
        <v>0</v>
      </c>
      <c r="D24" s="179">
        <v>0</v>
      </c>
      <c r="E24" s="179">
        <v>0</v>
      </c>
      <c r="F24" s="179">
        <v>0</v>
      </c>
      <c r="G24" s="969">
        <v>0</v>
      </c>
      <c r="H24" s="960">
        <v>0</v>
      </c>
      <c r="I24" s="771"/>
    </row>
    <row r="25" spans="2:9">
      <c r="B25" s="171" t="s">
        <v>20483</v>
      </c>
      <c r="C25" s="179">
        <v>0</v>
      </c>
      <c r="D25" s="179">
        <v>0</v>
      </c>
      <c r="E25" s="179">
        <v>0</v>
      </c>
      <c r="F25" s="179">
        <v>0</v>
      </c>
      <c r="G25" s="969">
        <v>0</v>
      </c>
      <c r="H25" s="960">
        <v>0</v>
      </c>
      <c r="I25" s="771"/>
    </row>
    <row r="26" spans="2:9">
      <c r="B26" s="171" t="s">
        <v>20484</v>
      </c>
      <c r="C26" s="179">
        <v>0</v>
      </c>
      <c r="D26" s="179">
        <v>0</v>
      </c>
      <c r="E26" s="179">
        <v>0</v>
      </c>
      <c r="F26" s="179">
        <v>0</v>
      </c>
      <c r="G26" s="969">
        <v>0</v>
      </c>
      <c r="H26" s="960">
        <v>0</v>
      </c>
      <c r="I26" s="771"/>
    </row>
    <row r="27" spans="2:9" ht="25.5">
      <c r="B27" s="171" t="s">
        <v>20485</v>
      </c>
      <c r="C27" s="179">
        <v>0</v>
      </c>
      <c r="D27" s="179">
        <v>0</v>
      </c>
      <c r="E27" s="179">
        <v>0</v>
      </c>
      <c r="F27" s="179">
        <v>0</v>
      </c>
      <c r="G27" s="969">
        <v>0</v>
      </c>
      <c r="H27" s="960">
        <v>0</v>
      </c>
      <c r="I27" s="771"/>
    </row>
    <row r="28" spans="2:9">
      <c r="B28" s="171" t="s">
        <v>20486</v>
      </c>
      <c r="C28" s="179">
        <v>0</v>
      </c>
      <c r="D28" s="179">
        <v>0</v>
      </c>
      <c r="E28" s="179">
        <v>0</v>
      </c>
      <c r="F28" s="179">
        <v>0</v>
      </c>
      <c r="G28" s="969">
        <v>0</v>
      </c>
      <c r="H28" s="960">
        <v>0</v>
      </c>
      <c r="I28" s="771"/>
    </row>
    <row r="29" spans="2:9">
      <c r="B29" s="171"/>
      <c r="C29" s="179"/>
      <c r="D29" s="179"/>
      <c r="E29" s="179"/>
      <c r="F29" s="179"/>
      <c r="G29" s="969"/>
      <c r="H29" s="960"/>
      <c r="I29" s="771"/>
    </row>
    <row r="30" spans="2:9" ht="25.5">
      <c r="B30" s="170" t="s">
        <v>20487</v>
      </c>
      <c r="C30" s="179">
        <v>0</v>
      </c>
      <c r="D30" s="179">
        <v>0</v>
      </c>
      <c r="E30" s="179">
        <v>0</v>
      </c>
      <c r="F30" s="179">
        <v>0</v>
      </c>
      <c r="G30" s="969">
        <v>0</v>
      </c>
      <c r="H30" s="960">
        <v>0</v>
      </c>
      <c r="I30" s="771"/>
    </row>
    <row r="31" spans="2:9">
      <c r="B31" s="171" t="s">
        <v>20488</v>
      </c>
      <c r="C31" s="179">
        <v>0</v>
      </c>
      <c r="D31" s="179">
        <v>0</v>
      </c>
      <c r="E31" s="179">
        <v>0</v>
      </c>
      <c r="F31" s="179">
        <v>0</v>
      </c>
      <c r="G31" s="969">
        <v>0</v>
      </c>
      <c r="H31" s="960">
        <v>0</v>
      </c>
      <c r="I31" s="771"/>
    </row>
    <row r="32" spans="2:9">
      <c r="B32" s="171"/>
      <c r="C32" s="179"/>
      <c r="D32" s="179"/>
      <c r="E32" s="179"/>
      <c r="F32" s="179"/>
      <c r="G32" s="969"/>
      <c r="H32" s="960"/>
      <c r="I32" s="771"/>
    </row>
    <row r="33" spans="2:9" s="186" customFormat="1" ht="25.5">
      <c r="B33" s="170" t="s">
        <v>20542</v>
      </c>
      <c r="C33" s="180">
        <f t="shared" ref="C33:H33" si="1">+C9+C23</f>
        <v>939635815.92000008</v>
      </c>
      <c r="D33" s="180">
        <f t="shared" si="1"/>
        <v>184153167.75</v>
      </c>
      <c r="E33" s="180">
        <f t="shared" si="1"/>
        <v>235242162.56</v>
      </c>
      <c r="F33" s="180">
        <f t="shared" si="1"/>
        <v>862477673.87</v>
      </c>
      <c r="G33" s="968">
        <f t="shared" si="1"/>
        <v>260685892</v>
      </c>
      <c r="H33" s="959">
        <f t="shared" si="1"/>
        <v>601184794.95000005</v>
      </c>
      <c r="I33" s="974"/>
    </row>
    <row r="34" spans="2:9">
      <c r="B34" s="171"/>
      <c r="C34" s="179"/>
      <c r="D34" s="179"/>
      <c r="E34" s="179"/>
      <c r="F34" s="179"/>
      <c r="G34" s="969"/>
      <c r="H34" s="960"/>
      <c r="I34" s="771"/>
    </row>
    <row r="35" spans="2:9" s="190" customFormat="1" ht="12">
      <c r="B35" s="774" t="s">
        <v>20490</v>
      </c>
      <c r="C35" s="189"/>
      <c r="D35" s="189"/>
      <c r="E35" s="189"/>
      <c r="F35" s="189"/>
      <c r="G35" s="970"/>
      <c r="H35" s="962"/>
      <c r="I35" s="975"/>
    </row>
    <row r="36" spans="2:9" s="190" customFormat="1" ht="24">
      <c r="B36" s="775" t="s">
        <v>20491</v>
      </c>
      <c r="C36" s="776">
        <v>0</v>
      </c>
      <c r="D36" s="776">
        <v>0</v>
      </c>
      <c r="E36" s="776">
        <v>0</v>
      </c>
      <c r="F36" s="776">
        <v>0</v>
      </c>
      <c r="G36" s="971">
        <v>0</v>
      </c>
      <c r="H36" s="963">
        <v>0</v>
      </c>
      <c r="I36" s="975"/>
    </row>
    <row r="37" spans="2:9" s="190" customFormat="1" ht="24">
      <c r="B37" s="775" t="s">
        <v>20492</v>
      </c>
      <c r="C37" s="776">
        <v>0</v>
      </c>
      <c r="D37" s="776">
        <v>0</v>
      </c>
      <c r="E37" s="776">
        <v>0</v>
      </c>
      <c r="F37" s="776">
        <v>0</v>
      </c>
      <c r="G37" s="971">
        <v>0</v>
      </c>
      <c r="H37" s="963">
        <v>0</v>
      </c>
      <c r="I37" s="975"/>
    </row>
    <row r="38" spans="2:9" s="190" customFormat="1" ht="12">
      <c r="B38" s="774" t="s">
        <v>20493</v>
      </c>
      <c r="C38" s="777">
        <v>0</v>
      </c>
      <c r="D38" s="777">
        <v>0</v>
      </c>
      <c r="E38" s="777">
        <v>0</v>
      </c>
      <c r="F38" s="777">
        <v>0</v>
      </c>
      <c r="G38" s="972">
        <v>0</v>
      </c>
      <c r="H38" s="964">
        <v>0</v>
      </c>
      <c r="I38" s="975"/>
    </row>
    <row r="39" spans="2:9" ht="13.5" thickBot="1">
      <c r="B39" s="172"/>
      <c r="C39" s="181"/>
      <c r="D39" s="181"/>
      <c r="E39" s="181"/>
      <c r="F39" s="181"/>
      <c r="G39" s="973"/>
      <c r="H39" s="965"/>
      <c r="I39" s="771"/>
    </row>
    <row r="40" spans="2:9" ht="14.25" hidden="1">
      <c r="B40" s="173">
        <v>1</v>
      </c>
      <c r="C40" s="1308"/>
      <c r="D40" s="1308"/>
      <c r="E40" s="1308"/>
      <c r="F40" s="1308"/>
      <c r="G40" s="1308"/>
      <c r="H40" s="1313"/>
    </row>
    <row r="41" spans="2:9" ht="14.25" hidden="1">
      <c r="B41" s="173">
        <v>2</v>
      </c>
      <c r="C41" s="1309"/>
      <c r="D41" s="1309"/>
      <c r="E41" s="1309"/>
      <c r="F41" s="1309"/>
      <c r="G41" s="1309"/>
      <c r="H41" s="1309"/>
    </row>
    <row r="42" spans="2:9" ht="14.25" hidden="1">
      <c r="B42" s="173">
        <v>3</v>
      </c>
      <c r="C42" s="1309"/>
      <c r="D42" s="1309"/>
      <c r="E42" s="1309"/>
      <c r="F42" s="1309"/>
      <c r="G42" s="1309"/>
      <c r="H42" s="1309"/>
    </row>
    <row r="43" spans="2:9" ht="14.25" hidden="1">
      <c r="B43" s="173">
        <v>4</v>
      </c>
      <c r="C43" s="1309"/>
      <c r="D43" s="1309"/>
      <c r="E43" s="1309"/>
      <c r="F43" s="1309"/>
      <c r="G43" s="1309"/>
      <c r="H43" s="1309"/>
    </row>
    <row r="44" spans="2:9" ht="14.25" hidden="1">
      <c r="B44" s="173">
        <v>5</v>
      </c>
      <c r="C44" s="1312"/>
      <c r="D44" s="1312"/>
      <c r="E44" s="1312"/>
      <c r="F44" s="1312"/>
      <c r="G44" s="1312"/>
      <c r="H44" s="1312"/>
    </row>
    <row r="45" spans="2:9" ht="13.5">
      <c r="B45" s="1205" t="s">
        <v>1239</v>
      </c>
      <c r="C45" s="1205"/>
      <c r="D45" s="1205"/>
      <c r="E45" s="1205"/>
      <c r="F45" s="1205"/>
      <c r="G45" s="1205"/>
    </row>
    <row r="46" spans="2:9">
      <c r="B46" s="769"/>
      <c r="C46" s="769"/>
      <c r="D46" s="769"/>
      <c r="E46" s="769"/>
      <c r="F46" s="769"/>
      <c r="G46" s="769"/>
    </row>
  </sheetData>
  <mergeCells count="10">
    <mergeCell ref="B45:G45"/>
    <mergeCell ref="C42:H42"/>
    <mergeCell ref="C43:H43"/>
    <mergeCell ref="C44:H44"/>
    <mergeCell ref="B2:H2"/>
    <mergeCell ref="B3:H3"/>
    <mergeCell ref="B4:H4"/>
    <mergeCell ref="B5:H5"/>
    <mergeCell ref="C40:H40"/>
    <mergeCell ref="C41:H41"/>
  </mergeCells>
  <printOptions horizontalCentered="1" verticalCentered="1"/>
  <pageMargins left="0.70866141732283472" right="0.70866141732283472" top="0.39370078740157483" bottom="0.39370078740157483" header="0" footer="0"/>
  <pageSetup scale="7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J34"/>
  <sheetViews>
    <sheetView view="pageBreakPreview" topLeftCell="A3" zoomScale="60" zoomScaleNormal="100" workbookViewId="0">
      <selection activeCell="E11" sqref="E11"/>
    </sheetView>
  </sheetViews>
  <sheetFormatPr baseColWidth="10" defaultColWidth="11.42578125" defaultRowHeight="12.75"/>
  <cols>
    <col min="1" max="1" width="2.7109375" style="169" customWidth="1"/>
    <col min="2" max="2" width="40" style="169" customWidth="1"/>
    <col min="3" max="3" width="14.85546875" style="169" bestFit="1" customWidth="1"/>
    <col min="4" max="6" width="13.85546875" style="169" bestFit="1" customWidth="1"/>
    <col min="7" max="7" width="14.85546875" style="169" bestFit="1" customWidth="1"/>
    <col min="8" max="8" width="15" style="182" bestFit="1" customWidth="1"/>
    <col min="9" max="16384" width="11.42578125" style="169"/>
  </cols>
  <sheetData>
    <row r="2" spans="1:10">
      <c r="B2" s="1300" t="s">
        <v>20543</v>
      </c>
      <c r="C2" s="1300"/>
      <c r="D2" s="1300"/>
      <c r="E2" s="1300"/>
      <c r="F2" s="1300"/>
      <c r="G2" s="1300"/>
      <c r="H2" s="1300"/>
    </row>
    <row r="3" spans="1:10">
      <c r="A3" s="771"/>
      <c r="B3" s="1300" t="s">
        <v>1265</v>
      </c>
      <c r="C3" s="1300"/>
      <c r="D3" s="1300"/>
      <c r="E3" s="1300"/>
      <c r="F3" s="1300"/>
      <c r="G3" s="1300"/>
      <c r="H3" s="1300"/>
      <c r="I3" s="771"/>
    </row>
    <row r="4" spans="1:10">
      <c r="A4" s="771"/>
      <c r="B4" s="1300" t="s">
        <v>20544</v>
      </c>
      <c r="C4" s="1300"/>
      <c r="D4" s="1300"/>
      <c r="E4" s="1300"/>
      <c r="F4" s="1300"/>
      <c r="G4" s="1300"/>
      <c r="H4" s="1300"/>
      <c r="I4" s="771"/>
    </row>
    <row r="5" spans="1:10" ht="16.5" customHeight="1">
      <c r="A5" s="771"/>
      <c r="B5" s="1300" t="s">
        <v>20530</v>
      </c>
      <c r="C5" s="1300"/>
      <c r="D5" s="1300"/>
      <c r="E5" s="1300"/>
      <c r="F5" s="1300"/>
      <c r="G5" s="1300"/>
      <c r="H5" s="1300"/>
      <c r="I5" s="771"/>
    </row>
    <row r="6" spans="1:10" ht="16.5" customHeight="1">
      <c r="A6" s="771"/>
      <c r="B6" s="644"/>
      <c r="C6" s="644"/>
      <c r="D6" s="644"/>
      <c r="E6" s="644"/>
      <c r="F6" s="644"/>
      <c r="G6" s="644"/>
      <c r="H6" s="644"/>
      <c r="I6" s="771"/>
    </row>
    <row r="7" spans="1:10" ht="25.5">
      <c r="A7" s="771"/>
      <c r="B7" s="933" t="s">
        <v>20461</v>
      </c>
      <c r="C7" s="956" t="s">
        <v>20531</v>
      </c>
      <c r="D7" s="934" t="s">
        <v>20532</v>
      </c>
      <c r="E7" s="934" t="s">
        <v>20533</v>
      </c>
      <c r="F7" s="945" t="s">
        <v>20545</v>
      </c>
      <c r="G7" s="934" t="s">
        <v>20535</v>
      </c>
      <c r="H7" s="936" t="s">
        <v>20546</v>
      </c>
      <c r="I7" s="771"/>
    </row>
    <row r="8" spans="1:10">
      <c r="B8" s="952"/>
      <c r="C8" s="946"/>
      <c r="D8" s="183"/>
      <c r="E8" s="183"/>
      <c r="F8" s="183"/>
      <c r="G8" s="183"/>
      <c r="H8" s="183"/>
      <c r="I8" s="182"/>
      <c r="J8" s="182"/>
    </row>
    <row r="9" spans="1:10" ht="27">
      <c r="B9" s="952" t="s">
        <v>20547</v>
      </c>
      <c r="C9" s="947">
        <f t="shared" ref="C9:H9" si="0">SUM(C10:C18)</f>
        <v>930184377</v>
      </c>
      <c r="D9" s="183">
        <f t="shared" si="0"/>
        <v>188417729.50999999</v>
      </c>
      <c r="E9" s="183">
        <f t="shared" si="0"/>
        <v>226504690.48000002</v>
      </c>
      <c r="F9" s="183">
        <f t="shared" si="0"/>
        <v>803227646</v>
      </c>
      <c r="G9" s="183">
        <f t="shared" si="0"/>
        <v>259438278.62</v>
      </c>
      <c r="H9" s="183">
        <f t="shared" si="0"/>
        <v>587565307.04999995</v>
      </c>
      <c r="I9" s="182"/>
      <c r="J9" s="182"/>
    </row>
    <row r="10" spans="1:10">
      <c r="B10" s="953" t="s">
        <v>20505</v>
      </c>
      <c r="C10" s="948">
        <v>260341724</v>
      </c>
      <c r="D10" s="184">
        <v>55977032</v>
      </c>
      <c r="E10" s="184">
        <v>77244840</v>
      </c>
      <c r="F10" s="184">
        <v>280386749</v>
      </c>
      <c r="G10" s="184">
        <f>+'1. Estado de actividades'!X37</f>
        <v>73633256</v>
      </c>
      <c r="H10" s="184">
        <v>116286958</v>
      </c>
      <c r="I10" s="182"/>
      <c r="J10" s="182"/>
    </row>
    <row r="11" spans="1:10">
      <c r="B11" s="953" t="s">
        <v>20506</v>
      </c>
      <c r="C11" s="948">
        <v>11991763</v>
      </c>
      <c r="D11" s="184">
        <v>1882105.51</v>
      </c>
      <c r="E11" s="184">
        <v>6257099.29</v>
      </c>
      <c r="F11" s="184">
        <v>89463417</v>
      </c>
      <c r="G11" s="184">
        <f>+'1. Estado de actividades'!X38</f>
        <v>7323600.3200000003</v>
      </c>
      <c r="H11" s="184">
        <f>+'LDF7 b'!C13</f>
        <v>12033919</v>
      </c>
      <c r="I11" s="182"/>
      <c r="J11" s="182"/>
    </row>
    <row r="12" spans="1:10">
      <c r="B12" s="953" t="s">
        <v>20507</v>
      </c>
      <c r="C12" s="948">
        <v>90209670</v>
      </c>
      <c r="D12" s="184">
        <v>30294521</v>
      </c>
      <c r="E12" s="184">
        <v>23767935.109999999</v>
      </c>
      <c r="F12" s="184">
        <v>115394672</v>
      </c>
      <c r="G12" s="184">
        <f>+'1. Estado de actividades'!X39-1</f>
        <v>24127001.300000004</v>
      </c>
      <c r="H12" s="184">
        <v>42165375.789999999</v>
      </c>
      <c r="I12" s="182"/>
      <c r="J12" s="182"/>
    </row>
    <row r="13" spans="1:10" ht="25.5">
      <c r="B13" s="953" t="s">
        <v>20508</v>
      </c>
      <c r="C13" s="949">
        <v>442835396</v>
      </c>
      <c r="D13" s="184">
        <v>99646373</v>
      </c>
      <c r="E13" s="184">
        <f>112068934.29+6050190.79</f>
        <v>118119125.08000001</v>
      </c>
      <c r="F13" s="184">
        <v>317935411</v>
      </c>
      <c r="G13" s="184">
        <f>+'1. Estado de actividades'!X43</f>
        <v>145569956</v>
      </c>
      <c r="H13" s="184">
        <v>412270082.95999998</v>
      </c>
      <c r="I13" s="182"/>
      <c r="J13" s="182"/>
    </row>
    <row r="14" spans="1:10">
      <c r="B14" s="953" t="s">
        <v>20509</v>
      </c>
      <c r="C14" s="948">
        <v>124805824</v>
      </c>
      <c r="D14" s="184">
        <v>617698</v>
      </c>
      <c r="E14" s="184">
        <v>1115691</v>
      </c>
      <c r="F14" s="184">
        <v>47397</v>
      </c>
      <c r="G14" s="184">
        <v>8784465</v>
      </c>
      <c r="H14" s="184">
        <v>4808971.3</v>
      </c>
      <c r="I14" s="182"/>
      <c r="J14" s="182"/>
    </row>
    <row r="15" spans="1:10">
      <c r="B15" s="953" t="s">
        <v>20510</v>
      </c>
      <c r="C15" s="948">
        <v>0</v>
      </c>
      <c r="D15" s="184">
        <v>0</v>
      </c>
      <c r="E15" s="184">
        <v>0</v>
      </c>
      <c r="F15" s="184">
        <v>0</v>
      </c>
      <c r="G15" s="184">
        <v>0</v>
      </c>
      <c r="H15" s="184">
        <v>0</v>
      </c>
      <c r="I15" s="182"/>
      <c r="J15" s="182"/>
    </row>
    <row r="16" spans="1:10" ht="25.5">
      <c r="B16" s="953" t="s">
        <v>20511</v>
      </c>
      <c r="C16" s="948">
        <v>0</v>
      </c>
      <c r="D16" s="184">
        <v>0</v>
      </c>
      <c r="E16" s="184">
        <v>0</v>
      </c>
      <c r="F16" s="184">
        <v>0</v>
      </c>
      <c r="G16" s="184">
        <v>0</v>
      </c>
      <c r="H16" s="184">
        <v>0</v>
      </c>
      <c r="I16" s="182"/>
      <c r="J16" s="182"/>
    </row>
    <row r="17" spans="2:10">
      <c r="B17" s="953" t="s">
        <v>20512</v>
      </c>
      <c r="C17" s="948">
        <v>0</v>
      </c>
      <c r="D17" s="184">
        <v>0</v>
      </c>
      <c r="E17" s="184">
        <v>0</v>
      </c>
      <c r="F17" s="184">
        <v>0</v>
      </c>
      <c r="G17" s="184">
        <v>0</v>
      </c>
      <c r="H17" s="184">
        <v>0</v>
      </c>
      <c r="I17" s="182"/>
      <c r="J17" s="182"/>
    </row>
    <row r="18" spans="2:10">
      <c r="B18" s="953" t="s">
        <v>20513</v>
      </c>
      <c r="C18" s="948">
        <v>0</v>
      </c>
      <c r="D18" s="184">
        <v>0</v>
      </c>
      <c r="E18" s="184">
        <v>0</v>
      </c>
      <c r="F18" s="184">
        <v>0</v>
      </c>
      <c r="G18" s="184">
        <v>0</v>
      </c>
      <c r="H18" s="184">
        <v>0</v>
      </c>
      <c r="I18" s="182"/>
      <c r="J18" s="182"/>
    </row>
    <row r="19" spans="2:10">
      <c r="B19" s="953"/>
      <c r="C19" s="948"/>
      <c r="D19" s="184"/>
      <c r="E19" s="184"/>
      <c r="F19" s="184"/>
      <c r="G19" s="184"/>
      <c r="H19" s="184"/>
      <c r="I19" s="182"/>
      <c r="J19" s="182"/>
    </row>
    <row r="20" spans="2:10" ht="27">
      <c r="B20" s="952" t="s">
        <v>20548</v>
      </c>
      <c r="C20" s="947">
        <v>0</v>
      </c>
      <c r="D20" s="183">
        <v>0</v>
      </c>
      <c r="E20" s="183">
        <v>0</v>
      </c>
      <c r="F20" s="183">
        <v>0</v>
      </c>
      <c r="G20" s="183">
        <v>0</v>
      </c>
      <c r="H20" s="183">
        <v>0</v>
      </c>
      <c r="I20" s="182"/>
      <c r="J20" s="182"/>
    </row>
    <row r="21" spans="2:10">
      <c r="B21" s="953" t="s">
        <v>20515</v>
      </c>
      <c r="C21" s="948">
        <v>0</v>
      </c>
      <c r="D21" s="184">
        <v>0</v>
      </c>
      <c r="E21" s="184">
        <v>0</v>
      </c>
      <c r="F21" s="184">
        <v>0</v>
      </c>
      <c r="G21" s="184">
        <v>0</v>
      </c>
      <c r="H21" s="184">
        <v>0</v>
      </c>
      <c r="I21" s="182"/>
      <c r="J21" s="182"/>
    </row>
    <row r="22" spans="2:10">
      <c r="B22" s="953" t="s">
        <v>20516</v>
      </c>
      <c r="C22" s="948">
        <v>0</v>
      </c>
      <c r="D22" s="184">
        <v>0</v>
      </c>
      <c r="E22" s="184">
        <v>0</v>
      </c>
      <c r="F22" s="184">
        <v>0</v>
      </c>
      <c r="G22" s="184">
        <v>0</v>
      </c>
      <c r="H22" s="184">
        <v>0</v>
      </c>
      <c r="I22" s="182"/>
      <c r="J22" s="182"/>
    </row>
    <row r="23" spans="2:10">
      <c r="B23" s="953" t="s">
        <v>20517</v>
      </c>
      <c r="C23" s="948">
        <v>0</v>
      </c>
      <c r="D23" s="184">
        <v>0</v>
      </c>
      <c r="E23" s="184">
        <v>0</v>
      </c>
      <c r="F23" s="184">
        <v>0</v>
      </c>
      <c r="G23" s="184">
        <v>0</v>
      </c>
      <c r="H23" s="184">
        <v>0</v>
      </c>
      <c r="I23" s="182"/>
      <c r="J23" s="182"/>
    </row>
    <row r="24" spans="2:10" ht="25.5">
      <c r="B24" s="953" t="s">
        <v>20518</v>
      </c>
      <c r="C24" s="948">
        <v>0</v>
      </c>
      <c r="D24" s="184">
        <v>0</v>
      </c>
      <c r="E24" s="184">
        <v>0</v>
      </c>
      <c r="F24" s="184">
        <v>0</v>
      </c>
      <c r="G24" s="184">
        <v>0</v>
      </c>
      <c r="H24" s="184">
        <v>0</v>
      </c>
      <c r="I24" s="182"/>
      <c r="J24" s="182"/>
    </row>
    <row r="25" spans="2:10">
      <c r="B25" s="953" t="s">
        <v>20519</v>
      </c>
      <c r="C25" s="948">
        <v>0</v>
      </c>
      <c r="D25" s="184">
        <v>0</v>
      </c>
      <c r="E25" s="184">
        <v>0</v>
      </c>
      <c r="F25" s="184">
        <v>0</v>
      </c>
      <c r="G25" s="184">
        <v>0</v>
      </c>
      <c r="H25" s="184">
        <v>0</v>
      </c>
      <c r="I25" s="182"/>
      <c r="J25" s="182"/>
    </row>
    <row r="26" spans="2:10">
      <c r="B26" s="953" t="s">
        <v>20520</v>
      </c>
      <c r="C26" s="948">
        <v>0</v>
      </c>
      <c r="D26" s="184">
        <v>0</v>
      </c>
      <c r="E26" s="184">
        <v>0</v>
      </c>
      <c r="F26" s="184">
        <v>0</v>
      </c>
      <c r="G26" s="184">
        <v>0</v>
      </c>
      <c r="H26" s="184">
        <v>0</v>
      </c>
      <c r="I26" s="182"/>
      <c r="J26" s="182"/>
    </row>
    <row r="27" spans="2:10" ht="25.5">
      <c r="B27" s="953" t="s">
        <v>20521</v>
      </c>
      <c r="C27" s="948">
        <v>0</v>
      </c>
      <c r="D27" s="184">
        <v>0</v>
      </c>
      <c r="E27" s="184">
        <v>0</v>
      </c>
      <c r="F27" s="184">
        <v>0</v>
      </c>
      <c r="G27" s="184">
        <v>0</v>
      </c>
      <c r="H27" s="184">
        <v>0</v>
      </c>
      <c r="I27" s="182"/>
      <c r="J27" s="182"/>
    </row>
    <row r="28" spans="2:10">
      <c r="B28" s="953" t="s">
        <v>20522</v>
      </c>
      <c r="C28" s="948">
        <v>0</v>
      </c>
      <c r="D28" s="184">
        <v>0</v>
      </c>
      <c r="E28" s="184">
        <v>0</v>
      </c>
      <c r="F28" s="184">
        <v>0</v>
      </c>
      <c r="G28" s="184">
        <v>0</v>
      </c>
      <c r="H28" s="184">
        <v>0</v>
      </c>
      <c r="I28" s="182"/>
      <c r="J28" s="182"/>
    </row>
    <row r="29" spans="2:10">
      <c r="B29" s="953" t="s">
        <v>20523</v>
      </c>
      <c r="C29" s="948">
        <v>0</v>
      </c>
      <c r="D29" s="184">
        <v>0</v>
      </c>
      <c r="E29" s="184">
        <v>0</v>
      </c>
      <c r="F29" s="184">
        <v>0</v>
      </c>
      <c r="G29" s="184">
        <v>0</v>
      </c>
      <c r="H29" s="184">
        <v>0</v>
      </c>
      <c r="I29" s="182"/>
      <c r="J29" s="182"/>
    </row>
    <row r="30" spans="2:10">
      <c r="B30" s="953"/>
      <c r="C30" s="948"/>
      <c r="D30" s="184"/>
      <c r="E30" s="184"/>
      <c r="F30" s="184"/>
      <c r="G30" s="184"/>
      <c r="H30" s="184"/>
      <c r="I30" s="182"/>
      <c r="J30" s="182"/>
    </row>
    <row r="31" spans="2:10" s="186" customFormat="1" ht="25.5">
      <c r="B31" s="954" t="s">
        <v>20549</v>
      </c>
      <c r="C31" s="950">
        <f t="shared" ref="C31:H31" si="1">+C9+C20</f>
        <v>930184377</v>
      </c>
      <c r="D31" s="187">
        <f t="shared" si="1"/>
        <v>188417729.50999999</v>
      </c>
      <c r="E31" s="187">
        <f t="shared" si="1"/>
        <v>226504690.48000002</v>
      </c>
      <c r="F31" s="187">
        <f t="shared" si="1"/>
        <v>803227646</v>
      </c>
      <c r="G31" s="187">
        <f t="shared" si="1"/>
        <v>259438278.62</v>
      </c>
      <c r="H31" s="187">
        <f t="shared" si="1"/>
        <v>587565307.04999995</v>
      </c>
      <c r="I31" s="188"/>
      <c r="J31" s="188"/>
    </row>
    <row r="32" spans="2:10">
      <c r="B32" s="955"/>
      <c r="C32" s="951"/>
      <c r="D32" s="185"/>
      <c r="E32" s="185"/>
      <c r="F32" s="185"/>
      <c r="G32" s="185"/>
      <c r="H32" s="185"/>
      <c r="I32" s="182"/>
      <c r="J32" s="182"/>
    </row>
    <row r="33" spans="2:8" ht="13.5">
      <c r="B33" s="1130" t="s">
        <v>1239</v>
      </c>
      <c r="C33" s="1130"/>
      <c r="D33" s="1130"/>
      <c r="E33" s="1130"/>
      <c r="F33" s="1130"/>
      <c r="G33" s="1130"/>
      <c r="H33" s="935"/>
    </row>
    <row r="34" spans="2:8" ht="14.25">
      <c r="B34" s="778"/>
      <c r="C34" s="1309"/>
      <c r="D34" s="1309"/>
      <c r="E34" s="1309"/>
      <c r="F34" s="1309"/>
      <c r="G34" s="1309"/>
      <c r="H34" s="1309"/>
    </row>
  </sheetData>
  <mergeCells count="6">
    <mergeCell ref="B2:H2"/>
    <mergeCell ref="B3:H3"/>
    <mergeCell ref="B4:H4"/>
    <mergeCell ref="B5:H5"/>
    <mergeCell ref="C34:H34"/>
    <mergeCell ref="B33:G33"/>
  </mergeCells>
  <printOptions horizontalCentered="1" verticalCentered="1"/>
  <pageMargins left="0.39370078740157483" right="0.39370078740157483" top="0.39370078740157483" bottom="0.39370078740157483" header="0" footer="0"/>
  <pageSetup scale="77" orientation="landscape"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00"/>
  <sheetViews>
    <sheetView view="pageBreakPreview" zoomScale="78" zoomScaleNormal="100" zoomScaleSheetLayoutView="78" workbookViewId="0">
      <pane xSplit="6" ySplit="8" topLeftCell="G9" activePane="bottomRight" state="frozen"/>
      <selection pane="topRight" activeCell="G1" sqref="G1"/>
      <selection pane="bottomLeft" activeCell="A9" sqref="A9"/>
      <selection pane="bottomRight" activeCell="G33" sqref="G33"/>
    </sheetView>
  </sheetViews>
  <sheetFormatPr baseColWidth="10" defaultColWidth="14.42578125" defaultRowHeight="15" customHeight="1"/>
  <cols>
    <col min="1" max="1" width="1.85546875" customWidth="1"/>
    <col min="2" max="2" width="4.28515625" customWidth="1"/>
    <col min="3" max="3" width="8" customWidth="1"/>
    <col min="4" max="4" width="9.7109375" customWidth="1"/>
    <col min="5" max="5" width="23.5703125" customWidth="1"/>
    <col min="6" max="6" width="23.140625" customWidth="1"/>
    <col min="7" max="12" width="20.42578125" customWidth="1"/>
    <col min="13" max="13" width="19.28515625" customWidth="1"/>
    <col min="14" max="18" width="22.85546875" customWidth="1"/>
    <col min="19" max="19" width="20.42578125" customWidth="1"/>
    <col min="20" max="20" width="18.42578125" customWidth="1"/>
    <col min="21" max="21" width="15.140625" customWidth="1"/>
    <col min="22" max="22" width="16.85546875" customWidth="1"/>
    <col min="23" max="23" width="14.140625" customWidth="1"/>
  </cols>
  <sheetData>
    <row r="1" spans="1:23" ht="12" customHeight="1">
      <c r="A1" s="426"/>
      <c r="B1" s="427"/>
      <c r="C1" s="426"/>
      <c r="D1" s="428"/>
      <c r="E1" s="429"/>
      <c r="F1" s="428"/>
      <c r="G1" s="428"/>
      <c r="H1" s="428"/>
      <c r="I1" s="428"/>
      <c r="J1" s="428"/>
      <c r="K1" s="430"/>
      <c r="L1" s="430"/>
      <c r="M1" s="430"/>
      <c r="N1" s="431"/>
      <c r="O1" s="431"/>
      <c r="P1" s="431"/>
      <c r="Q1" s="431"/>
      <c r="R1" s="431"/>
      <c r="S1" s="432"/>
      <c r="T1" s="431"/>
      <c r="U1" s="426"/>
      <c r="V1" s="426"/>
      <c r="W1" s="426"/>
    </row>
    <row r="2" spans="1:23" ht="12" customHeight="1">
      <c r="A2" s="426"/>
      <c r="B2" s="433" t="s">
        <v>20550</v>
      </c>
      <c r="C2" s="426"/>
      <c r="D2" s="428"/>
      <c r="E2" s="429"/>
      <c r="F2" s="428"/>
      <c r="G2" s="428"/>
      <c r="H2" s="428"/>
      <c r="I2" s="428"/>
      <c r="J2" s="428"/>
      <c r="K2" s="430"/>
      <c r="L2" s="430"/>
      <c r="M2" s="430"/>
      <c r="N2" s="431"/>
      <c r="O2" s="431"/>
      <c r="P2" s="431"/>
      <c r="Q2" s="431"/>
      <c r="R2" s="431"/>
      <c r="S2" s="426"/>
      <c r="T2" s="431"/>
      <c r="U2" s="426"/>
      <c r="V2" s="426"/>
      <c r="W2" s="426"/>
    </row>
    <row r="3" spans="1:23" ht="12" customHeight="1">
      <c r="A3" s="426"/>
      <c r="B3" s="433" t="s">
        <v>20551</v>
      </c>
      <c r="C3" s="426"/>
      <c r="D3" s="428"/>
      <c r="E3" s="429"/>
      <c r="F3" s="428"/>
      <c r="G3" s="428"/>
      <c r="H3" s="428"/>
      <c r="I3" s="428"/>
      <c r="J3" s="428"/>
      <c r="K3" s="430"/>
      <c r="L3" s="430"/>
      <c r="M3" s="430"/>
      <c r="N3" s="431"/>
      <c r="O3" s="431"/>
      <c r="P3" s="431"/>
      <c r="Q3" s="431"/>
      <c r="R3" s="431"/>
      <c r="S3" s="426"/>
      <c r="T3" s="431"/>
      <c r="U3" s="426"/>
      <c r="V3" s="426"/>
      <c r="W3" s="426"/>
    </row>
    <row r="4" spans="1:23" ht="12" customHeight="1">
      <c r="A4" s="426"/>
      <c r="B4" s="433" t="s">
        <v>20552</v>
      </c>
      <c r="C4" s="426"/>
      <c r="D4" s="428"/>
      <c r="E4" s="429"/>
      <c r="F4" s="428"/>
      <c r="G4" s="428"/>
      <c r="H4" s="428"/>
      <c r="I4" s="428"/>
      <c r="J4" s="428"/>
      <c r="K4" s="431"/>
      <c r="L4" s="431"/>
      <c r="M4" s="431"/>
      <c r="N4" s="431"/>
      <c r="O4" s="431"/>
      <c r="P4" s="431"/>
      <c r="Q4" s="431"/>
      <c r="R4" s="431"/>
      <c r="S4" s="426"/>
      <c r="T4" s="431"/>
      <c r="U4" s="426"/>
      <c r="V4" s="426"/>
      <c r="W4" s="426"/>
    </row>
    <row r="5" spans="1:23" ht="12" customHeight="1">
      <c r="A5" s="426"/>
      <c r="B5" s="434"/>
      <c r="C5" s="426"/>
      <c r="D5" s="428"/>
      <c r="E5" s="429"/>
      <c r="F5" s="428"/>
      <c r="G5" s="428"/>
      <c r="H5" s="428"/>
      <c r="I5" s="428"/>
      <c r="J5" s="428"/>
      <c r="K5" s="431"/>
      <c r="L5" s="431"/>
      <c r="M5" s="431"/>
      <c r="N5" s="431"/>
      <c r="O5" s="431"/>
      <c r="P5" s="431"/>
      <c r="Q5" s="431"/>
      <c r="R5" s="431"/>
      <c r="S5" s="426"/>
      <c r="T5" s="431"/>
      <c r="U5" s="426"/>
      <c r="V5" s="426"/>
      <c r="W5" s="426"/>
    </row>
    <row r="6" spans="1:23" ht="12" customHeight="1">
      <c r="A6" s="426"/>
      <c r="B6" s="433" t="s">
        <v>20553</v>
      </c>
      <c r="C6" s="426"/>
      <c r="D6" s="428"/>
      <c r="E6" s="429"/>
      <c r="F6" s="428"/>
      <c r="G6" s="428"/>
      <c r="H6" s="428"/>
      <c r="I6" s="428"/>
      <c r="J6" s="428"/>
      <c r="K6" s="431"/>
      <c r="L6" s="431"/>
      <c r="M6" s="431"/>
      <c r="N6" s="431"/>
      <c r="O6" s="431"/>
      <c r="P6" s="431"/>
      <c r="Q6" s="431"/>
      <c r="R6" s="431"/>
      <c r="S6" s="426"/>
      <c r="T6" s="431"/>
      <c r="U6" s="426"/>
      <c r="V6" s="426"/>
      <c r="W6" s="426"/>
    </row>
    <row r="7" spans="1:23" ht="12" customHeight="1">
      <c r="A7" s="426"/>
      <c r="B7" s="427"/>
      <c r="C7" s="426"/>
      <c r="D7" s="428"/>
      <c r="E7" s="429"/>
      <c r="F7" s="428"/>
      <c r="G7" s="428"/>
      <c r="H7" s="428"/>
      <c r="I7" s="428"/>
      <c r="J7" s="435" t="s">
        <v>20554</v>
      </c>
      <c r="K7" s="431"/>
      <c r="L7" s="431"/>
      <c r="M7" s="431"/>
      <c r="N7" s="436"/>
      <c r="O7" s="436"/>
      <c r="P7" s="436"/>
      <c r="Q7" s="436"/>
      <c r="R7" s="436"/>
      <c r="S7" s="428"/>
      <c r="T7" s="431"/>
      <c r="U7" s="426"/>
      <c r="V7" s="426"/>
      <c r="W7" s="426"/>
    </row>
    <row r="8" spans="1:23" ht="55.5" customHeight="1">
      <c r="A8" s="437"/>
      <c r="B8" s="438" t="s">
        <v>1336</v>
      </c>
      <c r="C8" s="438" t="s">
        <v>20555</v>
      </c>
      <c r="D8" s="438" t="s">
        <v>20556</v>
      </c>
      <c r="E8" s="438" t="s">
        <v>20557</v>
      </c>
      <c r="F8" s="438" t="s">
        <v>1242</v>
      </c>
      <c r="G8" s="439" t="s">
        <v>20558</v>
      </c>
      <c r="H8" s="439" t="s">
        <v>20559</v>
      </c>
      <c r="I8" s="439" t="s">
        <v>20560</v>
      </c>
      <c r="J8" s="439" t="s">
        <v>20561</v>
      </c>
      <c r="K8" s="438" t="s">
        <v>20562</v>
      </c>
      <c r="L8" s="438" t="s">
        <v>20563</v>
      </c>
      <c r="M8" s="438" t="s">
        <v>20564</v>
      </c>
      <c r="N8" s="438" t="s">
        <v>20565</v>
      </c>
      <c r="O8" s="438" t="s">
        <v>20566</v>
      </c>
      <c r="P8" s="438" t="s">
        <v>1261</v>
      </c>
      <c r="Q8" s="438" t="s">
        <v>20567</v>
      </c>
      <c r="R8" s="438" t="s">
        <v>20568</v>
      </c>
      <c r="S8" s="439" t="s">
        <v>20569</v>
      </c>
      <c r="T8" s="440"/>
      <c r="U8" s="437"/>
      <c r="V8" s="437"/>
      <c r="W8" s="437"/>
    </row>
    <row r="9" spans="1:23" ht="14.25" customHeight="1">
      <c r="A9" s="426"/>
      <c r="B9" s="1323">
        <v>1</v>
      </c>
      <c r="C9" s="1326" t="s">
        <v>20570</v>
      </c>
      <c r="D9" s="1327" t="s">
        <v>20571</v>
      </c>
      <c r="E9" s="1328" t="s">
        <v>20572</v>
      </c>
      <c r="F9" s="30" t="s">
        <v>20573</v>
      </c>
      <c r="G9" s="31">
        <v>0</v>
      </c>
      <c r="H9" s="31">
        <v>0</v>
      </c>
      <c r="I9" s="31">
        <v>0</v>
      </c>
      <c r="J9" s="31">
        <f t="shared" ref="J9:J23" si="0">G9+H9-I9</f>
        <v>0</v>
      </c>
      <c r="K9" s="32">
        <v>0</v>
      </c>
      <c r="L9" s="32">
        <v>0</v>
      </c>
      <c r="M9" s="32">
        <v>0</v>
      </c>
      <c r="N9" s="31">
        <v>0</v>
      </c>
      <c r="O9" s="31">
        <v>0</v>
      </c>
      <c r="P9" s="31"/>
      <c r="Q9" s="31">
        <f t="shared" ref="Q9:Q23" si="1">O9-P9</f>
        <v>0</v>
      </c>
      <c r="R9" s="31">
        <f t="shared" ref="R9:R23" si="2">N9-O9+P9</f>
        <v>0</v>
      </c>
      <c r="S9" s="1322">
        <f>SUM(R9:R13)</f>
        <v>0</v>
      </c>
      <c r="T9" s="431"/>
      <c r="U9" s="431"/>
      <c r="V9" s="431"/>
      <c r="W9" s="426"/>
    </row>
    <row r="10" spans="1:23" ht="14.25" customHeight="1">
      <c r="A10" s="426"/>
      <c r="B10" s="1324"/>
      <c r="C10" s="1315"/>
      <c r="D10" s="1315"/>
      <c r="E10" s="1315"/>
      <c r="F10" s="441" t="s">
        <v>20574</v>
      </c>
      <c r="G10" s="31">
        <v>0</v>
      </c>
      <c r="H10" s="31">
        <v>0</v>
      </c>
      <c r="I10" s="31">
        <v>0</v>
      </c>
      <c r="J10" s="33">
        <f t="shared" si="0"/>
        <v>0</v>
      </c>
      <c r="K10" s="34">
        <v>0</v>
      </c>
      <c r="L10" s="34">
        <v>0</v>
      </c>
      <c r="M10" s="34">
        <v>0</v>
      </c>
      <c r="N10" s="33">
        <v>0</v>
      </c>
      <c r="O10" s="33"/>
      <c r="P10" s="33"/>
      <c r="Q10" s="33">
        <f t="shared" si="1"/>
        <v>0</v>
      </c>
      <c r="R10" s="35">
        <f t="shared" si="2"/>
        <v>0</v>
      </c>
      <c r="S10" s="1318"/>
      <c r="T10" s="431"/>
      <c r="U10" s="431"/>
      <c r="V10" s="442"/>
      <c r="W10" s="426"/>
    </row>
    <row r="11" spans="1:23" ht="14.25" customHeight="1">
      <c r="A11" s="426"/>
      <c r="B11" s="1324"/>
      <c r="C11" s="1315"/>
      <c r="D11" s="1315"/>
      <c r="E11" s="1315"/>
      <c r="F11" s="36" t="s">
        <v>20575</v>
      </c>
      <c r="G11" s="31">
        <v>0</v>
      </c>
      <c r="H11" s="31">
        <v>0</v>
      </c>
      <c r="I11" s="31">
        <v>0</v>
      </c>
      <c r="J11" s="33">
        <f t="shared" si="0"/>
        <v>0</v>
      </c>
      <c r="K11" s="34">
        <v>0</v>
      </c>
      <c r="L11" s="34">
        <v>0</v>
      </c>
      <c r="M11" s="34">
        <v>0</v>
      </c>
      <c r="N11" s="33">
        <v>0</v>
      </c>
      <c r="O11" s="33"/>
      <c r="P11" s="33"/>
      <c r="Q11" s="33">
        <f t="shared" si="1"/>
        <v>0</v>
      </c>
      <c r="R11" s="33">
        <f t="shared" si="2"/>
        <v>0</v>
      </c>
      <c r="S11" s="1318"/>
      <c r="T11" s="431"/>
      <c r="U11" s="431"/>
      <c r="V11" s="431"/>
      <c r="W11" s="426"/>
    </row>
    <row r="12" spans="1:23" ht="14.25" customHeight="1">
      <c r="A12" s="426"/>
      <c r="B12" s="1324"/>
      <c r="C12" s="1315"/>
      <c r="D12" s="1315"/>
      <c r="E12" s="1315"/>
      <c r="F12" s="36" t="s">
        <v>20576</v>
      </c>
      <c r="G12" s="31">
        <v>0</v>
      </c>
      <c r="H12" s="31">
        <v>0</v>
      </c>
      <c r="I12" s="31">
        <v>0</v>
      </c>
      <c r="J12" s="33">
        <f t="shared" si="0"/>
        <v>0</v>
      </c>
      <c r="K12" s="34">
        <v>0</v>
      </c>
      <c r="L12" s="34">
        <v>0</v>
      </c>
      <c r="M12" s="34">
        <v>0</v>
      </c>
      <c r="N12" s="33">
        <v>0</v>
      </c>
      <c r="O12" s="33"/>
      <c r="P12" s="33"/>
      <c r="Q12" s="33">
        <f t="shared" si="1"/>
        <v>0</v>
      </c>
      <c r="R12" s="33">
        <f t="shared" si="2"/>
        <v>0</v>
      </c>
      <c r="S12" s="1318"/>
      <c r="T12" s="431"/>
      <c r="U12" s="431"/>
      <c r="V12" s="431"/>
      <c r="W12" s="431"/>
    </row>
    <row r="13" spans="1:23" ht="18" customHeight="1">
      <c r="A13" s="426"/>
      <c r="B13" s="1324"/>
      <c r="C13" s="1315"/>
      <c r="D13" s="1315"/>
      <c r="E13" s="1316"/>
      <c r="F13" s="37" t="e" vm="1">
        <f>'[1]Ingresos 2'!F11</f>
        <v>#VALUE!</v>
      </c>
      <c r="G13" s="31">
        <v>0</v>
      </c>
      <c r="H13" s="31">
        <v>0</v>
      </c>
      <c r="I13" s="31">
        <v>0</v>
      </c>
      <c r="J13" s="33">
        <f t="shared" si="0"/>
        <v>0</v>
      </c>
      <c r="K13" s="34">
        <v>0</v>
      </c>
      <c r="L13" s="34">
        <v>0</v>
      </c>
      <c r="M13" s="34">
        <v>0</v>
      </c>
      <c r="N13" s="34">
        <v>0</v>
      </c>
      <c r="O13" s="34"/>
      <c r="P13" s="34"/>
      <c r="Q13" s="33">
        <f t="shared" si="1"/>
        <v>0</v>
      </c>
      <c r="R13" s="35">
        <f t="shared" si="2"/>
        <v>0</v>
      </c>
      <c r="S13" s="1319"/>
      <c r="T13" s="431">
        <f>S9+S14</f>
        <v>0</v>
      </c>
      <c r="U13" s="431"/>
      <c r="V13" s="431"/>
      <c r="W13" s="426"/>
    </row>
    <row r="14" spans="1:23" ht="14.25" customHeight="1">
      <c r="A14" s="426"/>
      <c r="B14" s="1324"/>
      <c r="C14" s="1315"/>
      <c r="D14" s="1315"/>
      <c r="E14" s="1329" t="s">
        <v>20572</v>
      </c>
      <c r="F14" s="36" t="s">
        <v>20573</v>
      </c>
      <c r="G14" s="31">
        <v>0</v>
      </c>
      <c r="H14" s="31">
        <v>0</v>
      </c>
      <c r="I14" s="31">
        <v>0</v>
      </c>
      <c r="J14" s="33">
        <f t="shared" si="0"/>
        <v>0</v>
      </c>
      <c r="K14" s="34">
        <v>0</v>
      </c>
      <c r="L14" s="34">
        <v>0</v>
      </c>
      <c r="M14" s="34">
        <v>0</v>
      </c>
      <c r="N14" s="33">
        <v>0</v>
      </c>
      <c r="O14" s="33"/>
      <c r="P14" s="33"/>
      <c r="Q14" s="33">
        <f t="shared" si="1"/>
        <v>0</v>
      </c>
      <c r="R14" s="33">
        <f t="shared" si="2"/>
        <v>0</v>
      </c>
      <c r="S14" s="1317">
        <f>SUM(R14:R16)</f>
        <v>0</v>
      </c>
      <c r="T14" s="442"/>
      <c r="U14" s="431"/>
      <c r="V14" s="442"/>
      <c r="W14" s="426"/>
    </row>
    <row r="15" spans="1:23" ht="14.25" customHeight="1">
      <c r="A15" s="426"/>
      <c r="B15" s="1324"/>
      <c r="C15" s="1315"/>
      <c r="D15" s="1315"/>
      <c r="E15" s="1315"/>
      <c r="F15" s="36" t="s">
        <v>20575</v>
      </c>
      <c r="G15" s="31">
        <v>0</v>
      </c>
      <c r="H15" s="31">
        <v>0</v>
      </c>
      <c r="I15" s="31">
        <v>0</v>
      </c>
      <c r="J15" s="33">
        <f t="shared" si="0"/>
        <v>0</v>
      </c>
      <c r="K15" s="34">
        <v>0</v>
      </c>
      <c r="L15" s="34">
        <v>0</v>
      </c>
      <c r="M15" s="34">
        <v>0</v>
      </c>
      <c r="N15" s="33">
        <v>0</v>
      </c>
      <c r="O15" s="33">
        <v>0</v>
      </c>
      <c r="P15" s="33"/>
      <c r="Q15" s="33">
        <f t="shared" si="1"/>
        <v>0</v>
      </c>
      <c r="R15" s="33">
        <f t="shared" si="2"/>
        <v>0</v>
      </c>
      <c r="S15" s="1318"/>
      <c r="T15" s="431"/>
      <c r="U15" s="431"/>
      <c r="V15" s="426"/>
      <c r="W15" s="426"/>
    </row>
    <row r="16" spans="1:23" ht="14.25" customHeight="1">
      <c r="A16" s="426"/>
      <c r="B16" s="1325"/>
      <c r="C16" s="1316"/>
      <c r="D16" s="1316"/>
      <c r="E16" s="1316"/>
      <c r="F16" s="36" t="s">
        <v>20576</v>
      </c>
      <c r="G16" s="31">
        <v>0</v>
      </c>
      <c r="H16" s="31">
        <v>0</v>
      </c>
      <c r="I16" s="31">
        <v>0</v>
      </c>
      <c r="J16" s="33">
        <f t="shared" si="0"/>
        <v>0</v>
      </c>
      <c r="K16" s="34">
        <v>0</v>
      </c>
      <c r="L16" s="34">
        <v>0</v>
      </c>
      <c r="M16" s="34">
        <v>0</v>
      </c>
      <c r="N16" s="33">
        <v>0</v>
      </c>
      <c r="O16" s="33"/>
      <c r="P16" s="33"/>
      <c r="Q16" s="33">
        <f t="shared" si="1"/>
        <v>0</v>
      </c>
      <c r="R16" s="33">
        <f t="shared" si="2"/>
        <v>0</v>
      </c>
      <c r="S16" s="1319"/>
      <c r="T16" s="431"/>
      <c r="U16" s="431"/>
      <c r="V16" s="426"/>
      <c r="W16" s="426"/>
    </row>
    <row r="17" spans="1:23" ht="14.25" customHeight="1">
      <c r="A17" s="426"/>
      <c r="B17" s="1338">
        <v>2</v>
      </c>
      <c r="C17" s="1332" t="s">
        <v>20577</v>
      </c>
      <c r="D17" s="1334" t="s">
        <v>20571</v>
      </c>
      <c r="E17" s="1329" t="s">
        <v>20572</v>
      </c>
      <c r="F17" s="36" t="s">
        <v>20573</v>
      </c>
      <c r="G17" s="31">
        <v>0</v>
      </c>
      <c r="H17" s="31">
        <v>0</v>
      </c>
      <c r="I17" s="31">
        <v>0</v>
      </c>
      <c r="J17" s="33">
        <f t="shared" si="0"/>
        <v>0</v>
      </c>
      <c r="K17" s="34">
        <v>0</v>
      </c>
      <c r="L17" s="34"/>
      <c r="M17" s="34">
        <v>0</v>
      </c>
      <c r="N17" s="34">
        <v>0</v>
      </c>
      <c r="O17" s="34">
        <v>0</v>
      </c>
      <c r="P17" s="34"/>
      <c r="Q17" s="33">
        <f t="shared" si="1"/>
        <v>0</v>
      </c>
      <c r="R17" s="33">
        <f t="shared" si="2"/>
        <v>0</v>
      </c>
      <c r="S17" s="1317">
        <f>R17+R18+R19+R20</f>
        <v>0</v>
      </c>
      <c r="T17" s="1320">
        <f>S17+S21</f>
        <v>0</v>
      </c>
      <c r="U17" s="431"/>
      <c r="V17" s="426"/>
      <c r="W17" s="426"/>
    </row>
    <row r="18" spans="1:23" ht="14.25" customHeight="1">
      <c r="A18" s="426"/>
      <c r="B18" s="1324"/>
      <c r="C18" s="1315"/>
      <c r="D18" s="1315"/>
      <c r="E18" s="1315"/>
      <c r="F18" s="36" t="s">
        <v>20575</v>
      </c>
      <c r="G18" s="31">
        <v>0</v>
      </c>
      <c r="H18" s="31">
        <v>0</v>
      </c>
      <c r="I18" s="31">
        <v>0</v>
      </c>
      <c r="J18" s="33">
        <f t="shared" si="0"/>
        <v>0</v>
      </c>
      <c r="K18" s="34">
        <v>0</v>
      </c>
      <c r="L18" s="34">
        <v>0</v>
      </c>
      <c r="M18" s="34">
        <v>0</v>
      </c>
      <c r="N18" s="34">
        <v>0</v>
      </c>
      <c r="O18" s="34"/>
      <c r="P18" s="34"/>
      <c r="Q18" s="33">
        <f t="shared" si="1"/>
        <v>0</v>
      </c>
      <c r="R18" s="33">
        <f t="shared" si="2"/>
        <v>0</v>
      </c>
      <c r="S18" s="1318"/>
      <c r="T18" s="1030"/>
      <c r="U18" s="431"/>
      <c r="V18" s="426"/>
      <c r="W18" s="426"/>
    </row>
    <row r="19" spans="1:23" ht="14.25" customHeight="1">
      <c r="A19" s="426"/>
      <c r="B19" s="1324"/>
      <c r="C19" s="1315"/>
      <c r="D19" s="1315"/>
      <c r="E19" s="1315"/>
      <c r="F19" s="36" t="s">
        <v>20576</v>
      </c>
      <c r="G19" s="31">
        <v>0</v>
      </c>
      <c r="H19" s="31">
        <v>0</v>
      </c>
      <c r="I19" s="31">
        <v>0</v>
      </c>
      <c r="J19" s="33">
        <f t="shared" si="0"/>
        <v>0</v>
      </c>
      <c r="K19" s="34">
        <v>0</v>
      </c>
      <c r="L19" s="34">
        <v>0</v>
      </c>
      <c r="M19" s="34">
        <v>0</v>
      </c>
      <c r="N19" s="34">
        <v>0</v>
      </c>
      <c r="O19" s="34"/>
      <c r="P19" s="34"/>
      <c r="Q19" s="33">
        <f t="shared" si="1"/>
        <v>0</v>
      </c>
      <c r="R19" s="33">
        <f t="shared" si="2"/>
        <v>0</v>
      </c>
      <c r="S19" s="1318"/>
      <c r="T19" s="1030"/>
      <c r="U19" s="431"/>
      <c r="V19" s="426"/>
      <c r="W19" s="426"/>
    </row>
    <row r="20" spans="1:23" ht="14.25" customHeight="1">
      <c r="A20" s="426"/>
      <c r="B20" s="1324"/>
      <c r="C20" s="1315"/>
      <c r="D20" s="1315"/>
      <c r="E20" s="1316"/>
      <c r="F20" s="37" t="s">
        <v>20578</v>
      </c>
      <c r="G20" s="31">
        <v>0</v>
      </c>
      <c r="H20" s="31">
        <v>0</v>
      </c>
      <c r="I20" s="31">
        <v>0</v>
      </c>
      <c r="J20" s="33">
        <f t="shared" si="0"/>
        <v>0</v>
      </c>
      <c r="K20" s="34">
        <v>0</v>
      </c>
      <c r="L20" s="34">
        <v>0</v>
      </c>
      <c r="M20" s="34">
        <v>0</v>
      </c>
      <c r="N20" s="34">
        <v>0</v>
      </c>
      <c r="O20" s="34"/>
      <c r="P20" s="34"/>
      <c r="Q20" s="33">
        <f t="shared" si="1"/>
        <v>0</v>
      </c>
      <c r="R20" s="35">
        <f t="shared" si="2"/>
        <v>0</v>
      </c>
      <c r="S20" s="1319"/>
      <c r="T20" s="1030"/>
      <c r="U20" s="431"/>
      <c r="V20" s="426"/>
      <c r="W20" s="426"/>
    </row>
    <row r="21" spans="1:23" ht="14.25" customHeight="1">
      <c r="A21" s="426"/>
      <c r="B21" s="1324"/>
      <c r="C21" s="1315"/>
      <c r="D21" s="1315"/>
      <c r="E21" s="1329" t="s">
        <v>20572</v>
      </c>
      <c r="F21" s="36" t="s">
        <v>20573</v>
      </c>
      <c r="G21" s="31">
        <v>0</v>
      </c>
      <c r="H21" s="31">
        <v>0</v>
      </c>
      <c r="I21" s="31">
        <v>0</v>
      </c>
      <c r="J21" s="33">
        <f t="shared" si="0"/>
        <v>0</v>
      </c>
      <c r="K21" s="34">
        <v>0</v>
      </c>
      <c r="L21" s="34"/>
      <c r="M21" s="34">
        <v>0</v>
      </c>
      <c r="N21" s="34">
        <v>0</v>
      </c>
      <c r="O21" s="34">
        <v>0</v>
      </c>
      <c r="P21" s="34"/>
      <c r="Q21" s="33">
        <f t="shared" si="1"/>
        <v>0</v>
      </c>
      <c r="R21" s="33">
        <f t="shared" si="2"/>
        <v>0</v>
      </c>
      <c r="S21" s="1317">
        <f>SUM(R21,R22,R23)</f>
        <v>0</v>
      </c>
      <c r="T21" s="442"/>
      <c r="U21" s="431"/>
      <c r="V21" s="426"/>
      <c r="W21" s="426"/>
    </row>
    <row r="22" spans="1:23" ht="14.25" customHeight="1">
      <c r="A22" s="426"/>
      <c r="B22" s="1324"/>
      <c r="C22" s="1315"/>
      <c r="D22" s="1315"/>
      <c r="E22" s="1315"/>
      <c r="F22" s="36" t="s">
        <v>20575</v>
      </c>
      <c r="G22" s="31">
        <v>0</v>
      </c>
      <c r="H22" s="31">
        <v>0</v>
      </c>
      <c r="I22" s="31">
        <v>0</v>
      </c>
      <c r="J22" s="33">
        <f t="shared" si="0"/>
        <v>0</v>
      </c>
      <c r="K22" s="34">
        <v>0</v>
      </c>
      <c r="L22" s="34">
        <v>0</v>
      </c>
      <c r="M22" s="34">
        <v>0</v>
      </c>
      <c r="N22" s="34">
        <v>0</v>
      </c>
      <c r="O22" s="34"/>
      <c r="P22" s="34"/>
      <c r="Q22" s="33">
        <f t="shared" si="1"/>
        <v>0</v>
      </c>
      <c r="R22" s="33">
        <f t="shared" si="2"/>
        <v>0</v>
      </c>
      <c r="S22" s="1318"/>
      <c r="T22" s="431"/>
      <c r="U22" s="431"/>
      <c r="V22" s="426"/>
      <c r="W22" s="426"/>
    </row>
    <row r="23" spans="1:23" ht="14.25" customHeight="1">
      <c r="A23" s="426"/>
      <c r="B23" s="1339"/>
      <c r="C23" s="1333"/>
      <c r="D23" s="1333"/>
      <c r="E23" s="1333"/>
      <c r="F23" s="38" t="s">
        <v>20576</v>
      </c>
      <c r="G23" s="31">
        <v>0</v>
      </c>
      <c r="H23" s="31">
        <v>0</v>
      </c>
      <c r="I23" s="31">
        <v>0</v>
      </c>
      <c r="J23" s="39">
        <f t="shared" si="0"/>
        <v>0</v>
      </c>
      <c r="K23" s="40">
        <v>0</v>
      </c>
      <c r="L23" s="40">
        <v>0</v>
      </c>
      <c r="M23" s="40">
        <v>0</v>
      </c>
      <c r="N23" s="40">
        <v>0</v>
      </c>
      <c r="O23" s="40"/>
      <c r="P23" s="40"/>
      <c r="Q23" s="39">
        <f t="shared" si="1"/>
        <v>0</v>
      </c>
      <c r="R23" s="39">
        <f t="shared" si="2"/>
        <v>0</v>
      </c>
      <c r="S23" s="1321"/>
      <c r="T23" s="431"/>
      <c r="U23" s="431"/>
      <c r="V23" s="426"/>
      <c r="W23" s="426"/>
    </row>
    <row r="24" spans="1:23" ht="14.25" customHeight="1">
      <c r="A24" s="426"/>
      <c r="B24" s="443"/>
      <c r="C24" s="444"/>
      <c r="D24" s="263"/>
      <c r="E24" s="262"/>
      <c r="F24" s="445"/>
      <c r="G24" s="31">
        <v>0</v>
      </c>
      <c r="H24" s="31">
        <v>0</v>
      </c>
      <c r="I24" s="31">
        <v>0</v>
      </c>
      <c r="J24" s="446"/>
      <c r="K24" s="264">
        <v>0</v>
      </c>
      <c r="L24" s="264"/>
      <c r="M24" s="264">
        <v>0</v>
      </c>
      <c r="N24" s="447">
        <v>0</v>
      </c>
      <c r="O24" s="447">
        <f>SUM(O9:O23)</f>
        <v>0</v>
      </c>
      <c r="P24" s="447">
        <f>SUM(P9:P23)</f>
        <v>0</v>
      </c>
      <c r="Q24" s="447">
        <f>SUM(Q9:Q23)</f>
        <v>0</v>
      </c>
      <c r="R24" s="447">
        <f>SUM(R9:R23)</f>
        <v>0</v>
      </c>
      <c r="S24" s="41"/>
      <c r="T24" s="431"/>
      <c r="U24" s="431"/>
      <c r="V24" s="426"/>
      <c r="W24" s="426"/>
    </row>
    <row r="25" spans="1:23" ht="14.25" customHeight="1">
      <c r="A25" s="426"/>
      <c r="B25" s="1335">
        <v>3</v>
      </c>
      <c r="C25" s="1337" t="s">
        <v>20579</v>
      </c>
      <c r="D25" s="1337" t="s">
        <v>1132</v>
      </c>
      <c r="E25" s="1336" t="s">
        <v>20572</v>
      </c>
      <c r="F25" s="448" t="s">
        <v>20580</v>
      </c>
      <c r="G25" s="31">
        <v>0</v>
      </c>
      <c r="H25" s="31">
        <v>0</v>
      </c>
      <c r="I25" s="31">
        <v>0</v>
      </c>
      <c r="J25" s="449">
        <f t="shared" ref="J25:J30" si="3">G25+H25-I25</f>
        <v>0</v>
      </c>
      <c r="K25" s="450">
        <v>0</v>
      </c>
      <c r="L25" s="450">
        <v>0</v>
      </c>
      <c r="M25" s="450">
        <v>0</v>
      </c>
      <c r="N25" s="450">
        <v>0</v>
      </c>
      <c r="O25" s="450"/>
      <c r="P25" s="450">
        <v>0</v>
      </c>
      <c r="Q25" s="449">
        <f t="shared" ref="Q25:Q30" si="4">O25-P25</f>
        <v>0</v>
      </c>
      <c r="R25" s="449">
        <f t="shared" ref="R25:R30" si="5">N25-O25+P25</f>
        <v>0</v>
      </c>
      <c r="S25" s="1314">
        <f>SUM(R25:R30)</f>
        <v>0</v>
      </c>
      <c r="T25" s="431"/>
      <c r="U25" s="431"/>
      <c r="V25" s="426"/>
      <c r="W25" s="426"/>
    </row>
    <row r="26" spans="1:23" ht="14.25" customHeight="1">
      <c r="A26" s="426"/>
      <c r="B26" s="1315"/>
      <c r="C26" s="1315"/>
      <c r="D26" s="1315"/>
      <c r="E26" s="1315"/>
      <c r="F26" s="42" t="s">
        <v>20581</v>
      </c>
      <c r="G26" s="31">
        <v>0</v>
      </c>
      <c r="H26" s="31">
        <v>0</v>
      </c>
      <c r="I26" s="31">
        <v>0</v>
      </c>
      <c r="J26" s="43">
        <f t="shared" si="3"/>
        <v>0</v>
      </c>
      <c r="K26" s="44">
        <v>0</v>
      </c>
      <c r="L26" s="44">
        <v>0</v>
      </c>
      <c r="M26" s="44">
        <v>0</v>
      </c>
      <c r="N26" s="44">
        <v>0</v>
      </c>
      <c r="O26" s="44"/>
      <c r="P26" s="44">
        <v>0</v>
      </c>
      <c r="Q26" s="43">
        <f t="shared" si="4"/>
        <v>0</v>
      </c>
      <c r="R26" s="43">
        <f t="shared" si="5"/>
        <v>0</v>
      </c>
      <c r="S26" s="1315"/>
      <c r="T26" s="431"/>
      <c r="U26" s="431"/>
      <c r="V26" s="426"/>
      <c r="W26" s="426"/>
    </row>
    <row r="27" spans="1:23" ht="14.25" customHeight="1">
      <c r="A27" s="426"/>
      <c r="B27" s="1315"/>
      <c r="C27" s="1315"/>
      <c r="D27" s="1315"/>
      <c r="E27" s="1316"/>
      <c r="F27" s="36" t="s">
        <v>20582</v>
      </c>
      <c r="G27" s="31">
        <v>0</v>
      </c>
      <c r="H27" s="31">
        <v>0</v>
      </c>
      <c r="I27" s="31">
        <v>0</v>
      </c>
      <c r="J27" s="33">
        <f t="shared" si="3"/>
        <v>0</v>
      </c>
      <c r="K27" s="34">
        <v>0</v>
      </c>
      <c r="L27" s="34">
        <v>0</v>
      </c>
      <c r="M27" s="34">
        <v>0</v>
      </c>
      <c r="N27" s="34">
        <v>0</v>
      </c>
      <c r="O27" s="34"/>
      <c r="P27" s="34">
        <v>0</v>
      </c>
      <c r="Q27" s="33">
        <f t="shared" si="4"/>
        <v>0</v>
      </c>
      <c r="R27" s="33">
        <f t="shared" si="5"/>
        <v>0</v>
      </c>
      <c r="S27" s="1315"/>
      <c r="T27" s="431"/>
      <c r="U27" s="431"/>
      <c r="V27" s="426"/>
      <c r="W27" s="426"/>
    </row>
    <row r="28" spans="1:23" ht="24" customHeight="1">
      <c r="A28" s="426"/>
      <c r="B28" s="1315"/>
      <c r="C28" s="1315"/>
      <c r="D28" s="1315"/>
      <c r="E28" s="45" t="s">
        <v>20572</v>
      </c>
      <c r="F28" s="36" t="s">
        <v>20583</v>
      </c>
      <c r="G28" s="31">
        <v>0</v>
      </c>
      <c r="H28" s="31">
        <v>0</v>
      </c>
      <c r="I28" s="31">
        <v>0</v>
      </c>
      <c r="J28" s="33">
        <f t="shared" si="3"/>
        <v>0</v>
      </c>
      <c r="K28" s="34">
        <v>0</v>
      </c>
      <c r="L28" s="34">
        <v>0</v>
      </c>
      <c r="M28" s="34">
        <v>0</v>
      </c>
      <c r="N28" s="34">
        <v>0</v>
      </c>
      <c r="O28" s="34"/>
      <c r="P28" s="34">
        <v>0</v>
      </c>
      <c r="Q28" s="33">
        <f t="shared" si="4"/>
        <v>0</v>
      </c>
      <c r="R28" s="33">
        <f t="shared" si="5"/>
        <v>0</v>
      </c>
      <c r="S28" s="1315"/>
      <c r="T28" s="431"/>
      <c r="U28" s="431"/>
      <c r="V28" s="426"/>
      <c r="W28" s="426"/>
    </row>
    <row r="29" spans="1:23" ht="25.5" customHeight="1">
      <c r="A29" s="426"/>
      <c r="B29" s="1315"/>
      <c r="C29" s="1315"/>
      <c r="D29" s="1315"/>
      <c r="E29" s="45" t="s">
        <v>20572</v>
      </c>
      <c r="F29" s="36" t="s">
        <v>20583</v>
      </c>
      <c r="G29" s="31">
        <v>0</v>
      </c>
      <c r="H29" s="31">
        <v>0</v>
      </c>
      <c r="I29" s="31">
        <v>0</v>
      </c>
      <c r="J29" s="33">
        <f t="shared" si="3"/>
        <v>0</v>
      </c>
      <c r="K29" s="34">
        <v>0</v>
      </c>
      <c r="L29" s="34">
        <v>0</v>
      </c>
      <c r="M29" s="34">
        <v>0</v>
      </c>
      <c r="N29" s="34">
        <v>0</v>
      </c>
      <c r="O29" s="34"/>
      <c r="P29" s="34">
        <v>0</v>
      </c>
      <c r="Q29" s="33">
        <f t="shared" si="4"/>
        <v>0</v>
      </c>
      <c r="R29" s="33">
        <f t="shared" si="5"/>
        <v>0</v>
      </c>
      <c r="S29" s="1315"/>
      <c r="T29" s="431"/>
      <c r="U29" s="431"/>
      <c r="V29" s="426"/>
      <c r="W29" s="426"/>
    </row>
    <row r="30" spans="1:23" ht="26.25" customHeight="1">
      <c r="A30" s="426"/>
      <c r="B30" s="1316"/>
      <c r="C30" s="1316"/>
      <c r="D30" s="1316"/>
      <c r="E30" s="45" t="s">
        <v>20572</v>
      </c>
      <c r="F30" s="36" t="s">
        <v>20583</v>
      </c>
      <c r="G30" s="31">
        <v>0</v>
      </c>
      <c r="H30" s="31">
        <v>0</v>
      </c>
      <c r="I30" s="31">
        <v>0</v>
      </c>
      <c r="J30" s="33">
        <f t="shared" si="3"/>
        <v>0</v>
      </c>
      <c r="K30" s="34">
        <v>0</v>
      </c>
      <c r="L30" s="34">
        <v>0</v>
      </c>
      <c r="M30" s="34">
        <v>0</v>
      </c>
      <c r="N30" s="34">
        <v>0</v>
      </c>
      <c r="O30" s="34">
        <v>0</v>
      </c>
      <c r="P30" s="34"/>
      <c r="Q30" s="33">
        <f t="shared" si="4"/>
        <v>0</v>
      </c>
      <c r="R30" s="33">
        <f t="shared" si="5"/>
        <v>0</v>
      </c>
      <c r="S30" s="1316"/>
      <c r="T30" s="431"/>
      <c r="U30" s="431"/>
      <c r="V30" s="426"/>
      <c r="W30" s="426"/>
    </row>
    <row r="31" spans="1:23" ht="14.25" customHeight="1">
      <c r="A31" s="426"/>
      <c r="B31" s="451"/>
      <c r="C31" s="1330" t="s">
        <v>20584</v>
      </c>
      <c r="D31" s="1331"/>
      <c r="E31" s="1331"/>
      <c r="F31" s="1281"/>
      <c r="G31" s="452">
        <f t="shared" ref="G31:S31" si="6">SUM(G9:G30)</f>
        <v>0</v>
      </c>
      <c r="H31" s="452">
        <f t="shared" si="6"/>
        <v>0</v>
      </c>
      <c r="I31" s="452">
        <f t="shared" si="6"/>
        <v>0</v>
      </c>
      <c r="J31" s="452">
        <f t="shared" si="6"/>
        <v>0</v>
      </c>
      <c r="K31" s="453">
        <f t="shared" si="6"/>
        <v>0</v>
      </c>
      <c r="L31" s="453">
        <f t="shared" si="6"/>
        <v>0</v>
      </c>
      <c r="M31" s="453">
        <f t="shared" si="6"/>
        <v>0</v>
      </c>
      <c r="N31" s="454">
        <f t="shared" si="6"/>
        <v>0</v>
      </c>
      <c r="O31" s="454">
        <f t="shared" si="6"/>
        <v>0</v>
      </c>
      <c r="P31" s="454">
        <f t="shared" si="6"/>
        <v>0</v>
      </c>
      <c r="Q31" s="454">
        <f t="shared" si="6"/>
        <v>0</v>
      </c>
      <c r="R31" s="454">
        <f t="shared" si="6"/>
        <v>0</v>
      </c>
      <c r="S31" s="455">
        <f t="shared" si="6"/>
        <v>0</v>
      </c>
      <c r="T31" s="431"/>
      <c r="U31" s="426"/>
      <c r="V31" s="426"/>
      <c r="W31" s="426"/>
    </row>
    <row r="32" spans="1:23" ht="14.25" customHeight="1">
      <c r="A32" s="426"/>
      <c r="B32" s="427"/>
      <c r="C32" s="426"/>
      <c r="D32" s="428"/>
      <c r="E32" s="429"/>
      <c r="F32" s="428"/>
      <c r="G32" s="436"/>
      <c r="H32" s="436"/>
      <c r="I32" s="436"/>
      <c r="J32" s="436"/>
      <c r="K32" s="431"/>
      <c r="L32" s="431"/>
      <c r="M32" s="431"/>
      <c r="N32" s="431"/>
      <c r="O32" s="431"/>
      <c r="P32" s="431"/>
      <c r="Q32" s="431"/>
      <c r="R32" s="431"/>
      <c r="S32" s="456"/>
      <c r="T32" s="431"/>
      <c r="U32" s="426"/>
      <c r="V32" s="426"/>
      <c r="W32" s="426"/>
    </row>
    <row r="33" spans="1:23" ht="59.25" customHeight="1">
      <c r="A33" s="426"/>
      <c r="B33" s="427"/>
      <c r="C33" s="457"/>
      <c r="D33" s="428"/>
      <c r="E33" s="428"/>
      <c r="F33" s="428"/>
      <c r="G33" s="428"/>
      <c r="H33" s="428"/>
      <c r="I33" s="428"/>
      <c r="J33" s="428"/>
      <c r="K33" s="428"/>
      <c r="L33" s="428"/>
      <c r="M33" s="428"/>
      <c r="N33" s="428"/>
      <c r="O33" s="428"/>
      <c r="P33" s="428"/>
      <c r="Q33" s="428"/>
      <c r="R33" s="428"/>
      <c r="S33" s="428"/>
      <c r="T33" s="431"/>
      <c r="U33" s="426"/>
      <c r="V33" s="426"/>
      <c r="W33" s="426"/>
    </row>
    <row r="34" spans="1:23" ht="44.25" customHeight="1">
      <c r="A34" s="426"/>
      <c r="B34" s="427"/>
      <c r="C34" s="457"/>
      <c r="D34" s="428"/>
      <c r="E34" s="428"/>
      <c r="F34" s="428"/>
      <c r="G34" s="428"/>
      <c r="H34" s="428"/>
      <c r="I34" s="428"/>
      <c r="J34" s="428"/>
      <c r="K34" s="428"/>
      <c r="L34" s="428"/>
      <c r="M34" s="428"/>
      <c r="N34" s="428"/>
      <c r="O34" s="428"/>
      <c r="P34" s="428"/>
      <c r="Q34" s="428"/>
      <c r="R34" s="428"/>
      <c r="S34" s="428"/>
      <c r="T34" s="431"/>
      <c r="U34" s="426"/>
      <c r="V34" s="426"/>
      <c r="W34" s="426"/>
    </row>
    <row r="35" spans="1:23" ht="18" customHeight="1">
      <c r="A35" s="426"/>
      <c r="B35" s="427"/>
      <c r="C35" s="457"/>
      <c r="D35" s="428"/>
      <c r="E35" s="429"/>
      <c r="F35" s="428"/>
      <c r="G35" s="428"/>
      <c r="H35" s="428"/>
      <c r="I35" s="428"/>
      <c r="J35" s="428"/>
      <c r="K35" s="431"/>
      <c r="L35" s="431"/>
      <c r="M35" s="431"/>
      <c r="N35" s="431"/>
      <c r="O35" s="431"/>
      <c r="P35" s="431"/>
      <c r="Q35" s="431"/>
      <c r="R35" s="431"/>
      <c r="S35" s="426"/>
      <c r="T35" s="431"/>
      <c r="U35" s="426"/>
      <c r="V35" s="426"/>
      <c r="W35" s="426"/>
    </row>
    <row r="36" spans="1:23" ht="18" customHeight="1">
      <c r="A36" s="426"/>
      <c r="B36" s="427"/>
      <c r="C36" s="457"/>
      <c r="D36" s="428"/>
      <c r="E36" s="429"/>
      <c r="F36" s="428"/>
      <c r="G36" s="428"/>
      <c r="H36" s="428"/>
      <c r="I36" s="428"/>
      <c r="J36" s="428"/>
      <c r="K36" s="431"/>
      <c r="L36" s="431"/>
      <c r="M36" s="431"/>
      <c r="N36" s="431"/>
      <c r="O36" s="431"/>
      <c r="P36" s="431"/>
      <c r="Q36" s="431"/>
      <c r="R36" s="431"/>
      <c r="S36" s="426"/>
      <c r="T36" s="431"/>
      <c r="U36" s="426"/>
      <c r="V36" s="426"/>
      <c r="W36" s="426"/>
    </row>
    <row r="37" spans="1:23" ht="18" customHeight="1">
      <c r="A37" s="426"/>
      <c r="B37" s="427"/>
      <c r="C37" s="457"/>
      <c r="D37" s="428"/>
      <c r="E37" s="429"/>
      <c r="F37" s="428"/>
      <c r="G37" s="428"/>
      <c r="H37" s="428"/>
      <c r="I37" s="428"/>
      <c r="J37" s="428"/>
      <c r="K37" s="431"/>
      <c r="L37" s="431"/>
      <c r="M37" s="431"/>
      <c r="N37" s="431"/>
      <c r="O37" s="431"/>
      <c r="P37" s="431"/>
      <c r="Q37" s="431"/>
      <c r="R37" s="431"/>
      <c r="S37" s="426"/>
      <c r="T37" s="431"/>
      <c r="U37" s="426"/>
      <c r="V37" s="426"/>
      <c r="W37" s="426"/>
    </row>
    <row r="38" spans="1:23" ht="18" customHeight="1">
      <c r="A38" s="426"/>
      <c r="B38" s="427"/>
      <c r="C38" s="457"/>
      <c r="D38" s="428"/>
      <c r="E38" s="429"/>
      <c r="F38" s="428"/>
      <c r="G38" s="428"/>
      <c r="H38" s="428"/>
      <c r="I38" s="428"/>
      <c r="J38" s="428"/>
      <c r="K38" s="431"/>
      <c r="L38" s="431"/>
      <c r="M38" s="431"/>
      <c r="N38" s="431"/>
      <c r="O38" s="431"/>
      <c r="P38" s="431"/>
      <c r="Q38" s="431"/>
      <c r="R38" s="431"/>
      <c r="S38" s="426"/>
      <c r="T38" s="431"/>
      <c r="U38" s="426"/>
      <c r="V38" s="426"/>
      <c r="W38" s="426"/>
    </row>
    <row r="39" spans="1:23" ht="18" customHeight="1">
      <c r="A39" s="426"/>
      <c r="B39" s="427"/>
      <c r="C39" s="426"/>
      <c r="D39" s="428"/>
      <c r="E39" s="429"/>
      <c r="F39" s="428"/>
      <c r="G39" s="428"/>
      <c r="H39" s="428"/>
      <c r="I39" s="428"/>
      <c r="J39" s="428"/>
      <c r="K39" s="431"/>
      <c r="L39" s="431"/>
      <c r="M39" s="431"/>
      <c r="N39" s="431"/>
      <c r="O39" s="431"/>
      <c r="P39" s="431"/>
      <c r="Q39" s="431"/>
      <c r="R39" s="431"/>
      <c r="S39" s="426"/>
      <c r="T39" s="431"/>
      <c r="U39" s="426"/>
      <c r="V39" s="426"/>
      <c r="W39" s="426"/>
    </row>
    <row r="40" spans="1:23" ht="18" customHeight="1">
      <c r="A40" s="426"/>
      <c r="B40" s="427"/>
      <c r="C40" s="426"/>
      <c r="D40" s="428"/>
      <c r="E40" s="429"/>
      <c r="F40" s="428"/>
      <c r="G40" s="428"/>
      <c r="H40" s="428"/>
      <c r="I40" s="428"/>
      <c r="J40" s="428"/>
      <c r="K40" s="431"/>
      <c r="L40" s="431"/>
      <c r="M40" s="431"/>
      <c r="N40" s="431"/>
      <c r="O40" s="431"/>
      <c r="P40" s="431"/>
      <c r="Q40" s="431"/>
      <c r="R40" s="431"/>
      <c r="S40" s="426"/>
      <c r="T40" s="431"/>
      <c r="U40" s="426"/>
      <c r="V40" s="426"/>
      <c r="W40" s="426"/>
    </row>
    <row r="41" spans="1:23" ht="18" customHeight="1">
      <c r="A41" s="426"/>
      <c r="B41" s="427"/>
      <c r="C41" s="426"/>
      <c r="D41" s="428"/>
      <c r="E41" s="429"/>
      <c r="F41" s="428"/>
      <c r="G41" s="428"/>
      <c r="H41" s="428"/>
      <c r="I41" s="428"/>
      <c r="J41" s="428"/>
      <c r="K41" s="431"/>
      <c r="L41" s="431"/>
      <c r="M41" s="431"/>
      <c r="N41" s="431"/>
      <c r="O41" s="431"/>
      <c r="P41" s="431"/>
      <c r="Q41" s="431"/>
      <c r="R41" s="431"/>
      <c r="S41" s="426"/>
      <c r="T41" s="431"/>
      <c r="U41" s="426"/>
      <c r="V41" s="426"/>
      <c r="W41" s="426"/>
    </row>
    <row r="42" spans="1:23" ht="18" customHeight="1">
      <c r="A42" s="426"/>
      <c r="B42" s="427"/>
      <c r="C42" s="426"/>
      <c r="D42" s="428"/>
      <c r="E42" s="429"/>
      <c r="F42" s="428"/>
      <c r="G42" s="428"/>
      <c r="H42" s="428"/>
      <c r="I42" s="428"/>
      <c r="J42" s="428"/>
      <c r="K42" s="431"/>
      <c r="L42" s="431"/>
      <c r="M42" s="431"/>
      <c r="N42" s="431"/>
      <c r="O42" s="431"/>
      <c r="P42" s="431"/>
      <c r="Q42" s="431"/>
      <c r="R42" s="431"/>
      <c r="S42" s="426"/>
      <c r="T42" s="431"/>
      <c r="U42" s="426"/>
      <c r="V42" s="426"/>
      <c r="W42" s="426"/>
    </row>
    <row r="43" spans="1:23" ht="18" customHeight="1">
      <c r="A43" s="426"/>
      <c r="B43" s="427"/>
      <c r="C43" s="426"/>
      <c r="D43" s="428"/>
      <c r="E43" s="429"/>
      <c r="F43" s="428"/>
      <c r="G43" s="428"/>
      <c r="H43" s="428"/>
      <c r="I43" s="428"/>
      <c r="J43" s="428"/>
      <c r="K43" s="431"/>
      <c r="L43" s="431"/>
      <c r="M43" s="431"/>
      <c r="N43" s="431"/>
      <c r="O43" s="431"/>
      <c r="P43" s="431"/>
      <c r="Q43" s="431"/>
      <c r="R43" s="431"/>
      <c r="S43" s="426"/>
      <c r="T43" s="431"/>
      <c r="U43" s="426"/>
      <c r="V43" s="426"/>
      <c r="W43" s="426"/>
    </row>
    <row r="44" spans="1:23" ht="18" customHeight="1">
      <c r="A44" s="426"/>
      <c r="B44" s="427"/>
      <c r="C44" s="426"/>
      <c r="D44" s="428"/>
      <c r="E44" s="429"/>
      <c r="F44" s="428"/>
      <c r="G44" s="428"/>
      <c r="H44" s="428"/>
      <c r="I44" s="428"/>
      <c r="J44" s="428"/>
      <c r="K44" s="431"/>
      <c r="L44" s="431"/>
      <c r="M44" s="431"/>
      <c r="N44" s="431"/>
      <c r="O44" s="431"/>
      <c r="P44" s="431"/>
      <c r="Q44" s="431"/>
      <c r="R44" s="431"/>
      <c r="S44" s="426"/>
      <c r="T44" s="431"/>
      <c r="U44" s="426"/>
      <c r="V44" s="426"/>
      <c r="W44" s="426"/>
    </row>
    <row r="45" spans="1:23" ht="18" customHeight="1">
      <c r="A45" s="426"/>
      <c r="B45" s="427"/>
      <c r="C45" s="426"/>
      <c r="D45" s="428"/>
      <c r="E45" s="429"/>
      <c r="F45" s="428"/>
      <c r="G45" s="428"/>
      <c r="H45" s="428"/>
      <c r="I45" s="428"/>
      <c r="J45" s="428"/>
      <c r="K45" s="431"/>
      <c r="L45" s="431"/>
      <c r="M45" s="431"/>
      <c r="N45" s="431"/>
      <c r="O45" s="431"/>
      <c r="P45" s="431"/>
      <c r="Q45" s="431"/>
      <c r="R45" s="431"/>
      <c r="S45" s="426"/>
      <c r="T45" s="431"/>
      <c r="U45" s="426"/>
      <c r="V45" s="426"/>
      <c r="W45" s="426"/>
    </row>
    <row r="46" spans="1:23" ht="18" customHeight="1">
      <c r="A46" s="426"/>
      <c r="B46" s="427"/>
      <c r="C46" s="426"/>
      <c r="D46" s="428"/>
      <c r="E46" s="429"/>
      <c r="F46" s="428"/>
      <c r="G46" s="428"/>
      <c r="H46" s="428"/>
      <c r="I46" s="428"/>
      <c r="J46" s="428"/>
      <c r="K46" s="431"/>
      <c r="L46" s="431"/>
      <c r="M46" s="431"/>
      <c r="N46" s="431"/>
      <c r="O46" s="431"/>
      <c r="P46" s="431"/>
      <c r="Q46" s="431"/>
      <c r="R46" s="431"/>
      <c r="S46" s="426"/>
      <c r="T46" s="431"/>
      <c r="U46" s="426"/>
      <c r="V46" s="426"/>
      <c r="W46" s="426"/>
    </row>
    <row r="47" spans="1:23" ht="18" customHeight="1">
      <c r="A47" s="426"/>
      <c r="B47" s="427"/>
      <c r="C47" s="426"/>
      <c r="D47" s="428"/>
      <c r="E47" s="429"/>
      <c r="F47" s="428"/>
      <c r="G47" s="428"/>
      <c r="H47" s="428"/>
      <c r="I47" s="428"/>
      <c r="J47" s="428"/>
      <c r="K47" s="431"/>
      <c r="L47" s="431"/>
      <c r="M47" s="431"/>
      <c r="N47" s="431"/>
      <c r="O47" s="431"/>
      <c r="P47" s="431"/>
      <c r="Q47" s="431"/>
      <c r="R47" s="431"/>
      <c r="S47" s="426"/>
      <c r="T47" s="431"/>
      <c r="U47" s="426"/>
      <c r="V47" s="426"/>
      <c r="W47" s="426"/>
    </row>
    <row r="48" spans="1:23" ht="18" customHeight="1">
      <c r="A48" s="426"/>
      <c r="B48" s="427"/>
      <c r="C48" s="426"/>
      <c r="D48" s="428"/>
      <c r="E48" s="429"/>
      <c r="F48" s="428"/>
      <c r="G48" s="428"/>
      <c r="H48" s="428"/>
      <c r="I48" s="428"/>
      <c r="J48" s="428"/>
      <c r="K48" s="431"/>
      <c r="L48" s="431"/>
      <c r="M48" s="431"/>
      <c r="N48" s="431"/>
      <c r="O48" s="431"/>
      <c r="P48" s="431"/>
      <c r="Q48" s="431"/>
      <c r="R48" s="431"/>
      <c r="S48" s="426"/>
      <c r="T48" s="431"/>
      <c r="U48" s="426"/>
      <c r="V48" s="426"/>
      <c r="W48" s="426"/>
    </row>
    <row r="49" spans="1:23" ht="18" customHeight="1">
      <c r="A49" s="426"/>
      <c r="B49" s="427"/>
      <c r="C49" s="426"/>
      <c r="D49" s="428"/>
      <c r="E49" s="429"/>
      <c r="F49" s="428"/>
      <c r="G49" s="428"/>
      <c r="H49" s="428"/>
      <c r="I49" s="428"/>
      <c r="J49" s="428"/>
      <c r="K49" s="431"/>
      <c r="L49" s="431"/>
      <c r="M49" s="431"/>
      <c r="N49" s="431"/>
      <c r="O49" s="431"/>
      <c r="P49" s="431"/>
      <c r="Q49" s="431"/>
      <c r="R49" s="431"/>
      <c r="S49" s="426"/>
      <c r="T49" s="431"/>
      <c r="U49" s="426"/>
      <c r="V49" s="426"/>
      <c r="W49" s="426"/>
    </row>
    <row r="50" spans="1:23" ht="18" customHeight="1">
      <c r="A50" s="426"/>
      <c r="B50" s="427"/>
      <c r="C50" s="426"/>
      <c r="D50" s="428"/>
      <c r="E50" s="429"/>
      <c r="F50" s="428"/>
      <c r="G50" s="428"/>
      <c r="H50" s="428"/>
      <c r="I50" s="428"/>
      <c r="J50" s="428"/>
      <c r="K50" s="431"/>
      <c r="L50" s="431"/>
      <c r="M50" s="431"/>
      <c r="N50" s="431"/>
      <c r="O50" s="431"/>
      <c r="P50" s="431"/>
      <c r="Q50" s="431"/>
      <c r="R50" s="431"/>
      <c r="S50" s="426"/>
      <c r="T50" s="431"/>
      <c r="U50" s="426"/>
      <c r="V50" s="426"/>
      <c r="W50" s="426"/>
    </row>
    <row r="51" spans="1:23" ht="18" customHeight="1">
      <c r="A51" s="426"/>
      <c r="B51" s="427"/>
      <c r="C51" s="426"/>
      <c r="D51" s="428"/>
      <c r="E51" s="429"/>
      <c r="F51" s="428"/>
      <c r="G51" s="428"/>
      <c r="H51" s="428"/>
      <c r="I51" s="428"/>
      <c r="J51" s="428"/>
      <c r="K51" s="431"/>
      <c r="L51" s="431"/>
      <c r="M51" s="431"/>
      <c r="N51" s="431"/>
      <c r="O51" s="431"/>
      <c r="P51" s="431"/>
      <c r="Q51" s="431"/>
      <c r="R51" s="431"/>
      <c r="S51" s="426"/>
      <c r="T51" s="431"/>
      <c r="U51" s="426"/>
      <c r="V51" s="426"/>
      <c r="W51" s="426"/>
    </row>
    <row r="52" spans="1:23" ht="18" customHeight="1">
      <c r="A52" s="426"/>
      <c r="B52" s="427"/>
      <c r="C52" s="426"/>
      <c r="D52" s="428"/>
      <c r="E52" s="429"/>
      <c r="F52" s="428"/>
      <c r="G52" s="428"/>
      <c r="H52" s="428"/>
      <c r="I52" s="428"/>
      <c r="J52" s="428"/>
      <c r="K52" s="431"/>
      <c r="L52" s="431"/>
      <c r="M52" s="431"/>
      <c r="N52" s="431"/>
      <c r="O52" s="431"/>
      <c r="P52" s="431"/>
      <c r="Q52" s="431"/>
      <c r="R52" s="431"/>
      <c r="S52" s="426"/>
      <c r="T52" s="431"/>
      <c r="U52" s="426"/>
      <c r="V52" s="426"/>
      <c r="W52" s="426"/>
    </row>
    <row r="53" spans="1:23" ht="18" customHeight="1">
      <c r="A53" s="426"/>
      <c r="B53" s="427"/>
      <c r="C53" s="426"/>
      <c r="D53" s="428"/>
      <c r="E53" s="429"/>
      <c r="F53" s="428"/>
      <c r="G53" s="428"/>
      <c r="H53" s="428"/>
      <c r="I53" s="428"/>
      <c r="J53" s="428"/>
      <c r="K53" s="431"/>
      <c r="L53" s="431"/>
      <c r="M53" s="431"/>
      <c r="N53" s="431"/>
      <c r="O53" s="431"/>
      <c r="P53" s="431"/>
      <c r="Q53" s="431"/>
      <c r="R53" s="431"/>
      <c r="S53" s="426"/>
      <c r="T53" s="431"/>
      <c r="U53" s="426"/>
      <c r="V53" s="426"/>
      <c r="W53" s="426"/>
    </row>
    <row r="54" spans="1:23" ht="18" customHeight="1">
      <c r="A54" s="426"/>
      <c r="B54" s="427"/>
      <c r="C54" s="426"/>
      <c r="D54" s="428"/>
      <c r="E54" s="429"/>
      <c r="F54" s="428"/>
      <c r="G54" s="428"/>
      <c r="H54" s="428"/>
      <c r="I54" s="428"/>
      <c r="J54" s="428"/>
      <c r="K54" s="431"/>
      <c r="L54" s="431"/>
      <c r="M54" s="431"/>
      <c r="N54" s="431"/>
      <c r="O54" s="431"/>
      <c r="P54" s="431"/>
      <c r="Q54" s="431"/>
      <c r="R54" s="431"/>
      <c r="S54" s="426"/>
      <c r="T54" s="431"/>
      <c r="U54" s="426"/>
      <c r="V54" s="426"/>
      <c r="W54" s="426"/>
    </row>
    <row r="55" spans="1:23" ht="18" customHeight="1">
      <c r="A55" s="426"/>
      <c r="B55" s="427"/>
      <c r="C55" s="426"/>
      <c r="D55" s="428"/>
      <c r="E55" s="429"/>
      <c r="F55" s="428"/>
      <c r="G55" s="428"/>
      <c r="H55" s="428"/>
      <c r="I55" s="428"/>
      <c r="J55" s="428"/>
      <c r="K55" s="431"/>
      <c r="L55" s="431"/>
      <c r="M55" s="431"/>
      <c r="N55" s="431"/>
      <c r="O55" s="431"/>
      <c r="P55" s="431"/>
      <c r="Q55" s="431"/>
      <c r="R55" s="431"/>
      <c r="S55" s="426"/>
      <c r="T55" s="431"/>
      <c r="U55" s="426"/>
      <c r="V55" s="426"/>
      <c r="W55" s="426"/>
    </row>
    <row r="56" spans="1:23" ht="18" customHeight="1">
      <c r="A56" s="426"/>
      <c r="B56" s="427"/>
      <c r="C56" s="426"/>
      <c r="D56" s="428"/>
      <c r="E56" s="429"/>
      <c r="F56" s="428"/>
      <c r="G56" s="428"/>
      <c r="H56" s="428"/>
      <c r="I56" s="428"/>
      <c r="J56" s="428"/>
      <c r="K56" s="431"/>
      <c r="L56" s="431"/>
      <c r="M56" s="431"/>
      <c r="N56" s="431"/>
      <c r="O56" s="431"/>
      <c r="P56" s="431"/>
      <c r="Q56" s="431"/>
      <c r="R56" s="431"/>
      <c r="S56" s="426"/>
      <c r="T56" s="431"/>
      <c r="U56" s="426"/>
      <c r="V56" s="426"/>
      <c r="W56" s="426"/>
    </row>
    <row r="57" spans="1:23" ht="18" customHeight="1">
      <c r="A57" s="426"/>
      <c r="B57" s="427"/>
      <c r="C57" s="426"/>
      <c r="D57" s="428"/>
      <c r="E57" s="429"/>
      <c r="F57" s="428"/>
      <c r="G57" s="428"/>
      <c r="H57" s="428"/>
      <c r="I57" s="428"/>
      <c r="J57" s="428"/>
      <c r="K57" s="431"/>
      <c r="L57" s="431"/>
      <c r="M57" s="431"/>
      <c r="N57" s="431"/>
      <c r="O57" s="431"/>
      <c r="P57" s="431"/>
      <c r="Q57" s="431"/>
      <c r="R57" s="431"/>
      <c r="S57" s="426"/>
      <c r="T57" s="431"/>
      <c r="U57" s="426"/>
      <c r="V57" s="426"/>
      <c r="W57" s="426"/>
    </row>
    <row r="58" spans="1:23" ht="18" customHeight="1">
      <c r="A58" s="426"/>
      <c r="B58" s="427"/>
      <c r="C58" s="426"/>
      <c r="D58" s="428"/>
      <c r="E58" s="429"/>
      <c r="F58" s="428"/>
      <c r="G58" s="428"/>
      <c r="H58" s="428"/>
      <c r="I58" s="428"/>
      <c r="J58" s="428"/>
      <c r="K58" s="431"/>
      <c r="L58" s="431"/>
      <c r="M58" s="431"/>
      <c r="N58" s="431"/>
      <c r="O58" s="431"/>
      <c r="P58" s="431"/>
      <c r="Q58" s="431"/>
      <c r="R58" s="431"/>
      <c r="S58" s="426"/>
      <c r="T58" s="431"/>
      <c r="U58" s="426"/>
      <c r="V58" s="426"/>
      <c r="W58" s="426"/>
    </row>
    <row r="59" spans="1:23" ht="18" customHeight="1">
      <c r="A59" s="426"/>
      <c r="B59" s="427"/>
      <c r="C59" s="426"/>
      <c r="D59" s="428"/>
      <c r="E59" s="429"/>
      <c r="F59" s="428"/>
      <c r="G59" s="428"/>
      <c r="H59" s="428"/>
      <c r="I59" s="428"/>
      <c r="J59" s="428"/>
      <c r="K59" s="431"/>
      <c r="L59" s="431"/>
      <c r="M59" s="431"/>
      <c r="N59" s="431"/>
      <c r="O59" s="431"/>
      <c r="P59" s="431"/>
      <c r="Q59" s="431"/>
      <c r="R59" s="431"/>
      <c r="S59" s="426"/>
      <c r="T59" s="431"/>
      <c r="U59" s="426"/>
      <c r="V59" s="426"/>
      <c r="W59" s="426"/>
    </row>
    <row r="60" spans="1:23" ht="12" customHeight="1">
      <c r="A60" s="426"/>
      <c r="B60" s="427"/>
      <c r="C60" s="426"/>
      <c r="D60" s="428"/>
      <c r="E60" s="429"/>
      <c r="F60" s="428"/>
      <c r="G60" s="428"/>
      <c r="H60" s="428"/>
      <c r="I60" s="428"/>
      <c r="J60" s="428"/>
      <c r="K60" s="431"/>
      <c r="L60" s="431"/>
      <c r="M60" s="431"/>
      <c r="N60" s="431"/>
      <c r="O60" s="431"/>
      <c r="P60" s="431"/>
      <c r="Q60" s="431"/>
      <c r="R60" s="431"/>
      <c r="S60" s="426"/>
      <c r="T60" s="431"/>
      <c r="U60" s="426"/>
      <c r="V60" s="426"/>
      <c r="W60" s="426"/>
    </row>
    <row r="61" spans="1:23" ht="12" customHeight="1">
      <c r="A61" s="426"/>
      <c r="B61" s="427"/>
      <c r="C61" s="426"/>
      <c r="D61" s="428"/>
      <c r="E61" s="429"/>
      <c r="F61" s="428"/>
      <c r="G61" s="428"/>
      <c r="H61" s="428"/>
      <c r="I61" s="428"/>
      <c r="J61" s="428"/>
      <c r="K61" s="431"/>
      <c r="L61" s="431"/>
      <c r="M61" s="431"/>
      <c r="N61" s="431"/>
      <c r="O61" s="431"/>
      <c r="P61" s="431"/>
      <c r="Q61" s="431"/>
      <c r="R61" s="431"/>
      <c r="S61" s="426"/>
      <c r="T61" s="431"/>
      <c r="U61" s="426"/>
      <c r="V61" s="426"/>
      <c r="W61" s="426"/>
    </row>
    <row r="62" spans="1:23" ht="12" customHeight="1">
      <c r="A62" s="426"/>
      <c r="B62" s="427"/>
      <c r="C62" s="426"/>
      <c r="D62" s="428"/>
      <c r="E62" s="429"/>
      <c r="F62" s="428"/>
      <c r="G62" s="428"/>
      <c r="H62" s="428"/>
      <c r="I62" s="428"/>
      <c r="J62" s="428"/>
      <c r="K62" s="431"/>
      <c r="L62" s="431"/>
      <c r="M62" s="431"/>
      <c r="N62" s="431"/>
      <c r="O62" s="431"/>
      <c r="P62" s="431"/>
      <c r="Q62" s="431"/>
      <c r="R62" s="431"/>
      <c r="S62" s="426"/>
      <c r="T62" s="431"/>
      <c r="U62" s="426"/>
      <c r="V62" s="426"/>
      <c r="W62" s="426"/>
    </row>
    <row r="63" spans="1:23" ht="12" customHeight="1">
      <c r="A63" s="426"/>
      <c r="B63" s="427"/>
      <c r="C63" s="426"/>
      <c r="D63" s="428"/>
      <c r="E63" s="429"/>
      <c r="F63" s="428"/>
      <c r="G63" s="428"/>
      <c r="H63" s="428"/>
      <c r="I63" s="428"/>
      <c r="J63" s="428"/>
      <c r="K63" s="431"/>
      <c r="L63" s="431"/>
      <c r="M63" s="431"/>
      <c r="N63" s="431"/>
      <c r="O63" s="431"/>
      <c r="P63" s="431"/>
      <c r="Q63" s="431"/>
      <c r="R63" s="431"/>
      <c r="S63" s="426"/>
      <c r="T63" s="431"/>
      <c r="U63" s="426"/>
      <c r="V63" s="426"/>
      <c r="W63" s="426"/>
    </row>
    <row r="64" spans="1:23" ht="12" customHeight="1">
      <c r="A64" s="426"/>
      <c r="B64" s="427"/>
      <c r="C64" s="426"/>
      <c r="D64" s="428"/>
      <c r="E64" s="429"/>
      <c r="F64" s="428"/>
      <c r="G64" s="428"/>
      <c r="H64" s="428"/>
      <c r="I64" s="428"/>
      <c r="J64" s="428"/>
      <c r="K64" s="431"/>
      <c r="L64" s="431"/>
      <c r="M64" s="431"/>
      <c r="N64" s="431"/>
      <c r="O64" s="431"/>
      <c r="P64" s="431"/>
      <c r="Q64" s="431"/>
      <c r="R64" s="431"/>
      <c r="S64" s="426"/>
      <c r="T64" s="431"/>
      <c r="U64" s="426"/>
      <c r="V64" s="426"/>
      <c r="W64" s="426"/>
    </row>
    <row r="65" spans="1:23" ht="12" customHeight="1">
      <c r="A65" s="426"/>
      <c r="B65" s="427"/>
      <c r="C65" s="426"/>
      <c r="D65" s="428"/>
      <c r="E65" s="429"/>
      <c r="F65" s="428"/>
      <c r="G65" s="428"/>
      <c r="H65" s="428"/>
      <c r="I65" s="428"/>
      <c r="J65" s="428"/>
      <c r="K65" s="431"/>
      <c r="L65" s="431"/>
      <c r="M65" s="431"/>
      <c r="N65" s="431"/>
      <c r="O65" s="431"/>
      <c r="P65" s="431"/>
      <c r="Q65" s="431"/>
      <c r="R65" s="431"/>
      <c r="S65" s="426"/>
      <c r="T65" s="431"/>
      <c r="U65" s="426"/>
      <c r="V65" s="426"/>
      <c r="W65" s="426"/>
    </row>
    <row r="66" spans="1:23" ht="12" customHeight="1">
      <c r="A66" s="426"/>
      <c r="B66" s="427"/>
      <c r="C66" s="426"/>
      <c r="D66" s="428"/>
      <c r="E66" s="429"/>
      <c r="F66" s="428"/>
      <c r="G66" s="428"/>
      <c r="H66" s="428"/>
      <c r="I66" s="428"/>
      <c r="J66" s="428"/>
      <c r="K66" s="431"/>
      <c r="L66" s="431"/>
      <c r="M66" s="431"/>
      <c r="N66" s="431"/>
      <c r="O66" s="431"/>
      <c r="P66" s="431"/>
      <c r="Q66" s="431"/>
      <c r="R66" s="431"/>
      <c r="S66" s="426"/>
      <c r="T66" s="431"/>
      <c r="U66" s="426"/>
      <c r="V66" s="426"/>
      <c r="W66" s="426"/>
    </row>
    <row r="67" spans="1:23" ht="12" customHeight="1">
      <c r="A67" s="426"/>
      <c r="B67" s="427"/>
      <c r="C67" s="426"/>
      <c r="D67" s="428"/>
      <c r="E67" s="429"/>
      <c r="F67" s="428"/>
      <c r="G67" s="428"/>
      <c r="H67" s="428"/>
      <c r="I67" s="428"/>
      <c r="J67" s="428"/>
      <c r="K67" s="431"/>
      <c r="L67" s="431"/>
      <c r="M67" s="431"/>
      <c r="N67" s="431"/>
      <c r="O67" s="431"/>
      <c r="P67" s="431"/>
      <c r="Q67" s="431"/>
      <c r="R67" s="431"/>
      <c r="S67" s="426"/>
      <c r="T67" s="431"/>
      <c r="U67" s="426"/>
      <c r="V67" s="426"/>
      <c r="W67" s="426"/>
    </row>
    <row r="68" spans="1:23" ht="12" customHeight="1">
      <c r="A68" s="426"/>
      <c r="B68" s="427"/>
      <c r="C68" s="426"/>
      <c r="D68" s="428"/>
      <c r="E68" s="429"/>
      <c r="F68" s="428"/>
      <c r="G68" s="428"/>
      <c r="H68" s="428"/>
      <c r="I68" s="428"/>
      <c r="J68" s="428"/>
      <c r="K68" s="431"/>
      <c r="L68" s="431"/>
      <c r="M68" s="431"/>
      <c r="N68" s="431"/>
      <c r="O68" s="431"/>
      <c r="P68" s="431"/>
      <c r="Q68" s="431"/>
      <c r="R68" s="431"/>
      <c r="S68" s="426"/>
      <c r="T68" s="431"/>
      <c r="U68" s="426"/>
      <c r="V68" s="426"/>
      <c r="W68" s="426"/>
    </row>
    <row r="69" spans="1:23" ht="12" customHeight="1">
      <c r="A69" s="426"/>
      <c r="B69" s="427"/>
      <c r="C69" s="426"/>
      <c r="D69" s="428"/>
      <c r="E69" s="429"/>
      <c r="F69" s="428"/>
      <c r="G69" s="428"/>
      <c r="H69" s="428"/>
      <c r="I69" s="428"/>
      <c r="J69" s="428"/>
      <c r="K69" s="431"/>
      <c r="L69" s="431"/>
      <c r="M69" s="431"/>
      <c r="N69" s="431"/>
      <c r="O69" s="431"/>
      <c r="P69" s="431"/>
      <c r="Q69" s="431"/>
      <c r="R69" s="431"/>
      <c r="S69" s="426"/>
      <c r="T69" s="431"/>
      <c r="U69" s="426"/>
      <c r="V69" s="426"/>
      <c r="W69" s="426"/>
    </row>
    <row r="70" spans="1:23" ht="12" customHeight="1">
      <c r="A70" s="426"/>
      <c r="B70" s="427"/>
      <c r="C70" s="426"/>
      <c r="D70" s="428"/>
      <c r="E70" s="429"/>
      <c r="F70" s="428"/>
      <c r="G70" s="428"/>
      <c r="H70" s="428"/>
      <c r="I70" s="428"/>
      <c r="J70" s="428"/>
      <c r="K70" s="431"/>
      <c r="L70" s="431"/>
      <c r="M70" s="431"/>
      <c r="N70" s="431"/>
      <c r="O70" s="431"/>
      <c r="P70" s="431"/>
      <c r="Q70" s="431"/>
      <c r="R70" s="431"/>
      <c r="S70" s="426"/>
      <c r="T70" s="431"/>
      <c r="U70" s="426"/>
      <c r="V70" s="426"/>
      <c r="W70" s="426"/>
    </row>
    <row r="71" spans="1:23" ht="12" customHeight="1">
      <c r="A71" s="426"/>
      <c r="B71" s="427"/>
      <c r="C71" s="426"/>
      <c r="D71" s="428"/>
      <c r="E71" s="429"/>
      <c r="F71" s="428"/>
      <c r="G71" s="428"/>
      <c r="H71" s="428"/>
      <c r="I71" s="428"/>
      <c r="J71" s="428"/>
      <c r="K71" s="431"/>
      <c r="L71" s="431"/>
      <c r="M71" s="431"/>
      <c r="N71" s="431"/>
      <c r="O71" s="431"/>
      <c r="P71" s="431"/>
      <c r="Q71" s="431"/>
      <c r="R71" s="431"/>
      <c r="S71" s="426"/>
      <c r="T71" s="431"/>
      <c r="U71" s="426"/>
      <c r="V71" s="426"/>
      <c r="W71" s="426"/>
    </row>
    <row r="72" spans="1:23" ht="12" customHeight="1">
      <c r="A72" s="426"/>
      <c r="B72" s="427"/>
      <c r="C72" s="426"/>
      <c r="D72" s="428"/>
      <c r="E72" s="429"/>
      <c r="F72" s="428"/>
      <c r="G72" s="428"/>
      <c r="H72" s="428"/>
      <c r="I72" s="428"/>
      <c r="J72" s="428"/>
      <c r="K72" s="431"/>
      <c r="L72" s="431"/>
      <c r="M72" s="431"/>
      <c r="N72" s="431"/>
      <c r="O72" s="431"/>
      <c r="P72" s="431"/>
      <c r="Q72" s="431"/>
      <c r="R72" s="431"/>
      <c r="S72" s="426"/>
      <c r="T72" s="431"/>
      <c r="U72" s="426"/>
      <c r="V72" s="426"/>
      <c r="W72" s="426"/>
    </row>
    <row r="73" spans="1:23" ht="12" customHeight="1">
      <c r="A73" s="426"/>
      <c r="B73" s="427"/>
      <c r="C73" s="426"/>
      <c r="D73" s="428"/>
      <c r="E73" s="429"/>
      <c r="F73" s="428"/>
      <c r="G73" s="428"/>
      <c r="H73" s="428"/>
      <c r="I73" s="428"/>
      <c r="J73" s="428"/>
      <c r="K73" s="431"/>
      <c r="L73" s="431"/>
      <c r="M73" s="431"/>
      <c r="N73" s="431"/>
      <c r="O73" s="431"/>
      <c r="P73" s="431"/>
      <c r="Q73" s="431"/>
      <c r="R73" s="431"/>
      <c r="S73" s="426"/>
      <c r="T73" s="431"/>
      <c r="U73" s="426"/>
      <c r="V73" s="426"/>
      <c r="W73" s="426"/>
    </row>
    <row r="74" spans="1:23" ht="12" customHeight="1">
      <c r="A74" s="426"/>
      <c r="B74" s="427"/>
      <c r="C74" s="426"/>
      <c r="D74" s="428"/>
      <c r="E74" s="429"/>
      <c r="F74" s="428"/>
      <c r="G74" s="428"/>
      <c r="H74" s="428"/>
      <c r="I74" s="428"/>
      <c r="J74" s="428"/>
      <c r="K74" s="431"/>
      <c r="L74" s="431"/>
      <c r="M74" s="431"/>
      <c r="N74" s="431"/>
      <c r="O74" s="431"/>
      <c r="P74" s="431"/>
      <c r="Q74" s="431"/>
      <c r="R74" s="431"/>
      <c r="S74" s="426"/>
      <c r="T74" s="431"/>
      <c r="U74" s="426"/>
      <c r="V74" s="426"/>
      <c r="W74" s="426"/>
    </row>
    <row r="75" spans="1:23" ht="12" customHeight="1">
      <c r="A75" s="426"/>
      <c r="B75" s="427"/>
      <c r="C75" s="426"/>
      <c r="D75" s="428"/>
      <c r="E75" s="429"/>
      <c r="F75" s="428"/>
      <c r="G75" s="428"/>
      <c r="H75" s="428"/>
      <c r="I75" s="428"/>
      <c r="J75" s="428"/>
      <c r="K75" s="431"/>
      <c r="L75" s="431"/>
      <c r="M75" s="431"/>
      <c r="N75" s="431"/>
      <c r="O75" s="431"/>
      <c r="P75" s="431"/>
      <c r="Q75" s="431"/>
      <c r="R75" s="431"/>
      <c r="S75" s="426"/>
      <c r="T75" s="431"/>
      <c r="U75" s="426"/>
      <c r="V75" s="426"/>
      <c r="W75" s="426"/>
    </row>
    <row r="76" spans="1:23" ht="12" customHeight="1">
      <c r="A76" s="426"/>
      <c r="B76" s="427"/>
      <c r="C76" s="426"/>
      <c r="D76" s="428"/>
      <c r="E76" s="429"/>
      <c r="F76" s="428"/>
      <c r="G76" s="428"/>
      <c r="H76" s="428"/>
      <c r="I76" s="428"/>
      <c r="J76" s="428"/>
      <c r="K76" s="431"/>
      <c r="L76" s="431"/>
      <c r="M76" s="431"/>
      <c r="N76" s="431"/>
      <c r="O76" s="431"/>
      <c r="P76" s="431"/>
      <c r="Q76" s="431"/>
      <c r="R76" s="431"/>
      <c r="S76" s="426"/>
      <c r="T76" s="431"/>
      <c r="U76" s="426"/>
      <c r="V76" s="426"/>
      <c r="W76" s="426"/>
    </row>
    <row r="77" spans="1:23" ht="12" customHeight="1">
      <c r="A77" s="426"/>
      <c r="B77" s="427"/>
      <c r="C77" s="426"/>
      <c r="D77" s="428"/>
      <c r="E77" s="429"/>
      <c r="F77" s="428"/>
      <c r="G77" s="428"/>
      <c r="H77" s="428"/>
      <c r="I77" s="428"/>
      <c r="J77" s="428"/>
      <c r="K77" s="431"/>
      <c r="L77" s="431"/>
      <c r="M77" s="431"/>
      <c r="N77" s="431"/>
      <c r="O77" s="431"/>
      <c r="P77" s="431"/>
      <c r="Q77" s="431"/>
      <c r="R77" s="431"/>
      <c r="S77" s="426"/>
      <c r="T77" s="431"/>
      <c r="U77" s="426"/>
      <c r="V77" s="426"/>
      <c r="W77" s="426"/>
    </row>
    <row r="78" spans="1:23" ht="12" customHeight="1">
      <c r="A78" s="426"/>
      <c r="B78" s="427"/>
      <c r="C78" s="426"/>
      <c r="D78" s="428"/>
      <c r="E78" s="429"/>
      <c r="F78" s="428"/>
      <c r="G78" s="428"/>
      <c r="H78" s="428"/>
      <c r="I78" s="428"/>
      <c r="J78" s="428"/>
      <c r="K78" s="431"/>
      <c r="L78" s="431"/>
      <c r="M78" s="431"/>
      <c r="N78" s="431"/>
      <c r="O78" s="431"/>
      <c r="P78" s="431"/>
      <c r="Q78" s="431"/>
      <c r="R78" s="431"/>
      <c r="S78" s="426"/>
      <c r="T78" s="431"/>
      <c r="U78" s="426"/>
      <c r="V78" s="426"/>
      <c r="W78" s="426"/>
    </row>
    <row r="79" spans="1:23" ht="12" customHeight="1">
      <c r="A79" s="426"/>
      <c r="B79" s="427"/>
      <c r="C79" s="426"/>
      <c r="D79" s="428"/>
      <c r="E79" s="429"/>
      <c r="F79" s="428"/>
      <c r="G79" s="428"/>
      <c r="H79" s="428"/>
      <c r="I79" s="428"/>
      <c r="J79" s="428"/>
      <c r="K79" s="431"/>
      <c r="L79" s="431"/>
      <c r="M79" s="431"/>
      <c r="N79" s="431"/>
      <c r="O79" s="431"/>
      <c r="P79" s="431"/>
      <c r="Q79" s="431"/>
      <c r="R79" s="431"/>
      <c r="S79" s="426"/>
      <c r="T79" s="431"/>
      <c r="U79" s="426"/>
      <c r="V79" s="426"/>
      <c r="W79" s="426"/>
    </row>
    <row r="80" spans="1:23" ht="12" customHeight="1">
      <c r="A80" s="426"/>
      <c r="B80" s="427"/>
      <c r="C80" s="426"/>
      <c r="D80" s="428"/>
      <c r="E80" s="429"/>
      <c r="F80" s="428"/>
      <c r="G80" s="428"/>
      <c r="H80" s="428"/>
      <c r="I80" s="428"/>
      <c r="J80" s="428"/>
      <c r="K80" s="431"/>
      <c r="L80" s="431"/>
      <c r="M80" s="431"/>
      <c r="N80" s="431"/>
      <c r="O80" s="431"/>
      <c r="P80" s="431"/>
      <c r="Q80" s="431"/>
      <c r="R80" s="431"/>
      <c r="S80" s="426"/>
      <c r="T80" s="431"/>
      <c r="U80" s="426"/>
      <c r="V80" s="426"/>
      <c r="W80" s="426"/>
    </row>
    <row r="81" spans="1:23" ht="12" customHeight="1">
      <c r="A81" s="426"/>
      <c r="B81" s="427"/>
      <c r="C81" s="426"/>
      <c r="D81" s="428"/>
      <c r="E81" s="429"/>
      <c r="F81" s="428"/>
      <c r="G81" s="428"/>
      <c r="H81" s="428"/>
      <c r="I81" s="428"/>
      <c r="J81" s="428"/>
      <c r="K81" s="431"/>
      <c r="L81" s="431"/>
      <c r="M81" s="431"/>
      <c r="N81" s="431"/>
      <c r="O81" s="431"/>
      <c r="P81" s="431"/>
      <c r="Q81" s="431"/>
      <c r="R81" s="431"/>
      <c r="S81" s="426"/>
      <c r="T81" s="431"/>
      <c r="U81" s="426"/>
      <c r="V81" s="426"/>
      <c r="W81" s="426"/>
    </row>
    <row r="82" spans="1:23" ht="12" customHeight="1">
      <c r="A82" s="426"/>
      <c r="B82" s="427"/>
      <c r="C82" s="426"/>
      <c r="D82" s="428"/>
      <c r="E82" s="429"/>
      <c r="F82" s="428"/>
      <c r="G82" s="428"/>
      <c r="H82" s="428"/>
      <c r="I82" s="428"/>
      <c r="J82" s="428"/>
      <c r="K82" s="431"/>
      <c r="L82" s="431"/>
      <c r="M82" s="431"/>
      <c r="N82" s="431"/>
      <c r="O82" s="431"/>
      <c r="P82" s="431"/>
      <c r="Q82" s="431"/>
      <c r="R82" s="431"/>
      <c r="S82" s="426"/>
      <c r="T82" s="431"/>
      <c r="U82" s="426"/>
      <c r="V82" s="426"/>
      <c r="W82" s="426"/>
    </row>
    <row r="83" spans="1:23" ht="12" customHeight="1">
      <c r="A83" s="426"/>
      <c r="B83" s="427"/>
      <c r="C83" s="426"/>
      <c r="D83" s="428"/>
      <c r="E83" s="429"/>
      <c r="F83" s="428"/>
      <c r="G83" s="428"/>
      <c r="H83" s="428"/>
      <c r="I83" s="428"/>
      <c r="J83" s="428"/>
      <c r="K83" s="431"/>
      <c r="L83" s="431"/>
      <c r="M83" s="431"/>
      <c r="N83" s="431"/>
      <c r="O83" s="431"/>
      <c r="P83" s="431"/>
      <c r="Q83" s="431"/>
      <c r="R83" s="431"/>
      <c r="S83" s="426"/>
      <c r="T83" s="431"/>
      <c r="U83" s="426"/>
      <c r="V83" s="426"/>
      <c r="W83" s="426"/>
    </row>
    <row r="84" spans="1:23" ht="12" customHeight="1">
      <c r="A84" s="426"/>
      <c r="B84" s="427"/>
      <c r="C84" s="426"/>
      <c r="D84" s="428"/>
      <c r="E84" s="429"/>
      <c r="F84" s="428"/>
      <c r="G84" s="428"/>
      <c r="H84" s="428"/>
      <c r="I84" s="428"/>
      <c r="J84" s="428"/>
      <c r="K84" s="431"/>
      <c r="L84" s="431"/>
      <c r="M84" s="431"/>
      <c r="N84" s="431"/>
      <c r="O84" s="431"/>
      <c r="P84" s="431"/>
      <c r="Q84" s="431"/>
      <c r="R84" s="431"/>
      <c r="S84" s="426"/>
      <c r="T84" s="431"/>
      <c r="U84" s="426"/>
      <c r="V84" s="426"/>
      <c r="W84" s="426"/>
    </row>
    <row r="85" spans="1:23" ht="12" customHeight="1">
      <c r="A85" s="426"/>
      <c r="B85" s="427"/>
      <c r="C85" s="426"/>
      <c r="D85" s="428"/>
      <c r="E85" s="429"/>
      <c r="F85" s="428"/>
      <c r="G85" s="428"/>
      <c r="H85" s="428"/>
      <c r="I85" s="428"/>
      <c r="J85" s="428"/>
      <c r="K85" s="431"/>
      <c r="L85" s="431"/>
      <c r="M85" s="431"/>
      <c r="N85" s="431"/>
      <c r="O85" s="431"/>
      <c r="P85" s="431"/>
      <c r="Q85" s="431"/>
      <c r="R85" s="431"/>
      <c r="S85" s="426"/>
      <c r="T85" s="431"/>
      <c r="U85" s="426"/>
      <c r="V85" s="426"/>
      <c r="W85" s="426"/>
    </row>
    <row r="86" spans="1:23" ht="12" customHeight="1">
      <c r="A86" s="426"/>
      <c r="B86" s="427"/>
      <c r="C86" s="426"/>
      <c r="D86" s="428"/>
      <c r="E86" s="429"/>
      <c r="F86" s="428"/>
      <c r="G86" s="428"/>
      <c r="H86" s="428"/>
      <c r="I86" s="428"/>
      <c r="J86" s="428"/>
      <c r="K86" s="431"/>
      <c r="L86" s="431"/>
      <c r="M86" s="431"/>
      <c r="N86" s="431"/>
      <c r="O86" s="431"/>
      <c r="P86" s="431"/>
      <c r="Q86" s="431"/>
      <c r="R86" s="431"/>
      <c r="S86" s="426"/>
      <c r="T86" s="431"/>
      <c r="U86" s="426"/>
      <c r="V86" s="426"/>
      <c r="W86" s="426"/>
    </row>
    <row r="87" spans="1:23" ht="12" customHeight="1">
      <c r="A87" s="426"/>
      <c r="B87" s="427"/>
      <c r="C87" s="426"/>
      <c r="D87" s="428"/>
      <c r="E87" s="429"/>
      <c r="F87" s="428"/>
      <c r="G87" s="428"/>
      <c r="H87" s="428"/>
      <c r="I87" s="428"/>
      <c r="J87" s="428"/>
      <c r="K87" s="431"/>
      <c r="L87" s="431"/>
      <c r="M87" s="431"/>
      <c r="N87" s="431"/>
      <c r="O87" s="431"/>
      <c r="P87" s="431"/>
      <c r="Q87" s="431"/>
      <c r="R87" s="431"/>
      <c r="S87" s="426"/>
      <c r="T87" s="431"/>
      <c r="U87" s="426"/>
      <c r="V87" s="426"/>
      <c r="W87" s="426"/>
    </row>
    <row r="88" spans="1:23" ht="12" customHeight="1">
      <c r="A88" s="426"/>
      <c r="B88" s="427"/>
      <c r="C88" s="426"/>
      <c r="D88" s="428"/>
      <c r="E88" s="429"/>
      <c r="F88" s="428"/>
      <c r="G88" s="428"/>
      <c r="H88" s="428"/>
      <c r="I88" s="428"/>
      <c r="J88" s="428"/>
      <c r="K88" s="431"/>
      <c r="L88" s="431"/>
      <c r="M88" s="431"/>
      <c r="N88" s="431"/>
      <c r="O88" s="431"/>
      <c r="P88" s="431"/>
      <c r="Q88" s="431"/>
      <c r="R88" s="431"/>
      <c r="S88" s="426"/>
      <c r="T88" s="431"/>
      <c r="U88" s="426"/>
      <c r="V88" s="426"/>
      <c r="W88" s="426"/>
    </row>
    <row r="89" spans="1:23" ht="12" customHeight="1">
      <c r="A89" s="426"/>
      <c r="B89" s="427"/>
      <c r="C89" s="426"/>
      <c r="D89" s="428"/>
      <c r="E89" s="429"/>
      <c r="F89" s="428"/>
      <c r="G89" s="428"/>
      <c r="H89" s="428"/>
      <c r="I89" s="428"/>
      <c r="J89" s="428"/>
      <c r="K89" s="431"/>
      <c r="L89" s="431"/>
      <c r="M89" s="431"/>
      <c r="N89" s="431"/>
      <c r="O89" s="431"/>
      <c r="P89" s="431"/>
      <c r="Q89" s="431"/>
      <c r="R89" s="431"/>
      <c r="S89" s="426"/>
      <c r="T89" s="431"/>
      <c r="U89" s="426"/>
      <c r="V89" s="426"/>
      <c r="W89" s="426"/>
    </row>
    <row r="90" spans="1:23" ht="12" customHeight="1">
      <c r="A90" s="426"/>
      <c r="B90" s="427"/>
      <c r="C90" s="426"/>
      <c r="D90" s="428"/>
      <c r="E90" s="429"/>
      <c r="F90" s="428"/>
      <c r="G90" s="428"/>
      <c r="H90" s="428"/>
      <c r="I90" s="428"/>
      <c r="J90" s="428"/>
      <c r="K90" s="431"/>
      <c r="L90" s="431"/>
      <c r="M90" s="431"/>
      <c r="N90" s="431"/>
      <c r="O90" s="431"/>
      <c r="P90" s="431"/>
      <c r="Q90" s="431"/>
      <c r="R90" s="431"/>
      <c r="S90" s="426"/>
      <c r="T90" s="431"/>
      <c r="U90" s="426"/>
      <c r="V90" s="426"/>
      <c r="W90" s="426"/>
    </row>
    <row r="91" spans="1:23" ht="12" customHeight="1">
      <c r="A91" s="426"/>
      <c r="B91" s="427"/>
      <c r="C91" s="426"/>
      <c r="D91" s="428"/>
      <c r="E91" s="429"/>
      <c r="F91" s="428"/>
      <c r="G91" s="428"/>
      <c r="H91" s="428"/>
      <c r="I91" s="428"/>
      <c r="J91" s="428"/>
      <c r="K91" s="431"/>
      <c r="L91" s="431"/>
      <c r="M91" s="431"/>
      <c r="N91" s="431"/>
      <c r="O91" s="431"/>
      <c r="P91" s="431"/>
      <c r="Q91" s="431"/>
      <c r="R91" s="431"/>
      <c r="S91" s="426"/>
      <c r="T91" s="431"/>
      <c r="U91" s="426"/>
      <c r="V91" s="426"/>
      <c r="W91" s="426"/>
    </row>
    <row r="92" spans="1:23" ht="12" customHeight="1">
      <c r="A92" s="426"/>
      <c r="B92" s="427"/>
      <c r="C92" s="426"/>
      <c r="D92" s="428"/>
      <c r="E92" s="429"/>
      <c r="F92" s="428"/>
      <c r="G92" s="428"/>
      <c r="H92" s="428"/>
      <c r="I92" s="428"/>
      <c r="J92" s="428"/>
      <c r="K92" s="431"/>
      <c r="L92" s="431"/>
      <c r="M92" s="431"/>
      <c r="N92" s="431"/>
      <c r="O92" s="431"/>
      <c r="P92" s="431"/>
      <c r="Q92" s="431"/>
      <c r="R92" s="431"/>
      <c r="S92" s="426"/>
      <c r="T92" s="431"/>
      <c r="U92" s="426"/>
      <c r="V92" s="426"/>
      <c r="W92" s="426"/>
    </row>
    <row r="93" spans="1:23" ht="12" customHeight="1">
      <c r="A93" s="426"/>
      <c r="B93" s="427"/>
      <c r="C93" s="426"/>
      <c r="D93" s="428"/>
      <c r="E93" s="429"/>
      <c r="F93" s="428"/>
      <c r="G93" s="428"/>
      <c r="H93" s="428"/>
      <c r="I93" s="428"/>
      <c r="J93" s="428"/>
      <c r="K93" s="431"/>
      <c r="L93" s="431"/>
      <c r="M93" s="431"/>
      <c r="N93" s="431"/>
      <c r="O93" s="431"/>
      <c r="P93" s="431"/>
      <c r="Q93" s="431"/>
      <c r="R93" s="431"/>
      <c r="S93" s="426"/>
      <c r="T93" s="431"/>
      <c r="U93" s="426"/>
      <c r="V93" s="426"/>
      <c r="W93" s="426"/>
    </row>
    <row r="94" spans="1:23" ht="12" customHeight="1">
      <c r="A94" s="426"/>
      <c r="B94" s="427"/>
      <c r="C94" s="426"/>
      <c r="D94" s="428"/>
      <c r="E94" s="429"/>
      <c r="F94" s="428"/>
      <c r="G94" s="428"/>
      <c r="H94" s="428"/>
      <c r="I94" s="428"/>
      <c r="J94" s="428"/>
      <c r="K94" s="431"/>
      <c r="L94" s="431"/>
      <c r="M94" s="431"/>
      <c r="N94" s="431"/>
      <c r="O94" s="431"/>
      <c r="P94" s="431"/>
      <c r="Q94" s="431"/>
      <c r="R94" s="431"/>
      <c r="S94" s="426"/>
      <c r="T94" s="431"/>
      <c r="U94" s="426"/>
      <c r="V94" s="426"/>
      <c r="W94" s="426"/>
    </row>
    <row r="95" spans="1:23" ht="12" customHeight="1">
      <c r="A95" s="426"/>
      <c r="B95" s="427"/>
      <c r="C95" s="426"/>
      <c r="D95" s="428"/>
      <c r="E95" s="429"/>
      <c r="F95" s="428"/>
      <c r="G95" s="428"/>
      <c r="H95" s="428"/>
      <c r="I95" s="428"/>
      <c r="J95" s="428"/>
      <c r="K95" s="431"/>
      <c r="L95" s="431"/>
      <c r="M95" s="431"/>
      <c r="N95" s="431"/>
      <c r="O95" s="431"/>
      <c r="P95" s="431"/>
      <c r="Q95" s="431"/>
      <c r="R95" s="431"/>
      <c r="S95" s="426"/>
      <c r="T95" s="431"/>
      <c r="U95" s="426"/>
      <c r="V95" s="426"/>
      <c r="W95" s="426"/>
    </row>
    <row r="96" spans="1:23" ht="12" customHeight="1">
      <c r="A96" s="426"/>
      <c r="B96" s="427"/>
      <c r="C96" s="426"/>
      <c r="D96" s="428"/>
      <c r="E96" s="429"/>
      <c r="F96" s="428"/>
      <c r="G96" s="428"/>
      <c r="H96" s="428"/>
      <c r="I96" s="428"/>
      <c r="J96" s="428"/>
      <c r="K96" s="431"/>
      <c r="L96" s="431"/>
      <c r="M96" s="431"/>
      <c r="N96" s="431"/>
      <c r="O96" s="431"/>
      <c r="P96" s="431"/>
      <c r="Q96" s="431"/>
      <c r="R96" s="431"/>
      <c r="S96" s="426"/>
      <c r="T96" s="431"/>
      <c r="U96" s="426"/>
      <c r="V96" s="426"/>
      <c r="W96" s="426"/>
    </row>
    <row r="97" spans="1:23" ht="12" customHeight="1">
      <c r="A97" s="426"/>
      <c r="B97" s="427"/>
      <c r="C97" s="426"/>
      <c r="D97" s="428"/>
      <c r="E97" s="429"/>
      <c r="F97" s="428"/>
      <c r="G97" s="428"/>
      <c r="H97" s="428"/>
      <c r="I97" s="428"/>
      <c r="J97" s="428"/>
      <c r="K97" s="431"/>
      <c r="L97" s="431"/>
      <c r="M97" s="431"/>
      <c r="N97" s="431"/>
      <c r="O97" s="431"/>
      <c r="P97" s="431"/>
      <c r="Q97" s="431"/>
      <c r="R97" s="431"/>
      <c r="S97" s="426"/>
      <c r="T97" s="431"/>
      <c r="U97" s="426"/>
      <c r="V97" s="426"/>
      <c r="W97" s="426"/>
    </row>
    <row r="98" spans="1:23" ht="12" customHeight="1">
      <c r="A98" s="426"/>
      <c r="B98" s="427"/>
      <c r="C98" s="426"/>
      <c r="D98" s="428"/>
      <c r="E98" s="429"/>
      <c r="F98" s="428"/>
      <c r="G98" s="428"/>
      <c r="H98" s="428"/>
      <c r="I98" s="428"/>
      <c r="J98" s="428"/>
      <c r="K98" s="431"/>
      <c r="L98" s="431"/>
      <c r="M98" s="431"/>
      <c r="N98" s="431"/>
      <c r="O98" s="431"/>
      <c r="P98" s="431"/>
      <c r="Q98" s="431"/>
      <c r="R98" s="431"/>
      <c r="S98" s="426"/>
      <c r="T98" s="431"/>
      <c r="U98" s="426"/>
      <c r="V98" s="426"/>
      <c r="W98" s="426"/>
    </row>
    <row r="99" spans="1:23" ht="12" customHeight="1">
      <c r="A99" s="426"/>
      <c r="B99" s="427"/>
      <c r="C99" s="426"/>
      <c r="D99" s="428"/>
      <c r="E99" s="429"/>
      <c r="F99" s="428"/>
      <c r="G99" s="428"/>
      <c r="H99" s="428"/>
      <c r="I99" s="428"/>
      <c r="J99" s="428"/>
      <c r="K99" s="431"/>
      <c r="L99" s="431"/>
      <c r="M99" s="431"/>
      <c r="N99" s="431"/>
      <c r="O99" s="431"/>
      <c r="P99" s="431"/>
      <c r="Q99" s="431"/>
      <c r="R99" s="431"/>
      <c r="S99" s="426"/>
      <c r="T99" s="431"/>
      <c r="U99" s="426"/>
      <c r="V99" s="426"/>
      <c r="W99" s="426"/>
    </row>
    <row r="100" spans="1:23" ht="12" customHeight="1">
      <c r="A100" s="426"/>
      <c r="B100" s="427"/>
      <c r="C100" s="426"/>
      <c r="D100" s="428"/>
      <c r="E100" s="429"/>
      <c r="F100" s="428"/>
      <c r="G100" s="428"/>
      <c r="H100" s="428"/>
      <c r="I100" s="428"/>
      <c r="J100" s="428"/>
      <c r="K100" s="431"/>
      <c r="L100" s="431"/>
      <c r="M100" s="431"/>
      <c r="N100" s="431"/>
      <c r="O100" s="431"/>
      <c r="P100" s="431"/>
      <c r="Q100" s="431"/>
      <c r="R100" s="431"/>
      <c r="S100" s="426"/>
      <c r="T100" s="431"/>
      <c r="U100" s="426"/>
      <c r="V100" s="426"/>
      <c r="W100" s="426"/>
    </row>
  </sheetData>
  <mergeCells count="21">
    <mergeCell ref="C31:F31"/>
    <mergeCell ref="C17:C23"/>
    <mergeCell ref="D17:D23"/>
    <mergeCell ref="E17:E20"/>
    <mergeCell ref="B25:B30"/>
    <mergeCell ref="E25:E27"/>
    <mergeCell ref="E21:E23"/>
    <mergeCell ref="C25:C30"/>
    <mergeCell ref="D25:D30"/>
    <mergeCell ref="B17:B23"/>
    <mergeCell ref="B9:B16"/>
    <mergeCell ref="C9:C16"/>
    <mergeCell ref="D9:D16"/>
    <mergeCell ref="E9:E13"/>
    <mergeCell ref="E14:E16"/>
    <mergeCell ref="S25:S30"/>
    <mergeCell ref="S17:S20"/>
    <mergeCell ref="T17:T20"/>
    <mergeCell ref="S21:S23"/>
    <mergeCell ref="S9:S13"/>
    <mergeCell ref="S14:S16"/>
  </mergeCells>
  <printOptions horizontalCentered="1" verticalCentered="1"/>
  <pageMargins left="0" right="0" top="0.35433070866141736" bottom="0.31496062992125984" header="0" footer="0"/>
  <pageSetup scale="65" orientation="landscape" r:id="rId1"/>
  <headerFooter>
    <oddFooter>&amp;CPágina &amp;P de</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2DBDB"/>
  </sheetPr>
  <dimension ref="A1:BB324"/>
  <sheetViews>
    <sheetView showGridLines="0" view="pageBreakPreview" zoomScale="60" zoomScaleNormal="100" workbookViewId="0">
      <pane xSplit="3" ySplit="16" topLeftCell="D47" activePane="bottomRight" state="frozen"/>
      <selection pane="topRight" activeCell="D1" sqref="D1"/>
      <selection pane="bottomLeft" activeCell="A17" sqref="A17"/>
      <selection pane="bottomRight" activeCell="D17" sqref="D17"/>
    </sheetView>
  </sheetViews>
  <sheetFormatPr baseColWidth="10" defaultColWidth="14.42578125" defaultRowHeight="15" customHeight="1"/>
  <cols>
    <col min="1" max="1" width="2.28515625" customWidth="1"/>
    <col min="2" max="2" width="8.7109375" customWidth="1"/>
    <col min="3" max="3" width="14.42578125" customWidth="1"/>
    <col min="4" max="28" width="18.28515625" customWidth="1"/>
    <col min="29" max="33" width="18.5703125" customWidth="1"/>
    <col min="34" max="34" width="56.5703125" customWidth="1"/>
    <col min="35" max="35" width="15" customWidth="1"/>
    <col min="36" max="38" width="18.5703125" customWidth="1"/>
    <col min="39" max="39" width="12.85546875" customWidth="1"/>
    <col min="40" max="40" width="16" customWidth="1"/>
    <col min="41" max="54" width="11.42578125" customWidth="1"/>
  </cols>
  <sheetData>
    <row r="1" spans="1:54" ht="25.5" customHeight="1">
      <c r="A1" s="29"/>
      <c r="B1" s="46"/>
      <c r="C1" s="47"/>
      <c r="D1" s="47"/>
      <c r="E1" s="47"/>
      <c r="F1" s="47"/>
      <c r="G1" s="47"/>
      <c r="H1" s="47"/>
      <c r="I1" s="47"/>
      <c r="J1" s="47"/>
      <c r="K1" s="47"/>
      <c r="L1" s="47"/>
      <c r="M1" s="47"/>
      <c r="N1" s="47"/>
      <c r="O1" s="47"/>
      <c r="P1" s="47"/>
      <c r="Q1" s="47"/>
      <c r="R1" s="47"/>
      <c r="S1" s="47"/>
      <c r="T1" s="47"/>
      <c r="U1" s="47"/>
      <c r="V1" s="47"/>
      <c r="W1" s="47"/>
      <c r="X1" s="458"/>
      <c r="Y1" s="458"/>
      <c r="Z1" s="458"/>
      <c r="AA1" s="458"/>
      <c r="AB1" s="458"/>
      <c r="AC1" s="459"/>
      <c r="AD1" s="459"/>
      <c r="AE1" s="459"/>
      <c r="AF1" s="459"/>
      <c r="AG1" s="459"/>
      <c r="AH1" s="459"/>
      <c r="AI1" s="459"/>
      <c r="AJ1" s="459"/>
      <c r="AK1" s="459"/>
      <c r="AL1" s="459"/>
      <c r="AM1" s="29"/>
      <c r="AN1" s="29"/>
      <c r="AO1" s="29"/>
      <c r="AP1" s="29"/>
      <c r="AQ1" s="29"/>
      <c r="AR1" s="29"/>
      <c r="AS1" s="29"/>
      <c r="AT1" s="29"/>
      <c r="AU1" s="29"/>
      <c r="AV1" s="29"/>
      <c r="AW1" s="29"/>
      <c r="AX1" s="29"/>
      <c r="AY1" s="29"/>
      <c r="AZ1" s="29"/>
      <c r="BA1" s="29"/>
      <c r="BB1" s="29"/>
    </row>
    <row r="2" spans="1:54" ht="25.5" customHeight="1">
      <c r="A2" s="29"/>
      <c r="B2" s="48" t="s">
        <v>20550</v>
      </c>
      <c r="C2" s="47"/>
      <c r="D2" s="47"/>
      <c r="E2" s="47"/>
      <c r="F2" s="47"/>
      <c r="G2" s="47"/>
      <c r="H2" s="47"/>
      <c r="I2" s="47"/>
      <c r="J2" s="47"/>
      <c r="K2" s="47"/>
      <c r="L2" s="47"/>
      <c r="M2" s="47"/>
      <c r="N2" s="47"/>
      <c r="O2" s="47"/>
      <c r="P2" s="47"/>
      <c r="Q2" s="458"/>
      <c r="R2" s="47"/>
      <c r="S2" s="47"/>
      <c r="T2" s="47"/>
      <c r="U2" s="47"/>
      <c r="V2" s="47"/>
      <c r="W2" s="47"/>
      <c r="X2" s="458"/>
      <c r="Y2" s="458"/>
      <c r="Z2" s="458"/>
      <c r="AA2" s="458"/>
      <c r="AB2" s="458"/>
      <c r="AC2" s="459"/>
      <c r="AD2" s="459"/>
      <c r="AE2" s="459"/>
      <c r="AF2" s="459"/>
      <c r="AG2" s="459"/>
      <c r="AH2" s="459"/>
      <c r="AI2" s="459"/>
      <c r="AJ2" s="459"/>
      <c r="AK2" s="459"/>
      <c r="AL2" s="459"/>
      <c r="AM2" s="29"/>
      <c r="AN2" s="29"/>
      <c r="AO2" s="29"/>
      <c r="AP2" s="29"/>
      <c r="AQ2" s="29"/>
      <c r="AR2" s="29"/>
      <c r="AS2" s="29"/>
      <c r="AT2" s="29"/>
      <c r="AU2" s="29"/>
      <c r="AV2" s="29"/>
      <c r="AW2" s="29"/>
      <c r="AX2" s="29"/>
      <c r="AY2" s="29"/>
      <c r="AZ2" s="29"/>
      <c r="BA2" s="29"/>
      <c r="BB2" s="29"/>
    </row>
    <row r="3" spans="1:54" ht="25.5" customHeight="1">
      <c r="A3" s="29"/>
      <c r="B3" s="48" t="s">
        <v>20551</v>
      </c>
      <c r="C3" s="47"/>
      <c r="D3" s="47"/>
      <c r="E3" s="47"/>
      <c r="F3" s="47"/>
      <c r="G3" s="47"/>
      <c r="H3" s="47"/>
      <c r="I3" s="47"/>
      <c r="J3" s="47"/>
      <c r="K3" s="47"/>
      <c r="L3" s="47"/>
      <c r="M3" s="47"/>
      <c r="N3" s="47"/>
      <c r="O3" s="47"/>
      <c r="P3" s="47"/>
      <c r="Q3" s="47"/>
      <c r="R3" s="47"/>
      <c r="S3" s="47"/>
      <c r="T3" s="47"/>
      <c r="U3" s="47"/>
      <c r="V3" s="47"/>
      <c r="W3" s="47"/>
      <c r="X3" s="458"/>
      <c r="Y3" s="458"/>
      <c r="Z3" s="458"/>
      <c r="AA3" s="458"/>
      <c r="AB3" s="458"/>
      <c r="AC3" s="459"/>
      <c r="AD3" s="459"/>
      <c r="AE3" s="459"/>
      <c r="AF3" s="459"/>
      <c r="AG3" s="459"/>
      <c r="AH3" s="459"/>
      <c r="AI3" s="459"/>
      <c r="AJ3" s="459"/>
      <c r="AK3" s="459"/>
      <c r="AL3" s="459"/>
      <c r="AM3" s="29"/>
      <c r="AN3" s="29"/>
      <c r="AO3" s="29"/>
      <c r="AP3" s="29"/>
      <c r="AQ3" s="29"/>
      <c r="AR3" s="29"/>
      <c r="AS3" s="29"/>
      <c r="AT3" s="29"/>
      <c r="AU3" s="29"/>
      <c r="AV3" s="29"/>
      <c r="AW3" s="29"/>
      <c r="AX3" s="29"/>
      <c r="AY3" s="29"/>
      <c r="AZ3" s="29"/>
      <c r="BA3" s="29"/>
      <c r="BB3" s="29"/>
    </row>
    <row r="4" spans="1:54" ht="25.5" customHeight="1">
      <c r="A4" s="29"/>
      <c r="B4" s="48" t="s">
        <v>20572</v>
      </c>
      <c r="C4" s="47"/>
      <c r="D4" s="47"/>
      <c r="E4" s="47"/>
      <c r="F4" s="47"/>
      <c r="G4" s="47"/>
      <c r="H4" s="47"/>
      <c r="I4" s="47"/>
      <c r="J4" s="47"/>
      <c r="K4" s="47"/>
      <c r="L4" s="47"/>
      <c r="M4" s="47"/>
      <c r="N4" s="47"/>
      <c r="O4" s="47"/>
      <c r="P4" s="47"/>
      <c r="Q4" s="47"/>
      <c r="R4" s="47"/>
      <c r="S4" s="47"/>
      <c r="T4" s="47"/>
      <c r="U4" s="47"/>
      <c r="V4" s="47"/>
      <c r="W4" s="47"/>
      <c r="X4" s="458"/>
      <c r="Y4" s="458"/>
      <c r="Z4" s="458"/>
      <c r="AA4" s="458"/>
      <c r="AB4" s="458"/>
      <c r="AC4" s="459" t="s">
        <v>20585</v>
      </c>
      <c r="AD4" s="459" t="s">
        <v>20586</v>
      </c>
      <c r="AE4" s="459"/>
      <c r="AF4" s="459"/>
      <c r="AG4" s="459"/>
      <c r="AH4" s="459"/>
      <c r="AI4" s="459"/>
      <c r="AJ4" s="459"/>
      <c r="AK4" s="459"/>
      <c r="AL4" s="459"/>
      <c r="AM4" s="29"/>
      <c r="AN4" s="29"/>
      <c r="AO4" s="29"/>
      <c r="AP4" s="29"/>
      <c r="AQ4" s="29"/>
      <c r="AR4" s="29"/>
      <c r="AS4" s="29"/>
      <c r="AT4" s="29"/>
      <c r="AU4" s="29"/>
      <c r="AV4" s="29"/>
      <c r="AW4" s="29"/>
      <c r="AX4" s="29"/>
      <c r="AY4" s="29"/>
      <c r="AZ4" s="29"/>
      <c r="BA4" s="29"/>
      <c r="BB4" s="29"/>
    </row>
    <row r="5" spans="1:54" ht="25.5" customHeight="1">
      <c r="A5" s="29"/>
      <c r="B5" s="48"/>
      <c r="C5" s="47"/>
      <c r="D5" s="47"/>
      <c r="E5" s="47"/>
      <c r="F5" s="47"/>
      <c r="G5" s="47"/>
      <c r="H5" s="47">
        <f>H7-F7</f>
        <v>0</v>
      </c>
      <c r="I5" s="47"/>
      <c r="J5" s="47"/>
      <c r="K5" s="47"/>
      <c r="L5" s="47"/>
      <c r="M5" s="47"/>
      <c r="N5" s="47"/>
      <c r="O5" s="47"/>
      <c r="P5" s="47">
        <f>P6/2</f>
        <v>0</v>
      </c>
      <c r="Q5" s="47"/>
      <c r="R5" s="47"/>
      <c r="S5" s="47"/>
      <c r="T5" s="47"/>
      <c r="U5" s="47"/>
      <c r="V5" s="47"/>
      <c r="W5" s="47"/>
      <c r="X5" s="458">
        <f>X6-X7</f>
        <v>0</v>
      </c>
      <c r="Y5" s="458"/>
      <c r="Z5" s="458"/>
      <c r="AA5" s="458"/>
      <c r="AB5" s="458"/>
      <c r="AC5" s="459"/>
      <c r="AD5" s="459"/>
      <c r="AE5" s="459"/>
      <c r="AF5" s="459"/>
      <c r="AG5" s="459"/>
      <c r="AH5" s="459"/>
      <c r="AI5" s="459"/>
      <c r="AJ5" s="459">
        <f>AJ7-AJ6</f>
        <v>-821497654.47486699</v>
      </c>
      <c r="AK5" s="459"/>
      <c r="AL5" s="459"/>
      <c r="AM5" s="29"/>
      <c r="AN5" s="29"/>
      <c r="AO5" s="29"/>
      <c r="AP5" s="29"/>
      <c r="AQ5" s="29"/>
      <c r="AR5" s="29"/>
      <c r="AS5" s="29"/>
      <c r="AT5" s="29"/>
      <c r="AU5" s="29"/>
      <c r="AV5" s="29"/>
      <c r="AW5" s="29"/>
      <c r="AX5" s="29"/>
      <c r="AY5" s="29"/>
      <c r="AZ5" s="29"/>
      <c r="BA5" s="29"/>
      <c r="BB5" s="29"/>
    </row>
    <row r="6" spans="1:54" ht="25.5" customHeight="1">
      <c r="A6" s="29"/>
      <c r="B6" s="48" t="s">
        <v>20587</v>
      </c>
      <c r="C6" s="47"/>
      <c r="D6" s="47"/>
      <c r="E6" s="47"/>
      <c r="F6" s="47"/>
      <c r="G6" s="47"/>
      <c r="H6" s="47"/>
      <c r="I6" s="47"/>
      <c r="J6" s="47"/>
      <c r="K6" s="47"/>
      <c r="L6" s="47"/>
      <c r="M6" s="47"/>
      <c r="N6" s="47"/>
      <c r="O6" s="47"/>
      <c r="P6" s="47">
        <f>N7-P7</f>
        <v>0</v>
      </c>
      <c r="Q6" s="47"/>
      <c r="R6" s="47"/>
      <c r="S6" s="47"/>
      <c r="T6" s="47"/>
      <c r="U6" s="47"/>
      <c r="V6" s="47"/>
      <c r="W6" s="47"/>
      <c r="X6" s="458"/>
      <c r="Y6" s="458"/>
      <c r="Z6" s="458"/>
      <c r="AA6" s="458"/>
      <c r="AB6" s="458"/>
      <c r="AC6" s="459"/>
      <c r="AD6" s="459"/>
      <c r="AE6" s="459"/>
      <c r="AF6" s="459"/>
      <c r="AG6" s="459"/>
      <c r="AH6" s="459"/>
      <c r="AI6" s="459"/>
      <c r="AJ6" s="459">
        <v>821497654.47486699</v>
      </c>
      <c r="AK6" s="459"/>
      <c r="AL6" s="459"/>
      <c r="AM6" s="29"/>
      <c r="AN6" s="29"/>
      <c r="AO6" s="29"/>
      <c r="AP6" s="29"/>
      <c r="AQ6" s="29"/>
      <c r="AR6" s="29"/>
      <c r="AS6" s="29"/>
      <c r="AT6" s="29"/>
      <c r="AU6" s="29"/>
      <c r="AV6" s="29"/>
      <c r="AW6" s="29"/>
      <c r="AX6" s="29"/>
      <c r="AY6" s="29"/>
      <c r="AZ6" s="29"/>
      <c r="BA6" s="29"/>
      <c r="BB6" s="29"/>
    </row>
    <row r="7" spans="1:54" ht="25.5" customHeight="1">
      <c r="A7" s="29"/>
      <c r="B7" s="49"/>
      <c r="C7" s="47"/>
      <c r="D7" s="50">
        <f t="shared" ref="D7:AA7" si="0">SUM(D9:D305)</f>
        <v>0</v>
      </c>
      <c r="E7" s="47">
        <f t="shared" si="0"/>
        <v>0</v>
      </c>
      <c r="F7" s="47">
        <f t="shared" si="0"/>
        <v>0</v>
      </c>
      <c r="G7" s="47">
        <f t="shared" si="0"/>
        <v>0</v>
      </c>
      <c r="H7" s="47">
        <f t="shared" si="0"/>
        <v>0</v>
      </c>
      <c r="I7" s="47">
        <f t="shared" si="0"/>
        <v>0</v>
      </c>
      <c r="J7" s="47">
        <f t="shared" si="0"/>
        <v>0</v>
      </c>
      <c r="K7" s="47">
        <f t="shared" si="0"/>
        <v>0</v>
      </c>
      <c r="L7" s="50">
        <f t="shared" si="0"/>
        <v>0</v>
      </c>
      <c r="M7" s="47">
        <f t="shared" si="0"/>
        <v>0</v>
      </c>
      <c r="N7" s="47">
        <f t="shared" si="0"/>
        <v>0</v>
      </c>
      <c r="O7" s="460">
        <f t="shared" si="0"/>
        <v>0</v>
      </c>
      <c r="P7" s="47">
        <f t="shared" si="0"/>
        <v>0</v>
      </c>
      <c r="Q7" s="47">
        <f t="shared" si="0"/>
        <v>0</v>
      </c>
      <c r="R7" s="47">
        <f t="shared" si="0"/>
        <v>0</v>
      </c>
      <c r="S7" s="47">
        <f t="shared" si="0"/>
        <v>0</v>
      </c>
      <c r="T7" s="50">
        <f t="shared" si="0"/>
        <v>0</v>
      </c>
      <c r="U7" s="47">
        <f t="shared" si="0"/>
        <v>0</v>
      </c>
      <c r="V7" s="47">
        <f t="shared" si="0"/>
        <v>0</v>
      </c>
      <c r="W7" s="47">
        <f t="shared" si="0"/>
        <v>0</v>
      </c>
      <c r="X7" s="458">
        <f t="shared" si="0"/>
        <v>0</v>
      </c>
      <c r="Y7" s="458">
        <f t="shared" si="0"/>
        <v>0</v>
      </c>
      <c r="Z7" s="458">
        <f t="shared" si="0"/>
        <v>0</v>
      </c>
      <c r="AA7" s="460">
        <f t="shared" si="0"/>
        <v>0</v>
      </c>
      <c r="AB7" s="460">
        <f>AB306</f>
        <v>0</v>
      </c>
      <c r="AC7" s="458">
        <f>SUM(AC9:AC305)</f>
        <v>0</v>
      </c>
      <c r="AD7" s="458">
        <f>SUM(AD9:AD305)</f>
        <v>0</v>
      </c>
      <c r="AE7" s="458"/>
      <c r="AF7" s="458"/>
      <c r="AG7" s="458"/>
      <c r="AH7" s="458"/>
      <c r="AI7" s="460">
        <f>SUM(AI9:AI305)</f>
        <v>0</v>
      </c>
      <c r="AJ7" s="458">
        <f>SUM(AJ9:AJ305)</f>
        <v>0</v>
      </c>
      <c r="AK7" s="458">
        <f>SUM(AK9:AK305)</f>
        <v>0</v>
      </c>
      <c r="AL7" s="458"/>
      <c r="AM7" s="461">
        <f>AM306</f>
        <v>0</v>
      </c>
      <c r="AN7" s="29"/>
      <c r="AO7" s="29"/>
      <c r="AP7" s="29"/>
      <c r="AQ7" s="29"/>
      <c r="AR7" s="29"/>
      <c r="AS7" s="29"/>
      <c r="AT7" s="29"/>
      <c r="AU7" s="29"/>
      <c r="AV7" s="29"/>
      <c r="AW7" s="29"/>
      <c r="AX7" s="29"/>
      <c r="AY7" s="29"/>
      <c r="AZ7" s="29"/>
      <c r="BA7" s="29"/>
      <c r="BB7" s="29"/>
    </row>
    <row r="8" spans="1:54" ht="41.25" customHeight="1">
      <c r="A8" s="29"/>
      <c r="B8" s="51" t="s">
        <v>20588</v>
      </c>
      <c r="C8" s="52" t="s">
        <v>1242</v>
      </c>
      <c r="D8" s="53" t="s">
        <v>20589</v>
      </c>
      <c r="E8" s="54" t="s">
        <v>20590</v>
      </c>
      <c r="F8" s="54" t="s">
        <v>20591</v>
      </c>
      <c r="G8" s="53" t="s">
        <v>20592</v>
      </c>
      <c r="H8" s="53" t="s">
        <v>20593</v>
      </c>
      <c r="I8" s="53" t="s">
        <v>20594</v>
      </c>
      <c r="J8" s="55" t="s">
        <v>20595</v>
      </c>
      <c r="K8" s="53" t="s">
        <v>20596</v>
      </c>
      <c r="L8" s="56" t="s">
        <v>20597</v>
      </c>
      <c r="M8" s="57" t="s">
        <v>20598</v>
      </c>
      <c r="N8" s="57" t="s">
        <v>20599</v>
      </c>
      <c r="O8" s="56" t="s">
        <v>20600</v>
      </c>
      <c r="P8" s="56" t="s">
        <v>20601</v>
      </c>
      <c r="Q8" s="56" t="s">
        <v>20597</v>
      </c>
      <c r="R8" s="55" t="s">
        <v>20602</v>
      </c>
      <c r="S8" s="56" t="s">
        <v>20603</v>
      </c>
      <c r="T8" s="53" t="s">
        <v>20604</v>
      </c>
      <c r="U8" s="58" t="s">
        <v>20605</v>
      </c>
      <c r="V8" s="58" t="s">
        <v>20606</v>
      </c>
      <c r="W8" s="53" t="s">
        <v>20607</v>
      </c>
      <c r="X8" s="53" t="s">
        <v>20608</v>
      </c>
      <c r="Y8" s="53" t="s">
        <v>20609</v>
      </c>
      <c r="Z8" s="55" t="s">
        <v>20610</v>
      </c>
      <c r="AA8" s="53" t="s">
        <v>20611</v>
      </c>
      <c r="AB8" s="53"/>
      <c r="AC8" s="59" t="s">
        <v>20612</v>
      </c>
      <c r="AD8" s="59" t="s">
        <v>20613</v>
      </c>
      <c r="AE8" s="59" t="s">
        <v>20614</v>
      </c>
      <c r="AF8" s="59"/>
      <c r="AG8" s="59"/>
      <c r="AH8" s="59"/>
      <c r="AI8" s="60" t="s">
        <v>20615</v>
      </c>
      <c r="AJ8" s="60" t="s">
        <v>20616</v>
      </c>
      <c r="AK8" s="60" t="s">
        <v>20617</v>
      </c>
      <c r="AL8" s="60" t="s">
        <v>20618</v>
      </c>
      <c r="AM8" s="60" t="s">
        <v>20618</v>
      </c>
      <c r="AN8" s="29"/>
      <c r="AO8" s="29"/>
      <c r="AP8" s="29"/>
      <c r="AQ8" s="29"/>
      <c r="AR8" s="29"/>
      <c r="AS8" s="29"/>
      <c r="AT8" s="29"/>
      <c r="AU8" s="29"/>
      <c r="AV8" s="29"/>
      <c r="AW8" s="29"/>
      <c r="AX8" s="29"/>
      <c r="AY8" s="29"/>
      <c r="AZ8" s="29"/>
      <c r="BA8" s="29"/>
      <c r="BB8" s="29"/>
    </row>
    <row r="9" spans="1:54" ht="21" customHeight="1">
      <c r="A9" s="29"/>
      <c r="B9" s="61">
        <v>1111</v>
      </c>
      <c r="C9" s="62" t="s">
        <v>20619</v>
      </c>
      <c r="D9" s="62">
        <v>0</v>
      </c>
      <c r="E9" s="62">
        <v>0</v>
      </c>
      <c r="F9" s="62">
        <v>0</v>
      </c>
      <c r="G9" s="62">
        <f t="shared" ref="G9:G263" si="1">E9+F9</f>
        <v>0</v>
      </c>
      <c r="H9" s="62">
        <v>0</v>
      </c>
      <c r="I9" s="62">
        <f t="shared" ref="I9:I263" si="2">D9-G9+H9</f>
        <v>0</v>
      </c>
      <c r="J9" s="62">
        <v>0</v>
      </c>
      <c r="K9" s="62">
        <f t="shared" ref="K9:K263" si="3">I9-J9</f>
        <v>0</v>
      </c>
      <c r="L9" s="62">
        <v>0</v>
      </c>
      <c r="M9" s="62">
        <v>0</v>
      </c>
      <c r="N9" s="62">
        <v>0</v>
      </c>
      <c r="O9" s="62">
        <f t="shared" ref="O9:O263" si="4">M9+N9</f>
        <v>0</v>
      </c>
      <c r="P9" s="62">
        <v>0</v>
      </c>
      <c r="Q9" s="62">
        <f t="shared" ref="Q9:Q263" si="5">L9-O9+P9</f>
        <v>0</v>
      </c>
      <c r="R9" s="62">
        <v>0</v>
      </c>
      <c r="S9" s="62">
        <f t="shared" ref="S9:S263" si="6">Q9-R9</f>
        <v>0</v>
      </c>
      <c r="T9" s="62">
        <v>0</v>
      </c>
      <c r="U9" s="62">
        <v>0</v>
      </c>
      <c r="V9" s="62">
        <v>0</v>
      </c>
      <c r="W9" s="62">
        <f t="shared" ref="W9:W263" si="7">U9+V9</f>
        <v>0</v>
      </c>
      <c r="X9" s="62">
        <v>0</v>
      </c>
      <c r="Y9" s="62">
        <f t="shared" ref="Y9:Y263" si="8">T9-W9+X9</f>
        <v>0</v>
      </c>
      <c r="Z9" s="62">
        <v>0</v>
      </c>
      <c r="AA9" s="62">
        <f t="shared" ref="AA9:AA263" si="9">Y9-Z9</f>
        <v>0</v>
      </c>
      <c r="AB9" s="458">
        <f t="shared" ref="AB9:AB239" si="10">D9+L9+T9</f>
        <v>0</v>
      </c>
      <c r="AC9" s="63">
        <f t="shared" ref="AC9:AC72" si="11">G9+O9+W9</f>
        <v>0</v>
      </c>
      <c r="AD9" s="63">
        <f t="shared" ref="AD9:AD72" si="12">H9+P9+X9</f>
        <v>0</v>
      </c>
      <c r="AE9" s="462">
        <f t="shared" ref="AE9:AE263" si="13">AD9-AC9</f>
        <v>0</v>
      </c>
      <c r="AF9" s="462"/>
      <c r="AG9" s="462"/>
      <c r="AH9" s="463" t="s">
        <v>1398</v>
      </c>
      <c r="AI9" s="64">
        <v>0</v>
      </c>
      <c r="AJ9" s="64">
        <v>0</v>
      </c>
      <c r="AK9" s="64">
        <f t="shared" ref="AK9:AK263" si="14">AI9-AJ9</f>
        <v>0</v>
      </c>
      <c r="AL9" s="64"/>
      <c r="AM9" s="29">
        <v>0</v>
      </c>
      <c r="AN9" s="29">
        <f t="shared" ref="AN9:AN263" si="15">AI9-AM9</f>
        <v>0</v>
      </c>
      <c r="AO9" s="29"/>
      <c r="AP9" s="29"/>
      <c r="AQ9" s="29"/>
      <c r="AR9" s="29"/>
      <c r="AS9" s="29"/>
      <c r="AT9" s="29"/>
      <c r="AU9" s="29"/>
      <c r="AV9" s="29"/>
      <c r="AW9" s="29"/>
      <c r="AX9" s="29"/>
      <c r="AY9" s="29"/>
      <c r="AZ9" s="29"/>
      <c r="BA9" s="29"/>
      <c r="BB9" s="29"/>
    </row>
    <row r="10" spans="1:54" ht="21" customHeight="1">
      <c r="A10" s="29"/>
      <c r="B10" s="61">
        <v>1131</v>
      </c>
      <c r="C10" s="62" t="s">
        <v>638</v>
      </c>
      <c r="D10" s="62">
        <v>0</v>
      </c>
      <c r="E10" s="62">
        <v>0</v>
      </c>
      <c r="F10" s="62">
        <v>0</v>
      </c>
      <c r="G10" s="62">
        <f t="shared" si="1"/>
        <v>0</v>
      </c>
      <c r="H10" s="62">
        <v>0</v>
      </c>
      <c r="I10" s="62">
        <f t="shared" si="2"/>
        <v>0</v>
      </c>
      <c r="J10" s="62">
        <v>0</v>
      </c>
      <c r="K10" s="62">
        <f t="shared" si="3"/>
        <v>0</v>
      </c>
      <c r="L10" s="62">
        <v>0</v>
      </c>
      <c r="M10" s="62">
        <v>0</v>
      </c>
      <c r="N10" s="62">
        <v>0</v>
      </c>
      <c r="O10" s="62">
        <f t="shared" si="4"/>
        <v>0</v>
      </c>
      <c r="P10" s="62">
        <v>0</v>
      </c>
      <c r="Q10" s="62">
        <f t="shared" si="5"/>
        <v>0</v>
      </c>
      <c r="R10" s="62">
        <v>0</v>
      </c>
      <c r="S10" s="62">
        <f t="shared" si="6"/>
        <v>0</v>
      </c>
      <c r="T10" s="62">
        <v>0</v>
      </c>
      <c r="U10" s="62">
        <v>0</v>
      </c>
      <c r="V10" s="62">
        <v>0</v>
      </c>
      <c r="W10" s="62">
        <f t="shared" si="7"/>
        <v>0</v>
      </c>
      <c r="X10" s="62">
        <v>0</v>
      </c>
      <c r="Y10" s="62">
        <f t="shared" si="8"/>
        <v>0</v>
      </c>
      <c r="Z10" s="62">
        <v>0</v>
      </c>
      <c r="AA10" s="62">
        <f t="shared" si="9"/>
        <v>0</v>
      </c>
      <c r="AB10" s="458">
        <f t="shared" si="10"/>
        <v>0</v>
      </c>
      <c r="AC10" s="63">
        <f t="shared" si="11"/>
        <v>0</v>
      </c>
      <c r="AD10" s="63">
        <f t="shared" si="12"/>
        <v>0</v>
      </c>
      <c r="AE10" s="462">
        <f t="shared" si="13"/>
        <v>0</v>
      </c>
      <c r="AF10" s="462">
        <f t="shared" ref="AF10:AF51" si="16">AB10-AE10</f>
        <v>0</v>
      </c>
      <c r="AG10" s="462" t="b">
        <f t="shared" ref="AG10:AG264" si="17">AF10=AI10</f>
        <v>1</v>
      </c>
      <c r="AH10" s="463" t="s">
        <v>1398</v>
      </c>
      <c r="AI10" s="64">
        <v>0</v>
      </c>
      <c r="AJ10" s="64">
        <v>0</v>
      </c>
      <c r="AK10" s="64">
        <f t="shared" si="14"/>
        <v>0</v>
      </c>
      <c r="AL10" s="64"/>
      <c r="AM10" s="29">
        <v>0</v>
      </c>
      <c r="AN10" s="29">
        <f t="shared" si="15"/>
        <v>0</v>
      </c>
      <c r="AO10" s="29"/>
      <c r="AP10" s="29"/>
      <c r="AQ10" s="29"/>
      <c r="AR10" s="29"/>
      <c r="AS10" s="29"/>
      <c r="AT10" s="29"/>
      <c r="AU10" s="29"/>
      <c r="AV10" s="29"/>
      <c r="AW10" s="29"/>
      <c r="AX10" s="29"/>
      <c r="AY10" s="29"/>
      <c r="AZ10" s="29"/>
      <c r="BA10" s="29"/>
      <c r="BB10" s="29"/>
    </row>
    <row r="11" spans="1:54" ht="21" customHeight="1">
      <c r="A11" s="29"/>
      <c r="B11" s="61">
        <v>1141</v>
      </c>
      <c r="C11" s="62" t="s">
        <v>20620</v>
      </c>
      <c r="D11" s="62">
        <v>0</v>
      </c>
      <c r="E11" s="62">
        <v>0</v>
      </c>
      <c r="F11" s="62">
        <v>0</v>
      </c>
      <c r="G11" s="62">
        <f t="shared" si="1"/>
        <v>0</v>
      </c>
      <c r="H11" s="62">
        <v>0</v>
      </c>
      <c r="I11" s="62">
        <f t="shared" si="2"/>
        <v>0</v>
      </c>
      <c r="J11" s="62">
        <v>0</v>
      </c>
      <c r="K11" s="62">
        <f t="shared" si="3"/>
        <v>0</v>
      </c>
      <c r="L11" s="62">
        <v>0</v>
      </c>
      <c r="M11" s="62">
        <v>0</v>
      </c>
      <c r="N11" s="62">
        <v>0</v>
      </c>
      <c r="O11" s="62">
        <f t="shared" si="4"/>
        <v>0</v>
      </c>
      <c r="P11" s="62">
        <v>0</v>
      </c>
      <c r="Q11" s="62">
        <f t="shared" si="5"/>
        <v>0</v>
      </c>
      <c r="R11" s="62">
        <v>0</v>
      </c>
      <c r="S11" s="62">
        <f t="shared" si="6"/>
        <v>0</v>
      </c>
      <c r="T11" s="62">
        <v>0</v>
      </c>
      <c r="U11" s="62">
        <v>0</v>
      </c>
      <c r="V11" s="62">
        <v>0</v>
      </c>
      <c r="W11" s="62">
        <f t="shared" si="7"/>
        <v>0</v>
      </c>
      <c r="X11" s="62">
        <v>0</v>
      </c>
      <c r="Y11" s="62">
        <f t="shared" si="8"/>
        <v>0</v>
      </c>
      <c r="Z11" s="62">
        <v>0</v>
      </c>
      <c r="AA11" s="62">
        <f t="shared" si="9"/>
        <v>0</v>
      </c>
      <c r="AB11" s="458">
        <f t="shared" si="10"/>
        <v>0</v>
      </c>
      <c r="AC11" s="63">
        <f t="shared" si="11"/>
        <v>0</v>
      </c>
      <c r="AD11" s="63">
        <f t="shared" si="12"/>
        <v>0</v>
      </c>
      <c r="AE11" s="462">
        <f t="shared" si="13"/>
        <v>0</v>
      </c>
      <c r="AF11" s="462">
        <f t="shared" si="16"/>
        <v>0</v>
      </c>
      <c r="AG11" s="462" t="b">
        <f t="shared" si="17"/>
        <v>1</v>
      </c>
      <c r="AH11" s="463" t="s">
        <v>1398</v>
      </c>
      <c r="AI11" s="64">
        <v>0</v>
      </c>
      <c r="AJ11" s="64">
        <v>0</v>
      </c>
      <c r="AK11" s="64">
        <f t="shared" si="14"/>
        <v>0</v>
      </c>
      <c r="AL11" s="64"/>
      <c r="AM11" s="29">
        <v>0</v>
      </c>
      <c r="AN11" s="29">
        <f t="shared" si="15"/>
        <v>0</v>
      </c>
      <c r="AO11" s="29"/>
      <c r="AP11" s="29"/>
      <c r="AQ11" s="29"/>
      <c r="AR11" s="29"/>
      <c r="AS11" s="29"/>
      <c r="AT11" s="29"/>
      <c r="AU11" s="29"/>
      <c r="AV11" s="29"/>
      <c r="AW11" s="29"/>
      <c r="AX11" s="29"/>
      <c r="AY11" s="29"/>
      <c r="AZ11" s="29"/>
      <c r="BA11" s="29"/>
      <c r="BB11" s="29"/>
    </row>
    <row r="12" spans="1:54" ht="21" customHeight="1">
      <c r="A12" s="29"/>
      <c r="B12" s="61">
        <v>1211</v>
      </c>
      <c r="C12" s="62" t="s">
        <v>20621</v>
      </c>
      <c r="D12" s="62">
        <v>0</v>
      </c>
      <c r="E12" s="62">
        <v>0</v>
      </c>
      <c r="F12" s="62">
        <v>0</v>
      </c>
      <c r="G12" s="62">
        <f t="shared" si="1"/>
        <v>0</v>
      </c>
      <c r="H12" s="62">
        <v>0</v>
      </c>
      <c r="I12" s="62">
        <f t="shared" si="2"/>
        <v>0</v>
      </c>
      <c r="J12" s="62">
        <v>0</v>
      </c>
      <c r="K12" s="62">
        <f t="shared" si="3"/>
        <v>0</v>
      </c>
      <c r="L12" s="62">
        <v>0</v>
      </c>
      <c r="M12" s="62">
        <v>0</v>
      </c>
      <c r="N12" s="62">
        <v>0</v>
      </c>
      <c r="O12" s="62">
        <f t="shared" si="4"/>
        <v>0</v>
      </c>
      <c r="P12" s="62">
        <v>0</v>
      </c>
      <c r="Q12" s="62">
        <f t="shared" si="5"/>
        <v>0</v>
      </c>
      <c r="R12" s="62">
        <v>0</v>
      </c>
      <c r="S12" s="62">
        <f t="shared" si="6"/>
        <v>0</v>
      </c>
      <c r="T12" s="62">
        <v>0</v>
      </c>
      <c r="U12" s="62">
        <v>0</v>
      </c>
      <c r="V12" s="62">
        <v>0</v>
      </c>
      <c r="W12" s="62">
        <f t="shared" si="7"/>
        <v>0</v>
      </c>
      <c r="X12" s="62">
        <v>0</v>
      </c>
      <c r="Y12" s="62">
        <f t="shared" si="8"/>
        <v>0</v>
      </c>
      <c r="Z12" s="62">
        <v>0</v>
      </c>
      <c r="AA12" s="62">
        <f t="shared" si="9"/>
        <v>0</v>
      </c>
      <c r="AB12" s="458">
        <f t="shared" si="10"/>
        <v>0</v>
      </c>
      <c r="AC12" s="63">
        <f t="shared" si="11"/>
        <v>0</v>
      </c>
      <c r="AD12" s="63">
        <f t="shared" si="12"/>
        <v>0</v>
      </c>
      <c r="AE12" s="462">
        <f t="shared" si="13"/>
        <v>0</v>
      </c>
      <c r="AF12" s="464">
        <f t="shared" si="16"/>
        <v>0</v>
      </c>
      <c r="AG12" s="464" t="b">
        <f t="shared" si="17"/>
        <v>1</v>
      </c>
      <c r="AH12" s="465" t="s">
        <v>20622</v>
      </c>
      <c r="AI12" s="64">
        <v>0</v>
      </c>
      <c r="AJ12" s="64">
        <v>0</v>
      </c>
      <c r="AK12" s="64">
        <f t="shared" si="14"/>
        <v>0</v>
      </c>
      <c r="AL12" s="64"/>
      <c r="AM12" s="29">
        <v>0</v>
      </c>
      <c r="AN12" s="29">
        <f t="shared" si="15"/>
        <v>0</v>
      </c>
      <c r="AO12" s="29"/>
      <c r="AP12" s="29"/>
      <c r="AQ12" s="29"/>
      <c r="AR12" s="29"/>
      <c r="AS12" s="29"/>
      <c r="AT12" s="29"/>
      <c r="AU12" s="29"/>
      <c r="AV12" s="29"/>
      <c r="AW12" s="29"/>
      <c r="AX12" s="29"/>
      <c r="AY12" s="29"/>
      <c r="AZ12" s="29"/>
      <c r="BA12" s="29"/>
      <c r="BB12" s="29"/>
    </row>
    <row r="13" spans="1:54" ht="14.25" customHeight="1">
      <c r="A13" s="29"/>
      <c r="B13" s="61">
        <v>1221</v>
      </c>
      <c r="C13" s="62" t="s">
        <v>1048</v>
      </c>
      <c r="D13" s="62">
        <v>0</v>
      </c>
      <c r="E13" s="62">
        <v>0</v>
      </c>
      <c r="F13" s="62">
        <v>0</v>
      </c>
      <c r="G13" s="62">
        <f t="shared" si="1"/>
        <v>0</v>
      </c>
      <c r="H13" s="62">
        <v>0</v>
      </c>
      <c r="I13" s="62">
        <f t="shared" si="2"/>
        <v>0</v>
      </c>
      <c r="J13" s="62">
        <v>0</v>
      </c>
      <c r="K13" s="62">
        <f t="shared" si="3"/>
        <v>0</v>
      </c>
      <c r="L13" s="62">
        <v>0</v>
      </c>
      <c r="M13" s="62">
        <v>0</v>
      </c>
      <c r="N13" s="62">
        <v>0</v>
      </c>
      <c r="O13" s="62">
        <f t="shared" si="4"/>
        <v>0</v>
      </c>
      <c r="P13" s="62">
        <v>0</v>
      </c>
      <c r="Q13" s="62">
        <f t="shared" si="5"/>
        <v>0</v>
      </c>
      <c r="R13" s="62">
        <v>0</v>
      </c>
      <c r="S13" s="62">
        <f t="shared" si="6"/>
        <v>0</v>
      </c>
      <c r="T13" s="62">
        <v>0</v>
      </c>
      <c r="U13" s="62">
        <v>0</v>
      </c>
      <c r="V13" s="62">
        <v>0</v>
      </c>
      <c r="W13" s="62">
        <f t="shared" si="7"/>
        <v>0</v>
      </c>
      <c r="X13" s="62">
        <v>0</v>
      </c>
      <c r="Y13" s="62">
        <f t="shared" si="8"/>
        <v>0</v>
      </c>
      <c r="Z13" s="62">
        <v>0</v>
      </c>
      <c r="AA13" s="62">
        <f t="shared" si="9"/>
        <v>0</v>
      </c>
      <c r="AB13" s="458">
        <f t="shared" si="10"/>
        <v>0</v>
      </c>
      <c r="AC13" s="63">
        <f t="shared" si="11"/>
        <v>0</v>
      </c>
      <c r="AD13" s="63">
        <f t="shared" si="12"/>
        <v>0</v>
      </c>
      <c r="AE13" s="462">
        <f t="shared" si="13"/>
        <v>0</v>
      </c>
      <c r="AF13" s="464">
        <f t="shared" si="16"/>
        <v>0</v>
      </c>
      <c r="AG13" s="464" t="b">
        <f t="shared" si="17"/>
        <v>1</v>
      </c>
      <c r="AH13" s="465" t="s">
        <v>20622</v>
      </c>
      <c r="AI13" s="64">
        <v>0</v>
      </c>
      <c r="AJ13" s="64">
        <v>0</v>
      </c>
      <c r="AK13" s="64">
        <f t="shared" si="14"/>
        <v>0</v>
      </c>
      <c r="AL13" s="64"/>
      <c r="AM13" s="29">
        <v>0</v>
      </c>
      <c r="AN13" s="29">
        <f t="shared" si="15"/>
        <v>0</v>
      </c>
      <c r="AO13" s="29"/>
      <c r="AP13" s="29"/>
      <c r="AQ13" s="29"/>
      <c r="AR13" s="29"/>
      <c r="AS13" s="29"/>
      <c r="AT13" s="29"/>
      <c r="AU13" s="29"/>
      <c r="AV13" s="29"/>
      <c r="AW13" s="29"/>
      <c r="AX13" s="29"/>
      <c r="AY13" s="29"/>
      <c r="AZ13" s="29"/>
      <c r="BA13" s="29"/>
      <c r="BB13" s="29"/>
    </row>
    <row r="14" spans="1:54" ht="15.75" customHeight="1">
      <c r="A14" s="29"/>
      <c r="B14" s="61">
        <v>1231</v>
      </c>
      <c r="C14" s="62" t="s">
        <v>20623</v>
      </c>
      <c r="D14" s="62">
        <v>0</v>
      </c>
      <c r="E14" s="62">
        <v>0</v>
      </c>
      <c r="F14" s="62">
        <v>0</v>
      </c>
      <c r="G14" s="62">
        <f t="shared" si="1"/>
        <v>0</v>
      </c>
      <c r="H14" s="62">
        <v>0</v>
      </c>
      <c r="I14" s="62">
        <f t="shared" si="2"/>
        <v>0</v>
      </c>
      <c r="J14" s="62">
        <v>0</v>
      </c>
      <c r="K14" s="62">
        <f t="shared" si="3"/>
        <v>0</v>
      </c>
      <c r="L14" s="62">
        <v>0</v>
      </c>
      <c r="M14" s="62">
        <v>0</v>
      </c>
      <c r="N14" s="62">
        <v>0</v>
      </c>
      <c r="O14" s="62">
        <f t="shared" si="4"/>
        <v>0</v>
      </c>
      <c r="P14" s="62">
        <v>0</v>
      </c>
      <c r="Q14" s="62">
        <f t="shared" si="5"/>
        <v>0</v>
      </c>
      <c r="R14" s="62">
        <v>0</v>
      </c>
      <c r="S14" s="62">
        <f t="shared" si="6"/>
        <v>0</v>
      </c>
      <c r="T14" s="62">
        <v>0</v>
      </c>
      <c r="U14" s="62">
        <v>0</v>
      </c>
      <c r="V14" s="62">
        <v>0</v>
      </c>
      <c r="W14" s="62">
        <f t="shared" si="7"/>
        <v>0</v>
      </c>
      <c r="X14" s="62">
        <v>0</v>
      </c>
      <c r="Y14" s="62">
        <f t="shared" si="8"/>
        <v>0</v>
      </c>
      <c r="Z14" s="62">
        <v>0</v>
      </c>
      <c r="AA14" s="62">
        <f t="shared" si="9"/>
        <v>0</v>
      </c>
      <c r="AB14" s="458">
        <f t="shared" si="10"/>
        <v>0</v>
      </c>
      <c r="AC14" s="63">
        <f t="shared" si="11"/>
        <v>0</v>
      </c>
      <c r="AD14" s="63">
        <f t="shared" si="12"/>
        <v>0</v>
      </c>
      <c r="AE14" s="462">
        <f t="shared" si="13"/>
        <v>0</v>
      </c>
      <c r="AF14" s="464">
        <f t="shared" si="16"/>
        <v>0</v>
      </c>
      <c r="AG14" s="464" t="b">
        <f t="shared" si="17"/>
        <v>1</v>
      </c>
      <c r="AH14" s="465" t="s">
        <v>20622</v>
      </c>
      <c r="AI14" s="64">
        <v>0</v>
      </c>
      <c r="AJ14" s="64">
        <v>0</v>
      </c>
      <c r="AK14" s="64">
        <f t="shared" si="14"/>
        <v>0</v>
      </c>
      <c r="AL14" s="64"/>
      <c r="AM14" s="29">
        <v>0</v>
      </c>
      <c r="AN14" s="29">
        <f t="shared" si="15"/>
        <v>0</v>
      </c>
      <c r="AO14" s="29"/>
      <c r="AP14" s="29"/>
      <c r="AQ14" s="29"/>
      <c r="AR14" s="29"/>
      <c r="AS14" s="29"/>
      <c r="AT14" s="29"/>
      <c r="AU14" s="29"/>
      <c r="AV14" s="29"/>
      <c r="AW14" s="29"/>
      <c r="AX14" s="29"/>
      <c r="AY14" s="29"/>
      <c r="AZ14" s="29"/>
      <c r="BA14" s="29"/>
      <c r="BB14" s="29"/>
    </row>
    <row r="15" spans="1:54" ht="17.25" customHeight="1">
      <c r="A15" s="29"/>
      <c r="B15" s="61">
        <v>1232</v>
      </c>
      <c r="C15" s="62" t="s">
        <v>20624</v>
      </c>
      <c r="D15" s="62">
        <v>0</v>
      </c>
      <c r="E15" s="62">
        <v>0</v>
      </c>
      <c r="F15" s="62">
        <v>0</v>
      </c>
      <c r="G15" s="62">
        <f t="shared" si="1"/>
        <v>0</v>
      </c>
      <c r="H15" s="62">
        <v>0</v>
      </c>
      <c r="I15" s="62">
        <f t="shared" si="2"/>
        <v>0</v>
      </c>
      <c r="J15" s="62">
        <v>0</v>
      </c>
      <c r="K15" s="62">
        <f t="shared" si="3"/>
        <v>0</v>
      </c>
      <c r="L15" s="62">
        <v>0</v>
      </c>
      <c r="M15" s="62">
        <v>0</v>
      </c>
      <c r="N15" s="62">
        <v>0</v>
      </c>
      <c r="O15" s="62">
        <f t="shared" si="4"/>
        <v>0</v>
      </c>
      <c r="P15" s="62">
        <v>0</v>
      </c>
      <c r="Q15" s="62">
        <f t="shared" si="5"/>
        <v>0</v>
      </c>
      <c r="R15" s="62">
        <v>0</v>
      </c>
      <c r="S15" s="62">
        <f t="shared" si="6"/>
        <v>0</v>
      </c>
      <c r="T15" s="62">
        <v>0</v>
      </c>
      <c r="U15" s="62">
        <v>0</v>
      </c>
      <c r="V15" s="62">
        <v>0</v>
      </c>
      <c r="W15" s="62">
        <f t="shared" si="7"/>
        <v>0</v>
      </c>
      <c r="X15" s="62">
        <v>0</v>
      </c>
      <c r="Y15" s="62">
        <f t="shared" si="8"/>
        <v>0</v>
      </c>
      <c r="Z15" s="62">
        <v>0</v>
      </c>
      <c r="AA15" s="62">
        <f t="shared" si="9"/>
        <v>0</v>
      </c>
      <c r="AB15" s="458">
        <f t="shared" si="10"/>
        <v>0</v>
      </c>
      <c r="AC15" s="63">
        <f t="shared" si="11"/>
        <v>0</v>
      </c>
      <c r="AD15" s="63">
        <f t="shared" si="12"/>
        <v>0</v>
      </c>
      <c r="AE15" s="462">
        <f t="shared" si="13"/>
        <v>0</v>
      </c>
      <c r="AF15" s="464">
        <f t="shared" si="16"/>
        <v>0</v>
      </c>
      <c r="AG15" s="464" t="b">
        <f t="shared" si="17"/>
        <v>1</v>
      </c>
      <c r="AH15" s="465" t="s">
        <v>20622</v>
      </c>
      <c r="AI15" s="64">
        <v>0</v>
      </c>
      <c r="AJ15" s="64">
        <v>0</v>
      </c>
      <c r="AK15" s="64">
        <f t="shared" si="14"/>
        <v>0</v>
      </c>
      <c r="AL15" s="64"/>
      <c r="AM15" s="29">
        <v>0</v>
      </c>
      <c r="AN15" s="29">
        <f t="shared" si="15"/>
        <v>0</v>
      </c>
      <c r="AO15" s="29"/>
      <c r="AP15" s="29"/>
      <c r="AQ15" s="29"/>
      <c r="AR15" s="29"/>
      <c r="AS15" s="29"/>
      <c r="AT15" s="29"/>
      <c r="AU15" s="29"/>
      <c r="AV15" s="29"/>
      <c r="AW15" s="29"/>
      <c r="AX15" s="29"/>
      <c r="AY15" s="29"/>
      <c r="AZ15" s="29"/>
      <c r="BA15" s="29"/>
      <c r="BB15" s="29"/>
    </row>
    <row r="16" spans="1:54" ht="18" customHeight="1">
      <c r="A16" s="29"/>
      <c r="B16" s="61">
        <v>1241</v>
      </c>
      <c r="C16" s="62" t="s">
        <v>20625</v>
      </c>
      <c r="D16" s="62">
        <v>0</v>
      </c>
      <c r="E16" s="62">
        <v>0</v>
      </c>
      <c r="F16" s="62">
        <v>0</v>
      </c>
      <c r="G16" s="62">
        <f t="shared" si="1"/>
        <v>0</v>
      </c>
      <c r="H16" s="62">
        <v>0</v>
      </c>
      <c r="I16" s="62">
        <f t="shared" si="2"/>
        <v>0</v>
      </c>
      <c r="J16" s="62">
        <v>0</v>
      </c>
      <c r="K16" s="62">
        <f t="shared" si="3"/>
        <v>0</v>
      </c>
      <c r="L16" s="62">
        <v>0</v>
      </c>
      <c r="M16" s="62">
        <v>0</v>
      </c>
      <c r="N16" s="62">
        <v>0</v>
      </c>
      <c r="O16" s="62">
        <f t="shared" si="4"/>
        <v>0</v>
      </c>
      <c r="P16" s="62">
        <v>0</v>
      </c>
      <c r="Q16" s="62">
        <f t="shared" si="5"/>
        <v>0</v>
      </c>
      <c r="R16" s="62">
        <v>0</v>
      </c>
      <c r="S16" s="62">
        <f t="shared" si="6"/>
        <v>0</v>
      </c>
      <c r="T16" s="62">
        <v>0</v>
      </c>
      <c r="U16" s="62">
        <v>0</v>
      </c>
      <c r="V16" s="62">
        <v>0</v>
      </c>
      <c r="W16" s="62">
        <f t="shared" si="7"/>
        <v>0</v>
      </c>
      <c r="X16" s="62">
        <v>0</v>
      </c>
      <c r="Y16" s="62">
        <f t="shared" si="8"/>
        <v>0</v>
      </c>
      <c r="Z16" s="62">
        <v>0</v>
      </c>
      <c r="AA16" s="62">
        <f t="shared" si="9"/>
        <v>0</v>
      </c>
      <c r="AB16" s="458">
        <f t="shared" si="10"/>
        <v>0</v>
      </c>
      <c r="AC16" s="63">
        <f t="shared" si="11"/>
        <v>0</v>
      </c>
      <c r="AD16" s="63">
        <f t="shared" si="12"/>
        <v>0</v>
      </c>
      <c r="AE16" s="462">
        <f t="shared" si="13"/>
        <v>0</v>
      </c>
      <c r="AF16" s="464">
        <f t="shared" si="16"/>
        <v>0</v>
      </c>
      <c r="AG16" s="464" t="b">
        <f t="shared" si="17"/>
        <v>1</v>
      </c>
      <c r="AH16" s="465" t="s">
        <v>20622</v>
      </c>
      <c r="AI16" s="64">
        <v>0</v>
      </c>
      <c r="AJ16" s="64">
        <v>0</v>
      </c>
      <c r="AK16" s="64">
        <f t="shared" si="14"/>
        <v>0</v>
      </c>
      <c r="AL16" s="64"/>
      <c r="AM16" s="29">
        <v>0</v>
      </c>
      <c r="AN16" s="29">
        <f t="shared" si="15"/>
        <v>0</v>
      </c>
      <c r="AO16" s="29"/>
      <c r="AP16" s="29"/>
      <c r="AQ16" s="29"/>
      <c r="AR16" s="29"/>
      <c r="AS16" s="29"/>
      <c r="AT16" s="29"/>
      <c r="AU16" s="29"/>
      <c r="AV16" s="29"/>
      <c r="AW16" s="29"/>
      <c r="AX16" s="29"/>
      <c r="AY16" s="29"/>
      <c r="AZ16" s="29"/>
      <c r="BA16" s="29"/>
      <c r="BB16" s="29"/>
    </row>
    <row r="17" spans="1:54" ht="16.5" customHeight="1">
      <c r="A17" s="29"/>
      <c r="B17" s="61">
        <v>1311</v>
      </c>
      <c r="C17" s="62" t="s">
        <v>20626</v>
      </c>
      <c r="D17" s="62">
        <v>0</v>
      </c>
      <c r="E17" s="62">
        <v>0</v>
      </c>
      <c r="F17" s="62">
        <v>0</v>
      </c>
      <c r="G17" s="62">
        <f t="shared" si="1"/>
        <v>0</v>
      </c>
      <c r="H17" s="62">
        <v>0</v>
      </c>
      <c r="I17" s="62">
        <f t="shared" si="2"/>
        <v>0</v>
      </c>
      <c r="J17" s="62">
        <v>0</v>
      </c>
      <c r="K17" s="62">
        <f t="shared" si="3"/>
        <v>0</v>
      </c>
      <c r="L17" s="62">
        <v>0</v>
      </c>
      <c r="M17" s="62">
        <v>0</v>
      </c>
      <c r="N17" s="62">
        <v>0</v>
      </c>
      <c r="O17" s="62">
        <f t="shared" si="4"/>
        <v>0</v>
      </c>
      <c r="P17" s="62">
        <v>0</v>
      </c>
      <c r="Q17" s="62">
        <f t="shared" si="5"/>
        <v>0</v>
      </c>
      <c r="R17" s="62">
        <v>0</v>
      </c>
      <c r="S17" s="62">
        <f t="shared" si="6"/>
        <v>0</v>
      </c>
      <c r="T17" s="62">
        <v>0</v>
      </c>
      <c r="U17" s="62">
        <v>0</v>
      </c>
      <c r="V17" s="62">
        <v>0</v>
      </c>
      <c r="W17" s="62">
        <f t="shared" si="7"/>
        <v>0</v>
      </c>
      <c r="X17" s="62">
        <v>0</v>
      </c>
      <c r="Y17" s="62">
        <f t="shared" si="8"/>
        <v>0</v>
      </c>
      <c r="Z17" s="62">
        <v>0</v>
      </c>
      <c r="AA17" s="62">
        <f t="shared" si="9"/>
        <v>0</v>
      </c>
      <c r="AB17" s="458">
        <f t="shared" si="10"/>
        <v>0</v>
      </c>
      <c r="AC17" s="63">
        <f t="shared" si="11"/>
        <v>0</v>
      </c>
      <c r="AD17" s="63">
        <f t="shared" si="12"/>
        <v>0</v>
      </c>
      <c r="AE17" s="462">
        <f t="shared" si="13"/>
        <v>0</v>
      </c>
      <c r="AF17" s="466">
        <f t="shared" si="16"/>
        <v>0</v>
      </c>
      <c r="AG17" s="466" t="b">
        <f t="shared" si="17"/>
        <v>1</v>
      </c>
      <c r="AH17" t="s">
        <v>20627</v>
      </c>
      <c r="AI17" s="64">
        <v>0</v>
      </c>
      <c r="AJ17" s="64">
        <v>0</v>
      </c>
      <c r="AK17" s="64">
        <f t="shared" si="14"/>
        <v>0</v>
      </c>
      <c r="AL17" s="64"/>
      <c r="AM17" s="29">
        <v>0</v>
      </c>
      <c r="AN17" s="29">
        <f t="shared" si="15"/>
        <v>0</v>
      </c>
      <c r="AO17" s="29"/>
      <c r="AP17" s="29"/>
      <c r="AQ17" s="29"/>
      <c r="AR17" s="29"/>
      <c r="AS17" s="29"/>
      <c r="AT17" s="29"/>
      <c r="AU17" s="29"/>
      <c r="AV17" s="29"/>
      <c r="AW17" s="29"/>
      <c r="AX17" s="29"/>
      <c r="AY17" s="29"/>
      <c r="AZ17" s="29"/>
      <c r="BA17" s="29"/>
      <c r="BB17" s="29"/>
    </row>
    <row r="18" spans="1:54" ht="15.75" customHeight="1">
      <c r="A18" s="29"/>
      <c r="B18" s="61">
        <v>1321</v>
      </c>
      <c r="C18" s="62" t="s">
        <v>642</v>
      </c>
      <c r="D18" s="62">
        <v>0</v>
      </c>
      <c r="E18" s="62">
        <v>0</v>
      </c>
      <c r="F18" s="62">
        <v>0</v>
      </c>
      <c r="G18" s="62">
        <f t="shared" si="1"/>
        <v>0</v>
      </c>
      <c r="H18" s="62">
        <v>0</v>
      </c>
      <c r="I18" s="62">
        <f t="shared" si="2"/>
        <v>0</v>
      </c>
      <c r="J18" s="62">
        <v>0</v>
      </c>
      <c r="K18" s="62">
        <f t="shared" si="3"/>
        <v>0</v>
      </c>
      <c r="L18" s="62">
        <v>0</v>
      </c>
      <c r="M18" s="62">
        <v>0</v>
      </c>
      <c r="N18" s="62">
        <v>0</v>
      </c>
      <c r="O18" s="62">
        <f t="shared" si="4"/>
        <v>0</v>
      </c>
      <c r="P18" s="62">
        <v>0</v>
      </c>
      <c r="Q18" s="62">
        <f t="shared" si="5"/>
        <v>0</v>
      </c>
      <c r="R18" s="62">
        <v>0</v>
      </c>
      <c r="S18" s="62">
        <f t="shared" si="6"/>
        <v>0</v>
      </c>
      <c r="T18" s="62">
        <v>0</v>
      </c>
      <c r="U18" s="62">
        <v>0</v>
      </c>
      <c r="V18" s="62">
        <v>0</v>
      </c>
      <c r="W18" s="62">
        <f t="shared" si="7"/>
        <v>0</v>
      </c>
      <c r="X18" s="62">
        <v>0</v>
      </c>
      <c r="Y18" s="62">
        <f t="shared" si="8"/>
        <v>0</v>
      </c>
      <c r="Z18" s="62">
        <v>0</v>
      </c>
      <c r="AA18" s="62">
        <f t="shared" si="9"/>
        <v>0</v>
      </c>
      <c r="AB18" s="458">
        <f t="shared" si="10"/>
        <v>0</v>
      </c>
      <c r="AC18" s="63">
        <f t="shared" si="11"/>
        <v>0</v>
      </c>
      <c r="AD18" s="63">
        <f t="shared" si="12"/>
        <v>0</v>
      </c>
      <c r="AE18" s="462">
        <f t="shared" si="13"/>
        <v>0</v>
      </c>
      <c r="AF18" s="466">
        <f t="shared" si="16"/>
        <v>0</v>
      </c>
      <c r="AG18" s="466" t="b">
        <f t="shared" si="17"/>
        <v>1</v>
      </c>
      <c r="AH18" t="s">
        <v>20627</v>
      </c>
      <c r="AI18" s="64">
        <v>0</v>
      </c>
      <c r="AJ18" s="64">
        <v>0</v>
      </c>
      <c r="AK18" s="64">
        <f t="shared" si="14"/>
        <v>0</v>
      </c>
      <c r="AL18" s="64"/>
      <c r="AM18" s="29">
        <v>0</v>
      </c>
      <c r="AN18" s="29">
        <f t="shared" si="15"/>
        <v>0</v>
      </c>
      <c r="AO18" s="29"/>
      <c r="AP18" s="29"/>
      <c r="AQ18" s="29"/>
      <c r="AR18" s="29"/>
      <c r="AS18" s="29"/>
      <c r="AT18" s="29"/>
      <c r="AU18" s="29"/>
      <c r="AV18" s="29"/>
      <c r="AW18" s="29"/>
      <c r="AX18" s="29"/>
      <c r="AY18" s="29"/>
      <c r="AZ18" s="29"/>
      <c r="BA18" s="29"/>
      <c r="BB18" s="29"/>
    </row>
    <row r="19" spans="1:54" ht="15.75" customHeight="1">
      <c r="A19" s="29"/>
      <c r="B19" s="61">
        <v>1322</v>
      </c>
      <c r="C19" s="62" t="s">
        <v>644</v>
      </c>
      <c r="D19" s="62">
        <v>0</v>
      </c>
      <c r="E19" s="62">
        <v>0</v>
      </c>
      <c r="F19" s="62">
        <v>0</v>
      </c>
      <c r="G19" s="62">
        <f t="shared" si="1"/>
        <v>0</v>
      </c>
      <c r="H19" s="62">
        <v>0</v>
      </c>
      <c r="I19" s="62">
        <f t="shared" si="2"/>
        <v>0</v>
      </c>
      <c r="J19" s="62">
        <v>0</v>
      </c>
      <c r="K19" s="62">
        <f t="shared" si="3"/>
        <v>0</v>
      </c>
      <c r="L19" s="62">
        <v>0</v>
      </c>
      <c r="M19" s="62">
        <v>0</v>
      </c>
      <c r="N19" s="62">
        <v>0</v>
      </c>
      <c r="O19" s="62">
        <f t="shared" si="4"/>
        <v>0</v>
      </c>
      <c r="P19" s="62">
        <v>0</v>
      </c>
      <c r="Q19" s="62">
        <f t="shared" si="5"/>
        <v>0</v>
      </c>
      <c r="R19" s="62">
        <v>0</v>
      </c>
      <c r="S19" s="62">
        <f t="shared" si="6"/>
        <v>0</v>
      </c>
      <c r="T19" s="62">
        <v>0</v>
      </c>
      <c r="U19" s="62">
        <v>0</v>
      </c>
      <c r="V19" s="62">
        <v>0</v>
      </c>
      <c r="W19" s="62">
        <f t="shared" si="7"/>
        <v>0</v>
      </c>
      <c r="X19" s="62">
        <v>0</v>
      </c>
      <c r="Y19" s="62">
        <f t="shared" si="8"/>
        <v>0</v>
      </c>
      <c r="Z19" s="62">
        <v>0</v>
      </c>
      <c r="AA19" s="62">
        <f t="shared" si="9"/>
        <v>0</v>
      </c>
      <c r="AB19" s="458">
        <f t="shared" si="10"/>
        <v>0</v>
      </c>
      <c r="AC19" s="63">
        <f t="shared" si="11"/>
        <v>0</v>
      </c>
      <c r="AD19" s="63">
        <f t="shared" si="12"/>
        <v>0</v>
      </c>
      <c r="AE19" s="462">
        <f t="shared" si="13"/>
        <v>0</v>
      </c>
      <c r="AF19" s="466">
        <f t="shared" si="16"/>
        <v>0</v>
      </c>
      <c r="AG19" s="466" t="b">
        <f t="shared" si="17"/>
        <v>1</v>
      </c>
      <c r="AH19" t="s">
        <v>20627</v>
      </c>
      <c r="AI19" s="64">
        <v>0</v>
      </c>
      <c r="AJ19" s="64">
        <v>0</v>
      </c>
      <c r="AK19" s="64">
        <f t="shared" si="14"/>
        <v>0</v>
      </c>
      <c r="AL19" s="64"/>
      <c r="AM19" s="29">
        <v>0</v>
      </c>
      <c r="AN19" s="29">
        <f t="shared" si="15"/>
        <v>0</v>
      </c>
      <c r="AO19" s="29"/>
      <c r="AP19" s="29"/>
      <c r="AQ19" s="29"/>
      <c r="AR19" s="29"/>
      <c r="AS19" s="29"/>
      <c r="AT19" s="29"/>
      <c r="AU19" s="29"/>
      <c r="AV19" s="29"/>
      <c r="AW19" s="29"/>
      <c r="AX19" s="29"/>
      <c r="AY19" s="29"/>
      <c r="AZ19" s="29"/>
      <c r="BA19" s="29"/>
      <c r="BB19" s="29"/>
    </row>
    <row r="20" spans="1:54" ht="15.75" customHeight="1">
      <c r="A20" s="29"/>
      <c r="B20" s="61">
        <v>1331</v>
      </c>
      <c r="C20" s="62" t="s">
        <v>863</v>
      </c>
      <c r="D20" s="62">
        <v>0</v>
      </c>
      <c r="E20" s="62">
        <v>0</v>
      </c>
      <c r="F20" s="62">
        <v>0</v>
      </c>
      <c r="G20" s="62">
        <f t="shared" si="1"/>
        <v>0</v>
      </c>
      <c r="H20" s="62">
        <v>0</v>
      </c>
      <c r="I20" s="62">
        <f t="shared" si="2"/>
        <v>0</v>
      </c>
      <c r="J20" s="62">
        <v>0</v>
      </c>
      <c r="K20" s="62">
        <f t="shared" si="3"/>
        <v>0</v>
      </c>
      <c r="L20" s="62">
        <v>0</v>
      </c>
      <c r="M20" s="62">
        <v>0</v>
      </c>
      <c r="N20" s="62">
        <v>0</v>
      </c>
      <c r="O20" s="62">
        <f t="shared" si="4"/>
        <v>0</v>
      </c>
      <c r="P20" s="62">
        <v>0</v>
      </c>
      <c r="Q20" s="62">
        <f t="shared" si="5"/>
        <v>0</v>
      </c>
      <c r="R20" s="62">
        <v>0</v>
      </c>
      <c r="S20" s="62">
        <f t="shared" si="6"/>
        <v>0</v>
      </c>
      <c r="T20" s="62">
        <v>0</v>
      </c>
      <c r="U20" s="62">
        <v>0</v>
      </c>
      <c r="V20" s="62">
        <v>0</v>
      </c>
      <c r="W20" s="62">
        <f t="shared" si="7"/>
        <v>0</v>
      </c>
      <c r="X20" s="62">
        <v>0</v>
      </c>
      <c r="Y20" s="62">
        <f t="shared" si="8"/>
        <v>0</v>
      </c>
      <c r="Z20" s="62">
        <v>0</v>
      </c>
      <c r="AA20" s="62">
        <f t="shared" si="9"/>
        <v>0</v>
      </c>
      <c r="AB20" s="458">
        <f t="shared" si="10"/>
        <v>0</v>
      </c>
      <c r="AC20" s="63">
        <f t="shared" si="11"/>
        <v>0</v>
      </c>
      <c r="AD20" s="63">
        <f t="shared" si="12"/>
        <v>0</v>
      </c>
      <c r="AE20" s="462">
        <f t="shared" si="13"/>
        <v>0</v>
      </c>
      <c r="AF20" s="466">
        <f t="shared" si="16"/>
        <v>0</v>
      </c>
      <c r="AG20" s="466" t="b">
        <f t="shared" si="17"/>
        <v>1</v>
      </c>
      <c r="AH20" t="s">
        <v>20627</v>
      </c>
      <c r="AI20" s="64">
        <v>0</v>
      </c>
      <c r="AJ20" s="64">
        <v>0</v>
      </c>
      <c r="AK20" s="64">
        <f t="shared" si="14"/>
        <v>0</v>
      </c>
      <c r="AL20" s="64"/>
      <c r="AM20" s="29">
        <v>0</v>
      </c>
      <c r="AN20" s="29">
        <f t="shared" si="15"/>
        <v>0</v>
      </c>
      <c r="AO20" s="29"/>
      <c r="AP20" s="29"/>
      <c r="AQ20" s="29"/>
      <c r="AR20" s="29"/>
      <c r="AS20" s="29"/>
      <c r="AT20" s="29"/>
      <c r="AU20" s="29"/>
      <c r="AV20" s="29"/>
      <c r="AW20" s="29"/>
      <c r="AX20" s="29"/>
      <c r="AY20" s="29"/>
      <c r="AZ20" s="29"/>
      <c r="BA20" s="29"/>
      <c r="BB20" s="29"/>
    </row>
    <row r="21" spans="1:54" ht="15.75" customHeight="1">
      <c r="A21" s="29"/>
      <c r="B21" s="61">
        <v>1332</v>
      </c>
      <c r="C21" s="62" t="s">
        <v>20628</v>
      </c>
      <c r="D21" s="62">
        <v>0</v>
      </c>
      <c r="E21" s="62">
        <v>0</v>
      </c>
      <c r="F21" s="62">
        <v>0</v>
      </c>
      <c r="G21" s="62">
        <f t="shared" si="1"/>
        <v>0</v>
      </c>
      <c r="H21" s="62">
        <v>0</v>
      </c>
      <c r="I21" s="62">
        <f t="shared" si="2"/>
        <v>0</v>
      </c>
      <c r="J21" s="62">
        <v>0</v>
      </c>
      <c r="K21" s="62">
        <f t="shared" si="3"/>
        <v>0</v>
      </c>
      <c r="L21" s="62">
        <v>0</v>
      </c>
      <c r="M21" s="62">
        <v>0</v>
      </c>
      <c r="N21" s="62">
        <v>0</v>
      </c>
      <c r="O21" s="62">
        <f t="shared" si="4"/>
        <v>0</v>
      </c>
      <c r="P21" s="62">
        <v>0</v>
      </c>
      <c r="Q21" s="62">
        <f t="shared" si="5"/>
        <v>0</v>
      </c>
      <c r="R21" s="62">
        <v>0</v>
      </c>
      <c r="S21" s="62">
        <f t="shared" si="6"/>
        <v>0</v>
      </c>
      <c r="T21" s="62">
        <v>0</v>
      </c>
      <c r="U21" s="62">
        <v>0</v>
      </c>
      <c r="V21" s="62">
        <v>0</v>
      </c>
      <c r="W21" s="62">
        <f t="shared" si="7"/>
        <v>0</v>
      </c>
      <c r="X21" s="62">
        <v>0</v>
      </c>
      <c r="Y21" s="62">
        <f t="shared" si="8"/>
        <v>0</v>
      </c>
      <c r="Z21" s="62">
        <v>0</v>
      </c>
      <c r="AA21" s="62">
        <f t="shared" si="9"/>
        <v>0</v>
      </c>
      <c r="AB21" s="458">
        <f t="shared" si="10"/>
        <v>0</v>
      </c>
      <c r="AC21" s="63">
        <f t="shared" si="11"/>
        <v>0</v>
      </c>
      <c r="AD21" s="63">
        <f t="shared" si="12"/>
        <v>0</v>
      </c>
      <c r="AE21" s="462">
        <f t="shared" si="13"/>
        <v>0</v>
      </c>
      <c r="AF21" s="466">
        <f t="shared" si="16"/>
        <v>0</v>
      </c>
      <c r="AG21" s="466" t="b">
        <f t="shared" si="17"/>
        <v>1</v>
      </c>
      <c r="AH21" t="s">
        <v>20627</v>
      </c>
      <c r="AI21" s="64">
        <v>0</v>
      </c>
      <c r="AJ21" s="64">
        <v>0</v>
      </c>
      <c r="AK21" s="64">
        <f t="shared" si="14"/>
        <v>0</v>
      </c>
      <c r="AL21" s="64"/>
      <c r="AM21" s="29">
        <v>0</v>
      </c>
      <c r="AN21" s="29">
        <f t="shared" si="15"/>
        <v>0</v>
      </c>
      <c r="AO21" s="29"/>
      <c r="AP21" s="29"/>
      <c r="AQ21" s="29"/>
      <c r="AR21" s="29"/>
      <c r="AS21" s="29"/>
      <c r="AT21" s="29"/>
      <c r="AU21" s="29"/>
      <c r="AV21" s="29"/>
      <c r="AW21" s="29"/>
      <c r="AX21" s="29"/>
      <c r="AY21" s="29"/>
      <c r="AZ21" s="29"/>
      <c r="BA21" s="29"/>
      <c r="BB21" s="29"/>
    </row>
    <row r="22" spans="1:54" ht="15.75" customHeight="1">
      <c r="A22" s="29"/>
      <c r="B22" s="61">
        <v>1341</v>
      </c>
      <c r="C22" s="62" t="s">
        <v>20629</v>
      </c>
      <c r="D22" s="62">
        <v>0</v>
      </c>
      <c r="E22" s="62">
        <v>0</v>
      </c>
      <c r="F22" s="62">
        <v>0</v>
      </c>
      <c r="G22" s="62">
        <f t="shared" si="1"/>
        <v>0</v>
      </c>
      <c r="H22" s="62">
        <v>0</v>
      </c>
      <c r="I22" s="62">
        <f t="shared" si="2"/>
        <v>0</v>
      </c>
      <c r="J22" s="62">
        <v>0</v>
      </c>
      <c r="K22" s="62">
        <f t="shared" si="3"/>
        <v>0</v>
      </c>
      <c r="L22" s="62">
        <v>0</v>
      </c>
      <c r="M22" s="62">
        <v>0</v>
      </c>
      <c r="N22" s="62">
        <v>0</v>
      </c>
      <c r="O22" s="62">
        <f t="shared" si="4"/>
        <v>0</v>
      </c>
      <c r="P22" s="62">
        <v>0</v>
      </c>
      <c r="Q22" s="62">
        <f t="shared" si="5"/>
        <v>0</v>
      </c>
      <c r="R22" s="62">
        <v>0</v>
      </c>
      <c r="S22" s="62">
        <f t="shared" si="6"/>
        <v>0</v>
      </c>
      <c r="T22" s="62">
        <v>0</v>
      </c>
      <c r="U22" s="62">
        <v>0</v>
      </c>
      <c r="V22" s="62">
        <v>0</v>
      </c>
      <c r="W22" s="62">
        <f t="shared" si="7"/>
        <v>0</v>
      </c>
      <c r="X22" s="62">
        <v>0</v>
      </c>
      <c r="Y22" s="62">
        <f t="shared" si="8"/>
        <v>0</v>
      </c>
      <c r="Z22" s="62">
        <v>0</v>
      </c>
      <c r="AA22" s="62">
        <f t="shared" si="9"/>
        <v>0</v>
      </c>
      <c r="AB22" s="458">
        <f t="shared" si="10"/>
        <v>0</v>
      </c>
      <c r="AC22" s="63">
        <f t="shared" si="11"/>
        <v>0</v>
      </c>
      <c r="AD22" s="63">
        <f t="shared" si="12"/>
        <v>0</v>
      </c>
      <c r="AE22" s="462">
        <f t="shared" si="13"/>
        <v>0</v>
      </c>
      <c r="AF22" s="466">
        <f t="shared" si="16"/>
        <v>0</v>
      </c>
      <c r="AG22" s="466" t="b">
        <f t="shared" si="17"/>
        <v>1</v>
      </c>
      <c r="AH22" t="s">
        <v>20627</v>
      </c>
      <c r="AI22" s="64">
        <v>0</v>
      </c>
      <c r="AJ22" s="64">
        <v>0</v>
      </c>
      <c r="AK22" s="64">
        <f t="shared" si="14"/>
        <v>0</v>
      </c>
      <c r="AL22" s="64"/>
      <c r="AM22" s="29">
        <v>0</v>
      </c>
      <c r="AN22" s="29">
        <f t="shared" si="15"/>
        <v>0</v>
      </c>
      <c r="AO22" s="29"/>
      <c r="AP22" s="29"/>
      <c r="AQ22" s="29"/>
      <c r="AR22" s="29"/>
      <c r="AS22" s="29"/>
      <c r="AT22" s="29"/>
      <c r="AU22" s="29"/>
      <c r="AV22" s="29"/>
      <c r="AW22" s="29"/>
      <c r="AX22" s="29"/>
      <c r="AY22" s="29"/>
      <c r="AZ22" s="29"/>
      <c r="BA22" s="29"/>
      <c r="BB22" s="29"/>
    </row>
    <row r="23" spans="1:54" ht="15.75" customHeight="1">
      <c r="A23" s="29"/>
      <c r="B23" s="61">
        <v>1342</v>
      </c>
      <c r="C23" s="62" t="s">
        <v>20630</v>
      </c>
      <c r="D23" s="62">
        <v>0</v>
      </c>
      <c r="E23" s="62">
        <v>0</v>
      </c>
      <c r="F23" s="62">
        <v>0</v>
      </c>
      <c r="G23" s="62">
        <f t="shared" si="1"/>
        <v>0</v>
      </c>
      <c r="H23" s="62">
        <v>0</v>
      </c>
      <c r="I23" s="62">
        <f t="shared" si="2"/>
        <v>0</v>
      </c>
      <c r="J23" s="62">
        <v>0</v>
      </c>
      <c r="K23" s="62">
        <f t="shared" si="3"/>
        <v>0</v>
      </c>
      <c r="L23" s="62">
        <v>0</v>
      </c>
      <c r="M23" s="62">
        <v>0</v>
      </c>
      <c r="N23" s="62">
        <v>0</v>
      </c>
      <c r="O23" s="62">
        <f t="shared" si="4"/>
        <v>0</v>
      </c>
      <c r="P23" s="62">
        <v>0</v>
      </c>
      <c r="Q23" s="62">
        <f t="shared" si="5"/>
        <v>0</v>
      </c>
      <c r="R23" s="62">
        <v>0</v>
      </c>
      <c r="S23" s="62">
        <f t="shared" si="6"/>
        <v>0</v>
      </c>
      <c r="T23" s="62">
        <v>0</v>
      </c>
      <c r="U23" s="62">
        <v>0</v>
      </c>
      <c r="V23" s="62">
        <v>0</v>
      </c>
      <c r="W23" s="62">
        <f t="shared" si="7"/>
        <v>0</v>
      </c>
      <c r="X23" s="62">
        <v>0</v>
      </c>
      <c r="Y23" s="62">
        <f t="shared" si="8"/>
        <v>0</v>
      </c>
      <c r="Z23" s="62">
        <v>0</v>
      </c>
      <c r="AA23" s="62">
        <f t="shared" si="9"/>
        <v>0</v>
      </c>
      <c r="AB23" s="458">
        <f t="shared" si="10"/>
        <v>0</v>
      </c>
      <c r="AC23" s="63">
        <f t="shared" si="11"/>
        <v>0</v>
      </c>
      <c r="AD23" s="63">
        <f t="shared" si="12"/>
        <v>0</v>
      </c>
      <c r="AE23" s="462">
        <f t="shared" si="13"/>
        <v>0</v>
      </c>
      <c r="AF23" s="466">
        <f t="shared" si="16"/>
        <v>0</v>
      </c>
      <c r="AG23" s="466" t="b">
        <f t="shared" si="17"/>
        <v>1</v>
      </c>
      <c r="AH23" t="s">
        <v>20627</v>
      </c>
      <c r="AI23" s="64">
        <v>0</v>
      </c>
      <c r="AJ23" s="64">
        <v>0</v>
      </c>
      <c r="AK23" s="64">
        <f t="shared" si="14"/>
        <v>0</v>
      </c>
      <c r="AL23" s="64"/>
      <c r="AM23" s="29">
        <v>0</v>
      </c>
      <c r="AN23" s="29">
        <f t="shared" si="15"/>
        <v>0</v>
      </c>
      <c r="AO23" s="29"/>
      <c r="AP23" s="29"/>
      <c r="AQ23" s="29"/>
      <c r="AR23" s="29"/>
      <c r="AS23" s="29"/>
      <c r="AT23" s="29"/>
      <c r="AU23" s="29"/>
      <c r="AV23" s="29"/>
      <c r="AW23" s="29"/>
      <c r="AX23" s="29"/>
      <c r="AY23" s="29"/>
      <c r="AZ23" s="29"/>
      <c r="BA23" s="29"/>
      <c r="BB23" s="29"/>
    </row>
    <row r="24" spans="1:54" ht="15.75" customHeight="1">
      <c r="A24" s="29"/>
      <c r="B24" s="61">
        <v>1343</v>
      </c>
      <c r="C24" s="62" t="s">
        <v>20631</v>
      </c>
      <c r="D24" s="62">
        <v>0</v>
      </c>
      <c r="E24" s="62">
        <v>0</v>
      </c>
      <c r="F24" s="62">
        <v>0</v>
      </c>
      <c r="G24" s="62">
        <f t="shared" si="1"/>
        <v>0</v>
      </c>
      <c r="H24" s="62">
        <v>0</v>
      </c>
      <c r="I24" s="62">
        <f t="shared" si="2"/>
        <v>0</v>
      </c>
      <c r="J24" s="62">
        <v>0</v>
      </c>
      <c r="K24" s="62">
        <f t="shared" si="3"/>
        <v>0</v>
      </c>
      <c r="L24" s="62">
        <v>0</v>
      </c>
      <c r="M24" s="62">
        <v>0</v>
      </c>
      <c r="N24" s="62">
        <v>0</v>
      </c>
      <c r="O24" s="62">
        <f t="shared" si="4"/>
        <v>0</v>
      </c>
      <c r="P24" s="62">
        <v>0</v>
      </c>
      <c r="Q24" s="62">
        <f t="shared" si="5"/>
        <v>0</v>
      </c>
      <c r="R24" s="62">
        <v>0</v>
      </c>
      <c r="S24" s="62">
        <f t="shared" si="6"/>
        <v>0</v>
      </c>
      <c r="T24" s="62">
        <v>0</v>
      </c>
      <c r="U24" s="62">
        <v>0</v>
      </c>
      <c r="V24" s="62">
        <v>0</v>
      </c>
      <c r="W24" s="62">
        <f t="shared" si="7"/>
        <v>0</v>
      </c>
      <c r="X24" s="62">
        <v>0</v>
      </c>
      <c r="Y24" s="62">
        <f t="shared" si="8"/>
        <v>0</v>
      </c>
      <c r="Z24" s="62">
        <v>0</v>
      </c>
      <c r="AA24" s="62">
        <f t="shared" si="9"/>
        <v>0</v>
      </c>
      <c r="AB24" s="458">
        <f t="shared" si="10"/>
        <v>0</v>
      </c>
      <c r="AC24" s="63">
        <f t="shared" si="11"/>
        <v>0</v>
      </c>
      <c r="AD24" s="63">
        <f t="shared" si="12"/>
        <v>0</v>
      </c>
      <c r="AE24" s="462">
        <f t="shared" si="13"/>
        <v>0</v>
      </c>
      <c r="AF24" s="466">
        <f t="shared" si="16"/>
        <v>0</v>
      </c>
      <c r="AG24" s="466" t="b">
        <f t="shared" si="17"/>
        <v>1</v>
      </c>
      <c r="AH24" t="s">
        <v>20627</v>
      </c>
      <c r="AI24" s="64">
        <v>0</v>
      </c>
      <c r="AJ24" s="64">
        <v>0</v>
      </c>
      <c r="AK24" s="64">
        <f t="shared" si="14"/>
        <v>0</v>
      </c>
      <c r="AL24" s="64"/>
      <c r="AM24" s="29">
        <v>0</v>
      </c>
      <c r="AN24" s="29">
        <f t="shared" si="15"/>
        <v>0</v>
      </c>
      <c r="AO24" s="29"/>
      <c r="AP24" s="29"/>
      <c r="AQ24" s="29"/>
      <c r="AR24" s="29"/>
      <c r="AS24" s="29"/>
      <c r="AT24" s="29"/>
      <c r="AU24" s="29"/>
      <c r="AV24" s="29"/>
      <c r="AW24" s="29"/>
      <c r="AX24" s="29"/>
      <c r="AY24" s="29"/>
      <c r="AZ24" s="29"/>
      <c r="BA24" s="29"/>
      <c r="BB24" s="29"/>
    </row>
    <row r="25" spans="1:54" ht="15.75" customHeight="1">
      <c r="A25" s="29"/>
      <c r="B25" s="61">
        <v>1344</v>
      </c>
      <c r="C25" s="62" t="s">
        <v>20632</v>
      </c>
      <c r="D25" s="62">
        <v>0</v>
      </c>
      <c r="E25" s="62">
        <v>0</v>
      </c>
      <c r="F25" s="62">
        <v>0</v>
      </c>
      <c r="G25" s="62">
        <f t="shared" si="1"/>
        <v>0</v>
      </c>
      <c r="H25" s="62">
        <v>0</v>
      </c>
      <c r="I25" s="62">
        <f t="shared" si="2"/>
        <v>0</v>
      </c>
      <c r="J25" s="62">
        <v>0</v>
      </c>
      <c r="K25" s="62">
        <f t="shared" si="3"/>
        <v>0</v>
      </c>
      <c r="L25" s="62">
        <v>0</v>
      </c>
      <c r="M25" s="62">
        <v>0</v>
      </c>
      <c r="N25" s="62">
        <v>0</v>
      </c>
      <c r="O25" s="62">
        <f t="shared" si="4"/>
        <v>0</v>
      </c>
      <c r="P25" s="62">
        <v>0</v>
      </c>
      <c r="Q25" s="62">
        <f t="shared" si="5"/>
        <v>0</v>
      </c>
      <c r="R25" s="62">
        <v>0</v>
      </c>
      <c r="S25" s="62">
        <f t="shared" si="6"/>
        <v>0</v>
      </c>
      <c r="T25" s="62">
        <v>0</v>
      </c>
      <c r="U25" s="62">
        <v>0</v>
      </c>
      <c r="V25" s="62">
        <v>0</v>
      </c>
      <c r="W25" s="62">
        <f t="shared" si="7"/>
        <v>0</v>
      </c>
      <c r="X25" s="62">
        <v>0</v>
      </c>
      <c r="Y25" s="62">
        <f t="shared" si="8"/>
        <v>0</v>
      </c>
      <c r="Z25" s="62">
        <v>0</v>
      </c>
      <c r="AA25" s="62">
        <f t="shared" si="9"/>
        <v>0</v>
      </c>
      <c r="AB25" s="458">
        <f t="shared" si="10"/>
        <v>0</v>
      </c>
      <c r="AC25" s="63">
        <f t="shared" si="11"/>
        <v>0</v>
      </c>
      <c r="AD25" s="63">
        <f t="shared" si="12"/>
        <v>0</v>
      </c>
      <c r="AE25" s="462">
        <f t="shared" si="13"/>
        <v>0</v>
      </c>
      <c r="AF25" s="466">
        <f t="shared" si="16"/>
        <v>0</v>
      </c>
      <c r="AG25" s="466" t="b">
        <f t="shared" si="17"/>
        <v>1</v>
      </c>
      <c r="AH25" t="s">
        <v>20627</v>
      </c>
      <c r="AI25" s="64">
        <v>0</v>
      </c>
      <c r="AJ25" s="64">
        <v>0</v>
      </c>
      <c r="AK25" s="64">
        <f t="shared" si="14"/>
        <v>0</v>
      </c>
      <c r="AL25" s="64"/>
      <c r="AM25" s="29">
        <v>0</v>
      </c>
      <c r="AN25" s="29">
        <f t="shared" si="15"/>
        <v>0</v>
      </c>
      <c r="AO25" s="29"/>
      <c r="AP25" s="29"/>
      <c r="AQ25" s="29"/>
      <c r="AR25" s="29"/>
      <c r="AS25" s="29"/>
      <c r="AT25" s="29"/>
      <c r="AU25" s="29"/>
      <c r="AV25" s="29"/>
      <c r="AW25" s="29"/>
      <c r="AX25" s="29"/>
      <c r="AY25" s="29"/>
      <c r="AZ25" s="29"/>
      <c r="BA25" s="29"/>
      <c r="BB25" s="29"/>
    </row>
    <row r="26" spans="1:54" ht="15.75" customHeight="1">
      <c r="A26" s="29"/>
      <c r="B26" s="61">
        <v>1345</v>
      </c>
      <c r="C26" s="62" t="s">
        <v>20633</v>
      </c>
      <c r="D26" s="62">
        <v>0</v>
      </c>
      <c r="E26" s="62">
        <v>0</v>
      </c>
      <c r="F26" s="62">
        <v>0</v>
      </c>
      <c r="G26" s="62">
        <f t="shared" si="1"/>
        <v>0</v>
      </c>
      <c r="H26" s="62">
        <v>0</v>
      </c>
      <c r="I26" s="62">
        <f t="shared" si="2"/>
        <v>0</v>
      </c>
      <c r="J26" s="62">
        <v>0</v>
      </c>
      <c r="K26" s="62">
        <f t="shared" si="3"/>
        <v>0</v>
      </c>
      <c r="L26" s="62">
        <v>0</v>
      </c>
      <c r="M26" s="62">
        <v>0</v>
      </c>
      <c r="N26" s="62">
        <v>0</v>
      </c>
      <c r="O26" s="62">
        <f t="shared" si="4"/>
        <v>0</v>
      </c>
      <c r="P26" s="62">
        <v>0</v>
      </c>
      <c r="Q26" s="62">
        <f t="shared" si="5"/>
        <v>0</v>
      </c>
      <c r="R26" s="62">
        <v>0</v>
      </c>
      <c r="S26" s="62">
        <f t="shared" si="6"/>
        <v>0</v>
      </c>
      <c r="T26" s="62">
        <v>0</v>
      </c>
      <c r="U26" s="62">
        <v>0</v>
      </c>
      <c r="V26" s="62">
        <v>0</v>
      </c>
      <c r="W26" s="62">
        <f t="shared" si="7"/>
        <v>0</v>
      </c>
      <c r="X26" s="62">
        <v>0</v>
      </c>
      <c r="Y26" s="62">
        <f t="shared" si="8"/>
        <v>0</v>
      </c>
      <c r="Z26" s="62">
        <v>0</v>
      </c>
      <c r="AA26" s="62">
        <f t="shared" si="9"/>
        <v>0</v>
      </c>
      <c r="AB26" s="458">
        <f t="shared" si="10"/>
        <v>0</v>
      </c>
      <c r="AC26" s="63">
        <f t="shared" si="11"/>
        <v>0</v>
      </c>
      <c r="AD26" s="63">
        <f t="shared" si="12"/>
        <v>0</v>
      </c>
      <c r="AE26" s="462">
        <f t="shared" si="13"/>
        <v>0</v>
      </c>
      <c r="AF26" s="466">
        <f t="shared" si="16"/>
        <v>0</v>
      </c>
      <c r="AG26" s="466" t="b">
        <f t="shared" si="17"/>
        <v>1</v>
      </c>
      <c r="AH26" t="s">
        <v>20627</v>
      </c>
      <c r="AI26" s="64">
        <v>0</v>
      </c>
      <c r="AJ26" s="64">
        <v>0</v>
      </c>
      <c r="AK26" s="64">
        <f t="shared" si="14"/>
        <v>0</v>
      </c>
      <c r="AL26" s="64"/>
      <c r="AM26" s="29">
        <v>0</v>
      </c>
      <c r="AN26" s="29">
        <f t="shared" si="15"/>
        <v>0</v>
      </c>
      <c r="AO26" s="29"/>
      <c r="AP26" s="29"/>
      <c r="AQ26" s="29"/>
      <c r="AR26" s="29"/>
      <c r="AS26" s="29"/>
      <c r="AT26" s="29"/>
      <c r="AU26" s="29"/>
      <c r="AV26" s="29"/>
      <c r="AW26" s="29"/>
      <c r="AX26" s="29"/>
      <c r="AY26" s="29"/>
      <c r="AZ26" s="29"/>
      <c r="BA26" s="29"/>
      <c r="BB26" s="29"/>
    </row>
    <row r="27" spans="1:54" ht="15.75" customHeight="1">
      <c r="A27" s="29"/>
      <c r="B27" s="61">
        <v>1346</v>
      </c>
      <c r="C27" s="62" t="s">
        <v>20634</v>
      </c>
      <c r="D27" s="62">
        <v>0</v>
      </c>
      <c r="E27" s="62">
        <v>0</v>
      </c>
      <c r="F27" s="62">
        <v>0</v>
      </c>
      <c r="G27" s="62">
        <f t="shared" si="1"/>
        <v>0</v>
      </c>
      <c r="H27" s="62">
        <v>0</v>
      </c>
      <c r="I27" s="62">
        <f t="shared" si="2"/>
        <v>0</v>
      </c>
      <c r="J27" s="62">
        <v>0</v>
      </c>
      <c r="K27" s="62">
        <f t="shared" si="3"/>
        <v>0</v>
      </c>
      <c r="L27" s="62">
        <v>0</v>
      </c>
      <c r="M27" s="62">
        <v>0</v>
      </c>
      <c r="N27" s="62">
        <v>0</v>
      </c>
      <c r="O27" s="62">
        <f t="shared" si="4"/>
        <v>0</v>
      </c>
      <c r="P27" s="62">
        <v>0</v>
      </c>
      <c r="Q27" s="62">
        <f t="shared" si="5"/>
        <v>0</v>
      </c>
      <c r="R27" s="62">
        <v>0</v>
      </c>
      <c r="S27" s="62">
        <f t="shared" si="6"/>
        <v>0</v>
      </c>
      <c r="T27" s="62">
        <v>0</v>
      </c>
      <c r="U27" s="62">
        <v>0</v>
      </c>
      <c r="V27" s="62">
        <v>0</v>
      </c>
      <c r="W27" s="62">
        <f t="shared" si="7"/>
        <v>0</v>
      </c>
      <c r="X27" s="62">
        <v>0</v>
      </c>
      <c r="Y27" s="62">
        <f t="shared" si="8"/>
        <v>0</v>
      </c>
      <c r="Z27" s="62">
        <v>0</v>
      </c>
      <c r="AA27" s="62">
        <f t="shared" si="9"/>
        <v>0</v>
      </c>
      <c r="AB27" s="458">
        <f t="shared" si="10"/>
        <v>0</v>
      </c>
      <c r="AC27" s="63">
        <f t="shared" si="11"/>
        <v>0</v>
      </c>
      <c r="AD27" s="63">
        <f t="shared" si="12"/>
        <v>0</v>
      </c>
      <c r="AE27" s="462">
        <f t="shared" si="13"/>
        <v>0</v>
      </c>
      <c r="AF27" s="466">
        <f t="shared" si="16"/>
        <v>0</v>
      </c>
      <c r="AG27" s="466" t="b">
        <f t="shared" si="17"/>
        <v>1</v>
      </c>
      <c r="AH27" t="s">
        <v>20627</v>
      </c>
      <c r="AI27" s="64">
        <v>0</v>
      </c>
      <c r="AJ27" s="64">
        <v>0</v>
      </c>
      <c r="AK27" s="64">
        <f t="shared" si="14"/>
        <v>0</v>
      </c>
      <c r="AL27" s="64"/>
      <c r="AM27" s="29">
        <v>0</v>
      </c>
      <c r="AN27" s="29">
        <f t="shared" si="15"/>
        <v>0</v>
      </c>
      <c r="AO27" s="29"/>
      <c r="AP27" s="29"/>
      <c r="AQ27" s="29"/>
      <c r="AR27" s="29"/>
      <c r="AS27" s="29"/>
      <c r="AT27" s="29"/>
      <c r="AU27" s="29"/>
      <c r="AV27" s="29"/>
      <c r="AW27" s="29"/>
      <c r="AX27" s="29"/>
      <c r="AY27" s="29"/>
      <c r="AZ27" s="29"/>
      <c r="BA27" s="29"/>
      <c r="BB27" s="29"/>
    </row>
    <row r="28" spans="1:54" ht="15.75" customHeight="1">
      <c r="A28" s="29"/>
      <c r="B28" s="61">
        <v>1347</v>
      </c>
      <c r="C28" s="62" t="s">
        <v>20635</v>
      </c>
      <c r="D28" s="62">
        <v>0</v>
      </c>
      <c r="E28" s="62">
        <v>0</v>
      </c>
      <c r="F28" s="62">
        <v>0</v>
      </c>
      <c r="G28" s="62">
        <f t="shared" si="1"/>
        <v>0</v>
      </c>
      <c r="H28" s="62">
        <v>0</v>
      </c>
      <c r="I28" s="62">
        <f t="shared" si="2"/>
        <v>0</v>
      </c>
      <c r="J28" s="62">
        <v>0</v>
      </c>
      <c r="K28" s="62">
        <f t="shared" si="3"/>
        <v>0</v>
      </c>
      <c r="L28" s="62">
        <v>0</v>
      </c>
      <c r="M28" s="62">
        <v>0</v>
      </c>
      <c r="N28" s="62">
        <v>0</v>
      </c>
      <c r="O28" s="62">
        <f t="shared" si="4"/>
        <v>0</v>
      </c>
      <c r="P28" s="62">
        <v>0</v>
      </c>
      <c r="Q28" s="62">
        <f t="shared" si="5"/>
        <v>0</v>
      </c>
      <c r="R28" s="62">
        <v>0</v>
      </c>
      <c r="S28" s="62">
        <f t="shared" si="6"/>
        <v>0</v>
      </c>
      <c r="T28" s="62">
        <v>0</v>
      </c>
      <c r="U28" s="62">
        <v>0</v>
      </c>
      <c r="V28" s="62">
        <v>0</v>
      </c>
      <c r="W28" s="62">
        <f t="shared" si="7"/>
        <v>0</v>
      </c>
      <c r="X28" s="62">
        <v>0</v>
      </c>
      <c r="Y28" s="62">
        <f t="shared" si="8"/>
        <v>0</v>
      </c>
      <c r="Z28" s="62">
        <v>0</v>
      </c>
      <c r="AA28" s="62">
        <f t="shared" si="9"/>
        <v>0</v>
      </c>
      <c r="AB28" s="458">
        <f t="shared" si="10"/>
        <v>0</v>
      </c>
      <c r="AC28" s="63">
        <f t="shared" si="11"/>
        <v>0</v>
      </c>
      <c r="AD28" s="63">
        <f t="shared" si="12"/>
        <v>0</v>
      </c>
      <c r="AE28" s="462">
        <f t="shared" si="13"/>
        <v>0</v>
      </c>
      <c r="AF28" s="466">
        <f t="shared" si="16"/>
        <v>0</v>
      </c>
      <c r="AG28" s="466" t="b">
        <f t="shared" si="17"/>
        <v>1</v>
      </c>
      <c r="AH28" t="s">
        <v>20627</v>
      </c>
      <c r="AI28" s="64">
        <v>0</v>
      </c>
      <c r="AJ28" s="64">
        <v>0</v>
      </c>
      <c r="AK28" s="64">
        <f t="shared" si="14"/>
        <v>0</v>
      </c>
      <c r="AL28" s="64"/>
      <c r="AM28" s="29">
        <v>0</v>
      </c>
      <c r="AN28" s="29">
        <f t="shared" si="15"/>
        <v>0</v>
      </c>
      <c r="AO28" s="29"/>
      <c r="AP28" s="29"/>
      <c r="AQ28" s="29"/>
      <c r="AR28" s="29"/>
      <c r="AS28" s="29"/>
      <c r="AT28" s="29"/>
      <c r="AU28" s="29"/>
      <c r="AV28" s="29"/>
      <c r="AW28" s="29"/>
      <c r="AX28" s="29"/>
      <c r="AY28" s="29"/>
      <c r="AZ28" s="29"/>
      <c r="BA28" s="29"/>
      <c r="BB28" s="29"/>
    </row>
    <row r="29" spans="1:54" ht="15.75" customHeight="1">
      <c r="A29" s="29"/>
      <c r="B29" s="61">
        <v>1348</v>
      </c>
      <c r="C29" s="62" t="s">
        <v>20636</v>
      </c>
      <c r="D29" s="62">
        <v>0</v>
      </c>
      <c r="E29" s="62">
        <v>0</v>
      </c>
      <c r="F29" s="62">
        <v>0</v>
      </c>
      <c r="G29" s="62">
        <f t="shared" si="1"/>
        <v>0</v>
      </c>
      <c r="H29" s="62">
        <v>0</v>
      </c>
      <c r="I29" s="62">
        <f t="shared" si="2"/>
        <v>0</v>
      </c>
      <c r="J29" s="62">
        <v>0</v>
      </c>
      <c r="K29" s="62">
        <f t="shared" si="3"/>
        <v>0</v>
      </c>
      <c r="L29" s="62">
        <v>0</v>
      </c>
      <c r="M29" s="62">
        <v>0</v>
      </c>
      <c r="N29" s="62">
        <v>0</v>
      </c>
      <c r="O29" s="62">
        <f t="shared" si="4"/>
        <v>0</v>
      </c>
      <c r="P29" s="62">
        <v>0</v>
      </c>
      <c r="Q29" s="62">
        <f t="shared" si="5"/>
        <v>0</v>
      </c>
      <c r="R29" s="62">
        <v>0</v>
      </c>
      <c r="S29" s="62">
        <f t="shared" si="6"/>
        <v>0</v>
      </c>
      <c r="T29" s="62">
        <v>0</v>
      </c>
      <c r="U29" s="62">
        <v>0</v>
      </c>
      <c r="V29" s="62">
        <v>0</v>
      </c>
      <c r="W29" s="62">
        <f t="shared" si="7"/>
        <v>0</v>
      </c>
      <c r="X29" s="62">
        <v>0</v>
      </c>
      <c r="Y29" s="62">
        <f t="shared" si="8"/>
        <v>0</v>
      </c>
      <c r="Z29" s="62">
        <v>0</v>
      </c>
      <c r="AA29" s="62">
        <f t="shared" si="9"/>
        <v>0</v>
      </c>
      <c r="AB29" s="458">
        <f t="shared" si="10"/>
        <v>0</v>
      </c>
      <c r="AC29" s="63">
        <f t="shared" si="11"/>
        <v>0</v>
      </c>
      <c r="AD29" s="63">
        <f t="shared" si="12"/>
        <v>0</v>
      </c>
      <c r="AE29" s="462">
        <f t="shared" si="13"/>
        <v>0</v>
      </c>
      <c r="AF29" s="466">
        <f t="shared" si="16"/>
        <v>0</v>
      </c>
      <c r="AG29" s="466" t="b">
        <f t="shared" si="17"/>
        <v>1</v>
      </c>
      <c r="AH29" t="s">
        <v>20627</v>
      </c>
      <c r="AI29" s="64">
        <v>0</v>
      </c>
      <c r="AJ29" s="64">
        <v>0</v>
      </c>
      <c r="AK29" s="64">
        <f t="shared" si="14"/>
        <v>0</v>
      </c>
      <c r="AL29" s="64"/>
      <c r="AM29" s="29">
        <v>0</v>
      </c>
      <c r="AN29" s="29">
        <f t="shared" si="15"/>
        <v>0</v>
      </c>
      <c r="AO29" s="29"/>
      <c r="AP29" s="29"/>
      <c r="AQ29" s="29"/>
      <c r="AR29" s="29"/>
      <c r="AS29" s="29"/>
      <c r="AT29" s="29"/>
      <c r="AU29" s="29"/>
      <c r="AV29" s="29"/>
      <c r="AW29" s="29"/>
      <c r="AX29" s="29"/>
      <c r="AY29" s="29"/>
      <c r="AZ29" s="29"/>
      <c r="BA29" s="29"/>
      <c r="BB29" s="29"/>
    </row>
    <row r="30" spans="1:54" ht="15.75" customHeight="1">
      <c r="A30" s="29"/>
      <c r="B30" s="61">
        <v>1371</v>
      </c>
      <c r="C30" s="62" t="s">
        <v>20637</v>
      </c>
      <c r="D30" s="62">
        <v>0</v>
      </c>
      <c r="E30" s="62">
        <v>0</v>
      </c>
      <c r="F30" s="62">
        <v>0</v>
      </c>
      <c r="G30" s="62">
        <f t="shared" si="1"/>
        <v>0</v>
      </c>
      <c r="H30" s="62">
        <v>0</v>
      </c>
      <c r="I30" s="62">
        <f t="shared" si="2"/>
        <v>0</v>
      </c>
      <c r="J30" s="62">
        <v>0</v>
      </c>
      <c r="K30" s="62">
        <f t="shared" si="3"/>
        <v>0</v>
      </c>
      <c r="L30" s="62">
        <v>0</v>
      </c>
      <c r="M30" s="62">
        <v>0</v>
      </c>
      <c r="N30" s="62">
        <v>0</v>
      </c>
      <c r="O30" s="62">
        <f t="shared" si="4"/>
        <v>0</v>
      </c>
      <c r="P30" s="62">
        <v>0</v>
      </c>
      <c r="Q30" s="62">
        <f t="shared" si="5"/>
        <v>0</v>
      </c>
      <c r="R30" s="62">
        <v>0</v>
      </c>
      <c r="S30" s="62">
        <f t="shared" si="6"/>
        <v>0</v>
      </c>
      <c r="T30" s="62">
        <v>0</v>
      </c>
      <c r="U30" s="62">
        <v>0</v>
      </c>
      <c r="V30" s="62">
        <v>0</v>
      </c>
      <c r="W30" s="62">
        <f t="shared" si="7"/>
        <v>0</v>
      </c>
      <c r="X30" s="62">
        <v>0</v>
      </c>
      <c r="Y30" s="62">
        <f t="shared" si="8"/>
        <v>0</v>
      </c>
      <c r="Z30" s="62">
        <v>0</v>
      </c>
      <c r="AA30" s="62">
        <f t="shared" si="9"/>
        <v>0</v>
      </c>
      <c r="AB30" s="458">
        <f t="shared" si="10"/>
        <v>0</v>
      </c>
      <c r="AC30" s="63">
        <f t="shared" si="11"/>
        <v>0</v>
      </c>
      <c r="AD30" s="63">
        <f t="shared" si="12"/>
        <v>0</v>
      </c>
      <c r="AE30" s="462">
        <f t="shared" si="13"/>
        <v>0</v>
      </c>
      <c r="AF30" s="466">
        <f t="shared" si="16"/>
        <v>0</v>
      </c>
      <c r="AG30" s="466" t="b">
        <f t="shared" si="17"/>
        <v>1</v>
      </c>
      <c r="AH30" t="s">
        <v>20627</v>
      </c>
      <c r="AI30" s="64">
        <v>0</v>
      </c>
      <c r="AJ30" s="64">
        <v>0</v>
      </c>
      <c r="AK30" s="64">
        <f t="shared" si="14"/>
        <v>0</v>
      </c>
      <c r="AL30" s="64"/>
      <c r="AM30" s="29">
        <v>0</v>
      </c>
      <c r="AN30" s="29">
        <f t="shared" si="15"/>
        <v>0</v>
      </c>
      <c r="AO30" s="29"/>
      <c r="AP30" s="29"/>
      <c r="AQ30" s="29"/>
      <c r="AR30" s="29"/>
      <c r="AS30" s="29"/>
      <c r="AT30" s="29"/>
      <c r="AU30" s="29"/>
      <c r="AV30" s="29"/>
      <c r="AW30" s="29"/>
      <c r="AX30" s="29"/>
      <c r="AY30" s="29"/>
      <c r="AZ30" s="29"/>
      <c r="BA30" s="29"/>
      <c r="BB30" s="29"/>
    </row>
    <row r="31" spans="1:54" ht="15.75" customHeight="1">
      <c r="A31" s="29"/>
      <c r="B31" s="61">
        <v>1411</v>
      </c>
      <c r="C31" s="62" t="s">
        <v>650</v>
      </c>
      <c r="D31" s="62">
        <v>0</v>
      </c>
      <c r="E31" s="62">
        <v>0</v>
      </c>
      <c r="F31" s="62">
        <v>0</v>
      </c>
      <c r="G31" s="62">
        <f t="shared" si="1"/>
        <v>0</v>
      </c>
      <c r="H31" s="62">
        <v>0</v>
      </c>
      <c r="I31" s="62">
        <f t="shared" si="2"/>
        <v>0</v>
      </c>
      <c r="J31" s="62">
        <v>0</v>
      </c>
      <c r="K31" s="62">
        <f t="shared" si="3"/>
        <v>0</v>
      </c>
      <c r="L31" s="62">
        <v>0</v>
      </c>
      <c r="M31" s="62">
        <v>0</v>
      </c>
      <c r="N31" s="62">
        <v>0</v>
      </c>
      <c r="O31" s="62">
        <f t="shared" si="4"/>
        <v>0</v>
      </c>
      <c r="P31" s="62">
        <v>0</v>
      </c>
      <c r="Q31" s="62">
        <f t="shared" si="5"/>
        <v>0</v>
      </c>
      <c r="R31" s="62">
        <v>0</v>
      </c>
      <c r="S31" s="62">
        <f t="shared" si="6"/>
        <v>0</v>
      </c>
      <c r="T31" s="62">
        <v>0</v>
      </c>
      <c r="U31" s="62">
        <v>0</v>
      </c>
      <c r="V31" s="62">
        <v>0</v>
      </c>
      <c r="W31" s="62">
        <f t="shared" si="7"/>
        <v>0</v>
      </c>
      <c r="X31" s="62">
        <v>0</v>
      </c>
      <c r="Y31" s="62">
        <f t="shared" si="8"/>
        <v>0</v>
      </c>
      <c r="Z31" s="62">
        <v>0</v>
      </c>
      <c r="AA31" s="62">
        <f t="shared" si="9"/>
        <v>0</v>
      </c>
      <c r="AB31" s="458">
        <f t="shared" si="10"/>
        <v>0</v>
      </c>
      <c r="AC31" s="63">
        <f t="shared" si="11"/>
        <v>0</v>
      </c>
      <c r="AD31" s="63">
        <f t="shared" si="12"/>
        <v>0</v>
      </c>
      <c r="AE31" s="462">
        <f t="shared" si="13"/>
        <v>0</v>
      </c>
      <c r="AF31" s="466">
        <f t="shared" si="16"/>
        <v>0</v>
      </c>
      <c r="AG31" s="466" t="b">
        <f t="shared" si="17"/>
        <v>1</v>
      </c>
      <c r="AH31" s="467" t="s">
        <v>122</v>
      </c>
      <c r="AI31" s="64">
        <v>0</v>
      </c>
      <c r="AJ31" s="64">
        <v>0</v>
      </c>
      <c r="AK31" s="64">
        <f t="shared" si="14"/>
        <v>0</v>
      </c>
      <c r="AL31" s="64"/>
      <c r="AM31" s="29">
        <v>0</v>
      </c>
      <c r="AN31" s="29">
        <f t="shared" si="15"/>
        <v>0</v>
      </c>
      <c r="AO31" s="468"/>
      <c r="AP31" s="468"/>
      <c r="AQ31" s="468"/>
      <c r="AR31" s="468"/>
      <c r="AS31" s="468"/>
      <c r="AT31" s="468"/>
      <c r="AU31" s="468"/>
      <c r="AV31" s="468"/>
      <c r="AW31" s="468"/>
      <c r="AX31" s="468"/>
      <c r="AY31" s="468"/>
      <c r="AZ31" s="468"/>
      <c r="BA31" s="468"/>
      <c r="BB31" s="468"/>
    </row>
    <row r="32" spans="1:54" ht="15.75" customHeight="1">
      <c r="A32" s="29"/>
      <c r="B32" s="61">
        <v>1412</v>
      </c>
      <c r="C32" s="62" t="s">
        <v>20638</v>
      </c>
      <c r="D32" s="62">
        <v>0</v>
      </c>
      <c r="E32" s="62">
        <v>0</v>
      </c>
      <c r="F32" s="62">
        <v>0</v>
      </c>
      <c r="G32" s="62">
        <f t="shared" si="1"/>
        <v>0</v>
      </c>
      <c r="H32" s="62">
        <v>0</v>
      </c>
      <c r="I32" s="62">
        <f t="shared" si="2"/>
        <v>0</v>
      </c>
      <c r="J32" s="62">
        <v>0</v>
      </c>
      <c r="K32" s="62">
        <f t="shared" si="3"/>
        <v>0</v>
      </c>
      <c r="L32" s="62">
        <v>0</v>
      </c>
      <c r="M32" s="62">
        <v>0</v>
      </c>
      <c r="N32" s="62">
        <v>0</v>
      </c>
      <c r="O32" s="62">
        <f t="shared" si="4"/>
        <v>0</v>
      </c>
      <c r="P32" s="62">
        <v>0</v>
      </c>
      <c r="Q32" s="62">
        <f t="shared" si="5"/>
        <v>0</v>
      </c>
      <c r="R32" s="62">
        <v>0</v>
      </c>
      <c r="S32" s="62">
        <f t="shared" si="6"/>
        <v>0</v>
      </c>
      <c r="T32" s="62">
        <v>0</v>
      </c>
      <c r="U32" s="62">
        <v>0</v>
      </c>
      <c r="V32" s="62">
        <v>0</v>
      </c>
      <c r="W32" s="62">
        <f t="shared" si="7"/>
        <v>0</v>
      </c>
      <c r="X32" s="62">
        <v>0</v>
      </c>
      <c r="Y32" s="62">
        <f t="shared" si="8"/>
        <v>0</v>
      </c>
      <c r="Z32" s="62">
        <v>0</v>
      </c>
      <c r="AA32" s="62">
        <f t="shared" si="9"/>
        <v>0</v>
      </c>
      <c r="AB32" s="458">
        <f t="shared" si="10"/>
        <v>0</v>
      </c>
      <c r="AC32" s="63">
        <f t="shared" si="11"/>
        <v>0</v>
      </c>
      <c r="AD32" s="63">
        <f t="shared" si="12"/>
        <v>0</v>
      </c>
      <c r="AE32" s="462">
        <f t="shared" si="13"/>
        <v>0</v>
      </c>
      <c r="AF32" s="466">
        <f t="shared" si="16"/>
        <v>0</v>
      </c>
      <c r="AG32" s="466" t="b">
        <f t="shared" si="17"/>
        <v>1</v>
      </c>
      <c r="AH32" s="467" t="s">
        <v>122</v>
      </c>
      <c r="AI32" s="64">
        <v>0</v>
      </c>
      <c r="AJ32" s="64">
        <v>0</v>
      </c>
      <c r="AK32" s="64">
        <f t="shared" si="14"/>
        <v>0</v>
      </c>
      <c r="AL32" s="64"/>
      <c r="AM32" s="29">
        <v>0</v>
      </c>
      <c r="AN32" s="29">
        <f t="shared" si="15"/>
        <v>0</v>
      </c>
      <c r="AO32" s="468"/>
      <c r="AP32" s="468"/>
      <c r="AQ32" s="468"/>
      <c r="AR32" s="468"/>
      <c r="AS32" s="468"/>
      <c r="AT32" s="468"/>
      <c r="AU32" s="468"/>
      <c r="AV32" s="468"/>
      <c r="AW32" s="468"/>
      <c r="AX32" s="468"/>
      <c r="AY32" s="468"/>
      <c r="AZ32" s="468"/>
      <c r="BA32" s="468"/>
      <c r="BB32" s="468"/>
    </row>
    <row r="33" spans="1:54" ht="15.75" customHeight="1">
      <c r="A33" s="29"/>
      <c r="B33" s="61">
        <v>1413</v>
      </c>
      <c r="C33" s="62" t="s">
        <v>20639</v>
      </c>
      <c r="D33" s="62">
        <v>0</v>
      </c>
      <c r="E33" s="62">
        <v>0</v>
      </c>
      <c r="F33" s="62">
        <v>0</v>
      </c>
      <c r="G33" s="62">
        <f t="shared" si="1"/>
        <v>0</v>
      </c>
      <c r="H33" s="62">
        <v>0</v>
      </c>
      <c r="I33" s="62">
        <f t="shared" si="2"/>
        <v>0</v>
      </c>
      <c r="J33" s="62">
        <v>0</v>
      </c>
      <c r="K33" s="62">
        <f t="shared" si="3"/>
        <v>0</v>
      </c>
      <c r="L33" s="62">
        <v>0</v>
      </c>
      <c r="M33" s="62">
        <v>0</v>
      </c>
      <c r="N33" s="62">
        <v>0</v>
      </c>
      <c r="O33" s="62">
        <f t="shared" si="4"/>
        <v>0</v>
      </c>
      <c r="P33" s="62">
        <v>0</v>
      </c>
      <c r="Q33" s="62">
        <f t="shared" si="5"/>
        <v>0</v>
      </c>
      <c r="R33" s="62">
        <v>0</v>
      </c>
      <c r="S33" s="62">
        <f t="shared" si="6"/>
        <v>0</v>
      </c>
      <c r="T33" s="62">
        <v>0</v>
      </c>
      <c r="U33" s="62">
        <v>0</v>
      </c>
      <c r="V33" s="62">
        <v>0</v>
      </c>
      <c r="W33" s="62">
        <f t="shared" si="7"/>
        <v>0</v>
      </c>
      <c r="X33" s="62">
        <v>0</v>
      </c>
      <c r="Y33" s="62">
        <f t="shared" si="8"/>
        <v>0</v>
      </c>
      <c r="Z33" s="62">
        <v>0</v>
      </c>
      <c r="AA33" s="62">
        <f t="shared" si="9"/>
        <v>0</v>
      </c>
      <c r="AB33" s="458">
        <f t="shared" si="10"/>
        <v>0</v>
      </c>
      <c r="AC33" s="63">
        <f t="shared" si="11"/>
        <v>0</v>
      </c>
      <c r="AD33" s="63">
        <f t="shared" si="12"/>
        <v>0</v>
      </c>
      <c r="AE33" s="462">
        <f t="shared" si="13"/>
        <v>0</v>
      </c>
      <c r="AF33" s="466">
        <f t="shared" si="16"/>
        <v>0</v>
      </c>
      <c r="AG33" s="466" t="b">
        <f t="shared" si="17"/>
        <v>1</v>
      </c>
      <c r="AH33" s="467" t="s">
        <v>122</v>
      </c>
      <c r="AI33" s="64">
        <v>0</v>
      </c>
      <c r="AJ33" s="64">
        <v>0</v>
      </c>
      <c r="AK33" s="64">
        <f t="shared" si="14"/>
        <v>0</v>
      </c>
      <c r="AL33" s="64"/>
      <c r="AM33" s="29">
        <v>0</v>
      </c>
      <c r="AN33" s="29">
        <f t="shared" si="15"/>
        <v>0</v>
      </c>
      <c r="AO33" s="468"/>
      <c r="AP33" s="468"/>
      <c r="AQ33" s="468"/>
      <c r="AR33" s="468"/>
      <c r="AS33" s="468"/>
      <c r="AT33" s="468"/>
      <c r="AU33" s="468"/>
      <c r="AV33" s="468"/>
      <c r="AW33" s="468"/>
      <c r="AX33" s="468"/>
      <c r="AY33" s="468"/>
      <c r="AZ33" s="468"/>
      <c r="BA33" s="468"/>
      <c r="BB33" s="468"/>
    </row>
    <row r="34" spans="1:54" ht="15.75" customHeight="1">
      <c r="A34" s="468"/>
      <c r="B34" s="61">
        <v>1421</v>
      </c>
      <c r="C34" s="62" t="s">
        <v>652</v>
      </c>
      <c r="D34" s="62">
        <v>0</v>
      </c>
      <c r="E34" s="62">
        <v>0</v>
      </c>
      <c r="F34" s="62">
        <v>0</v>
      </c>
      <c r="G34" s="62">
        <f t="shared" si="1"/>
        <v>0</v>
      </c>
      <c r="H34" s="62">
        <v>0</v>
      </c>
      <c r="I34" s="62">
        <f t="shared" si="2"/>
        <v>0</v>
      </c>
      <c r="J34" s="62">
        <v>0</v>
      </c>
      <c r="K34" s="62">
        <f t="shared" si="3"/>
        <v>0</v>
      </c>
      <c r="L34" s="62">
        <v>0</v>
      </c>
      <c r="M34" s="62">
        <v>0</v>
      </c>
      <c r="N34" s="62">
        <v>0</v>
      </c>
      <c r="O34" s="62">
        <f t="shared" si="4"/>
        <v>0</v>
      </c>
      <c r="P34" s="62">
        <v>0</v>
      </c>
      <c r="Q34" s="62">
        <f t="shared" si="5"/>
        <v>0</v>
      </c>
      <c r="R34" s="62">
        <v>0</v>
      </c>
      <c r="S34" s="62">
        <f t="shared" si="6"/>
        <v>0</v>
      </c>
      <c r="T34" s="62">
        <v>0</v>
      </c>
      <c r="U34" s="62">
        <v>0</v>
      </c>
      <c r="V34" s="62">
        <v>0</v>
      </c>
      <c r="W34" s="62">
        <f t="shared" si="7"/>
        <v>0</v>
      </c>
      <c r="X34" s="62">
        <v>0</v>
      </c>
      <c r="Y34" s="62">
        <f t="shared" si="8"/>
        <v>0</v>
      </c>
      <c r="Z34" s="62">
        <v>0</v>
      </c>
      <c r="AA34" s="62">
        <f t="shared" si="9"/>
        <v>0</v>
      </c>
      <c r="AB34" s="458">
        <f t="shared" si="10"/>
        <v>0</v>
      </c>
      <c r="AC34" s="63">
        <f t="shared" si="11"/>
        <v>0</v>
      </c>
      <c r="AD34" s="63">
        <f t="shared" si="12"/>
        <v>0</v>
      </c>
      <c r="AE34" s="462">
        <f t="shared" si="13"/>
        <v>0</v>
      </c>
      <c r="AF34" s="466">
        <f t="shared" si="16"/>
        <v>0</v>
      </c>
      <c r="AG34" s="466" t="b">
        <f t="shared" si="17"/>
        <v>1</v>
      </c>
      <c r="AH34" s="467" t="s">
        <v>122</v>
      </c>
      <c r="AI34" s="64">
        <v>0</v>
      </c>
      <c r="AJ34" s="64">
        <v>0</v>
      </c>
      <c r="AK34" s="64">
        <f t="shared" si="14"/>
        <v>0</v>
      </c>
      <c r="AL34" s="64"/>
      <c r="AM34" s="29">
        <v>0</v>
      </c>
      <c r="AN34" s="29">
        <f t="shared" si="15"/>
        <v>0</v>
      </c>
      <c r="AO34" s="468"/>
      <c r="AP34" s="468"/>
      <c r="AQ34" s="468"/>
      <c r="AR34" s="468"/>
      <c r="AS34" s="468"/>
      <c r="AT34" s="468"/>
      <c r="AU34" s="468"/>
      <c r="AV34" s="468"/>
      <c r="AW34" s="468"/>
      <c r="AX34" s="468"/>
      <c r="AY34" s="468"/>
      <c r="AZ34" s="468"/>
      <c r="BA34" s="468"/>
      <c r="BB34" s="468"/>
    </row>
    <row r="35" spans="1:54" ht="15.75" customHeight="1">
      <c r="A35" s="468"/>
      <c r="B35" s="61">
        <v>1431</v>
      </c>
      <c r="C35" s="62" t="s">
        <v>445</v>
      </c>
      <c r="D35" s="62">
        <v>0</v>
      </c>
      <c r="E35" s="62">
        <v>0</v>
      </c>
      <c r="F35" s="62">
        <v>0</v>
      </c>
      <c r="G35" s="62">
        <f t="shared" si="1"/>
        <v>0</v>
      </c>
      <c r="H35" s="62">
        <v>0</v>
      </c>
      <c r="I35" s="62">
        <f t="shared" si="2"/>
        <v>0</v>
      </c>
      <c r="J35" s="62">
        <v>0</v>
      </c>
      <c r="K35" s="62">
        <f t="shared" si="3"/>
        <v>0</v>
      </c>
      <c r="L35" s="62">
        <v>0</v>
      </c>
      <c r="M35" s="62">
        <v>0</v>
      </c>
      <c r="N35" s="62">
        <v>0</v>
      </c>
      <c r="O35" s="62">
        <f t="shared" si="4"/>
        <v>0</v>
      </c>
      <c r="P35" s="62">
        <v>0</v>
      </c>
      <c r="Q35" s="62">
        <f t="shared" si="5"/>
        <v>0</v>
      </c>
      <c r="R35" s="62">
        <v>0</v>
      </c>
      <c r="S35" s="62">
        <f t="shared" si="6"/>
        <v>0</v>
      </c>
      <c r="T35" s="62">
        <v>0</v>
      </c>
      <c r="U35" s="62">
        <v>0</v>
      </c>
      <c r="V35" s="62">
        <v>0</v>
      </c>
      <c r="W35" s="62">
        <f t="shared" si="7"/>
        <v>0</v>
      </c>
      <c r="X35" s="62">
        <v>0</v>
      </c>
      <c r="Y35" s="62">
        <f t="shared" si="8"/>
        <v>0</v>
      </c>
      <c r="Z35" s="62">
        <v>0</v>
      </c>
      <c r="AA35" s="62">
        <f t="shared" si="9"/>
        <v>0</v>
      </c>
      <c r="AB35" s="458">
        <f t="shared" si="10"/>
        <v>0</v>
      </c>
      <c r="AC35" s="63">
        <f t="shared" si="11"/>
        <v>0</v>
      </c>
      <c r="AD35" s="63">
        <f t="shared" si="12"/>
        <v>0</v>
      </c>
      <c r="AE35" s="462">
        <f t="shared" si="13"/>
        <v>0</v>
      </c>
      <c r="AF35" s="466">
        <f t="shared" si="16"/>
        <v>0</v>
      </c>
      <c r="AG35" s="466" t="b">
        <f t="shared" si="17"/>
        <v>1</v>
      </c>
      <c r="AH35" s="467" t="s">
        <v>122</v>
      </c>
      <c r="AI35" s="64">
        <v>0</v>
      </c>
      <c r="AJ35" s="64">
        <v>0</v>
      </c>
      <c r="AK35" s="64">
        <f t="shared" si="14"/>
        <v>0</v>
      </c>
      <c r="AL35" s="64"/>
      <c r="AM35" s="29">
        <v>0</v>
      </c>
      <c r="AN35" s="29">
        <f t="shared" si="15"/>
        <v>0</v>
      </c>
      <c r="AO35" s="468"/>
      <c r="AP35" s="468"/>
      <c r="AQ35" s="468"/>
      <c r="AR35" s="468"/>
      <c r="AS35" s="468"/>
      <c r="AT35" s="468"/>
      <c r="AU35" s="468"/>
      <c r="AV35" s="468"/>
      <c r="AW35" s="468"/>
      <c r="AX35" s="468"/>
      <c r="AY35" s="468"/>
      <c r="AZ35" s="468"/>
      <c r="BA35" s="468"/>
      <c r="BB35" s="468"/>
    </row>
    <row r="36" spans="1:54" ht="15.75" customHeight="1">
      <c r="A36" s="29"/>
      <c r="B36" s="61">
        <v>1432</v>
      </c>
      <c r="C36" s="62" t="s">
        <v>655</v>
      </c>
      <c r="D36" s="62">
        <v>0</v>
      </c>
      <c r="E36" s="62">
        <v>0</v>
      </c>
      <c r="F36" s="62">
        <v>0</v>
      </c>
      <c r="G36" s="62">
        <f t="shared" si="1"/>
        <v>0</v>
      </c>
      <c r="H36" s="62">
        <v>0</v>
      </c>
      <c r="I36" s="62">
        <f t="shared" si="2"/>
        <v>0</v>
      </c>
      <c r="J36" s="62">
        <v>0</v>
      </c>
      <c r="K36" s="62">
        <f t="shared" si="3"/>
        <v>0</v>
      </c>
      <c r="L36" s="62">
        <v>0</v>
      </c>
      <c r="M36" s="62">
        <v>0</v>
      </c>
      <c r="N36" s="62">
        <v>0</v>
      </c>
      <c r="O36" s="62">
        <f t="shared" si="4"/>
        <v>0</v>
      </c>
      <c r="P36" s="62">
        <v>0</v>
      </c>
      <c r="Q36" s="62">
        <f t="shared" si="5"/>
        <v>0</v>
      </c>
      <c r="R36" s="62">
        <v>0</v>
      </c>
      <c r="S36" s="62">
        <f t="shared" si="6"/>
        <v>0</v>
      </c>
      <c r="T36" s="62">
        <v>0</v>
      </c>
      <c r="U36" s="62">
        <v>0</v>
      </c>
      <c r="V36" s="62">
        <v>0</v>
      </c>
      <c r="W36" s="62">
        <f t="shared" si="7"/>
        <v>0</v>
      </c>
      <c r="X36" s="62">
        <v>0</v>
      </c>
      <c r="Y36" s="62">
        <f t="shared" si="8"/>
        <v>0</v>
      </c>
      <c r="Z36" s="62">
        <v>0</v>
      </c>
      <c r="AA36" s="62">
        <f t="shared" si="9"/>
        <v>0</v>
      </c>
      <c r="AB36" s="458">
        <f t="shared" si="10"/>
        <v>0</v>
      </c>
      <c r="AC36" s="63">
        <f t="shared" si="11"/>
        <v>0</v>
      </c>
      <c r="AD36" s="63">
        <f t="shared" si="12"/>
        <v>0</v>
      </c>
      <c r="AE36" s="462">
        <f t="shared" si="13"/>
        <v>0</v>
      </c>
      <c r="AF36" s="466">
        <f t="shared" si="16"/>
        <v>0</v>
      </c>
      <c r="AG36" s="466" t="b">
        <f t="shared" si="17"/>
        <v>1</v>
      </c>
      <c r="AH36" s="467" t="s">
        <v>122</v>
      </c>
      <c r="AI36" s="64">
        <v>0</v>
      </c>
      <c r="AJ36" s="64">
        <v>0</v>
      </c>
      <c r="AK36" s="64">
        <f t="shared" si="14"/>
        <v>0</v>
      </c>
      <c r="AL36" s="64"/>
      <c r="AM36" s="29">
        <v>0</v>
      </c>
      <c r="AN36" s="29">
        <f t="shared" si="15"/>
        <v>0</v>
      </c>
      <c r="AO36" s="468"/>
      <c r="AP36" s="468"/>
      <c r="AQ36" s="468"/>
      <c r="AR36" s="468"/>
      <c r="AS36" s="468"/>
      <c r="AT36" s="468"/>
      <c r="AU36" s="468"/>
      <c r="AV36" s="468"/>
      <c r="AW36" s="468"/>
      <c r="AX36" s="468"/>
      <c r="AY36" s="468"/>
      <c r="AZ36" s="468"/>
      <c r="BA36" s="468"/>
      <c r="BB36" s="468"/>
    </row>
    <row r="37" spans="1:54" ht="15.75" customHeight="1">
      <c r="A37" s="29"/>
      <c r="B37" s="61">
        <v>1441</v>
      </c>
      <c r="C37" s="62" t="s">
        <v>657</v>
      </c>
      <c r="D37" s="62">
        <v>0</v>
      </c>
      <c r="E37" s="62">
        <v>0</v>
      </c>
      <c r="F37" s="62">
        <v>0</v>
      </c>
      <c r="G37" s="62">
        <f t="shared" si="1"/>
        <v>0</v>
      </c>
      <c r="H37" s="62">
        <v>0</v>
      </c>
      <c r="I37" s="62">
        <f t="shared" si="2"/>
        <v>0</v>
      </c>
      <c r="J37" s="62">
        <v>0</v>
      </c>
      <c r="K37" s="62">
        <f t="shared" si="3"/>
        <v>0</v>
      </c>
      <c r="L37" s="62">
        <v>0</v>
      </c>
      <c r="M37" s="62">
        <v>0</v>
      </c>
      <c r="N37" s="62">
        <v>0</v>
      </c>
      <c r="O37" s="62">
        <f t="shared" si="4"/>
        <v>0</v>
      </c>
      <c r="P37" s="62">
        <v>0</v>
      </c>
      <c r="Q37" s="62">
        <f t="shared" si="5"/>
        <v>0</v>
      </c>
      <c r="R37" s="62">
        <v>0</v>
      </c>
      <c r="S37" s="62">
        <f t="shared" si="6"/>
        <v>0</v>
      </c>
      <c r="T37" s="62">
        <v>0</v>
      </c>
      <c r="U37" s="62">
        <v>0</v>
      </c>
      <c r="V37" s="62">
        <v>0</v>
      </c>
      <c r="W37" s="62">
        <f t="shared" si="7"/>
        <v>0</v>
      </c>
      <c r="X37" s="62">
        <v>0</v>
      </c>
      <c r="Y37" s="62">
        <f t="shared" si="8"/>
        <v>0</v>
      </c>
      <c r="Z37" s="62">
        <v>0</v>
      </c>
      <c r="AA37" s="62">
        <f t="shared" si="9"/>
        <v>0</v>
      </c>
      <c r="AB37" s="458">
        <f t="shared" si="10"/>
        <v>0</v>
      </c>
      <c r="AC37" s="63">
        <f t="shared" si="11"/>
        <v>0</v>
      </c>
      <c r="AD37" s="63">
        <f t="shared" si="12"/>
        <v>0</v>
      </c>
      <c r="AE37" s="462">
        <f t="shared" si="13"/>
        <v>0</v>
      </c>
      <c r="AF37" s="466">
        <f t="shared" si="16"/>
        <v>0</v>
      </c>
      <c r="AG37" s="466" t="b">
        <f t="shared" si="17"/>
        <v>1</v>
      </c>
      <c r="AH37" s="467" t="s">
        <v>122</v>
      </c>
      <c r="AI37" s="64">
        <v>0</v>
      </c>
      <c r="AJ37" s="64">
        <v>0</v>
      </c>
      <c r="AK37" s="64">
        <f t="shared" si="14"/>
        <v>0</v>
      </c>
      <c r="AL37" s="64"/>
      <c r="AM37" s="29">
        <v>0</v>
      </c>
      <c r="AN37" s="29">
        <f t="shared" si="15"/>
        <v>0</v>
      </c>
      <c r="AO37" s="468"/>
      <c r="AP37" s="468"/>
      <c r="AQ37" s="468"/>
      <c r="AR37" s="468"/>
      <c r="AS37" s="468"/>
      <c r="AT37" s="468"/>
      <c r="AU37" s="468"/>
      <c r="AV37" s="468"/>
      <c r="AW37" s="468"/>
      <c r="AX37" s="468"/>
      <c r="AY37" s="468"/>
      <c r="AZ37" s="468"/>
      <c r="BA37" s="468"/>
      <c r="BB37" s="468"/>
    </row>
    <row r="38" spans="1:54" ht="15.75" customHeight="1">
      <c r="A38" s="29"/>
      <c r="B38" s="61">
        <v>1442</v>
      </c>
      <c r="C38" s="62" t="s">
        <v>20640</v>
      </c>
      <c r="D38" s="62">
        <v>0</v>
      </c>
      <c r="E38" s="62">
        <v>0</v>
      </c>
      <c r="F38" s="62">
        <v>0</v>
      </c>
      <c r="G38" s="62">
        <f t="shared" si="1"/>
        <v>0</v>
      </c>
      <c r="H38" s="62">
        <v>0</v>
      </c>
      <c r="I38" s="62">
        <f t="shared" si="2"/>
        <v>0</v>
      </c>
      <c r="J38" s="62">
        <v>0</v>
      </c>
      <c r="K38" s="62">
        <f t="shared" si="3"/>
        <v>0</v>
      </c>
      <c r="L38" s="62">
        <v>0</v>
      </c>
      <c r="M38" s="62">
        <v>0</v>
      </c>
      <c r="N38" s="62">
        <v>0</v>
      </c>
      <c r="O38" s="62">
        <f t="shared" si="4"/>
        <v>0</v>
      </c>
      <c r="P38" s="62">
        <v>0</v>
      </c>
      <c r="Q38" s="62">
        <f t="shared" si="5"/>
        <v>0</v>
      </c>
      <c r="R38" s="62">
        <v>0</v>
      </c>
      <c r="S38" s="62">
        <f t="shared" si="6"/>
        <v>0</v>
      </c>
      <c r="T38" s="62">
        <v>0</v>
      </c>
      <c r="U38" s="62">
        <v>0</v>
      </c>
      <c r="V38" s="62">
        <v>0</v>
      </c>
      <c r="W38" s="62">
        <f t="shared" si="7"/>
        <v>0</v>
      </c>
      <c r="X38" s="62">
        <v>0</v>
      </c>
      <c r="Y38" s="62">
        <f t="shared" si="8"/>
        <v>0</v>
      </c>
      <c r="Z38" s="62">
        <v>0</v>
      </c>
      <c r="AA38" s="62">
        <f t="shared" si="9"/>
        <v>0</v>
      </c>
      <c r="AB38" s="458">
        <f t="shared" si="10"/>
        <v>0</v>
      </c>
      <c r="AC38" s="63">
        <f t="shared" si="11"/>
        <v>0</v>
      </c>
      <c r="AD38" s="63">
        <f t="shared" si="12"/>
        <v>0</v>
      </c>
      <c r="AE38" s="462">
        <f t="shared" si="13"/>
        <v>0</v>
      </c>
      <c r="AF38" s="466">
        <f t="shared" si="16"/>
        <v>0</v>
      </c>
      <c r="AG38" s="466" t="b">
        <f t="shared" si="17"/>
        <v>1</v>
      </c>
      <c r="AH38" s="467" t="s">
        <v>122</v>
      </c>
      <c r="AI38" s="64">
        <v>0</v>
      </c>
      <c r="AJ38" s="64">
        <v>0</v>
      </c>
      <c r="AK38" s="64">
        <f t="shared" si="14"/>
        <v>0</v>
      </c>
      <c r="AL38" s="64"/>
      <c r="AM38" s="29">
        <v>0</v>
      </c>
      <c r="AN38" s="29">
        <f t="shared" si="15"/>
        <v>0</v>
      </c>
      <c r="AO38" s="468"/>
      <c r="AP38" s="468"/>
      <c r="AQ38" s="468"/>
      <c r="AR38" s="468"/>
      <c r="AS38" s="468"/>
      <c r="AT38" s="468"/>
      <c r="AU38" s="468"/>
      <c r="AV38" s="468"/>
      <c r="AW38" s="468"/>
      <c r="AX38" s="468"/>
      <c r="AY38" s="468"/>
      <c r="AZ38" s="468"/>
      <c r="BA38" s="468"/>
      <c r="BB38" s="468"/>
    </row>
    <row r="39" spans="1:54" ht="15.75" customHeight="1">
      <c r="A39" s="29"/>
      <c r="B39" s="61">
        <v>1521</v>
      </c>
      <c r="C39" s="62" t="s">
        <v>20641</v>
      </c>
      <c r="D39" s="62">
        <v>0</v>
      </c>
      <c r="E39" s="62">
        <v>0</v>
      </c>
      <c r="F39" s="62">
        <v>0</v>
      </c>
      <c r="G39" s="62">
        <f t="shared" si="1"/>
        <v>0</v>
      </c>
      <c r="H39" s="62">
        <v>0</v>
      </c>
      <c r="I39" s="62">
        <f t="shared" si="2"/>
        <v>0</v>
      </c>
      <c r="J39" s="62">
        <v>0</v>
      </c>
      <c r="K39" s="62">
        <f t="shared" si="3"/>
        <v>0</v>
      </c>
      <c r="L39" s="62">
        <v>0</v>
      </c>
      <c r="M39" s="62">
        <v>0</v>
      </c>
      <c r="N39" s="62">
        <v>0</v>
      </c>
      <c r="O39" s="62">
        <f t="shared" si="4"/>
        <v>0</v>
      </c>
      <c r="P39" s="62">
        <v>0</v>
      </c>
      <c r="Q39" s="62">
        <f t="shared" si="5"/>
        <v>0</v>
      </c>
      <c r="R39" s="62">
        <v>0</v>
      </c>
      <c r="S39" s="62">
        <f t="shared" si="6"/>
        <v>0</v>
      </c>
      <c r="T39" s="62">
        <v>0</v>
      </c>
      <c r="U39" s="62">
        <v>0</v>
      </c>
      <c r="V39" s="62">
        <v>0</v>
      </c>
      <c r="W39" s="62">
        <f t="shared" si="7"/>
        <v>0</v>
      </c>
      <c r="X39" s="62">
        <v>0</v>
      </c>
      <c r="Y39" s="62">
        <f t="shared" si="8"/>
        <v>0</v>
      </c>
      <c r="Z39" s="62">
        <v>0</v>
      </c>
      <c r="AA39" s="62">
        <f t="shared" si="9"/>
        <v>0</v>
      </c>
      <c r="AB39" s="458">
        <f t="shared" si="10"/>
        <v>0</v>
      </c>
      <c r="AC39" s="63">
        <f t="shared" si="11"/>
        <v>0</v>
      </c>
      <c r="AD39" s="63">
        <f t="shared" si="12"/>
        <v>0</v>
      </c>
      <c r="AE39" s="462">
        <f t="shared" si="13"/>
        <v>0</v>
      </c>
      <c r="AF39" s="466">
        <f t="shared" si="16"/>
        <v>0</v>
      </c>
      <c r="AG39" s="466" t="b">
        <f t="shared" si="17"/>
        <v>1</v>
      </c>
      <c r="AH39" t="s">
        <v>20642</v>
      </c>
      <c r="AI39" s="64">
        <v>0</v>
      </c>
      <c r="AJ39" s="64">
        <v>0</v>
      </c>
      <c r="AK39" s="64">
        <f t="shared" si="14"/>
        <v>0</v>
      </c>
      <c r="AL39" s="64"/>
      <c r="AM39" s="29">
        <v>0</v>
      </c>
      <c r="AN39" s="29">
        <f t="shared" si="15"/>
        <v>0</v>
      </c>
      <c r="AO39" s="468"/>
      <c r="AP39" s="468"/>
      <c r="AQ39" s="468"/>
      <c r="AR39" s="468"/>
      <c r="AS39" s="468"/>
      <c r="AT39" s="468"/>
      <c r="AU39" s="468"/>
      <c r="AV39" s="468"/>
      <c r="AW39" s="468"/>
      <c r="AX39" s="468"/>
      <c r="AY39" s="468"/>
      <c r="AZ39" s="468"/>
      <c r="BA39" s="468"/>
      <c r="BB39" s="468"/>
    </row>
    <row r="40" spans="1:54" ht="15.75" customHeight="1">
      <c r="A40" s="29"/>
      <c r="B40" s="61">
        <v>1522</v>
      </c>
      <c r="C40" s="62" t="s">
        <v>20643</v>
      </c>
      <c r="D40" s="62">
        <v>0</v>
      </c>
      <c r="E40" s="62">
        <v>0</v>
      </c>
      <c r="F40" s="62">
        <v>0</v>
      </c>
      <c r="G40" s="62">
        <f t="shared" si="1"/>
        <v>0</v>
      </c>
      <c r="H40" s="62">
        <v>0</v>
      </c>
      <c r="I40" s="62">
        <f t="shared" si="2"/>
        <v>0</v>
      </c>
      <c r="J40" s="62">
        <v>0</v>
      </c>
      <c r="K40" s="62">
        <f t="shared" si="3"/>
        <v>0</v>
      </c>
      <c r="L40" s="62">
        <v>0</v>
      </c>
      <c r="M40" s="62">
        <v>0</v>
      </c>
      <c r="N40" s="62">
        <v>0</v>
      </c>
      <c r="O40" s="62">
        <f t="shared" si="4"/>
        <v>0</v>
      </c>
      <c r="P40" s="62">
        <v>0</v>
      </c>
      <c r="Q40" s="62">
        <f t="shared" si="5"/>
        <v>0</v>
      </c>
      <c r="R40" s="62">
        <v>0</v>
      </c>
      <c r="S40" s="62">
        <f t="shared" si="6"/>
        <v>0</v>
      </c>
      <c r="T40" s="62">
        <v>0</v>
      </c>
      <c r="U40" s="62">
        <v>0</v>
      </c>
      <c r="V40" s="62">
        <v>0</v>
      </c>
      <c r="W40" s="62">
        <f t="shared" si="7"/>
        <v>0</v>
      </c>
      <c r="X40" s="62">
        <v>0</v>
      </c>
      <c r="Y40" s="62">
        <f t="shared" si="8"/>
        <v>0</v>
      </c>
      <c r="Z40" s="62">
        <v>0</v>
      </c>
      <c r="AA40" s="62">
        <f t="shared" si="9"/>
        <v>0</v>
      </c>
      <c r="AB40" s="458">
        <f t="shared" si="10"/>
        <v>0</v>
      </c>
      <c r="AC40" s="63">
        <f t="shared" si="11"/>
        <v>0</v>
      </c>
      <c r="AD40" s="63">
        <f t="shared" si="12"/>
        <v>0</v>
      </c>
      <c r="AE40" s="462">
        <f t="shared" si="13"/>
        <v>0</v>
      </c>
      <c r="AF40" s="466">
        <f t="shared" si="16"/>
        <v>0</v>
      </c>
      <c r="AG40" s="466" t="b">
        <f t="shared" si="17"/>
        <v>1</v>
      </c>
      <c r="AH40" t="s">
        <v>20642</v>
      </c>
      <c r="AI40" s="64">
        <v>0</v>
      </c>
      <c r="AJ40" s="64">
        <v>0</v>
      </c>
      <c r="AK40" s="64">
        <f t="shared" si="14"/>
        <v>0</v>
      </c>
      <c r="AL40" s="64"/>
      <c r="AM40" s="29">
        <v>0</v>
      </c>
      <c r="AN40" s="29">
        <f t="shared" si="15"/>
        <v>0</v>
      </c>
      <c r="AO40" s="468"/>
      <c r="AP40" s="468"/>
      <c r="AQ40" s="468"/>
      <c r="AR40" s="468"/>
      <c r="AS40" s="468"/>
      <c r="AT40" s="468"/>
      <c r="AU40" s="468"/>
      <c r="AV40" s="468"/>
      <c r="AW40" s="468"/>
      <c r="AX40" s="468"/>
      <c r="AY40" s="468"/>
      <c r="AZ40" s="468"/>
      <c r="BA40" s="468"/>
      <c r="BB40" s="468"/>
    </row>
    <row r="41" spans="1:54" ht="15.75" customHeight="1">
      <c r="A41" s="29"/>
      <c r="B41" s="61">
        <v>1523</v>
      </c>
      <c r="C41" s="62" t="s">
        <v>20644</v>
      </c>
      <c r="D41" s="62">
        <v>0</v>
      </c>
      <c r="E41" s="62">
        <v>0</v>
      </c>
      <c r="F41" s="62">
        <v>0</v>
      </c>
      <c r="G41" s="62">
        <f t="shared" si="1"/>
        <v>0</v>
      </c>
      <c r="H41" s="62">
        <v>0</v>
      </c>
      <c r="I41" s="62">
        <f t="shared" si="2"/>
        <v>0</v>
      </c>
      <c r="J41" s="62">
        <v>0</v>
      </c>
      <c r="K41" s="62">
        <f t="shared" si="3"/>
        <v>0</v>
      </c>
      <c r="L41" s="62">
        <v>0</v>
      </c>
      <c r="M41" s="62">
        <v>0</v>
      </c>
      <c r="N41" s="62">
        <v>0</v>
      </c>
      <c r="O41" s="62">
        <f t="shared" si="4"/>
        <v>0</v>
      </c>
      <c r="P41" s="62">
        <v>0</v>
      </c>
      <c r="Q41" s="62">
        <f t="shared" si="5"/>
        <v>0</v>
      </c>
      <c r="R41" s="62">
        <v>0</v>
      </c>
      <c r="S41" s="62">
        <f t="shared" si="6"/>
        <v>0</v>
      </c>
      <c r="T41" s="62">
        <v>0</v>
      </c>
      <c r="U41" s="62">
        <v>0</v>
      </c>
      <c r="V41" s="62">
        <v>0</v>
      </c>
      <c r="W41" s="62">
        <f t="shared" si="7"/>
        <v>0</v>
      </c>
      <c r="X41" s="62">
        <v>0</v>
      </c>
      <c r="Y41" s="62">
        <f t="shared" si="8"/>
        <v>0</v>
      </c>
      <c r="Z41" s="62">
        <v>0</v>
      </c>
      <c r="AA41" s="62">
        <f t="shared" si="9"/>
        <v>0</v>
      </c>
      <c r="AB41" s="458">
        <f t="shared" si="10"/>
        <v>0</v>
      </c>
      <c r="AC41" s="63">
        <f t="shared" si="11"/>
        <v>0</v>
      </c>
      <c r="AD41" s="63">
        <f t="shared" si="12"/>
        <v>0</v>
      </c>
      <c r="AE41" s="462">
        <f t="shared" si="13"/>
        <v>0</v>
      </c>
      <c r="AF41" s="466">
        <f t="shared" si="16"/>
        <v>0</v>
      </c>
      <c r="AG41" s="466" t="b">
        <f t="shared" si="17"/>
        <v>1</v>
      </c>
      <c r="AH41" t="s">
        <v>20642</v>
      </c>
      <c r="AI41" s="64">
        <v>0</v>
      </c>
      <c r="AJ41" s="64">
        <v>0</v>
      </c>
      <c r="AK41" s="64">
        <f t="shared" si="14"/>
        <v>0</v>
      </c>
      <c r="AL41" s="64"/>
      <c r="AM41" s="29">
        <v>0</v>
      </c>
      <c r="AN41" s="29">
        <f t="shared" si="15"/>
        <v>0</v>
      </c>
      <c r="AO41" s="468"/>
      <c r="AP41" s="468"/>
      <c r="AQ41" s="468"/>
      <c r="AR41" s="468"/>
      <c r="AS41" s="468"/>
      <c r="AT41" s="468"/>
      <c r="AU41" s="468"/>
      <c r="AV41" s="468"/>
      <c r="AW41" s="468"/>
      <c r="AX41" s="468"/>
      <c r="AY41" s="468"/>
      <c r="AZ41" s="468"/>
      <c r="BA41" s="468"/>
      <c r="BB41" s="468"/>
    </row>
    <row r="42" spans="1:54" ht="15.75" customHeight="1">
      <c r="A42" s="29"/>
      <c r="B42" s="61">
        <v>1524</v>
      </c>
      <c r="C42" s="62" t="s">
        <v>20645</v>
      </c>
      <c r="D42" s="62">
        <v>0</v>
      </c>
      <c r="E42" s="62">
        <v>0</v>
      </c>
      <c r="F42" s="62">
        <v>0</v>
      </c>
      <c r="G42" s="62">
        <f t="shared" si="1"/>
        <v>0</v>
      </c>
      <c r="H42" s="62">
        <v>0</v>
      </c>
      <c r="I42" s="62">
        <f t="shared" si="2"/>
        <v>0</v>
      </c>
      <c r="J42" s="62">
        <v>0</v>
      </c>
      <c r="K42" s="62">
        <f t="shared" si="3"/>
        <v>0</v>
      </c>
      <c r="L42" s="62">
        <v>0</v>
      </c>
      <c r="M42" s="62">
        <v>0</v>
      </c>
      <c r="N42" s="62">
        <v>0</v>
      </c>
      <c r="O42" s="62">
        <f t="shared" si="4"/>
        <v>0</v>
      </c>
      <c r="P42" s="62">
        <v>0</v>
      </c>
      <c r="Q42" s="62">
        <f t="shared" si="5"/>
        <v>0</v>
      </c>
      <c r="R42" s="62">
        <v>0</v>
      </c>
      <c r="S42" s="62">
        <f t="shared" si="6"/>
        <v>0</v>
      </c>
      <c r="T42" s="62">
        <v>0</v>
      </c>
      <c r="U42" s="62">
        <v>0</v>
      </c>
      <c r="V42" s="62">
        <v>0</v>
      </c>
      <c r="W42" s="62">
        <f t="shared" si="7"/>
        <v>0</v>
      </c>
      <c r="X42" s="62">
        <v>0</v>
      </c>
      <c r="Y42" s="62">
        <f t="shared" si="8"/>
        <v>0</v>
      </c>
      <c r="Z42" s="62">
        <v>0</v>
      </c>
      <c r="AA42" s="62">
        <f t="shared" si="9"/>
        <v>0</v>
      </c>
      <c r="AB42" s="458">
        <f t="shared" si="10"/>
        <v>0</v>
      </c>
      <c r="AC42" s="63">
        <f t="shared" si="11"/>
        <v>0</v>
      </c>
      <c r="AD42" s="63">
        <f t="shared" si="12"/>
        <v>0</v>
      </c>
      <c r="AE42" s="462">
        <f t="shared" si="13"/>
        <v>0</v>
      </c>
      <c r="AF42" s="466">
        <f t="shared" si="16"/>
        <v>0</v>
      </c>
      <c r="AG42" s="466" t="b">
        <f t="shared" si="17"/>
        <v>1</v>
      </c>
      <c r="AH42" t="s">
        <v>20642</v>
      </c>
      <c r="AI42" s="64">
        <v>0</v>
      </c>
      <c r="AJ42" s="64">
        <v>0</v>
      </c>
      <c r="AK42" s="64">
        <f t="shared" si="14"/>
        <v>0</v>
      </c>
      <c r="AL42" s="64"/>
      <c r="AM42" s="29">
        <v>0</v>
      </c>
      <c r="AN42" s="29">
        <f t="shared" si="15"/>
        <v>0</v>
      </c>
      <c r="AO42" s="29"/>
      <c r="AP42" s="29"/>
      <c r="AQ42" s="29"/>
      <c r="AR42" s="29"/>
      <c r="AS42" s="29"/>
      <c r="AT42" s="29"/>
      <c r="AU42" s="29"/>
      <c r="AV42" s="29"/>
      <c r="AW42" s="29"/>
      <c r="AX42" s="29"/>
      <c r="AY42" s="29"/>
      <c r="AZ42" s="29"/>
      <c r="BA42" s="29"/>
      <c r="BB42" s="29"/>
    </row>
    <row r="43" spans="1:54" ht="15.75" customHeight="1">
      <c r="A43" s="29"/>
      <c r="B43" s="61">
        <v>1531</v>
      </c>
      <c r="C43" s="62" t="s">
        <v>20646</v>
      </c>
      <c r="D43" s="62">
        <v>0</v>
      </c>
      <c r="E43" s="62">
        <v>0</v>
      </c>
      <c r="F43" s="62">
        <v>0</v>
      </c>
      <c r="G43" s="62">
        <f t="shared" si="1"/>
        <v>0</v>
      </c>
      <c r="H43" s="62">
        <v>0</v>
      </c>
      <c r="I43" s="62">
        <f t="shared" si="2"/>
        <v>0</v>
      </c>
      <c r="J43" s="62">
        <v>0</v>
      </c>
      <c r="K43" s="62">
        <f t="shared" si="3"/>
        <v>0</v>
      </c>
      <c r="L43" s="62">
        <v>0</v>
      </c>
      <c r="M43" s="62">
        <v>0</v>
      </c>
      <c r="N43" s="62">
        <v>0</v>
      </c>
      <c r="O43" s="62">
        <f t="shared" si="4"/>
        <v>0</v>
      </c>
      <c r="P43" s="62">
        <v>0</v>
      </c>
      <c r="Q43" s="62">
        <f t="shared" si="5"/>
        <v>0</v>
      </c>
      <c r="R43" s="62">
        <v>0</v>
      </c>
      <c r="S43" s="62">
        <f t="shared" si="6"/>
        <v>0</v>
      </c>
      <c r="T43" s="62">
        <v>0</v>
      </c>
      <c r="U43" s="62">
        <v>0</v>
      </c>
      <c r="V43" s="62">
        <v>0</v>
      </c>
      <c r="W43" s="62">
        <f t="shared" si="7"/>
        <v>0</v>
      </c>
      <c r="X43" s="62">
        <v>0</v>
      </c>
      <c r="Y43" s="62">
        <f t="shared" si="8"/>
        <v>0</v>
      </c>
      <c r="Z43" s="62">
        <v>0</v>
      </c>
      <c r="AA43" s="62">
        <f t="shared" si="9"/>
        <v>0</v>
      </c>
      <c r="AB43" s="458">
        <f t="shared" si="10"/>
        <v>0</v>
      </c>
      <c r="AC43" s="63">
        <f t="shared" si="11"/>
        <v>0</v>
      </c>
      <c r="AD43" s="63">
        <f t="shared" si="12"/>
        <v>0</v>
      </c>
      <c r="AE43" s="462">
        <f t="shared" si="13"/>
        <v>0</v>
      </c>
      <c r="AF43" s="466">
        <f t="shared" si="16"/>
        <v>0</v>
      </c>
      <c r="AG43" s="466" t="b">
        <f t="shared" si="17"/>
        <v>1</v>
      </c>
      <c r="AH43" t="s">
        <v>20642</v>
      </c>
      <c r="AI43" s="64">
        <v>0</v>
      </c>
      <c r="AJ43" s="64">
        <v>0</v>
      </c>
      <c r="AK43" s="64">
        <f t="shared" si="14"/>
        <v>0</v>
      </c>
      <c r="AL43" s="64"/>
      <c r="AM43" s="29">
        <v>0</v>
      </c>
      <c r="AN43" s="29">
        <f t="shared" si="15"/>
        <v>0</v>
      </c>
      <c r="AO43" s="29"/>
      <c r="AP43" s="29"/>
      <c r="AQ43" s="29"/>
      <c r="AR43" s="29"/>
      <c r="AS43" s="29"/>
      <c r="AT43" s="29"/>
      <c r="AU43" s="29"/>
      <c r="AV43" s="29"/>
      <c r="AW43" s="29"/>
      <c r="AX43" s="29"/>
      <c r="AY43" s="29"/>
      <c r="AZ43" s="29"/>
      <c r="BA43" s="29"/>
      <c r="BB43" s="29"/>
    </row>
    <row r="44" spans="1:54" ht="12.75" customHeight="1">
      <c r="A44" s="29"/>
      <c r="B44" s="61">
        <v>1541</v>
      </c>
      <c r="C44" s="62" t="s">
        <v>20647</v>
      </c>
      <c r="D44" s="62">
        <v>0</v>
      </c>
      <c r="E44" s="62">
        <v>0</v>
      </c>
      <c r="F44" s="62">
        <v>0</v>
      </c>
      <c r="G44" s="62">
        <f t="shared" si="1"/>
        <v>0</v>
      </c>
      <c r="H44" s="62">
        <v>0</v>
      </c>
      <c r="I44" s="62">
        <f t="shared" si="2"/>
        <v>0</v>
      </c>
      <c r="J44" s="62">
        <v>0</v>
      </c>
      <c r="K44" s="62">
        <f t="shared" si="3"/>
        <v>0</v>
      </c>
      <c r="L44" s="62">
        <v>0</v>
      </c>
      <c r="M44" s="62">
        <v>0</v>
      </c>
      <c r="N44" s="62">
        <v>0</v>
      </c>
      <c r="O44" s="62">
        <f t="shared" si="4"/>
        <v>0</v>
      </c>
      <c r="P44" s="62">
        <v>0</v>
      </c>
      <c r="Q44" s="62">
        <f t="shared" si="5"/>
        <v>0</v>
      </c>
      <c r="R44" s="62">
        <v>0</v>
      </c>
      <c r="S44" s="62">
        <f t="shared" si="6"/>
        <v>0</v>
      </c>
      <c r="T44" s="62">
        <v>0</v>
      </c>
      <c r="U44" s="62">
        <v>0</v>
      </c>
      <c r="V44" s="62">
        <v>0</v>
      </c>
      <c r="W44" s="62">
        <f t="shared" si="7"/>
        <v>0</v>
      </c>
      <c r="X44" s="62">
        <v>0</v>
      </c>
      <c r="Y44" s="62">
        <f t="shared" si="8"/>
        <v>0</v>
      </c>
      <c r="Z44" s="62">
        <v>0</v>
      </c>
      <c r="AA44" s="62">
        <f t="shared" si="9"/>
        <v>0</v>
      </c>
      <c r="AB44" s="458">
        <f t="shared" si="10"/>
        <v>0</v>
      </c>
      <c r="AC44" s="63">
        <f t="shared" si="11"/>
        <v>0</v>
      </c>
      <c r="AD44" s="63">
        <f t="shared" si="12"/>
        <v>0</v>
      </c>
      <c r="AE44" s="462">
        <f t="shared" si="13"/>
        <v>0</v>
      </c>
      <c r="AF44" s="466">
        <f t="shared" si="16"/>
        <v>0</v>
      </c>
      <c r="AG44" s="466" t="b">
        <f t="shared" si="17"/>
        <v>1</v>
      </c>
      <c r="AH44" t="s">
        <v>20642</v>
      </c>
      <c r="AI44" s="64">
        <v>0</v>
      </c>
      <c r="AJ44" s="64">
        <v>0</v>
      </c>
      <c r="AK44" s="64">
        <f t="shared" si="14"/>
        <v>0</v>
      </c>
      <c r="AL44" s="64"/>
      <c r="AM44" s="29">
        <v>0</v>
      </c>
      <c r="AN44" s="29">
        <f t="shared" si="15"/>
        <v>0</v>
      </c>
      <c r="AO44" s="29"/>
      <c r="AP44" s="29"/>
      <c r="AQ44" s="29"/>
      <c r="AR44" s="29"/>
      <c r="AS44" s="29"/>
      <c r="AT44" s="29"/>
      <c r="AU44" s="29"/>
      <c r="AV44" s="29"/>
      <c r="AW44" s="29"/>
      <c r="AX44" s="29"/>
      <c r="AY44" s="29"/>
      <c r="AZ44" s="29"/>
      <c r="BA44" s="29"/>
      <c r="BB44" s="29"/>
    </row>
    <row r="45" spans="1:54" ht="17.25" customHeight="1">
      <c r="A45" s="29"/>
      <c r="B45" s="61">
        <v>1542</v>
      </c>
      <c r="C45" s="62" t="s">
        <v>20648</v>
      </c>
      <c r="D45" s="62">
        <v>0</v>
      </c>
      <c r="E45" s="62">
        <v>0</v>
      </c>
      <c r="F45" s="62">
        <v>0</v>
      </c>
      <c r="G45" s="62">
        <f t="shared" si="1"/>
        <v>0</v>
      </c>
      <c r="H45" s="62">
        <v>0</v>
      </c>
      <c r="I45" s="62">
        <f t="shared" si="2"/>
        <v>0</v>
      </c>
      <c r="J45" s="62">
        <v>0</v>
      </c>
      <c r="K45" s="62">
        <f t="shared" si="3"/>
        <v>0</v>
      </c>
      <c r="L45" s="62">
        <v>0</v>
      </c>
      <c r="M45" s="62">
        <v>0</v>
      </c>
      <c r="N45" s="62">
        <v>0</v>
      </c>
      <c r="O45" s="62">
        <f t="shared" si="4"/>
        <v>0</v>
      </c>
      <c r="P45" s="62">
        <v>0</v>
      </c>
      <c r="Q45" s="62">
        <f t="shared" si="5"/>
        <v>0</v>
      </c>
      <c r="R45" s="62">
        <v>0</v>
      </c>
      <c r="S45" s="62">
        <f t="shared" si="6"/>
        <v>0</v>
      </c>
      <c r="T45" s="62">
        <v>0</v>
      </c>
      <c r="U45" s="62">
        <v>0</v>
      </c>
      <c r="V45" s="62">
        <v>0</v>
      </c>
      <c r="W45" s="62">
        <f t="shared" si="7"/>
        <v>0</v>
      </c>
      <c r="X45" s="62">
        <v>0</v>
      </c>
      <c r="Y45" s="62">
        <f t="shared" si="8"/>
        <v>0</v>
      </c>
      <c r="Z45" s="62">
        <v>0</v>
      </c>
      <c r="AA45" s="62">
        <f t="shared" si="9"/>
        <v>0</v>
      </c>
      <c r="AB45" s="458">
        <f t="shared" si="10"/>
        <v>0</v>
      </c>
      <c r="AC45" s="63">
        <f t="shared" si="11"/>
        <v>0</v>
      </c>
      <c r="AD45" s="63">
        <f t="shared" si="12"/>
        <v>0</v>
      </c>
      <c r="AE45" s="462">
        <f t="shared" si="13"/>
        <v>0</v>
      </c>
      <c r="AF45" s="466">
        <f t="shared" si="16"/>
        <v>0</v>
      </c>
      <c r="AG45" s="466" t="b">
        <f t="shared" si="17"/>
        <v>1</v>
      </c>
      <c r="AH45" t="s">
        <v>20642</v>
      </c>
      <c r="AI45" s="64">
        <v>0</v>
      </c>
      <c r="AJ45" s="64">
        <v>0</v>
      </c>
      <c r="AK45" s="64">
        <f t="shared" si="14"/>
        <v>0</v>
      </c>
      <c r="AL45" s="64"/>
      <c r="AM45" s="29">
        <v>0</v>
      </c>
      <c r="AN45" s="29">
        <f t="shared" si="15"/>
        <v>0</v>
      </c>
      <c r="AO45" s="29"/>
      <c r="AP45" s="29"/>
      <c r="AQ45" s="29"/>
      <c r="AR45" s="29"/>
      <c r="AS45" s="29"/>
      <c r="AT45" s="29"/>
      <c r="AU45" s="29"/>
      <c r="AV45" s="29"/>
      <c r="AW45" s="29"/>
      <c r="AX45" s="29"/>
      <c r="AY45" s="29"/>
      <c r="AZ45" s="29"/>
      <c r="BA45" s="29"/>
      <c r="BB45" s="29"/>
    </row>
    <row r="46" spans="1:54" ht="16.5" customHeight="1">
      <c r="A46" s="29"/>
      <c r="B46" s="61">
        <v>1543</v>
      </c>
      <c r="C46" s="62" t="s">
        <v>20649</v>
      </c>
      <c r="D46" s="62">
        <v>0</v>
      </c>
      <c r="E46" s="62">
        <v>0</v>
      </c>
      <c r="F46" s="62">
        <v>0</v>
      </c>
      <c r="G46" s="62">
        <f t="shared" si="1"/>
        <v>0</v>
      </c>
      <c r="H46" s="62">
        <v>0</v>
      </c>
      <c r="I46" s="62">
        <f t="shared" si="2"/>
        <v>0</v>
      </c>
      <c r="J46" s="62">
        <v>0</v>
      </c>
      <c r="K46" s="62">
        <f t="shared" si="3"/>
        <v>0</v>
      </c>
      <c r="L46" s="62">
        <v>0</v>
      </c>
      <c r="M46" s="62">
        <v>0</v>
      </c>
      <c r="N46" s="62">
        <v>0</v>
      </c>
      <c r="O46" s="62">
        <f t="shared" si="4"/>
        <v>0</v>
      </c>
      <c r="P46" s="62">
        <v>0</v>
      </c>
      <c r="Q46" s="62">
        <f t="shared" si="5"/>
        <v>0</v>
      </c>
      <c r="R46" s="62">
        <v>0</v>
      </c>
      <c r="S46" s="62">
        <f t="shared" si="6"/>
        <v>0</v>
      </c>
      <c r="T46" s="62">
        <v>0</v>
      </c>
      <c r="U46" s="62">
        <v>0</v>
      </c>
      <c r="V46" s="62">
        <v>0</v>
      </c>
      <c r="W46" s="62">
        <f t="shared" si="7"/>
        <v>0</v>
      </c>
      <c r="X46" s="62">
        <v>0</v>
      </c>
      <c r="Y46" s="62">
        <f t="shared" si="8"/>
        <v>0</v>
      </c>
      <c r="Z46" s="62">
        <v>0</v>
      </c>
      <c r="AA46" s="62">
        <f t="shared" si="9"/>
        <v>0</v>
      </c>
      <c r="AB46" s="458">
        <f t="shared" si="10"/>
        <v>0</v>
      </c>
      <c r="AC46" s="63">
        <f t="shared" si="11"/>
        <v>0</v>
      </c>
      <c r="AD46" s="63">
        <f t="shared" si="12"/>
        <v>0</v>
      </c>
      <c r="AE46" s="462">
        <f t="shared" si="13"/>
        <v>0</v>
      </c>
      <c r="AF46" s="466">
        <f t="shared" si="16"/>
        <v>0</v>
      </c>
      <c r="AG46" s="466" t="b">
        <f t="shared" si="17"/>
        <v>1</v>
      </c>
      <c r="AH46" t="s">
        <v>20642</v>
      </c>
      <c r="AI46" s="64">
        <v>0</v>
      </c>
      <c r="AJ46" s="64">
        <v>0</v>
      </c>
      <c r="AK46" s="64">
        <f t="shared" si="14"/>
        <v>0</v>
      </c>
      <c r="AL46" s="64"/>
      <c r="AM46" s="29">
        <v>0</v>
      </c>
      <c r="AN46" s="29">
        <f t="shared" si="15"/>
        <v>0</v>
      </c>
      <c r="AO46" s="29"/>
      <c r="AP46" s="29"/>
      <c r="AQ46" s="29"/>
      <c r="AR46" s="29"/>
      <c r="AS46" s="29"/>
      <c r="AT46" s="29"/>
      <c r="AU46" s="29"/>
      <c r="AV46" s="29"/>
      <c r="AW46" s="29"/>
      <c r="AX46" s="29"/>
      <c r="AY46" s="29"/>
      <c r="AZ46" s="29"/>
      <c r="BA46" s="29"/>
      <c r="BB46" s="29"/>
    </row>
    <row r="47" spans="1:54" ht="15" customHeight="1">
      <c r="A47" s="29"/>
      <c r="B47" s="61">
        <v>1544</v>
      </c>
      <c r="C47" s="62" t="s">
        <v>20650</v>
      </c>
      <c r="D47" s="62">
        <v>0</v>
      </c>
      <c r="E47" s="62">
        <v>0</v>
      </c>
      <c r="F47" s="62">
        <v>0</v>
      </c>
      <c r="G47" s="62">
        <f t="shared" si="1"/>
        <v>0</v>
      </c>
      <c r="H47" s="62">
        <v>0</v>
      </c>
      <c r="I47" s="62">
        <f t="shared" si="2"/>
        <v>0</v>
      </c>
      <c r="J47" s="62">
        <v>0</v>
      </c>
      <c r="K47" s="62">
        <f t="shared" si="3"/>
        <v>0</v>
      </c>
      <c r="L47" s="62">
        <v>0</v>
      </c>
      <c r="M47" s="62">
        <v>0</v>
      </c>
      <c r="N47" s="62">
        <v>0</v>
      </c>
      <c r="O47" s="62">
        <f t="shared" si="4"/>
        <v>0</v>
      </c>
      <c r="P47" s="62">
        <v>0</v>
      </c>
      <c r="Q47" s="62">
        <f t="shared" si="5"/>
        <v>0</v>
      </c>
      <c r="R47" s="62">
        <v>0</v>
      </c>
      <c r="S47" s="62">
        <f t="shared" si="6"/>
        <v>0</v>
      </c>
      <c r="T47" s="62">
        <v>0</v>
      </c>
      <c r="U47" s="62">
        <v>0</v>
      </c>
      <c r="V47" s="62">
        <v>0</v>
      </c>
      <c r="W47" s="62">
        <f t="shared" si="7"/>
        <v>0</v>
      </c>
      <c r="X47" s="62">
        <v>0</v>
      </c>
      <c r="Y47" s="62">
        <f t="shared" si="8"/>
        <v>0</v>
      </c>
      <c r="Z47" s="62">
        <v>0</v>
      </c>
      <c r="AA47" s="62">
        <f t="shared" si="9"/>
        <v>0</v>
      </c>
      <c r="AB47" s="458">
        <f t="shared" si="10"/>
        <v>0</v>
      </c>
      <c r="AC47" s="63">
        <f t="shared" si="11"/>
        <v>0</v>
      </c>
      <c r="AD47" s="63">
        <f t="shared" si="12"/>
        <v>0</v>
      </c>
      <c r="AE47" s="462">
        <f t="shared" si="13"/>
        <v>0</v>
      </c>
      <c r="AF47" s="466">
        <f t="shared" si="16"/>
        <v>0</v>
      </c>
      <c r="AG47" s="466" t="b">
        <f t="shared" si="17"/>
        <v>1</v>
      </c>
      <c r="AH47" t="s">
        <v>20642</v>
      </c>
      <c r="AI47" s="64">
        <v>0</v>
      </c>
      <c r="AJ47" s="64">
        <v>0</v>
      </c>
      <c r="AK47" s="64">
        <f t="shared" si="14"/>
        <v>0</v>
      </c>
      <c r="AL47" s="64"/>
      <c r="AM47" s="29">
        <v>0</v>
      </c>
      <c r="AN47" s="29">
        <f t="shared" si="15"/>
        <v>0</v>
      </c>
      <c r="AO47" s="29"/>
      <c r="AP47" s="29"/>
      <c r="AQ47" s="29"/>
      <c r="AR47" s="29"/>
      <c r="AS47" s="29"/>
      <c r="AT47" s="29"/>
      <c r="AU47" s="29"/>
      <c r="AV47" s="29"/>
      <c r="AW47" s="29"/>
      <c r="AX47" s="29"/>
      <c r="AY47" s="29"/>
      <c r="AZ47" s="29"/>
      <c r="BA47" s="29"/>
      <c r="BB47" s="29"/>
    </row>
    <row r="48" spans="1:54" ht="21" customHeight="1">
      <c r="A48" s="29"/>
      <c r="B48" s="61">
        <v>1545</v>
      </c>
      <c r="C48" s="62" t="s">
        <v>20651</v>
      </c>
      <c r="D48" s="62">
        <v>0</v>
      </c>
      <c r="E48" s="62">
        <v>0</v>
      </c>
      <c r="F48" s="62">
        <v>0</v>
      </c>
      <c r="G48" s="62">
        <f t="shared" si="1"/>
        <v>0</v>
      </c>
      <c r="H48" s="62">
        <v>0</v>
      </c>
      <c r="I48" s="62">
        <f t="shared" si="2"/>
        <v>0</v>
      </c>
      <c r="J48" s="62">
        <v>0</v>
      </c>
      <c r="K48" s="62">
        <f t="shared" si="3"/>
        <v>0</v>
      </c>
      <c r="L48" s="62">
        <v>0</v>
      </c>
      <c r="M48" s="62">
        <v>0</v>
      </c>
      <c r="N48" s="62">
        <v>0</v>
      </c>
      <c r="O48" s="62">
        <f t="shared" si="4"/>
        <v>0</v>
      </c>
      <c r="P48" s="62">
        <v>0</v>
      </c>
      <c r="Q48" s="62">
        <f t="shared" si="5"/>
        <v>0</v>
      </c>
      <c r="R48" s="62">
        <v>0</v>
      </c>
      <c r="S48" s="62">
        <f t="shared" si="6"/>
        <v>0</v>
      </c>
      <c r="T48" s="62">
        <v>0</v>
      </c>
      <c r="U48" s="62">
        <v>0</v>
      </c>
      <c r="V48" s="62">
        <v>0</v>
      </c>
      <c r="W48" s="62">
        <f t="shared" si="7"/>
        <v>0</v>
      </c>
      <c r="X48" s="62">
        <v>0</v>
      </c>
      <c r="Y48" s="62">
        <f t="shared" si="8"/>
        <v>0</v>
      </c>
      <c r="Z48" s="62">
        <v>0</v>
      </c>
      <c r="AA48" s="62">
        <f t="shared" si="9"/>
        <v>0</v>
      </c>
      <c r="AB48" s="458">
        <f t="shared" si="10"/>
        <v>0</v>
      </c>
      <c r="AC48" s="63">
        <f t="shared" si="11"/>
        <v>0</v>
      </c>
      <c r="AD48" s="63">
        <f t="shared" si="12"/>
        <v>0</v>
      </c>
      <c r="AE48" s="462">
        <f t="shared" si="13"/>
        <v>0</v>
      </c>
      <c r="AF48" s="466">
        <f t="shared" si="16"/>
        <v>0</v>
      </c>
      <c r="AG48" s="466" t="b">
        <f t="shared" si="17"/>
        <v>1</v>
      </c>
      <c r="AH48" t="s">
        <v>20642</v>
      </c>
      <c r="AI48" s="64">
        <v>0</v>
      </c>
      <c r="AJ48" s="64">
        <v>0</v>
      </c>
      <c r="AK48" s="64">
        <f t="shared" si="14"/>
        <v>0</v>
      </c>
      <c r="AL48" s="64"/>
      <c r="AM48" s="29">
        <v>0</v>
      </c>
      <c r="AN48" s="29">
        <f t="shared" si="15"/>
        <v>0</v>
      </c>
      <c r="AO48" s="29"/>
      <c r="AP48" s="29"/>
      <c r="AQ48" s="29"/>
      <c r="AR48" s="29"/>
      <c r="AS48" s="29"/>
      <c r="AT48" s="29"/>
      <c r="AU48" s="29"/>
      <c r="AV48" s="29"/>
      <c r="AW48" s="29"/>
      <c r="AX48" s="29"/>
      <c r="AY48" s="29"/>
      <c r="AZ48" s="29"/>
      <c r="BA48" s="29"/>
      <c r="BB48" s="29"/>
    </row>
    <row r="49" spans="1:54" ht="12.75" customHeight="1">
      <c r="A49" s="29"/>
      <c r="B49" s="61">
        <v>1546</v>
      </c>
      <c r="C49" s="62" t="s">
        <v>20652</v>
      </c>
      <c r="D49" s="62">
        <v>0</v>
      </c>
      <c r="E49" s="62">
        <v>0</v>
      </c>
      <c r="F49" s="62">
        <v>0</v>
      </c>
      <c r="G49" s="62">
        <f t="shared" si="1"/>
        <v>0</v>
      </c>
      <c r="H49" s="62">
        <v>0</v>
      </c>
      <c r="I49" s="62">
        <f t="shared" si="2"/>
        <v>0</v>
      </c>
      <c r="J49" s="62">
        <v>0</v>
      </c>
      <c r="K49" s="62">
        <f t="shared" si="3"/>
        <v>0</v>
      </c>
      <c r="L49" s="62">
        <v>0</v>
      </c>
      <c r="M49" s="62">
        <v>0</v>
      </c>
      <c r="N49" s="62">
        <v>0</v>
      </c>
      <c r="O49" s="62">
        <f t="shared" si="4"/>
        <v>0</v>
      </c>
      <c r="P49" s="62">
        <v>0</v>
      </c>
      <c r="Q49" s="62">
        <f t="shared" si="5"/>
        <v>0</v>
      </c>
      <c r="R49" s="62">
        <v>0</v>
      </c>
      <c r="S49" s="62">
        <f t="shared" si="6"/>
        <v>0</v>
      </c>
      <c r="T49" s="62">
        <v>0</v>
      </c>
      <c r="U49" s="62">
        <v>0</v>
      </c>
      <c r="V49" s="62">
        <v>0</v>
      </c>
      <c r="W49" s="62">
        <f t="shared" si="7"/>
        <v>0</v>
      </c>
      <c r="X49" s="62">
        <v>0</v>
      </c>
      <c r="Y49" s="62">
        <f t="shared" si="8"/>
        <v>0</v>
      </c>
      <c r="Z49" s="62">
        <v>0</v>
      </c>
      <c r="AA49" s="62">
        <f t="shared" si="9"/>
        <v>0</v>
      </c>
      <c r="AB49" s="458">
        <f t="shared" si="10"/>
        <v>0</v>
      </c>
      <c r="AC49" s="63">
        <f t="shared" si="11"/>
        <v>0</v>
      </c>
      <c r="AD49" s="63">
        <f t="shared" si="12"/>
        <v>0</v>
      </c>
      <c r="AE49" s="462">
        <f t="shared" si="13"/>
        <v>0</v>
      </c>
      <c r="AF49" s="466">
        <f t="shared" si="16"/>
        <v>0</v>
      </c>
      <c r="AG49" s="466" t="b">
        <f t="shared" si="17"/>
        <v>1</v>
      </c>
      <c r="AH49" t="s">
        <v>20642</v>
      </c>
      <c r="AI49" s="64">
        <v>0</v>
      </c>
      <c r="AJ49" s="64">
        <v>0</v>
      </c>
      <c r="AK49" s="64">
        <f t="shared" si="14"/>
        <v>0</v>
      </c>
      <c r="AL49" s="64"/>
      <c r="AM49" s="29">
        <v>0</v>
      </c>
      <c r="AN49" s="29">
        <f t="shared" si="15"/>
        <v>0</v>
      </c>
      <c r="AO49" s="29"/>
      <c r="AP49" s="29"/>
      <c r="AQ49" s="29"/>
      <c r="AR49" s="29"/>
      <c r="AS49" s="29"/>
      <c r="AT49" s="29"/>
      <c r="AU49" s="29"/>
      <c r="AV49" s="29"/>
      <c r="AW49" s="29"/>
      <c r="AX49" s="29"/>
      <c r="AY49" s="29"/>
      <c r="AZ49" s="29"/>
      <c r="BA49" s="29"/>
      <c r="BB49" s="29"/>
    </row>
    <row r="50" spans="1:54" ht="15" customHeight="1">
      <c r="A50" s="29"/>
      <c r="B50" s="61">
        <v>1547</v>
      </c>
      <c r="C50" s="62" t="s">
        <v>20653</v>
      </c>
      <c r="D50" s="62">
        <v>0</v>
      </c>
      <c r="E50" s="62">
        <v>0</v>
      </c>
      <c r="F50" s="62">
        <v>0</v>
      </c>
      <c r="G50" s="62">
        <f t="shared" si="1"/>
        <v>0</v>
      </c>
      <c r="H50" s="62">
        <v>0</v>
      </c>
      <c r="I50" s="62">
        <f t="shared" si="2"/>
        <v>0</v>
      </c>
      <c r="J50" s="62">
        <v>0</v>
      </c>
      <c r="K50" s="62">
        <f t="shared" si="3"/>
        <v>0</v>
      </c>
      <c r="L50" s="62">
        <v>0</v>
      </c>
      <c r="M50" s="62">
        <v>0</v>
      </c>
      <c r="N50" s="62">
        <v>0</v>
      </c>
      <c r="O50" s="62">
        <f t="shared" si="4"/>
        <v>0</v>
      </c>
      <c r="P50" s="62">
        <v>0</v>
      </c>
      <c r="Q50" s="62">
        <f t="shared" si="5"/>
        <v>0</v>
      </c>
      <c r="R50" s="62">
        <v>0</v>
      </c>
      <c r="S50" s="62">
        <f t="shared" si="6"/>
        <v>0</v>
      </c>
      <c r="T50" s="62">
        <v>0</v>
      </c>
      <c r="U50" s="62">
        <v>0</v>
      </c>
      <c r="V50" s="62">
        <v>0</v>
      </c>
      <c r="W50" s="62">
        <f t="shared" si="7"/>
        <v>0</v>
      </c>
      <c r="X50" s="62">
        <v>0</v>
      </c>
      <c r="Y50" s="62">
        <f t="shared" si="8"/>
        <v>0</v>
      </c>
      <c r="Z50" s="62">
        <v>0</v>
      </c>
      <c r="AA50" s="62">
        <f t="shared" si="9"/>
        <v>0</v>
      </c>
      <c r="AB50" s="458">
        <f t="shared" si="10"/>
        <v>0</v>
      </c>
      <c r="AC50" s="63">
        <f t="shared" si="11"/>
        <v>0</v>
      </c>
      <c r="AD50" s="63">
        <f t="shared" si="12"/>
        <v>0</v>
      </c>
      <c r="AE50" s="462">
        <f t="shared" si="13"/>
        <v>0</v>
      </c>
      <c r="AF50" s="466">
        <f t="shared" si="16"/>
        <v>0</v>
      </c>
      <c r="AG50" s="466" t="b">
        <f t="shared" si="17"/>
        <v>1</v>
      </c>
      <c r="AH50" t="s">
        <v>20642</v>
      </c>
      <c r="AI50" s="64">
        <v>0</v>
      </c>
      <c r="AJ50" s="64">
        <v>0</v>
      </c>
      <c r="AK50" s="64">
        <f t="shared" si="14"/>
        <v>0</v>
      </c>
      <c r="AL50" s="64"/>
      <c r="AM50" s="29">
        <v>0</v>
      </c>
      <c r="AN50" s="29">
        <f t="shared" si="15"/>
        <v>0</v>
      </c>
      <c r="AO50" s="29"/>
      <c r="AP50" s="29"/>
      <c r="AQ50" s="29"/>
      <c r="AR50" s="29"/>
      <c r="AS50" s="29"/>
      <c r="AT50" s="29"/>
      <c r="AU50" s="29"/>
      <c r="AV50" s="29"/>
      <c r="AW50" s="29"/>
      <c r="AX50" s="29"/>
      <c r="AY50" s="29"/>
      <c r="AZ50" s="29"/>
      <c r="BA50" s="29"/>
      <c r="BB50" s="29"/>
    </row>
    <row r="51" spans="1:54" ht="14.25" customHeight="1">
      <c r="A51" s="29"/>
      <c r="B51" s="61">
        <v>1548</v>
      </c>
      <c r="C51" s="62" t="s">
        <v>20654</v>
      </c>
      <c r="D51" s="62">
        <v>0</v>
      </c>
      <c r="E51" s="62">
        <v>0</v>
      </c>
      <c r="F51" s="62">
        <v>0</v>
      </c>
      <c r="G51" s="62">
        <f t="shared" si="1"/>
        <v>0</v>
      </c>
      <c r="H51" s="62">
        <v>0</v>
      </c>
      <c r="I51" s="62">
        <f t="shared" si="2"/>
        <v>0</v>
      </c>
      <c r="J51" s="62">
        <v>0</v>
      </c>
      <c r="K51" s="62">
        <f t="shared" si="3"/>
        <v>0</v>
      </c>
      <c r="L51" s="62">
        <v>0</v>
      </c>
      <c r="M51" s="62">
        <v>0</v>
      </c>
      <c r="N51" s="62">
        <v>0</v>
      </c>
      <c r="O51" s="62">
        <f t="shared" si="4"/>
        <v>0</v>
      </c>
      <c r="P51" s="62">
        <v>0</v>
      </c>
      <c r="Q51" s="62">
        <f t="shared" si="5"/>
        <v>0</v>
      </c>
      <c r="R51" s="62">
        <v>0</v>
      </c>
      <c r="S51" s="62">
        <f t="shared" si="6"/>
        <v>0</v>
      </c>
      <c r="T51" s="62">
        <v>0</v>
      </c>
      <c r="U51" s="62">
        <v>0</v>
      </c>
      <c r="V51" s="62">
        <v>0</v>
      </c>
      <c r="W51" s="62">
        <f t="shared" si="7"/>
        <v>0</v>
      </c>
      <c r="X51" s="62">
        <v>0</v>
      </c>
      <c r="Y51" s="62">
        <f t="shared" si="8"/>
        <v>0</v>
      </c>
      <c r="Z51" s="62">
        <v>0</v>
      </c>
      <c r="AA51" s="62">
        <f t="shared" si="9"/>
        <v>0</v>
      </c>
      <c r="AB51" s="458">
        <f t="shared" si="10"/>
        <v>0</v>
      </c>
      <c r="AC51" s="63">
        <f t="shared" si="11"/>
        <v>0</v>
      </c>
      <c r="AD51" s="63">
        <f t="shared" si="12"/>
        <v>0</v>
      </c>
      <c r="AE51" s="462">
        <f t="shared" si="13"/>
        <v>0</v>
      </c>
      <c r="AF51" s="466">
        <f t="shared" si="16"/>
        <v>0</v>
      </c>
      <c r="AG51" s="466" t="b">
        <f t="shared" si="17"/>
        <v>1</v>
      </c>
      <c r="AH51" t="s">
        <v>20642</v>
      </c>
      <c r="AI51" s="64">
        <v>0</v>
      </c>
      <c r="AJ51" s="64">
        <v>0</v>
      </c>
      <c r="AK51" s="64">
        <f t="shared" si="14"/>
        <v>0</v>
      </c>
      <c r="AL51" s="64"/>
      <c r="AM51" s="29">
        <v>0</v>
      </c>
      <c r="AN51" s="29">
        <f t="shared" si="15"/>
        <v>0</v>
      </c>
      <c r="AO51" s="29"/>
      <c r="AP51" s="29"/>
      <c r="AQ51" s="29"/>
      <c r="AR51" s="29"/>
      <c r="AS51" s="29"/>
      <c r="AT51" s="29"/>
      <c r="AU51" s="29"/>
      <c r="AV51" s="29"/>
      <c r="AW51" s="29"/>
      <c r="AX51" s="29"/>
      <c r="AY51" s="29"/>
      <c r="AZ51" s="29"/>
      <c r="BA51" s="29"/>
      <c r="BB51" s="29"/>
    </row>
    <row r="52" spans="1:54" ht="14.25" customHeight="1">
      <c r="A52" s="29"/>
      <c r="B52" s="61">
        <v>1551</v>
      </c>
      <c r="C52" s="62" t="s">
        <v>20655</v>
      </c>
      <c r="D52" s="62">
        <v>0</v>
      </c>
      <c r="E52" s="62">
        <v>0</v>
      </c>
      <c r="F52" s="62">
        <v>0</v>
      </c>
      <c r="G52" s="62">
        <f t="shared" si="1"/>
        <v>0</v>
      </c>
      <c r="H52" s="62">
        <v>0</v>
      </c>
      <c r="I52" s="62">
        <f t="shared" si="2"/>
        <v>0</v>
      </c>
      <c r="J52" s="62">
        <v>0</v>
      </c>
      <c r="K52" s="62">
        <f t="shared" si="3"/>
        <v>0</v>
      </c>
      <c r="L52" s="62">
        <v>0</v>
      </c>
      <c r="M52" s="62">
        <v>0</v>
      </c>
      <c r="N52" s="62">
        <v>0</v>
      </c>
      <c r="O52" s="62">
        <f t="shared" si="4"/>
        <v>0</v>
      </c>
      <c r="P52" s="62">
        <v>0</v>
      </c>
      <c r="Q52" s="62">
        <f t="shared" si="5"/>
        <v>0</v>
      </c>
      <c r="R52" s="62">
        <v>0</v>
      </c>
      <c r="S52" s="62">
        <f t="shared" si="6"/>
        <v>0</v>
      </c>
      <c r="T52" s="62">
        <v>0</v>
      </c>
      <c r="U52" s="62">
        <v>0</v>
      </c>
      <c r="V52" s="62">
        <v>0</v>
      </c>
      <c r="W52" s="62">
        <f t="shared" si="7"/>
        <v>0</v>
      </c>
      <c r="X52" s="62">
        <v>0</v>
      </c>
      <c r="Y52" s="62">
        <f t="shared" si="8"/>
        <v>0</v>
      </c>
      <c r="Z52" s="62">
        <v>0</v>
      </c>
      <c r="AA52" s="62">
        <f t="shared" si="9"/>
        <v>0</v>
      </c>
      <c r="AB52" s="458">
        <f t="shared" si="10"/>
        <v>0</v>
      </c>
      <c r="AC52" s="63">
        <f t="shared" si="11"/>
        <v>0</v>
      </c>
      <c r="AD52" s="63">
        <f t="shared" si="12"/>
        <v>0</v>
      </c>
      <c r="AE52" s="462">
        <f t="shared" si="13"/>
        <v>0</v>
      </c>
      <c r="AF52" s="64">
        <v>21283.320000000007</v>
      </c>
      <c r="AG52" s="466" t="b">
        <f t="shared" si="17"/>
        <v>0</v>
      </c>
      <c r="AH52" t="s">
        <v>20642</v>
      </c>
      <c r="AI52" s="64">
        <v>0</v>
      </c>
      <c r="AJ52" s="64">
        <v>0</v>
      </c>
      <c r="AK52" s="64">
        <f t="shared" si="14"/>
        <v>0</v>
      </c>
      <c r="AL52" s="64"/>
      <c r="AM52" s="29">
        <v>0</v>
      </c>
      <c r="AN52" s="29">
        <f t="shared" si="15"/>
        <v>0</v>
      </c>
      <c r="AO52" s="29"/>
      <c r="AP52" s="29"/>
      <c r="AQ52" s="29"/>
      <c r="AR52" s="29"/>
      <c r="AS52" s="29"/>
      <c r="AT52" s="29"/>
      <c r="AU52" s="29"/>
      <c r="AV52" s="29"/>
      <c r="AW52" s="29"/>
      <c r="AX52" s="29"/>
      <c r="AY52" s="29"/>
      <c r="AZ52" s="29"/>
      <c r="BA52" s="29"/>
      <c r="BB52" s="29"/>
    </row>
    <row r="53" spans="1:54" ht="14.25" customHeight="1">
      <c r="A53" s="29"/>
      <c r="B53" s="61">
        <v>1591</v>
      </c>
      <c r="C53" s="62" t="s">
        <v>20656</v>
      </c>
      <c r="D53" s="62">
        <v>0</v>
      </c>
      <c r="E53" s="62">
        <v>0</v>
      </c>
      <c r="F53" s="62">
        <v>0</v>
      </c>
      <c r="G53" s="62">
        <f t="shared" si="1"/>
        <v>0</v>
      </c>
      <c r="H53" s="62">
        <v>0</v>
      </c>
      <c r="I53" s="62">
        <f t="shared" si="2"/>
        <v>0</v>
      </c>
      <c r="J53" s="62">
        <v>0</v>
      </c>
      <c r="K53" s="62">
        <f t="shared" si="3"/>
        <v>0</v>
      </c>
      <c r="L53" s="62">
        <v>0</v>
      </c>
      <c r="M53" s="62">
        <v>0</v>
      </c>
      <c r="N53" s="62">
        <v>0</v>
      </c>
      <c r="O53" s="62">
        <f t="shared" si="4"/>
        <v>0</v>
      </c>
      <c r="P53" s="62">
        <v>0</v>
      </c>
      <c r="Q53" s="62">
        <f t="shared" si="5"/>
        <v>0</v>
      </c>
      <c r="R53" s="62">
        <v>0</v>
      </c>
      <c r="S53" s="62">
        <f t="shared" si="6"/>
        <v>0</v>
      </c>
      <c r="T53" s="62">
        <v>0</v>
      </c>
      <c r="U53" s="62">
        <v>0</v>
      </c>
      <c r="V53" s="62">
        <v>0</v>
      </c>
      <c r="W53" s="62">
        <f t="shared" si="7"/>
        <v>0</v>
      </c>
      <c r="X53" s="62">
        <v>0</v>
      </c>
      <c r="Y53" s="62">
        <f t="shared" si="8"/>
        <v>0</v>
      </c>
      <c r="Z53" s="62">
        <v>0</v>
      </c>
      <c r="AA53" s="62">
        <f t="shared" si="9"/>
        <v>0</v>
      </c>
      <c r="AB53" s="458">
        <f t="shared" si="10"/>
        <v>0</v>
      </c>
      <c r="AC53" s="63">
        <f t="shared" si="11"/>
        <v>0</v>
      </c>
      <c r="AD53" s="63">
        <f t="shared" si="12"/>
        <v>0</v>
      </c>
      <c r="AE53" s="462">
        <f t="shared" si="13"/>
        <v>0</v>
      </c>
      <c r="AF53" s="466">
        <f t="shared" ref="AF53:AF307" si="18">AB53-AE53</f>
        <v>0</v>
      </c>
      <c r="AG53" s="466" t="b">
        <f t="shared" si="17"/>
        <v>1</v>
      </c>
      <c r="AH53" t="s">
        <v>20642</v>
      </c>
      <c r="AI53" s="64">
        <v>0</v>
      </c>
      <c r="AJ53" s="64">
        <v>0</v>
      </c>
      <c r="AK53" s="64">
        <f t="shared" si="14"/>
        <v>0</v>
      </c>
      <c r="AL53" s="64"/>
      <c r="AM53" s="29">
        <v>0</v>
      </c>
      <c r="AN53" s="29">
        <f t="shared" si="15"/>
        <v>0</v>
      </c>
      <c r="AO53" s="29"/>
      <c r="AP53" s="29"/>
      <c r="AQ53" s="29"/>
      <c r="AR53" s="29"/>
      <c r="AS53" s="29"/>
      <c r="AT53" s="29"/>
      <c r="AU53" s="29"/>
      <c r="AV53" s="29"/>
      <c r="AW53" s="29"/>
      <c r="AX53" s="29"/>
      <c r="AY53" s="29"/>
      <c r="AZ53" s="29"/>
      <c r="BA53" s="29"/>
      <c r="BB53" s="29"/>
    </row>
    <row r="54" spans="1:54" ht="14.25" customHeight="1">
      <c r="A54" s="29"/>
      <c r="B54" s="61">
        <v>1592</v>
      </c>
      <c r="C54" s="62" t="s">
        <v>20657</v>
      </c>
      <c r="D54" s="62">
        <v>0</v>
      </c>
      <c r="E54" s="62">
        <v>0</v>
      </c>
      <c r="F54" s="62">
        <v>0</v>
      </c>
      <c r="G54" s="62">
        <f t="shared" si="1"/>
        <v>0</v>
      </c>
      <c r="H54" s="62">
        <v>0</v>
      </c>
      <c r="I54" s="62">
        <f t="shared" si="2"/>
        <v>0</v>
      </c>
      <c r="J54" s="62">
        <v>0</v>
      </c>
      <c r="K54" s="62">
        <f t="shared" si="3"/>
        <v>0</v>
      </c>
      <c r="L54" s="62">
        <v>0</v>
      </c>
      <c r="M54" s="62">
        <v>0</v>
      </c>
      <c r="N54" s="62">
        <v>0</v>
      </c>
      <c r="O54" s="62">
        <f t="shared" si="4"/>
        <v>0</v>
      </c>
      <c r="P54" s="62">
        <v>0</v>
      </c>
      <c r="Q54" s="62">
        <f t="shared" si="5"/>
        <v>0</v>
      </c>
      <c r="R54" s="62">
        <v>0</v>
      </c>
      <c r="S54" s="62">
        <f t="shared" si="6"/>
        <v>0</v>
      </c>
      <c r="T54" s="62">
        <v>0</v>
      </c>
      <c r="U54" s="62">
        <v>0</v>
      </c>
      <c r="V54" s="62">
        <v>0</v>
      </c>
      <c r="W54" s="62">
        <f t="shared" si="7"/>
        <v>0</v>
      </c>
      <c r="X54" s="62">
        <v>0</v>
      </c>
      <c r="Y54" s="62">
        <f t="shared" si="8"/>
        <v>0</v>
      </c>
      <c r="Z54" s="62">
        <v>0</v>
      </c>
      <c r="AA54" s="62">
        <f t="shared" si="9"/>
        <v>0</v>
      </c>
      <c r="AB54" s="458">
        <f t="shared" si="10"/>
        <v>0</v>
      </c>
      <c r="AC54" s="63">
        <f t="shared" si="11"/>
        <v>0</v>
      </c>
      <c r="AD54" s="63">
        <f t="shared" si="12"/>
        <v>0</v>
      </c>
      <c r="AE54" s="462">
        <f t="shared" si="13"/>
        <v>0</v>
      </c>
      <c r="AF54" s="466">
        <f t="shared" si="18"/>
        <v>0</v>
      </c>
      <c r="AG54" s="466" t="b">
        <f t="shared" si="17"/>
        <v>1</v>
      </c>
      <c r="AH54" t="s">
        <v>20642</v>
      </c>
      <c r="AI54" s="64">
        <v>0</v>
      </c>
      <c r="AJ54" s="64">
        <v>0</v>
      </c>
      <c r="AK54" s="64">
        <f t="shared" si="14"/>
        <v>0</v>
      </c>
      <c r="AL54" s="64"/>
      <c r="AM54" s="29">
        <v>0</v>
      </c>
      <c r="AN54" s="29">
        <f t="shared" si="15"/>
        <v>0</v>
      </c>
      <c r="AO54" s="29"/>
      <c r="AP54" s="29"/>
      <c r="AQ54" s="29"/>
      <c r="AR54" s="29"/>
      <c r="AS54" s="29"/>
      <c r="AT54" s="29"/>
      <c r="AU54" s="29"/>
      <c r="AV54" s="29"/>
      <c r="AW54" s="29"/>
      <c r="AX54" s="29"/>
      <c r="AY54" s="29"/>
      <c r="AZ54" s="29"/>
      <c r="BA54" s="29"/>
      <c r="BB54" s="29"/>
    </row>
    <row r="55" spans="1:54" ht="14.25" customHeight="1">
      <c r="A55" s="29"/>
      <c r="B55" s="61">
        <v>1593</v>
      </c>
      <c r="C55" s="62" t="s">
        <v>20658</v>
      </c>
      <c r="D55" s="62">
        <v>0</v>
      </c>
      <c r="E55" s="62">
        <v>0</v>
      </c>
      <c r="F55" s="62">
        <v>0</v>
      </c>
      <c r="G55" s="62">
        <f t="shared" si="1"/>
        <v>0</v>
      </c>
      <c r="H55" s="62">
        <v>0</v>
      </c>
      <c r="I55" s="62">
        <f t="shared" si="2"/>
        <v>0</v>
      </c>
      <c r="J55" s="62">
        <v>0</v>
      </c>
      <c r="K55" s="62">
        <f t="shared" si="3"/>
        <v>0</v>
      </c>
      <c r="L55" s="62">
        <v>0</v>
      </c>
      <c r="M55" s="62">
        <v>0</v>
      </c>
      <c r="N55" s="62">
        <v>0</v>
      </c>
      <c r="O55" s="62">
        <f t="shared" si="4"/>
        <v>0</v>
      </c>
      <c r="P55" s="62">
        <v>0</v>
      </c>
      <c r="Q55" s="62">
        <f t="shared" si="5"/>
        <v>0</v>
      </c>
      <c r="R55" s="62">
        <v>0</v>
      </c>
      <c r="S55" s="62">
        <f t="shared" si="6"/>
        <v>0</v>
      </c>
      <c r="T55" s="62">
        <v>0</v>
      </c>
      <c r="U55" s="62">
        <v>0</v>
      </c>
      <c r="V55" s="62">
        <v>0</v>
      </c>
      <c r="W55" s="62">
        <f t="shared" si="7"/>
        <v>0</v>
      </c>
      <c r="X55" s="62">
        <v>0</v>
      </c>
      <c r="Y55" s="62">
        <f t="shared" si="8"/>
        <v>0</v>
      </c>
      <c r="Z55" s="62">
        <v>0</v>
      </c>
      <c r="AA55" s="62">
        <f t="shared" si="9"/>
        <v>0</v>
      </c>
      <c r="AB55" s="458">
        <f t="shared" si="10"/>
        <v>0</v>
      </c>
      <c r="AC55" s="63">
        <f t="shared" si="11"/>
        <v>0</v>
      </c>
      <c r="AD55" s="63">
        <f t="shared" si="12"/>
        <v>0</v>
      </c>
      <c r="AE55" s="462">
        <f t="shared" si="13"/>
        <v>0</v>
      </c>
      <c r="AF55" s="466">
        <f t="shared" si="18"/>
        <v>0</v>
      </c>
      <c r="AG55" s="466" t="b">
        <f t="shared" si="17"/>
        <v>1</v>
      </c>
      <c r="AH55" t="s">
        <v>20642</v>
      </c>
      <c r="AI55" s="64">
        <v>0</v>
      </c>
      <c r="AJ55" s="64">
        <v>0</v>
      </c>
      <c r="AK55" s="64">
        <f t="shared" si="14"/>
        <v>0</v>
      </c>
      <c r="AL55" s="64"/>
      <c r="AM55" s="29">
        <v>0</v>
      </c>
      <c r="AN55" s="29">
        <f t="shared" si="15"/>
        <v>0</v>
      </c>
      <c r="AO55" s="29"/>
      <c r="AP55" s="29"/>
      <c r="AQ55" s="29"/>
      <c r="AR55" s="29"/>
      <c r="AS55" s="29"/>
      <c r="AT55" s="29"/>
      <c r="AU55" s="29"/>
      <c r="AV55" s="29"/>
      <c r="AW55" s="29"/>
      <c r="AX55" s="29"/>
      <c r="AY55" s="29"/>
      <c r="AZ55" s="29"/>
      <c r="BA55" s="29"/>
      <c r="BB55" s="29"/>
    </row>
    <row r="56" spans="1:54" ht="14.25" customHeight="1">
      <c r="A56" s="29"/>
      <c r="B56" s="61">
        <v>1611</v>
      </c>
      <c r="C56" s="62" t="s">
        <v>20659</v>
      </c>
      <c r="D56" s="62">
        <v>0</v>
      </c>
      <c r="E56" s="62">
        <v>0</v>
      </c>
      <c r="F56" s="62">
        <v>0</v>
      </c>
      <c r="G56" s="62">
        <f t="shared" si="1"/>
        <v>0</v>
      </c>
      <c r="H56" s="62">
        <v>0</v>
      </c>
      <c r="I56" s="62">
        <f t="shared" si="2"/>
        <v>0</v>
      </c>
      <c r="J56" s="62">
        <v>0</v>
      </c>
      <c r="K56" s="62">
        <f t="shared" si="3"/>
        <v>0</v>
      </c>
      <c r="L56" s="62">
        <v>0</v>
      </c>
      <c r="M56" s="62">
        <v>0</v>
      </c>
      <c r="N56" s="62">
        <v>0</v>
      </c>
      <c r="O56" s="62">
        <f t="shared" si="4"/>
        <v>0</v>
      </c>
      <c r="P56" s="62">
        <v>0</v>
      </c>
      <c r="Q56" s="62">
        <f t="shared" si="5"/>
        <v>0</v>
      </c>
      <c r="R56" s="62">
        <v>0</v>
      </c>
      <c r="S56" s="62">
        <f t="shared" si="6"/>
        <v>0</v>
      </c>
      <c r="T56" s="62">
        <v>0</v>
      </c>
      <c r="U56" s="62">
        <v>0</v>
      </c>
      <c r="V56" s="62">
        <v>0</v>
      </c>
      <c r="W56" s="62">
        <f t="shared" si="7"/>
        <v>0</v>
      </c>
      <c r="X56" s="62">
        <v>0</v>
      </c>
      <c r="Y56" s="62">
        <f t="shared" si="8"/>
        <v>0</v>
      </c>
      <c r="Z56" s="62">
        <v>0</v>
      </c>
      <c r="AA56" s="62">
        <f t="shared" si="9"/>
        <v>0</v>
      </c>
      <c r="AB56" s="458">
        <f t="shared" si="10"/>
        <v>0</v>
      </c>
      <c r="AC56" s="63">
        <f t="shared" si="11"/>
        <v>0</v>
      </c>
      <c r="AD56" s="63">
        <f t="shared" si="12"/>
        <v>0</v>
      </c>
      <c r="AE56" s="462">
        <f t="shared" si="13"/>
        <v>0</v>
      </c>
      <c r="AF56" s="466">
        <f t="shared" si="18"/>
        <v>0</v>
      </c>
      <c r="AG56" s="466" t="b">
        <f t="shared" si="17"/>
        <v>1</v>
      </c>
      <c r="AH56" t="s">
        <v>20660</v>
      </c>
      <c r="AI56" s="64">
        <v>0</v>
      </c>
      <c r="AJ56" s="64">
        <v>0</v>
      </c>
      <c r="AK56" s="64">
        <f t="shared" si="14"/>
        <v>0</v>
      </c>
      <c r="AL56" s="64"/>
      <c r="AM56" s="29">
        <v>0</v>
      </c>
      <c r="AN56" s="29">
        <f t="shared" si="15"/>
        <v>0</v>
      </c>
      <c r="AO56" s="29"/>
      <c r="AP56" s="29"/>
      <c r="AQ56" s="29"/>
      <c r="AR56" s="29"/>
      <c r="AS56" s="29"/>
      <c r="AT56" s="29"/>
      <c r="AU56" s="29"/>
      <c r="AV56" s="29"/>
      <c r="AW56" s="29"/>
      <c r="AX56" s="29"/>
      <c r="AY56" s="29"/>
      <c r="AZ56" s="29"/>
      <c r="BA56" s="29"/>
      <c r="BB56" s="29"/>
    </row>
    <row r="57" spans="1:54" ht="14.25" customHeight="1">
      <c r="A57" s="29"/>
      <c r="B57" s="61">
        <v>1612</v>
      </c>
      <c r="C57" s="62" t="s">
        <v>20661</v>
      </c>
      <c r="D57" s="62">
        <v>0</v>
      </c>
      <c r="E57" s="62">
        <v>0</v>
      </c>
      <c r="F57" s="62">
        <v>0</v>
      </c>
      <c r="G57" s="62">
        <f t="shared" si="1"/>
        <v>0</v>
      </c>
      <c r="H57" s="62">
        <v>0</v>
      </c>
      <c r="I57" s="62">
        <f t="shared" si="2"/>
        <v>0</v>
      </c>
      <c r="J57" s="62">
        <v>0</v>
      </c>
      <c r="K57" s="62">
        <f t="shared" si="3"/>
        <v>0</v>
      </c>
      <c r="L57" s="62">
        <v>0</v>
      </c>
      <c r="M57" s="62">
        <v>0</v>
      </c>
      <c r="N57" s="62">
        <v>0</v>
      </c>
      <c r="O57" s="62">
        <f t="shared" si="4"/>
        <v>0</v>
      </c>
      <c r="P57" s="62">
        <v>0</v>
      </c>
      <c r="Q57" s="62">
        <f t="shared" si="5"/>
        <v>0</v>
      </c>
      <c r="R57" s="62">
        <v>0</v>
      </c>
      <c r="S57" s="62">
        <f t="shared" si="6"/>
        <v>0</v>
      </c>
      <c r="T57" s="62">
        <v>0</v>
      </c>
      <c r="U57" s="62">
        <v>0</v>
      </c>
      <c r="V57" s="62">
        <v>0</v>
      </c>
      <c r="W57" s="62">
        <f t="shared" si="7"/>
        <v>0</v>
      </c>
      <c r="X57" s="62">
        <v>0</v>
      </c>
      <c r="Y57" s="62">
        <f t="shared" si="8"/>
        <v>0</v>
      </c>
      <c r="Z57" s="62">
        <v>0</v>
      </c>
      <c r="AA57" s="62">
        <f t="shared" si="9"/>
        <v>0</v>
      </c>
      <c r="AB57" s="458">
        <f t="shared" si="10"/>
        <v>0</v>
      </c>
      <c r="AC57" s="63">
        <f t="shared" si="11"/>
        <v>0</v>
      </c>
      <c r="AD57" s="63">
        <f t="shared" si="12"/>
        <v>0</v>
      </c>
      <c r="AE57" s="462">
        <f t="shared" si="13"/>
        <v>0</v>
      </c>
      <c r="AF57" s="466">
        <f t="shared" si="18"/>
        <v>0</v>
      </c>
      <c r="AG57" s="466" t="b">
        <f t="shared" si="17"/>
        <v>1</v>
      </c>
      <c r="AH57" t="s">
        <v>20660</v>
      </c>
      <c r="AI57" s="64">
        <v>0</v>
      </c>
      <c r="AJ57" s="64">
        <v>0</v>
      </c>
      <c r="AK57" s="64">
        <f t="shared" si="14"/>
        <v>0</v>
      </c>
      <c r="AL57" s="64"/>
      <c r="AM57" s="29">
        <v>0</v>
      </c>
      <c r="AN57" s="29">
        <f t="shared" si="15"/>
        <v>0</v>
      </c>
      <c r="AO57" s="29"/>
      <c r="AP57" s="29"/>
      <c r="AQ57" s="29"/>
      <c r="AR57" s="29"/>
      <c r="AS57" s="29"/>
      <c r="AT57" s="29"/>
      <c r="AU57" s="29"/>
      <c r="AV57" s="29"/>
      <c r="AW57" s="29"/>
      <c r="AX57" s="29"/>
      <c r="AY57" s="29"/>
      <c r="AZ57" s="29"/>
      <c r="BA57" s="29"/>
      <c r="BB57" s="29"/>
    </row>
    <row r="58" spans="1:54" ht="14.25" customHeight="1">
      <c r="A58" s="29"/>
      <c r="B58" s="61">
        <v>1711</v>
      </c>
      <c r="C58" s="62" t="s">
        <v>20662</v>
      </c>
      <c r="D58" s="62">
        <v>0</v>
      </c>
      <c r="E58" s="62">
        <v>0</v>
      </c>
      <c r="F58" s="62">
        <v>0</v>
      </c>
      <c r="G58" s="62">
        <f t="shared" si="1"/>
        <v>0</v>
      </c>
      <c r="H58" s="62">
        <v>0</v>
      </c>
      <c r="I58" s="62">
        <f t="shared" si="2"/>
        <v>0</v>
      </c>
      <c r="J58" s="62">
        <v>0</v>
      </c>
      <c r="K58" s="62">
        <f t="shared" si="3"/>
        <v>0</v>
      </c>
      <c r="L58" s="62">
        <v>0</v>
      </c>
      <c r="M58" s="62">
        <v>0</v>
      </c>
      <c r="N58" s="62">
        <v>0</v>
      </c>
      <c r="O58" s="62">
        <f t="shared" si="4"/>
        <v>0</v>
      </c>
      <c r="P58" s="62">
        <v>0</v>
      </c>
      <c r="Q58" s="62">
        <f t="shared" si="5"/>
        <v>0</v>
      </c>
      <c r="R58" s="62">
        <v>0</v>
      </c>
      <c r="S58" s="62">
        <f t="shared" si="6"/>
        <v>0</v>
      </c>
      <c r="T58" s="62">
        <v>0</v>
      </c>
      <c r="U58" s="62">
        <v>0</v>
      </c>
      <c r="V58" s="62">
        <v>0</v>
      </c>
      <c r="W58" s="62">
        <f t="shared" si="7"/>
        <v>0</v>
      </c>
      <c r="X58" s="62">
        <v>0</v>
      </c>
      <c r="Y58" s="62">
        <f t="shared" si="8"/>
        <v>0</v>
      </c>
      <c r="Z58" s="62">
        <v>0</v>
      </c>
      <c r="AA58" s="62">
        <f t="shared" si="9"/>
        <v>0</v>
      </c>
      <c r="AB58" s="458">
        <f t="shared" si="10"/>
        <v>0</v>
      </c>
      <c r="AC58" s="63">
        <f t="shared" si="11"/>
        <v>0</v>
      </c>
      <c r="AD58" s="63">
        <f t="shared" si="12"/>
        <v>0</v>
      </c>
      <c r="AE58" s="462">
        <f t="shared" si="13"/>
        <v>0</v>
      </c>
      <c r="AF58" s="466">
        <f t="shared" si="18"/>
        <v>0</v>
      </c>
      <c r="AG58" s="466" t="b">
        <f t="shared" si="17"/>
        <v>1</v>
      </c>
      <c r="AH58" t="s">
        <v>20663</v>
      </c>
      <c r="AI58" s="64">
        <v>0</v>
      </c>
      <c r="AJ58" s="64">
        <v>0</v>
      </c>
      <c r="AK58" s="64">
        <f t="shared" si="14"/>
        <v>0</v>
      </c>
      <c r="AL58" s="64"/>
      <c r="AM58" s="29">
        <v>0</v>
      </c>
      <c r="AN58" s="29">
        <f t="shared" si="15"/>
        <v>0</v>
      </c>
      <c r="AO58" s="29"/>
      <c r="AP58" s="29"/>
      <c r="AQ58" s="29"/>
      <c r="AR58" s="29"/>
      <c r="AS58" s="29"/>
      <c r="AT58" s="29"/>
      <c r="AU58" s="29"/>
      <c r="AV58" s="29"/>
      <c r="AW58" s="29"/>
      <c r="AX58" s="29"/>
      <c r="AY58" s="29"/>
      <c r="AZ58" s="29"/>
      <c r="BA58" s="29"/>
      <c r="BB58" s="29"/>
    </row>
    <row r="59" spans="1:54" ht="14.25" customHeight="1">
      <c r="A59" s="29"/>
      <c r="B59" s="61">
        <v>1712</v>
      </c>
      <c r="C59" s="62" t="s">
        <v>659</v>
      </c>
      <c r="D59" s="62">
        <v>0</v>
      </c>
      <c r="E59" s="62">
        <v>0</v>
      </c>
      <c r="F59" s="62">
        <v>0</v>
      </c>
      <c r="G59" s="62">
        <f t="shared" si="1"/>
        <v>0</v>
      </c>
      <c r="H59" s="62">
        <v>0</v>
      </c>
      <c r="I59" s="62">
        <f t="shared" si="2"/>
        <v>0</v>
      </c>
      <c r="J59" s="62">
        <v>0</v>
      </c>
      <c r="K59" s="62">
        <f t="shared" si="3"/>
        <v>0</v>
      </c>
      <c r="L59" s="62">
        <v>0</v>
      </c>
      <c r="M59" s="62">
        <v>0</v>
      </c>
      <c r="N59" s="62">
        <v>0</v>
      </c>
      <c r="O59" s="62">
        <f t="shared" si="4"/>
        <v>0</v>
      </c>
      <c r="P59" s="62">
        <v>0</v>
      </c>
      <c r="Q59" s="62">
        <f t="shared" si="5"/>
        <v>0</v>
      </c>
      <c r="R59" s="62">
        <v>0</v>
      </c>
      <c r="S59" s="62">
        <f t="shared" si="6"/>
        <v>0</v>
      </c>
      <c r="T59" s="62">
        <v>0</v>
      </c>
      <c r="U59" s="62">
        <v>0</v>
      </c>
      <c r="V59" s="62">
        <v>0</v>
      </c>
      <c r="W59" s="62">
        <f t="shared" si="7"/>
        <v>0</v>
      </c>
      <c r="X59" s="62">
        <v>0</v>
      </c>
      <c r="Y59" s="62">
        <f t="shared" si="8"/>
        <v>0</v>
      </c>
      <c r="Z59" s="62">
        <v>0</v>
      </c>
      <c r="AA59" s="62">
        <f t="shared" si="9"/>
        <v>0</v>
      </c>
      <c r="AB59" s="458">
        <f t="shared" si="10"/>
        <v>0</v>
      </c>
      <c r="AC59" s="63">
        <f t="shared" si="11"/>
        <v>0</v>
      </c>
      <c r="AD59" s="63">
        <f t="shared" si="12"/>
        <v>0</v>
      </c>
      <c r="AE59" s="462">
        <f t="shared" si="13"/>
        <v>0</v>
      </c>
      <c r="AF59" s="466">
        <f t="shared" si="18"/>
        <v>0</v>
      </c>
      <c r="AG59" s="466" t="b">
        <f t="shared" si="17"/>
        <v>1</v>
      </c>
      <c r="AH59" t="s">
        <v>20663</v>
      </c>
      <c r="AI59" s="64">
        <v>0</v>
      </c>
      <c r="AJ59" s="64">
        <v>0</v>
      </c>
      <c r="AK59" s="64">
        <f t="shared" si="14"/>
        <v>0</v>
      </c>
      <c r="AL59" s="64">
        <v>0</v>
      </c>
      <c r="AM59" s="29">
        <v>0</v>
      </c>
      <c r="AN59" s="29">
        <f t="shared" si="15"/>
        <v>0</v>
      </c>
      <c r="AO59" s="29" t="s">
        <v>20577</v>
      </c>
      <c r="AP59" s="29"/>
      <c r="AQ59" s="29"/>
      <c r="AR59" s="29"/>
      <c r="AS59" s="29"/>
      <c r="AT59" s="29"/>
      <c r="AU59" s="29"/>
      <c r="AV59" s="29"/>
      <c r="AW59" s="29"/>
      <c r="AX59" s="29"/>
      <c r="AY59" s="29"/>
      <c r="AZ59" s="29"/>
      <c r="BA59" s="29"/>
      <c r="BB59" s="29"/>
    </row>
    <row r="60" spans="1:54" ht="14.25" customHeight="1">
      <c r="A60" s="29"/>
      <c r="B60" s="61">
        <v>1713</v>
      </c>
      <c r="C60" s="62" t="s">
        <v>20664</v>
      </c>
      <c r="D60" s="62">
        <v>0</v>
      </c>
      <c r="E60" s="62">
        <v>0</v>
      </c>
      <c r="F60" s="62">
        <v>0</v>
      </c>
      <c r="G60" s="62">
        <f t="shared" si="1"/>
        <v>0</v>
      </c>
      <c r="H60" s="62">
        <v>0</v>
      </c>
      <c r="I60" s="62">
        <f t="shared" si="2"/>
        <v>0</v>
      </c>
      <c r="J60" s="62">
        <v>0</v>
      </c>
      <c r="K60" s="62">
        <f t="shared" si="3"/>
        <v>0</v>
      </c>
      <c r="L60" s="62">
        <v>0</v>
      </c>
      <c r="M60" s="62">
        <v>0</v>
      </c>
      <c r="N60" s="62">
        <v>0</v>
      </c>
      <c r="O60" s="62">
        <f t="shared" si="4"/>
        <v>0</v>
      </c>
      <c r="P60" s="62">
        <v>0</v>
      </c>
      <c r="Q60" s="62">
        <f t="shared" si="5"/>
        <v>0</v>
      </c>
      <c r="R60" s="62">
        <v>0</v>
      </c>
      <c r="S60" s="62">
        <f t="shared" si="6"/>
        <v>0</v>
      </c>
      <c r="T60" s="62">
        <v>0</v>
      </c>
      <c r="U60" s="62">
        <v>0</v>
      </c>
      <c r="V60" s="62">
        <v>0</v>
      </c>
      <c r="W60" s="62">
        <f t="shared" si="7"/>
        <v>0</v>
      </c>
      <c r="X60" s="62">
        <v>0</v>
      </c>
      <c r="Y60" s="62">
        <f t="shared" si="8"/>
        <v>0</v>
      </c>
      <c r="Z60" s="62">
        <v>0</v>
      </c>
      <c r="AA60" s="62">
        <f t="shared" si="9"/>
        <v>0</v>
      </c>
      <c r="AB60" s="458">
        <f t="shared" si="10"/>
        <v>0</v>
      </c>
      <c r="AC60" s="63">
        <f t="shared" si="11"/>
        <v>0</v>
      </c>
      <c r="AD60" s="63">
        <f t="shared" si="12"/>
        <v>0</v>
      </c>
      <c r="AE60" s="462">
        <f t="shared" si="13"/>
        <v>0</v>
      </c>
      <c r="AF60" s="466">
        <f t="shared" si="18"/>
        <v>0</v>
      </c>
      <c r="AG60" s="466" t="b">
        <f t="shared" si="17"/>
        <v>1</v>
      </c>
      <c r="AH60" t="s">
        <v>20663</v>
      </c>
      <c r="AI60" s="64">
        <v>0</v>
      </c>
      <c r="AJ60" s="64">
        <v>0</v>
      </c>
      <c r="AK60" s="64">
        <f t="shared" si="14"/>
        <v>0</v>
      </c>
      <c r="AL60" s="64"/>
      <c r="AM60" s="29">
        <v>0</v>
      </c>
      <c r="AN60" s="29">
        <f t="shared" si="15"/>
        <v>0</v>
      </c>
      <c r="AO60" s="29"/>
      <c r="AP60" s="29"/>
      <c r="AQ60" s="29"/>
      <c r="AR60" s="29"/>
      <c r="AS60" s="29"/>
      <c r="AT60" s="29"/>
      <c r="AU60" s="29"/>
      <c r="AV60" s="29"/>
      <c r="AW60" s="29"/>
      <c r="AX60" s="29"/>
      <c r="AY60" s="29"/>
      <c r="AZ60" s="29"/>
      <c r="BA60" s="29"/>
      <c r="BB60" s="29"/>
    </row>
    <row r="61" spans="1:54" ht="14.25" customHeight="1">
      <c r="A61" s="29"/>
      <c r="B61" s="61">
        <v>1715</v>
      </c>
      <c r="C61" s="62" t="s">
        <v>20665</v>
      </c>
      <c r="D61" s="62">
        <v>0</v>
      </c>
      <c r="E61" s="62">
        <v>0</v>
      </c>
      <c r="F61" s="62">
        <v>0</v>
      </c>
      <c r="G61" s="62">
        <f t="shared" si="1"/>
        <v>0</v>
      </c>
      <c r="H61" s="62">
        <v>0</v>
      </c>
      <c r="I61" s="62">
        <f t="shared" si="2"/>
        <v>0</v>
      </c>
      <c r="J61" s="62">
        <v>0</v>
      </c>
      <c r="K61" s="62">
        <f t="shared" si="3"/>
        <v>0</v>
      </c>
      <c r="L61" s="62">
        <v>0</v>
      </c>
      <c r="M61" s="62">
        <v>0</v>
      </c>
      <c r="N61" s="62">
        <v>0</v>
      </c>
      <c r="O61" s="62">
        <f t="shared" si="4"/>
        <v>0</v>
      </c>
      <c r="P61" s="62">
        <v>0</v>
      </c>
      <c r="Q61" s="62">
        <f t="shared" si="5"/>
        <v>0</v>
      </c>
      <c r="R61" s="62">
        <v>0</v>
      </c>
      <c r="S61" s="62">
        <f t="shared" si="6"/>
        <v>0</v>
      </c>
      <c r="T61" s="62">
        <v>0</v>
      </c>
      <c r="U61" s="62">
        <v>0</v>
      </c>
      <c r="V61" s="62">
        <v>0</v>
      </c>
      <c r="W61" s="62">
        <f t="shared" si="7"/>
        <v>0</v>
      </c>
      <c r="X61" s="62">
        <v>0</v>
      </c>
      <c r="Y61" s="62">
        <f t="shared" si="8"/>
        <v>0</v>
      </c>
      <c r="Z61" s="62">
        <v>0</v>
      </c>
      <c r="AA61" s="62">
        <f t="shared" si="9"/>
        <v>0</v>
      </c>
      <c r="AB61" s="458">
        <f t="shared" si="10"/>
        <v>0</v>
      </c>
      <c r="AC61" s="63">
        <f t="shared" si="11"/>
        <v>0</v>
      </c>
      <c r="AD61" s="63">
        <f t="shared" si="12"/>
        <v>0</v>
      </c>
      <c r="AE61" s="462">
        <f t="shared" si="13"/>
        <v>0</v>
      </c>
      <c r="AF61" s="466">
        <f t="shared" si="18"/>
        <v>0</v>
      </c>
      <c r="AG61" s="466" t="b">
        <f t="shared" si="17"/>
        <v>1</v>
      </c>
      <c r="AH61" t="s">
        <v>20663</v>
      </c>
      <c r="AI61" s="64">
        <v>0</v>
      </c>
      <c r="AJ61" s="64">
        <v>0</v>
      </c>
      <c r="AK61" s="64">
        <f t="shared" si="14"/>
        <v>0</v>
      </c>
      <c r="AL61" s="64"/>
      <c r="AM61" s="29">
        <v>0</v>
      </c>
      <c r="AN61" s="29">
        <f t="shared" si="15"/>
        <v>0</v>
      </c>
      <c r="AO61" s="29"/>
      <c r="AP61" s="29"/>
      <c r="AQ61" s="29"/>
      <c r="AR61" s="29"/>
      <c r="AS61" s="29"/>
      <c r="AT61" s="29"/>
      <c r="AU61" s="29"/>
      <c r="AV61" s="29"/>
      <c r="AW61" s="29"/>
      <c r="AX61" s="29"/>
      <c r="AY61" s="29"/>
      <c r="AZ61" s="29"/>
      <c r="BA61" s="29"/>
      <c r="BB61" s="29"/>
    </row>
    <row r="62" spans="1:54" ht="14.25" customHeight="1">
      <c r="A62" s="29"/>
      <c r="B62" s="61">
        <v>1716</v>
      </c>
      <c r="C62" s="62" t="s">
        <v>20666</v>
      </c>
      <c r="D62" s="62">
        <v>0</v>
      </c>
      <c r="E62" s="62">
        <v>0</v>
      </c>
      <c r="F62" s="62">
        <v>0</v>
      </c>
      <c r="G62" s="62">
        <f t="shared" si="1"/>
        <v>0</v>
      </c>
      <c r="H62" s="62">
        <v>0</v>
      </c>
      <c r="I62" s="62">
        <f t="shared" si="2"/>
        <v>0</v>
      </c>
      <c r="J62" s="62">
        <v>0</v>
      </c>
      <c r="K62" s="62">
        <f t="shared" si="3"/>
        <v>0</v>
      </c>
      <c r="L62" s="62">
        <v>0</v>
      </c>
      <c r="M62" s="62">
        <v>0</v>
      </c>
      <c r="N62" s="62">
        <v>0</v>
      </c>
      <c r="O62" s="62">
        <f t="shared" si="4"/>
        <v>0</v>
      </c>
      <c r="P62" s="62">
        <v>0</v>
      </c>
      <c r="Q62" s="62">
        <f t="shared" si="5"/>
        <v>0</v>
      </c>
      <c r="R62" s="62">
        <v>0</v>
      </c>
      <c r="S62" s="62">
        <f t="shared" si="6"/>
        <v>0</v>
      </c>
      <c r="T62" s="62">
        <v>0</v>
      </c>
      <c r="U62" s="62">
        <v>0</v>
      </c>
      <c r="V62" s="62">
        <v>0</v>
      </c>
      <c r="W62" s="62">
        <f t="shared" si="7"/>
        <v>0</v>
      </c>
      <c r="X62" s="62">
        <v>0</v>
      </c>
      <c r="Y62" s="62">
        <f t="shared" si="8"/>
        <v>0</v>
      </c>
      <c r="Z62" s="62">
        <v>0</v>
      </c>
      <c r="AA62" s="62">
        <f t="shared" si="9"/>
        <v>0</v>
      </c>
      <c r="AB62" s="458">
        <f t="shared" si="10"/>
        <v>0</v>
      </c>
      <c r="AC62" s="63">
        <f t="shared" si="11"/>
        <v>0</v>
      </c>
      <c r="AD62" s="63">
        <f t="shared" si="12"/>
        <v>0</v>
      </c>
      <c r="AE62" s="462">
        <f t="shared" si="13"/>
        <v>0</v>
      </c>
      <c r="AF62" s="466">
        <f t="shared" si="18"/>
        <v>0</v>
      </c>
      <c r="AG62" s="466" t="b">
        <f t="shared" si="17"/>
        <v>1</v>
      </c>
      <c r="AH62" t="s">
        <v>20663</v>
      </c>
      <c r="AI62" s="64">
        <v>0</v>
      </c>
      <c r="AJ62" s="64">
        <v>0</v>
      </c>
      <c r="AK62" s="64">
        <f t="shared" si="14"/>
        <v>0</v>
      </c>
      <c r="AL62" s="64"/>
      <c r="AM62" s="29">
        <v>0</v>
      </c>
      <c r="AN62" s="29">
        <f t="shared" si="15"/>
        <v>0</v>
      </c>
      <c r="AO62" s="29"/>
      <c r="AP62" s="29"/>
      <c r="AQ62" s="29"/>
      <c r="AR62" s="29"/>
      <c r="AS62" s="29"/>
      <c r="AT62" s="29"/>
      <c r="AU62" s="29"/>
      <c r="AV62" s="29"/>
      <c r="AW62" s="29"/>
      <c r="AX62" s="29"/>
      <c r="AY62" s="29"/>
      <c r="AZ62" s="29"/>
      <c r="BA62" s="29"/>
      <c r="BB62" s="29"/>
    </row>
    <row r="63" spans="1:54" ht="14.25" customHeight="1">
      <c r="A63" s="29"/>
      <c r="B63" s="61">
        <v>1717</v>
      </c>
      <c r="C63" s="62" t="s">
        <v>20667</v>
      </c>
      <c r="D63" s="62">
        <v>0</v>
      </c>
      <c r="E63" s="62">
        <v>0</v>
      </c>
      <c r="F63" s="62">
        <v>0</v>
      </c>
      <c r="G63" s="62">
        <f t="shared" si="1"/>
        <v>0</v>
      </c>
      <c r="H63" s="62">
        <v>0</v>
      </c>
      <c r="I63" s="62">
        <f t="shared" si="2"/>
        <v>0</v>
      </c>
      <c r="J63" s="62">
        <v>0</v>
      </c>
      <c r="K63" s="62">
        <f t="shared" si="3"/>
        <v>0</v>
      </c>
      <c r="L63" s="62">
        <v>0</v>
      </c>
      <c r="M63" s="62">
        <v>0</v>
      </c>
      <c r="N63" s="62">
        <v>0</v>
      </c>
      <c r="O63" s="62">
        <f t="shared" si="4"/>
        <v>0</v>
      </c>
      <c r="P63" s="62">
        <v>0</v>
      </c>
      <c r="Q63" s="62">
        <f t="shared" si="5"/>
        <v>0</v>
      </c>
      <c r="R63" s="62">
        <v>0</v>
      </c>
      <c r="S63" s="62">
        <f t="shared" si="6"/>
        <v>0</v>
      </c>
      <c r="T63" s="62">
        <v>0</v>
      </c>
      <c r="U63" s="62">
        <v>0</v>
      </c>
      <c r="V63" s="62">
        <v>0</v>
      </c>
      <c r="W63" s="62">
        <f t="shared" si="7"/>
        <v>0</v>
      </c>
      <c r="X63" s="62">
        <v>0</v>
      </c>
      <c r="Y63" s="62">
        <f t="shared" si="8"/>
        <v>0</v>
      </c>
      <c r="Z63" s="62">
        <v>0</v>
      </c>
      <c r="AA63" s="62">
        <f t="shared" si="9"/>
        <v>0</v>
      </c>
      <c r="AB63" s="458">
        <f t="shared" si="10"/>
        <v>0</v>
      </c>
      <c r="AC63" s="63">
        <f t="shared" si="11"/>
        <v>0</v>
      </c>
      <c r="AD63" s="63">
        <f t="shared" si="12"/>
        <v>0</v>
      </c>
      <c r="AE63" s="462">
        <f t="shared" si="13"/>
        <v>0</v>
      </c>
      <c r="AF63" s="466">
        <f t="shared" si="18"/>
        <v>0</v>
      </c>
      <c r="AG63" s="466" t="b">
        <f t="shared" si="17"/>
        <v>1</v>
      </c>
      <c r="AH63" t="s">
        <v>20663</v>
      </c>
      <c r="AI63" s="64">
        <v>0</v>
      </c>
      <c r="AJ63" s="64">
        <v>0</v>
      </c>
      <c r="AK63" s="64">
        <f t="shared" si="14"/>
        <v>0</v>
      </c>
      <c r="AL63" s="64"/>
      <c r="AM63" s="29">
        <v>0</v>
      </c>
      <c r="AN63" s="29">
        <f t="shared" si="15"/>
        <v>0</v>
      </c>
      <c r="AO63" s="29"/>
      <c r="AP63" s="29"/>
      <c r="AQ63" s="29"/>
      <c r="AR63" s="29"/>
      <c r="AS63" s="29"/>
      <c r="AT63" s="29"/>
      <c r="AU63" s="29"/>
      <c r="AV63" s="29"/>
      <c r="AW63" s="29"/>
      <c r="AX63" s="29"/>
      <c r="AY63" s="29"/>
      <c r="AZ63" s="29"/>
      <c r="BA63" s="29"/>
      <c r="BB63" s="29"/>
    </row>
    <row r="64" spans="1:54" ht="14.25" customHeight="1">
      <c r="A64" s="29"/>
      <c r="B64" s="61">
        <v>1718</v>
      </c>
      <c r="C64" s="62" t="s">
        <v>20668</v>
      </c>
      <c r="D64" s="62">
        <v>0</v>
      </c>
      <c r="E64" s="62">
        <v>0</v>
      </c>
      <c r="F64" s="62">
        <v>0</v>
      </c>
      <c r="G64" s="62">
        <f t="shared" si="1"/>
        <v>0</v>
      </c>
      <c r="H64" s="62">
        <v>0</v>
      </c>
      <c r="I64" s="62">
        <f t="shared" si="2"/>
        <v>0</v>
      </c>
      <c r="J64" s="62">
        <v>0</v>
      </c>
      <c r="K64" s="62">
        <f t="shared" si="3"/>
        <v>0</v>
      </c>
      <c r="L64" s="62">
        <v>0</v>
      </c>
      <c r="M64" s="62">
        <v>0</v>
      </c>
      <c r="N64" s="62">
        <v>0</v>
      </c>
      <c r="O64" s="62">
        <f t="shared" si="4"/>
        <v>0</v>
      </c>
      <c r="P64" s="62">
        <v>0</v>
      </c>
      <c r="Q64" s="62">
        <f t="shared" si="5"/>
        <v>0</v>
      </c>
      <c r="R64" s="62">
        <v>0</v>
      </c>
      <c r="S64" s="62">
        <f t="shared" si="6"/>
        <v>0</v>
      </c>
      <c r="T64" s="62">
        <v>0</v>
      </c>
      <c r="U64" s="62">
        <v>0</v>
      </c>
      <c r="V64" s="62">
        <v>0</v>
      </c>
      <c r="W64" s="62">
        <f t="shared" si="7"/>
        <v>0</v>
      </c>
      <c r="X64" s="62">
        <v>0</v>
      </c>
      <c r="Y64" s="62">
        <f t="shared" si="8"/>
        <v>0</v>
      </c>
      <c r="Z64" s="62">
        <v>0</v>
      </c>
      <c r="AA64" s="62">
        <f t="shared" si="9"/>
        <v>0</v>
      </c>
      <c r="AB64" s="458">
        <f t="shared" si="10"/>
        <v>0</v>
      </c>
      <c r="AC64" s="63">
        <f t="shared" si="11"/>
        <v>0</v>
      </c>
      <c r="AD64" s="63">
        <f t="shared" si="12"/>
        <v>0</v>
      </c>
      <c r="AE64" s="462">
        <f t="shared" si="13"/>
        <v>0</v>
      </c>
      <c r="AF64" s="466">
        <f t="shared" si="18"/>
        <v>0</v>
      </c>
      <c r="AG64" s="466" t="b">
        <f t="shared" si="17"/>
        <v>1</v>
      </c>
      <c r="AH64" t="s">
        <v>20663</v>
      </c>
      <c r="AI64" s="64">
        <v>0</v>
      </c>
      <c r="AJ64" s="64">
        <v>0</v>
      </c>
      <c r="AK64" s="64">
        <f t="shared" si="14"/>
        <v>0</v>
      </c>
      <c r="AL64" s="64"/>
      <c r="AM64" s="29">
        <v>0</v>
      </c>
      <c r="AN64" s="29">
        <f t="shared" si="15"/>
        <v>0</v>
      </c>
      <c r="AO64" s="29"/>
      <c r="AP64" s="29"/>
      <c r="AQ64" s="29"/>
      <c r="AR64" s="29"/>
      <c r="AS64" s="29"/>
      <c r="AT64" s="29"/>
      <c r="AU64" s="29"/>
      <c r="AV64" s="29"/>
      <c r="AW64" s="29"/>
      <c r="AX64" s="29"/>
      <c r="AY64" s="29"/>
      <c r="AZ64" s="29"/>
      <c r="BA64" s="29"/>
      <c r="BB64" s="29"/>
    </row>
    <row r="65" spans="1:54" ht="14.25" customHeight="1">
      <c r="A65" s="29"/>
      <c r="B65" s="61">
        <v>1719</v>
      </c>
      <c r="C65" s="62" t="s">
        <v>20669</v>
      </c>
      <c r="D65" s="62">
        <v>0</v>
      </c>
      <c r="E65" s="62">
        <v>0</v>
      </c>
      <c r="F65" s="62">
        <v>0</v>
      </c>
      <c r="G65" s="62">
        <f t="shared" si="1"/>
        <v>0</v>
      </c>
      <c r="H65" s="62">
        <v>0</v>
      </c>
      <c r="I65" s="62">
        <f t="shared" si="2"/>
        <v>0</v>
      </c>
      <c r="J65" s="62">
        <v>0</v>
      </c>
      <c r="K65" s="62">
        <f t="shared" si="3"/>
        <v>0</v>
      </c>
      <c r="L65" s="62">
        <v>0</v>
      </c>
      <c r="M65" s="62">
        <v>0</v>
      </c>
      <c r="N65" s="62">
        <v>0</v>
      </c>
      <c r="O65" s="62">
        <f t="shared" si="4"/>
        <v>0</v>
      </c>
      <c r="P65" s="62">
        <v>0</v>
      </c>
      <c r="Q65" s="62">
        <f t="shared" si="5"/>
        <v>0</v>
      </c>
      <c r="R65" s="62">
        <v>0</v>
      </c>
      <c r="S65" s="62">
        <f t="shared" si="6"/>
        <v>0</v>
      </c>
      <c r="T65" s="62">
        <v>0</v>
      </c>
      <c r="U65" s="62">
        <v>0</v>
      </c>
      <c r="V65" s="62">
        <v>0</v>
      </c>
      <c r="W65" s="62">
        <f t="shared" si="7"/>
        <v>0</v>
      </c>
      <c r="X65" s="62">
        <v>0</v>
      </c>
      <c r="Y65" s="62">
        <f t="shared" si="8"/>
        <v>0</v>
      </c>
      <c r="Z65" s="62">
        <v>0</v>
      </c>
      <c r="AA65" s="62">
        <f t="shared" si="9"/>
        <v>0</v>
      </c>
      <c r="AB65" s="458">
        <f t="shared" si="10"/>
        <v>0</v>
      </c>
      <c r="AC65" s="63">
        <f t="shared" si="11"/>
        <v>0</v>
      </c>
      <c r="AD65" s="63">
        <f t="shared" si="12"/>
        <v>0</v>
      </c>
      <c r="AE65" s="462">
        <f t="shared" si="13"/>
        <v>0</v>
      </c>
      <c r="AF65" s="466">
        <f t="shared" si="18"/>
        <v>0</v>
      </c>
      <c r="AG65" s="466" t="b">
        <f t="shared" si="17"/>
        <v>1</v>
      </c>
      <c r="AH65" t="s">
        <v>20663</v>
      </c>
      <c r="AI65" s="64">
        <v>0</v>
      </c>
      <c r="AJ65" s="64">
        <v>0</v>
      </c>
      <c r="AK65" s="64">
        <f t="shared" si="14"/>
        <v>0</v>
      </c>
      <c r="AL65" s="64"/>
      <c r="AM65" s="29">
        <v>0</v>
      </c>
      <c r="AN65" s="29">
        <f t="shared" si="15"/>
        <v>0</v>
      </c>
      <c r="AO65" s="29"/>
      <c r="AP65" s="29"/>
      <c r="AQ65" s="29"/>
      <c r="AR65" s="29"/>
      <c r="AS65" s="29"/>
      <c r="AT65" s="29"/>
      <c r="AU65" s="29"/>
      <c r="AV65" s="29"/>
      <c r="AW65" s="29"/>
      <c r="AX65" s="29"/>
      <c r="AY65" s="29"/>
      <c r="AZ65" s="29"/>
      <c r="BA65" s="29"/>
      <c r="BB65" s="29"/>
    </row>
    <row r="66" spans="1:54" ht="14.25" customHeight="1">
      <c r="A66" s="29"/>
      <c r="B66" s="61">
        <v>2111</v>
      </c>
      <c r="C66" s="62" t="s">
        <v>20670</v>
      </c>
      <c r="D66" s="62">
        <v>0</v>
      </c>
      <c r="E66" s="62">
        <v>0</v>
      </c>
      <c r="F66" s="62">
        <v>0</v>
      </c>
      <c r="G66" s="62">
        <f t="shared" si="1"/>
        <v>0</v>
      </c>
      <c r="H66" s="62">
        <v>0</v>
      </c>
      <c r="I66" s="62">
        <f t="shared" si="2"/>
        <v>0</v>
      </c>
      <c r="J66" s="62">
        <v>0</v>
      </c>
      <c r="K66" s="62">
        <f t="shared" si="3"/>
        <v>0</v>
      </c>
      <c r="L66" s="62">
        <v>0</v>
      </c>
      <c r="M66" s="62">
        <v>0</v>
      </c>
      <c r="N66" s="62">
        <v>0</v>
      </c>
      <c r="O66" s="62">
        <f t="shared" si="4"/>
        <v>0</v>
      </c>
      <c r="P66" s="62">
        <v>0</v>
      </c>
      <c r="Q66" s="62">
        <f t="shared" si="5"/>
        <v>0</v>
      </c>
      <c r="R66" s="62">
        <v>0</v>
      </c>
      <c r="S66" s="62">
        <f t="shared" si="6"/>
        <v>0</v>
      </c>
      <c r="T66" s="62">
        <v>0</v>
      </c>
      <c r="U66" s="62">
        <v>0</v>
      </c>
      <c r="V66" s="62">
        <v>0</v>
      </c>
      <c r="W66" s="62">
        <f t="shared" si="7"/>
        <v>0</v>
      </c>
      <c r="X66" s="62">
        <v>0</v>
      </c>
      <c r="Y66" s="62">
        <f t="shared" si="8"/>
        <v>0</v>
      </c>
      <c r="Z66" s="62">
        <v>0</v>
      </c>
      <c r="AA66" s="62">
        <f t="shared" si="9"/>
        <v>0</v>
      </c>
      <c r="AB66" s="458">
        <f t="shared" si="10"/>
        <v>0</v>
      </c>
      <c r="AC66" s="63">
        <f t="shared" si="11"/>
        <v>0</v>
      </c>
      <c r="AD66" s="63">
        <f t="shared" si="12"/>
        <v>0</v>
      </c>
      <c r="AE66" s="462">
        <f t="shared" si="13"/>
        <v>0</v>
      </c>
      <c r="AF66" s="466">
        <f t="shared" si="18"/>
        <v>0</v>
      </c>
      <c r="AG66" s="466" t="b">
        <f t="shared" si="17"/>
        <v>1</v>
      </c>
      <c r="AH66" t="s">
        <v>20671</v>
      </c>
      <c r="AI66" s="64">
        <v>0</v>
      </c>
      <c r="AJ66" s="64">
        <v>0</v>
      </c>
      <c r="AK66" s="64">
        <f t="shared" si="14"/>
        <v>0</v>
      </c>
      <c r="AL66" s="64"/>
      <c r="AM66" s="29">
        <v>0</v>
      </c>
      <c r="AN66" s="29">
        <f t="shared" si="15"/>
        <v>0</v>
      </c>
      <c r="AO66" s="29"/>
      <c r="AP66" s="29"/>
      <c r="AQ66" s="29"/>
      <c r="AR66" s="29"/>
      <c r="AS66" s="29"/>
      <c r="AT66" s="29"/>
      <c r="AU66" s="29"/>
      <c r="AV66" s="29"/>
      <c r="AW66" s="29"/>
      <c r="AX66" s="29"/>
      <c r="AY66" s="29"/>
      <c r="AZ66" s="29"/>
      <c r="BA66" s="29"/>
      <c r="BB66" s="29"/>
    </row>
    <row r="67" spans="1:54" ht="14.25" customHeight="1">
      <c r="A67" s="29"/>
      <c r="B67" s="61">
        <v>2121</v>
      </c>
      <c r="C67" s="62" t="s">
        <v>20672</v>
      </c>
      <c r="D67" s="62">
        <v>0</v>
      </c>
      <c r="E67" s="62">
        <v>0</v>
      </c>
      <c r="F67" s="62">
        <v>0</v>
      </c>
      <c r="G67" s="62">
        <f t="shared" si="1"/>
        <v>0</v>
      </c>
      <c r="H67" s="62">
        <v>0</v>
      </c>
      <c r="I67" s="62">
        <f t="shared" si="2"/>
        <v>0</v>
      </c>
      <c r="J67" s="62">
        <v>0</v>
      </c>
      <c r="K67" s="62">
        <f t="shared" si="3"/>
        <v>0</v>
      </c>
      <c r="L67" s="62">
        <v>0</v>
      </c>
      <c r="M67" s="62">
        <v>0</v>
      </c>
      <c r="N67" s="62">
        <v>0</v>
      </c>
      <c r="O67" s="62">
        <f t="shared" si="4"/>
        <v>0</v>
      </c>
      <c r="P67" s="62">
        <v>0</v>
      </c>
      <c r="Q67" s="62">
        <f t="shared" si="5"/>
        <v>0</v>
      </c>
      <c r="R67" s="62">
        <v>0</v>
      </c>
      <c r="S67" s="62">
        <f t="shared" si="6"/>
        <v>0</v>
      </c>
      <c r="T67" s="62">
        <v>0</v>
      </c>
      <c r="U67" s="62">
        <v>0</v>
      </c>
      <c r="V67" s="62">
        <v>0</v>
      </c>
      <c r="W67" s="62">
        <f t="shared" si="7"/>
        <v>0</v>
      </c>
      <c r="X67" s="62">
        <v>0</v>
      </c>
      <c r="Y67" s="62">
        <f t="shared" si="8"/>
        <v>0</v>
      </c>
      <c r="Z67" s="62">
        <v>0</v>
      </c>
      <c r="AA67" s="62">
        <f t="shared" si="9"/>
        <v>0</v>
      </c>
      <c r="AB67" s="458">
        <f t="shared" si="10"/>
        <v>0</v>
      </c>
      <c r="AC67" s="63">
        <f t="shared" si="11"/>
        <v>0</v>
      </c>
      <c r="AD67" s="63">
        <f t="shared" si="12"/>
        <v>0</v>
      </c>
      <c r="AE67" s="462">
        <f t="shared" si="13"/>
        <v>0</v>
      </c>
      <c r="AF67" s="466">
        <f t="shared" si="18"/>
        <v>0</v>
      </c>
      <c r="AG67" s="466" t="b">
        <f t="shared" si="17"/>
        <v>1</v>
      </c>
      <c r="AH67" t="s">
        <v>20671</v>
      </c>
      <c r="AI67" s="64">
        <v>0</v>
      </c>
      <c r="AJ67" s="64">
        <v>0</v>
      </c>
      <c r="AK67" s="64">
        <f t="shared" si="14"/>
        <v>0</v>
      </c>
      <c r="AL67" s="64"/>
      <c r="AM67" s="29">
        <v>0</v>
      </c>
      <c r="AN67" s="29">
        <f t="shared" si="15"/>
        <v>0</v>
      </c>
      <c r="AO67" s="29"/>
      <c r="AP67" s="29"/>
      <c r="AQ67" s="29"/>
      <c r="AR67" s="29"/>
      <c r="AS67" s="29"/>
      <c r="AT67" s="29"/>
      <c r="AU67" s="29"/>
      <c r="AV67" s="29"/>
      <c r="AW67" s="29"/>
      <c r="AX67" s="29"/>
      <c r="AY67" s="29"/>
      <c r="AZ67" s="29"/>
      <c r="BA67" s="29"/>
      <c r="BB67" s="29"/>
    </row>
    <row r="68" spans="1:54" ht="14.25" customHeight="1">
      <c r="A68" s="29"/>
      <c r="B68" s="61">
        <v>2131</v>
      </c>
      <c r="C68" s="62" t="s">
        <v>20673</v>
      </c>
      <c r="D68" s="62">
        <v>0</v>
      </c>
      <c r="E68" s="62">
        <v>0</v>
      </c>
      <c r="F68" s="62">
        <v>0</v>
      </c>
      <c r="G68" s="62">
        <f t="shared" si="1"/>
        <v>0</v>
      </c>
      <c r="H68" s="62">
        <v>0</v>
      </c>
      <c r="I68" s="62">
        <f t="shared" si="2"/>
        <v>0</v>
      </c>
      <c r="J68" s="62">
        <v>0</v>
      </c>
      <c r="K68" s="62">
        <f t="shared" si="3"/>
        <v>0</v>
      </c>
      <c r="L68" s="62">
        <v>0</v>
      </c>
      <c r="M68" s="62">
        <v>0</v>
      </c>
      <c r="N68" s="62">
        <v>0</v>
      </c>
      <c r="O68" s="62">
        <f t="shared" si="4"/>
        <v>0</v>
      </c>
      <c r="P68" s="62">
        <v>0</v>
      </c>
      <c r="Q68" s="62">
        <f t="shared" si="5"/>
        <v>0</v>
      </c>
      <c r="R68" s="62">
        <v>0</v>
      </c>
      <c r="S68" s="62">
        <f t="shared" si="6"/>
        <v>0</v>
      </c>
      <c r="T68" s="62">
        <v>0</v>
      </c>
      <c r="U68" s="62">
        <v>0</v>
      </c>
      <c r="V68" s="62">
        <v>0</v>
      </c>
      <c r="W68" s="62">
        <f t="shared" si="7"/>
        <v>0</v>
      </c>
      <c r="X68" s="62">
        <v>0</v>
      </c>
      <c r="Y68" s="62">
        <f t="shared" si="8"/>
        <v>0</v>
      </c>
      <c r="Z68" s="62">
        <v>0</v>
      </c>
      <c r="AA68" s="62">
        <f t="shared" si="9"/>
        <v>0</v>
      </c>
      <c r="AB68" s="458">
        <f t="shared" si="10"/>
        <v>0</v>
      </c>
      <c r="AC68" s="63">
        <f t="shared" si="11"/>
        <v>0</v>
      </c>
      <c r="AD68" s="63">
        <f t="shared" si="12"/>
        <v>0</v>
      </c>
      <c r="AE68" s="462">
        <f t="shared" si="13"/>
        <v>0</v>
      </c>
      <c r="AF68" s="466">
        <f t="shared" si="18"/>
        <v>0</v>
      </c>
      <c r="AG68" s="466" t="b">
        <f t="shared" si="17"/>
        <v>1</v>
      </c>
      <c r="AH68" t="s">
        <v>20671</v>
      </c>
      <c r="AI68" s="64">
        <v>0</v>
      </c>
      <c r="AJ68" s="64">
        <v>0</v>
      </c>
      <c r="AK68" s="64">
        <f t="shared" si="14"/>
        <v>0</v>
      </c>
      <c r="AL68" s="64"/>
      <c r="AM68" s="29">
        <v>0</v>
      </c>
      <c r="AN68" s="29">
        <f t="shared" si="15"/>
        <v>0</v>
      </c>
      <c r="AO68" s="29"/>
      <c r="AP68" s="29"/>
      <c r="AQ68" s="29"/>
      <c r="AR68" s="29"/>
      <c r="AS68" s="29"/>
      <c r="AT68" s="29"/>
      <c r="AU68" s="29"/>
      <c r="AV68" s="29"/>
      <c r="AW68" s="29"/>
      <c r="AX68" s="29"/>
      <c r="AY68" s="29"/>
      <c r="AZ68" s="29"/>
      <c r="BA68" s="29"/>
      <c r="BB68" s="29"/>
    </row>
    <row r="69" spans="1:54" ht="14.25" customHeight="1">
      <c r="A69" s="29"/>
      <c r="B69" s="61">
        <v>2141</v>
      </c>
      <c r="C69" s="62" t="s">
        <v>20674</v>
      </c>
      <c r="D69" s="62">
        <v>0</v>
      </c>
      <c r="E69" s="62">
        <v>0</v>
      </c>
      <c r="F69" s="62">
        <v>0</v>
      </c>
      <c r="G69" s="62">
        <f t="shared" si="1"/>
        <v>0</v>
      </c>
      <c r="H69" s="62">
        <v>0</v>
      </c>
      <c r="I69" s="62">
        <f t="shared" si="2"/>
        <v>0</v>
      </c>
      <c r="J69" s="62">
        <v>0</v>
      </c>
      <c r="K69" s="62">
        <f t="shared" si="3"/>
        <v>0</v>
      </c>
      <c r="L69" s="62">
        <v>0</v>
      </c>
      <c r="M69" s="62">
        <v>0</v>
      </c>
      <c r="N69" s="62">
        <v>0</v>
      </c>
      <c r="O69" s="62">
        <f t="shared" si="4"/>
        <v>0</v>
      </c>
      <c r="P69" s="62">
        <v>0</v>
      </c>
      <c r="Q69" s="62">
        <f t="shared" si="5"/>
        <v>0</v>
      </c>
      <c r="R69" s="62">
        <v>0</v>
      </c>
      <c r="S69" s="62">
        <f t="shared" si="6"/>
        <v>0</v>
      </c>
      <c r="T69" s="62">
        <v>0</v>
      </c>
      <c r="U69" s="62">
        <v>0</v>
      </c>
      <c r="V69" s="62">
        <v>0</v>
      </c>
      <c r="W69" s="62">
        <f t="shared" si="7"/>
        <v>0</v>
      </c>
      <c r="X69" s="62">
        <v>0</v>
      </c>
      <c r="Y69" s="62">
        <f t="shared" si="8"/>
        <v>0</v>
      </c>
      <c r="Z69" s="62">
        <v>0</v>
      </c>
      <c r="AA69" s="62">
        <f t="shared" si="9"/>
        <v>0</v>
      </c>
      <c r="AB69" s="458">
        <f t="shared" si="10"/>
        <v>0</v>
      </c>
      <c r="AC69" s="63">
        <f t="shared" si="11"/>
        <v>0</v>
      </c>
      <c r="AD69" s="63">
        <f t="shared" si="12"/>
        <v>0</v>
      </c>
      <c r="AE69" s="462">
        <f t="shared" si="13"/>
        <v>0</v>
      </c>
      <c r="AF69" s="466">
        <f t="shared" si="18"/>
        <v>0</v>
      </c>
      <c r="AG69" s="466" t="b">
        <f t="shared" si="17"/>
        <v>1</v>
      </c>
      <c r="AH69" t="s">
        <v>20671</v>
      </c>
      <c r="AI69" s="64">
        <v>0</v>
      </c>
      <c r="AJ69" s="64">
        <v>0</v>
      </c>
      <c r="AK69" s="64">
        <f t="shared" si="14"/>
        <v>0</v>
      </c>
      <c r="AL69" s="64"/>
      <c r="AM69" s="29">
        <v>0</v>
      </c>
      <c r="AN69" s="29">
        <f t="shared" si="15"/>
        <v>0</v>
      </c>
      <c r="AO69" s="29"/>
      <c r="AP69" s="29"/>
      <c r="AQ69" s="29"/>
      <c r="AR69" s="29"/>
      <c r="AS69" s="29"/>
      <c r="AT69" s="29"/>
      <c r="AU69" s="29"/>
      <c r="AV69" s="29"/>
      <c r="AW69" s="29"/>
      <c r="AX69" s="29"/>
      <c r="AY69" s="29"/>
      <c r="AZ69" s="29"/>
      <c r="BA69" s="29"/>
      <c r="BB69" s="29"/>
    </row>
    <row r="70" spans="1:54" ht="14.25" customHeight="1">
      <c r="A70" s="29"/>
      <c r="B70" s="61">
        <v>2151</v>
      </c>
      <c r="C70" s="62" t="s">
        <v>669</v>
      </c>
      <c r="D70" s="62">
        <v>0</v>
      </c>
      <c r="E70" s="62">
        <v>0</v>
      </c>
      <c r="F70" s="62">
        <v>0</v>
      </c>
      <c r="G70" s="62">
        <f t="shared" si="1"/>
        <v>0</v>
      </c>
      <c r="H70" s="62">
        <v>0</v>
      </c>
      <c r="I70" s="62">
        <f t="shared" si="2"/>
        <v>0</v>
      </c>
      <c r="J70" s="62">
        <v>0</v>
      </c>
      <c r="K70" s="62">
        <f t="shared" si="3"/>
        <v>0</v>
      </c>
      <c r="L70" s="62">
        <v>0</v>
      </c>
      <c r="M70" s="62">
        <v>0</v>
      </c>
      <c r="N70" s="62">
        <v>0</v>
      </c>
      <c r="O70" s="62">
        <f t="shared" si="4"/>
        <v>0</v>
      </c>
      <c r="P70" s="62">
        <v>0</v>
      </c>
      <c r="Q70" s="62">
        <f t="shared" si="5"/>
        <v>0</v>
      </c>
      <c r="R70" s="62">
        <v>0</v>
      </c>
      <c r="S70" s="62">
        <f t="shared" si="6"/>
        <v>0</v>
      </c>
      <c r="T70" s="62">
        <v>0</v>
      </c>
      <c r="U70" s="62">
        <v>0</v>
      </c>
      <c r="V70" s="62">
        <v>0</v>
      </c>
      <c r="W70" s="62">
        <f t="shared" si="7"/>
        <v>0</v>
      </c>
      <c r="X70" s="62">
        <v>0</v>
      </c>
      <c r="Y70" s="62">
        <f t="shared" si="8"/>
        <v>0</v>
      </c>
      <c r="Z70" s="62">
        <v>0</v>
      </c>
      <c r="AA70" s="62">
        <f t="shared" si="9"/>
        <v>0</v>
      </c>
      <c r="AB70" s="458">
        <f t="shared" si="10"/>
        <v>0</v>
      </c>
      <c r="AC70" s="63">
        <f t="shared" si="11"/>
        <v>0</v>
      </c>
      <c r="AD70" s="63">
        <f t="shared" si="12"/>
        <v>0</v>
      </c>
      <c r="AE70" s="462">
        <f t="shared" si="13"/>
        <v>0</v>
      </c>
      <c r="AF70" s="466">
        <f t="shared" si="18"/>
        <v>0</v>
      </c>
      <c r="AG70" s="466" t="b">
        <f t="shared" si="17"/>
        <v>1</v>
      </c>
      <c r="AH70" t="s">
        <v>20671</v>
      </c>
      <c r="AI70" s="64">
        <v>0</v>
      </c>
      <c r="AJ70" s="64">
        <v>0</v>
      </c>
      <c r="AK70" s="64">
        <f t="shared" si="14"/>
        <v>0</v>
      </c>
      <c r="AL70" s="64"/>
      <c r="AM70" s="29">
        <v>0</v>
      </c>
      <c r="AN70" s="29">
        <f t="shared" si="15"/>
        <v>0</v>
      </c>
      <c r="AO70" s="29"/>
      <c r="AP70" s="29"/>
      <c r="AQ70" s="29"/>
      <c r="AR70" s="29"/>
      <c r="AS70" s="29"/>
      <c r="AT70" s="29"/>
      <c r="AU70" s="29"/>
      <c r="AV70" s="29"/>
      <c r="AW70" s="29"/>
      <c r="AX70" s="29"/>
      <c r="AY70" s="29"/>
      <c r="AZ70" s="29"/>
      <c r="BA70" s="29"/>
      <c r="BB70" s="29"/>
    </row>
    <row r="71" spans="1:54" ht="14.25" customHeight="1">
      <c r="A71" s="29"/>
      <c r="B71" s="61">
        <v>2161</v>
      </c>
      <c r="C71" s="62" t="s">
        <v>671</v>
      </c>
      <c r="D71" s="62">
        <v>0</v>
      </c>
      <c r="E71" s="62">
        <v>0</v>
      </c>
      <c r="F71" s="62">
        <v>0</v>
      </c>
      <c r="G71" s="62">
        <f t="shared" si="1"/>
        <v>0</v>
      </c>
      <c r="H71" s="62">
        <v>0</v>
      </c>
      <c r="I71" s="62">
        <f t="shared" si="2"/>
        <v>0</v>
      </c>
      <c r="J71" s="62">
        <v>0</v>
      </c>
      <c r="K71" s="62">
        <f t="shared" si="3"/>
        <v>0</v>
      </c>
      <c r="L71" s="62">
        <v>0</v>
      </c>
      <c r="M71" s="62">
        <v>0</v>
      </c>
      <c r="N71" s="62">
        <v>0</v>
      </c>
      <c r="O71" s="62">
        <f t="shared" si="4"/>
        <v>0</v>
      </c>
      <c r="P71" s="62">
        <v>0</v>
      </c>
      <c r="Q71" s="62">
        <f t="shared" si="5"/>
        <v>0</v>
      </c>
      <c r="R71" s="62">
        <v>0</v>
      </c>
      <c r="S71" s="62">
        <f t="shared" si="6"/>
        <v>0</v>
      </c>
      <c r="T71" s="62">
        <v>0</v>
      </c>
      <c r="U71" s="62">
        <v>0</v>
      </c>
      <c r="V71" s="62">
        <v>0</v>
      </c>
      <c r="W71" s="62">
        <f t="shared" si="7"/>
        <v>0</v>
      </c>
      <c r="X71" s="62">
        <v>0</v>
      </c>
      <c r="Y71" s="62">
        <f t="shared" si="8"/>
        <v>0</v>
      </c>
      <c r="Z71" s="62">
        <v>0</v>
      </c>
      <c r="AA71" s="62">
        <f t="shared" si="9"/>
        <v>0</v>
      </c>
      <c r="AB71" s="458">
        <f t="shared" si="10"/>
        <v>0</v>
      </c>
      <c r="AC71" s="63">
        <f t="shared" si="11"/>
        <v>0</v>
      </c>
      <c r="AD71" s="63">
        <f t="shared" si="12"/>
        <v>0</v>
      </c>
      <c r="AE71" s="462">
        <f t="shared" si="13"/>
        <v>0</v>
      </c>
      <c r="AF71" s="466">
        <f t="shared" si="18"/>
        <v>0</v>
      </c>
      <c r="AG71" s="466" t="b">
        <f t="shared" si="17"/>
        <v>1</v>
      </c>
      <c r="AH71" t="s">
        <v>20671</v>
      </c>
      <c r="AI71" s="64">
        <v>0</v>
      </c>
      <c r="AJ71" s="64">
        <v>0</v>
      </c>
      <c r="AK71" s="64">
        <f t="shared" si="14"/>
        <v>0</v>
      </c>
      <c r="AL71" s="64"/>
      <c r="AM71" s="29">
        <v>0</v>
      </c>
      <c r="AN71" s="29">
        <f t="shared" si="15"/>
        <v>0</v>
      </c>
      <c r="AO71" s="29"/>
      <c r="AP71" s="29"/>
      <c r="AQ71" s="29"/>
      <c r="AR71" s="29"/>
      <c r="AS71" s="29"/>
      <c r="AT71" s="29"/>
      <c r="AU71" s="29"/>
      <c r="AV71" s="29"/>
      <c r="AW71" s="29"/>
      <c r="AX71" s="29"/>
      <c r="AY71" s="29"/>
      <c r="AZ71" s="29"/>
      <c r="BA71" s="29"/>
      <c r="BB71" s="29"/>
    </row>
    <row r="72" spans="1:54" ht="14.25" customHeight="1">
      <c r="A72" s="29"/>
      <c r="B72" s="61">
        <v>2171</v>
      </c>
      <c r="C72" s="62" t="s">
        <v>673</v>
      </c>
      <c r="D72" s="62">
        <v>0</v>
      </c>
      <c r="E72" s="62">
        <v>0</v>
      </c>
      <c r="F72" s="62">
        <v>0</v>
      </c>
      <c r="G72" s="62">
        <f t="shared" si="1"/>
        <v>0</v>
      </c>
      <c r="H72" s="62">
        <v>0</v>
      </c>
      <c r="I72" s="62">
        <f t="shared" si="2"/>
        <v>0</v>
      </c>
      <c r="J72" s="62">
        <v>0</v>
      </c>
      <c r="K72" s="62">
        <f t="shared" si="3"/>
        <v>0</v>
      </c>
      <c r="L72" s="62">
        <v>0</v>
      </c>
      <c r="M72" s="62">
        <v>0</v>
      </c>
      <c r="N72" s="62">
        <v>0</v>
      </c>
      <c r="O72" s="62">
        <f t="shared" si="4"/>
        <v>0</v>
      </c>
      <c r="P72" s="62">
        <v>0</v>
      </c>
      <c r="Q72" s="62">
        <f t="shared" si="5"/>
        <v>0</v>
      </c>
      <c r="R72" s="62">
        <v>0</v>
      </c>
      <c r="S72" s="62">
        <f t="shared" si="6"/>
        <v>0</v>
      </c>
      <c r="T72" s="62">
        <v>0</v>
      </c>
      <c r="U72" s="62">
        <v>0</v>
      </c>
      <c r="V72" s="62">
        <v>0</v>
      </c>
      <c r="W72" s="62">
        <f t="shared" si="7"/>
        <v>0</v>
      </c>
      <c r="X72" s="62">
        <v>0</v>
      </c>
      <c r="Y72" s="62">
        <f t="shared" si="8"/>
        <v>0</v>
      </c>
      <c r="Z72" s="62">
        <v>0</v>
      </c>
      <c r="AA72" s="62">
        <f t="shared" si="9"/>
        <v>0</v>
      </c>
      <c r="AB72" s="458">
        <f t="shared" si="10"/>
        <v>0</v>
      </c>
      <c r="AC72" s="63">
        <f t="shared" si="11"/>
        <v>0</v>
      </c>
      <c r="AD72" s="63">
        <f t="shared" si="12"/>
        <v>0</v>
      </c>
      <c r="AE72" s="462">
        <f t="shared" si="13"/>
        <v>0</v>
      </c>
      <c r="AF72" s="466">
        <f t="shared" si="18"/>
        <v>0</v>
      </c>
      <c r="AG72" s="466" t="b">
        <f t="shared" si="17"/>
        <v>1</v>
      </c>
      <c r="AH72" t="s">
        <v>20671</v>
      </c>
      <c r="AI72" s="64">
        <v>0</v>
      </c>
      <c r="AJ72" s="64">
        <v>0</v>
      </c>
      <c r="AK72" s="64">
        <f t="shared" si="14"/>
        <v>0</v>
      </c>
      <c r="AL72" s="64"/>
      <c r="AM72" s="29">
        <v>0</v>
      </c>
      <c r="AN72" s="29">
        <f t="shared" si="15"/>
        <v>0</v>
      </c>
      <c r="AO72" s="29"/>
      <c r="AP72" s="29"/>
      <c r="AQ72" s="29"/>
      <c r="AR72" s="29"/>
      <c r="AS72" s="29"/>
      <c r="AT72" s="29"/>
      <c r="AU72" s="29"/>
      <c r="AV72" s="29"/>
      <c r="AW72" s="29"/>
      <c r="AX72" s="29"/>
      <c r="AY72" s="29"/>
      <c r="AZ72" s="29"/>
      <c r="BA72" s="29"/>
      <c r="BB72" s="29"/>
    </row>
    <row r="73" spans="1:54" ht="14.25" customHeight="1">
      <c r="A73" s="29"/>
      <c r="B73" s="61">
        <v>2181</v>
      </c>
      <c r="C73" s="62" t="s">
        <v>20675</v>
      </c>
      <c r="D73" s="62">
        <v>0</v>
      </c>
      <c r="E73" s="62">
        <v>0</v>
      </c>
      <c r="F73" s="62">
        <v>0</v>
      </c>
      <c r="G73" s="62">
        <f t="shared" si="1"/>
        <v>0</v>
      </c>
      <c r="H73" s="62">
        <v>0</v>
      </c>
      <c r="I73" s="62">
        <f t="shared" si="2"/>
        <v>0</v>
      </c>
      <c r="J73" s="62">
        <v>0</v>
      </c>
      <c r="K73" s="62">
        <f t="shared" si="3"/>
        <v>0</v>
      </c>
      <c r="L73" s="62">
        <v>0</v>
      </c>
      <c r="M73" s="62">
        <v>0</v>
      </c>
      <c r="N73" s="62">
        <v>0</v>
      </c>
      <c r="O73" s="62">
        <f t="shared" si="4"/>
        <v>0</v>
      </c>
      <c r="P73" s="62">
        <v>0</v>
      </c>
      <c r="Q73" s="62">
        <f t="shared" si="5"/>
        <v>0</v>
      </c>
      <c r="R73" s="62">
        <v>0</v>
      </c>
      <c r="S73" s="62">
        <f t="shared" si="6"/>
        <v>0</v>
      </c>
      <c r="T73" s="62">
        <v>0</v>
      </c>
      <c r="U73" s="62">
        <v>0</v>
      </c>
      <c r="V73" s="62">
        <v>0</v>
      </c>
      <c r="W73" s="62">
        <f t="shared" si="7"/>
        <v>0</v>
      </c>
      <c r="X73" s="62">
        <v>0</v>
      </c>
      <c r="Y73" s="62">
        <f t="shared" si="8"/>
        <v>0</v>
      </c>
      <c r="Z73" s="62">
        <v>0</v>
      </c>
      <c r="AA73" s="62">
        <f t="shared" si="9"/>
        <v>0</v>
      </c>
      <c r="AB73" s="458">
        <f t="shared" si="10"/>
        <v>0</v>
      </c>
      <c r="AC73" s="63">
        <f t="shared" ref="AC73:AC136" si="19">G73+O73+W73</f>
        <v>0</v>
      </c>
      <c r="AD73" s="63">
        <f t="shared" ref="AD73:AD136" si="20">H73+P73+X73</f>
        <v>0</v>
      </c>
      <c r="AE73" s="462">
        <f t="shared" si="13"/>
        <v>0</v>
      </c>
      <c r="AF73" s="466">
        <f t="shared" si="18"/>
        <v>0</v>
      </c>
      <c r="AG73" s="466" t="b">
        <f t="shared" si="17"/>
        <v>1</v>
      </c>
      <c r="AH73" t="s">
        <v>20671</v>
      </c>
      <c r="AI73" s="64">
        <v>0</v>
      </c>
      <c r="AJ73" s="64">
        <v>0</v>
      </c>
      <c r="AK73" s="64">
        <f t="shared" si="14"/>
        <v>0</v>
      </c>
      <c r="AL73" s="64"/>
      <c r="AM73" s="29">
        <v>0</v>
      </c>
      <c r="AN73" s="29">
        <f t="shared" si="15"/>
        <v>0</v>
      </c>
      <c r="AO73" s="29"/>
      <c r="AP73" s="29"/>
      <c r="AQ73" s="29"/>
      <c r="AR73" s="29"/>
      <c r="AS73" s="29"/>
      <c r="AT73" s="29"/>
      <c r="AU73" s="29"/>
      <c r="AV73" s="29"/>
      <c r="AW73" s="29"/>
      <c r="AX73" s="29"/>
      <c r="AY73" s="29"/>
      <c r="AZ73" s="29"/>
      <c r="BA73" s="29"/>
      <c r="BB73" s="29"/>
    </row>
    <row r="74" spans="1:54" ht="14.25" customHeight="1">
      <c r="A74" s="29"/>
      <c r="B74" s="61">
        <v>2182</v>
      </c>
      <c r="C74" s="62" t="s">
        <v>20676</v>
      </c>
      <c r="D74" s="62">
        <v>0</v>
      </c>
      <c r="E74" s="62">
        <v>0</v>
      </c>
      <c r="F74" s="62">
        <v>0</v>
      </c>
      <c r="G74" s="62">
        <f t="shared" si="1"/>
        <v>0</v>
      </c>
      <c r="H74" s="62">
        <v>0</v>
      </c>
      <c r="I74" s="62">
        <f t="shared" si="2"/>
        <v>0</v>
      </c>
      <c r="J74" s="62">
        <v>0</v>
      </c>
      <c r="K74" s="62">
        <f t="shared" si="3"/>
        <v>0</v>
      </c>
      <c r="L74" s="62">
        <v>0</v>
      </c>
      <c r="M74" s="62">
        <v>0</v>
      </c>
      <c r="N74" s="62">
        <v>0</v>
      </c>
      <c r="O74" s="62">
        <f t="shared" si="4"/>
        <v>0</v>
      </c>
      <c r="P74" s="62">
        <v>0</v>
      </c>
      <c r="Q74" s="62">
        <f t="shared" si="5"/>
        <v>0</v>
      </c>
      <c r="R74" s="62">
        <v>0</v>
      </c>
      <c r="S74" s="62">
        <f t="shared" si="6"/>
        <v>0</v>
      </c>
      <c r="T74" s="62">
        <v>0</v>
      </c>
      <c r="U74" s="62">
        <v>0</v>
      </c>
      <c r="V74" s="62">
        <v>0</v>
      </c>
      <c r="W74" s="62">
        <f t="shared" si="7"/>
        <v>0</v>
      </c>
      <c r="X74" s="62">
        <v>0</v>
      </c>
      <c r="Y74" s="62">
        <f t="shared" si="8"/>
        <v>0</v>
      </c>
      <c r="Z74" s="62">
        <v>0</v>
      </c>
      <c r="AA74" s="62">
        <f t="shared" si="9"/>
        <v>0</v>
      </c>
      <c r="AB74" s="458">
        <f t="shared" si="10"/>
        <v>0</v>
      </c>
      <c r="AC74" s="63">
        <f t="shared" si="19"/>
        <v>0</v>
      </c>
      <c r="AD74" s="63">
        <f t="shared" si="20"/>
        <v>0</v>
      </c>
      <c r="AE74" s="462">
        <f t="shared" si="13"/>
        <v>0</v>
      </c>
      <c r="AF74" s="466">
        <f t="shared" si="18"/>
        <v>0</v>
      </c>
      <c r="AG74" s="466" t="b">
        <f t="shared" si="17"/>
        <v>1</v>
      </c>
      <c r="AH74" t="s">
        <v>20671</v>
      </c>
      <c r="AI74" s="64">
        <v>0</v>
      </c>
      <c r="AJ74" s="64">
        <v>0</v>
      </c>
      <c r="AK74" s="64">
        <f t="shared" si="14"/>
        <v>0</v>
      </c>
      <c r="AL74" s="64"/>
      <c r="AM74" s="29">
        <v>0</v>
      </c>
      <c r="AN74" s="29">
        <f t="shared" si="15"/>
        <v>0</v>
      </c>
      <c r="AO74" s="29"/>
      <c r="AP74" s="29"/>
      <c r="AQ74" s="29"/>
      <c r="AR74" s="29"/>
      <c r="AS74" s="29"/>
      <c r="AT74" s="29"/>
      <c r="AU74" s="29"/>
      <c r="AV74" s="29"/>
      <c r="AW74" s="29"/>
      <c r="AX74" s="29"/>
      <c r="AY74" s="29"/>
      <c r="AZ74" s="29"/>
      <c r="BA74" s="29"/>
      <c r="BB74" s="29"/>
    </row>
    <row r="75" spans="1:54" ht="14.25" customHeight="1">
      <c r="A75" s="29"/>
      <c r="B75" s="61">
        <v>2183</v>
      </c>
      <c r="C75" s="62" t="s">
        <v>20677</v>
      </c>
      <c r="D75" s="62">
        <v>0</v>
      </c>
      <c r="E75" s="62">
        <v>0</v>
      </c>
      <c r="F75" s="62">
        <v>0</v>
      </c>
      <c r="G75" s="62">
        <f t="shared" si="1"/>
        <v>0</v>
      </c>
      <c r="H75" s="62">
        <v>0</v>
      </c>
      <c r="I75" s="62">
        <f t="shared" si="2"/>
        <v>0</v>
      </c>
      <c r="J75" s="62">
        <v>0</v>
      </c>
      <c r="K75" s="62">
        <f t="shared" si="3"/>
        <v>0</v>
      </c>
      <c r="L75" s="62">
        <v>0</v>
      </c>
      <c r="M75" s="62">
        <v>0</v>
      </c>
      <c r="N75" s="62">
        <v>0</v>
      </c>
      <c r="O75" s="62">
        <f t="shared" si="4"/>
        <v>0</v>
      </c>
      <c r="P75" s="62">
        <v>0</v>
      </c>
      <c r="Q75" s="62">
        <f t="shared" si="5"/>
        <v>0</v>
      </c>
      <c r="R75" s="62">
        <v>0</v>
      </c>
      <c r="S75" s="62">
        <f t="shared" si="6"/>
        <v>0</v>
      </c>
      <c r="T75" s="62">
        <v>0</v>
      </c>
      <c r="U75" s="62">
        <v>0</v>
      </c>
      <c r="V75" s="62">
        <v>0</v>
      </c>
      <c r="W75" s="62">
        <f t="shared" si="7"/>
        <v>0</v>
      </c>
      <c r="X75" s="62">
        <v>0</v>
      </c>
      <c r="Y75" s="62">
        <f t="shared" si="8"/>
        <v>0</v>
      </c>
      <c r="Z75" s="62">
        <v>0</v>
      </c>
      <c r="AA75" s="62">
        <f t="shared" si="9"/>
        <v>0</v>
      </c>
      <c r="AB75" s="458">
        <f t="shared" si="10"/>
        <v>0</v>
      </c>
      <c r="AC75" s="63">
        <f t="shared" si="19"/>
        <v>0</v>
      </c>
      <c r="AD75" s="63">
        <f t="shared" si="20"/>
        <v>0</v>
      </c>
      <c r="AE75" s="462">
        <f t="shared" si="13"/>
        <v>0</v>
      </c>
      <c r="AF75" s="466">
        <f t="shared" si="18"/>
        <v>0</v>
      </c>
      <c r="AG75" s="466" t="b">
        <f t="shared" si="17"/>
        <v>1</v>
      </c>
      <c r="AH75" t="s">
        <v>20671</v>
      </c>
      <c r="AI75" s="64">
        <v>0</v>
      </c>
      <c r="AJ75" s="64">
        <v>0</v>
      </c>
      <c r="AK75" s="64">
        <f t="shared" si="14"/>
        <v>0</v>
      </c>
      <c r="AL75" s="64"/>
      <c r="AM75" s="29">
        <v>0</v>
      </c>
      <c r="AN75" s="29">
        <f t="shared" si="15"/>
        <v>0</v>
      </c>
      <c r="AO75" s="29"/>
      <c r="AP75" s="29"/>
      <c r="AQ75" s="29"/>
      <c r="AR75" s="29"/>
      <c r="AS75" s="29"/>
      <c r="AT75" s="29"/>
      <c r="AU75" s="29"/>
      <c r="AV75" s="29"/>
      <c r="AW75" s="29"/>
      <c r="AX75" s="29"/>
      <c r="AY75" s="29"/>
      <c r="AZ75" s="29"/>
      <c r="BA75" s="29"/>
      <c r="BB75" s="29"/>
    </row>
    <row r="76" spans="1:54" ht="14.25" customHeight="1">
      <c r="A76" s="29"/>
      <c r="B76" s="61">
        <v>2211</v>
      </c>
      <c r="C76" s="62" t="s">
        <v>20678</v>
      </c>
      <c r="D76" s="62">
        <v>0</v>
      </c>
      <c r="E76" s="62">
        <v>0</v>
      </c>
      <c r="F76" s="62">
        <v>0</v>
      </c>
      <c r="G76" s="62">
        <f t="shared" si="1"/>
        <v>0</v>
      </c>
      <c r="H76" s="62">
        <v>0</v>
      </c>
      <c r="I76" s="62">
        <f t="shared" si="2"/>
        <v>0</v>
      </c>
      <c r="J76" s="62">
        <v>0</v>
      </c>
      <c r="K76" s="62">
        <f t="shared" si="3"/>
        <v>0</v>
      </c>
      <c r="L76" s="62">
        <v>0</v>
      </c>
      <c r="M76" s="62">
        <v>0</v>
      </c>
      <c r="N76" s="62">
        <v>0</v>
      </c>
      <c r="O76" s="62">
        <f t="shared" si="4"/>
        <v>0</v>
      </c>
      <c r="P76" s="62">
        <v>0</v>
      </c>
      <c r="Q76" s="62">
        <f t="shared" si="5"/>
        <v>0</v>
      </c>
      <c r="R76" s="62">
        <v>0</v>
      </c>
      <c r="S76" s="62">
        <f t="shared" si="6"/>
        <v>0</v>
      </c>
      <c r="T76" s="62">
        <v>0</v>
      </c>
      <c r="U76" s="62">
        <v>0</v>
      </c>
      <c r="V76" s="62">
        <v>0</v>
      </c>
      <c r="W76" s="62">
        <f t="shared" si="7"/>
        <v>0</v>
      </c>
      <c r="X76" s="62">
        <v>0</v>
      </c>
      <c r="Y76" s="62">
        <f t="shared" si="8"/>
        <v>0</v>
      </c>
      <c r="Z76" s="62">
        <v>0</v>
      </c>
      <c r="AA76" s="62">
        <f t="shared" si="9"/>
        <v>0</v>
      </c>
      <c r="AB76" s="458">
        <f t="shared" si="10"/>
        <v>0</v>
      </c>
      <c r="AC76" s="63">
        <f t="shared" si="19"/>
        <v>0</v>
      </c>
      <c r="AD76" s="63">
        <f t="shared" si="20"/>
        <v>0</v>
      </c>
      <c r="AE76" s="462">
        <f t="shared" si="13"/>
        <v>0</v>
      </c>
      <c r="AF76" s="466">
        <f t="shared" si="18"/>
        <v>0</v>
      </c>
      <c r="AG76" s="466" t="b">
        <f t="shared" si="17"/>
        <v>1</v>
      </c>
      <c r="AH76" t="s">
        <v>20679</v>
      </c>
      <c r="AI76" s="64">
        <v>0</v>
      </c>
      <c r="AJ76" s="64">
        <v>0</v>
      </c>
      <c r="AK76" s="64">
        <f t="shared" si="14"/>
        <v>0</v>
      </c>
      <c r="AL76" s="64"/>
      <c r="AM76" s="29">
        <v>0</v>
      </c>
      <c r="AN76" s="29">
        <f t="shared" si="15"/>
        <v>0</v>
      </c>
      <c r="AO76" s="29"/>
      <c r="AP76" s="29"/>
      <c r="AQ76" s="29"/>
      <c r="AR76" s="29"/>
      <c r="AS76" s="29"/>
      <c r="AT76" s="29"/>
      <c r="AU76" s="29"/>
      <c r="AV76" s="29"/>
      <c r="AW76" s="29"/>
      <c r="AX76" s="29"/>
      <c r="AY76" s="29"/>
      <c r="AZ76" s="29"/>
      <c r="BA76" s="29"/>
      <c r="BB76" s="29"/>
    </row>
    <row r="77" spans="1:54" ht="14.25" customHeight="1">
      <c r="A77" s="29"/>
      <c r="B77" s="61">
        <v>2212</v>
      </c>
      <c r="C77" s="62" t="s">
        <v>20680</v>
      </c>
      <c r="D77" s="62">
        <v>0</v>
      </c>
      <c r="E77" s="62">
        <v>0</v>
      </c>
      <c r="F77" s="62">
        <v>0</v>
      </c>
      <c r="G77" s="62">
        <f t="shared" si="1"/>
        <v>0</v>
      </c>
      <c r="H77" s="62">
        <v>0</v>
      </c>
      <c r="I77" s="62">
        <f t="shared" si="2"/>
        <v>0</v>
      </c>
      <c r="J77" s="62">
        <v>0</v>
      </c>
      <c r="K77" s="62">
        <f t="shared" si="3"/>
        <v>0</v>
      </c>
      <c r="L77" s="62">
        <v>0</v>
      </c>
      <c r="M77" s="62">
        <v>0</v>
      </c>
      <c r="N77" s="62">
        <v>0</v>
      </c>
      <c r="O77" s="62">
        <f t="shared" si="4"/>
        <v>0</v>
      </c>
      <c r="P77" s="62">
        <v>0</v>
      </c>
      <c r="Q77" s="62">
        <f t="shared" si="5"/>
        <v>0</v>
      </c>
      <c r="R77" s="62">
        <v>0</v>
      </c>
      <c r="S77" s="62">
        <f t="shared" si="6"/>
        <v>0</v>
      </c>
      <c r="T77" s="62">
        <v>0</v>
      </c>
      <c r="U77" s="62">
        <v>0</v>
      </c>
      <c r="V77" s="62">
        <v>0</v>
      </c>
      <c r="W77" s="62">
        <f t="shared" si="7"/>
        <v>0</v>
      </c>
      <c r="X77" s="62">
        <v>0</v>
      </c>
      <c r="Y77" s="62">
        <f t="shared" si="8"/>
        <v>0</v>
      </c>
      <c r="Z77" s="62">
        <v>0</v>
      </c>
      <c r="AA77" s="62">
        <f t="shared" si="9"/>
        <v>0</v>
      </c>
      <c r="AB77" s="458">
        <f t="shared" si="10"/>
        <v>0</v>
      </c>
      <c r="AC77" s="63">
        <f t="shared" si="19"/>
        <v>0</v>
      </c>
      <c r="AD77" s="63">
        <f t="shared" si="20"/>
        <v>0</v>
      </c>
      <c r="AE77" s="462">
        <f t="shared" si="13"/>
        <v>0</v>
      </c>
      <c r="AF77" s="466">
        <f t="shared" si="18"/>
        <v>0</v>
      </c>
      <c r="AG77" s="466" t="b">
        <f t="shared" si="17"/>
        <v>1</v>
      </c>
      <c r="AH77" t="s">
        <v>20679</v>
      </c>
      <c r="AI77" s="64">
        <v>0</v>
      </c>
      <c r="AJ77" s="64">
        <v>0</v>
      </c>
      <c r="AK77" s="64">
        <f t="shared" si="14"/>
        <v>0</v>
      </c>
      <c r="AL77" s="64"/>
      <c r="AM77" s="29">
        <v>0</v>
      </c>
      <c r="AN77" s="29">
        <f t="shared" si="15"/>
        <v>0</v>
      </c>
      <c r="AO77" s="29"/>
      <c r="AP77" s="29"/>
      <c r="AQ77" s="29"/>
      <c r="AR77" s="29"/>
      <c r="AS77" s="29"/>
      <c r="AT77" s="29"/>
      <c r="AU77" s="29"/>
      <c r="AV77" s="29"/>
      <c r="AW77" s="29"/>
      <c r="AX77" s="29"/>
      <c r="AY77" s="29"/>
      <c r="AZ77" s="29"/>
      <c r="BA77" s="29"/>
      <c r="BB77" s="29"/>
    </row>
    <row r="78" spans="1:54" ht="14.25" customHeight="1">
      <c r="A78" s="29"/>
      <c r="B78" s="61">
        <v>2213</v>
      </c>
      <c r="C78" s="62" t="s">
        <v>20681</v>
      </c>
      <c r="D78" s="62">
        <v>0</v>
      </c>
      <c r="E78" s="62">
        <v>0</v>
      </c>
      <c r="F78" s="62">
        <v>0</v>
      </c>
      <c r="G78" s="62">
        <f t="shared" si="1"/>
        <v>0</v>
      </c>
      <c r="H78" s="62">
        <v>0</v>
      </c>
      <c r="I78" s="62">
        <f t="shared" si="2"/>
        <v>0</v>
      </c>
      <c r="J78" s="62">
        <v>0</v>
      </c>
      <c r="K78" s="62">
        <f t="shared" si="3"/>
        <v>0</v>
      </c>
      <c r="L78" s="62">
        <v>0</v>
      </c>
      <c r="M78" s="62">
        <v>0</v>
      </c>
      <c r="N78" s="62">
        <v>0</v>
      </c>
      <c r="O78" s="62">
        <f t="shared" si="4"/>
        <v>0</v>
      </c>
      <c r="P78" s="62">
        <v>0</v>
      </c>
      <c r="Q78" s="62">
        <f t="shared" si="5"/>
        <v>0</v>
      </c>
      <c r="R78" s="62">
        <v>0</v>
      </c>
      <c r="S78" s="62">
        <f t="shared" si="6"/>
        <v>0</v>
      </c>
      <c r="T78" s="62">
        <v>0</v>
      </c>
      <c r="U78" s="62">
        <v>0</v>
      </c>
      <c r="V78" s="62">
        <v>0</v>
      </c>
      <c r="W78" s="62">
        <f t="shared" si="7"/>
        <v>0</v>
      </c>
      <c r="X78" s="62">
        <v>0</v>
      </c>
      <c r="Y78" s="62">
        <f t="shared" si="8"/>
        <v>0</v>
      </c>
      <c r="Z78" s="62">
        <v>0</v>
      </c>
      <c r="AA78" s="62">
        <f t="shared" si="9"/>
        <v>0</v>
      </c>
      <c r="AB78" s="458">
        <f t="shared" si="10"/>
        <v>0</v>
      </c>
      <c r="AC78" s="63">
        <f t="shared" si="19"/>
        <v>0</v>
      </c>
      <c r="AD78" s="63">
        <f t="shared" si="20"/>
        <v>0</v>
      </c>
      <c r="AE78" s="462">
        <f t="shared" si="13"/>
        <v>0</v>
      </c>
      <c r="AF78" s="466">
        <f t="shared" si="18"/>
        <v>0</v>
      </c>
      <c r="AG78" s="466" t="b">
        <f t="shared" si="17"/>
        <v>1</v>
      </c>
      <c r="AH78" t="s">
        <v>20679</v>
      </c>
      <c r="AI78" s="64">
        <v>0</v>
      </c>
      <c r="AJ78" s="64">
        <v>0</v>
      </c>
      <c r="AK78" s="64">
        <f t="shared" si="14"/>
        <v>0</v>
      </c>
      <c r="AL78" s="64"/>
      <c r="AM78" s="29">
        <v>0</v>
      </c>
      <c r="AN78" s="29">
        <f t="shared" si="15"/>
        <v>0</v>
      </c>
      <c r="AO78" s="29"/>
      <c r="AP78" s="29"/>
      <c r="AQ78" s="29"/>
      <c r="AR78" s="29"/>
      <c r="AS78" s="29"/>
      <c r="AT78" s="29"/>
      <c r="AU78" s="29"/>
      <c r="AV78" s="29"/>
      <c r="AW78" s="29"/>
      <c r="AX78" s="29"/>
      <c r="AY78" s="29"/>
      <c r="AZ78" s="29"/>
      <c r="BA78" s="29"/>
      <c r="BB78" s="29"/>
    </row>
    <row r="79" spans="1:54" ht="14.25" customHeight="1">
      <c r="A79" s="29"/>
      <c r="B79" s="61">
        <v>2214</v>
      </c>
      <c r="C79" s="62" t="s">
        <v>20682</v>
      </c>
      <c r="D79" s="62">
        <v>0</v>
      </c>
      <c r="E79" s="62">
        <v>0</v>
      </c>
      <c r="F79" s="62">
        <v>0</v>
      </c>
      <c r="G79" s="62">
        <f t="shared" si="1"/>
        <v>0</v>
      </c>
      <c r="H79" s="62">
        <v>0</v>
      </c>
      <c r="I79" s="62">
        <f t="shared" si="2"/>
        <v>0</v>
      </c>
      <c r="J79" s="62">
        <v>0</v>
      </c>
      <c r="K79" s="62">
        <f t="shared" si="3"/>
        <v>0</v>
      </c>
      <c r="L79" s="62">
        <v>0</v>
      </c>
      <c r="M79" s="62">
        <v>0</v>
      </c>
      <c r="N79" s="62">
        <v>0</v>
      </c>
      <c r="O79" s="62">
        <f t="shared" si="4"/>
        <v>0</v>
      </c>
      <c r="P79" s="62">
        <v>0</v>
      </c>
      <c r="Q79" s="62">
        <f t="shared" si="5"/>
        <v>0</v>
      </c>
      <c r="R79" s="62">
        <v>0</v>
      </c>
      <c r="S79" s="62">
        <f t="shared" si="6"/>
        <v>0</v>
      </c>
      <c r="T79" s="62">
        <v>0</v>
      </c>
      <c r="U79" s="62">
        <v>0</v>
      </c>
      <c r="V79" s="62">
        <v>0</v>
      </c>
      <c r="W79" s="62">
        <f t="shared" si="7"/>
        <v>0</v>
      </c>
      <c r="X79" s="62">
        <v>0</v>
      </c>
      <c r="Y79" s="62">
        <f t="shared" si="8"/>
        <v>0</v>
      </c>
      <c r="Z79" s="62">
        <v>0</v>
      </c>
      <c r="AA79" s="62">
        <f t="shared" si="9"/>
        <v>0</v>
      </c>
      <c r="AB79" s="458">
        <f t="shared" si="10"/>
        <v>0</v>
      </c>
      <c r="AC79" s="63">
        <f t="shared" si="19"/>
        <v>0</v>
      </c>
      <c r="AD79" s="63">
        <f t="shared" si="20"/>
        <v>0</v>
      </c>
      <c r="AE79" s="462">
        <f t="shared" si="13"/>
        <v>0</v>
      </c>
      <c r="AF79" s="466">
        <f t="shared" si="18"/>
        <v>0</v>
      </c>
      <c r="AG79" s="466" t="b">
        <f t="shared" si="17"/>
        <v>1</v>
      </c>
      <c r="AH79" t="s">
        <v>20679</v>
      </c>
      <c r="AI79" s="64">
        <v>0</v>
      </c>
      <c r="AJ79" s="64">
        <v>0</v>
      </c>
      <c r="AK79" s="64">
        <f t="shared" si="14"/>
        <v>0</v>
      </c>
      <c r="AL79" s="64">
        <v>0</v>
      </c>
      <c r="AM79" s="29">
        <v>0</v>
      </c>
      <c r="AN79" s="29">
        <f t="shared" si="15"/>
        <v>0</v>
      </c>
      <c r="AO79" s="29" t="s">
        <v>20577</v>
      </c>
      <c r="AP79" s="29"/>
      <c r="AQ79" s="29"/>
      <c r="AR79" s="29"/>
      <c r="AS79" s="29"/>
      <c r="AT79" s="29"/>
      <c r="AU79" s="29"/>
      <c r="AV79" s="29"/>
      <c r="AW79" s="29"/>
      <c r="AX79" s="29"/>
      <c r="AY79" s="29"/>
      <c r="AZ79" s="29"/>
      <c r="BA79" s="29"/>
      <c r="BB79" s="29"/>
    </row>
    <row r="80" spans="1:54" ht="14.25" customHeight="1">
      <c r="A80" s="29"/>
      <c r="B80" s="61">
        <v>2215</v>
      </c>
      <c r="C80" s="62" t="s">
        <v>20683</v>
      </c>
      <c r="D80" s="62">
        <v>0</v>
      </c>
      <c r="E80" s="62">
        <v>0</v>
      </c>
      <c r="F80" s="62">
        <v>0</v>
      </c>
      <c r="G80" s="62">
        <f t="shared" si="1"/>
        <v>0</v>
      </c>
      <c r="H80" s="62">
        <v>0</v>
      </c>
      <c r="I80" s="62">
        <f t="shared" si="2"/>
        <v>0</v>
      </c>
      <c r="J80" s="62">
        <v>0</v>
      </c>
      <c r="K80" s="62">
        <f t="shared" si="3"/>
        <v>0</v>
      </c>
      <c r="L80" s="62">
        <v>0</v>
      </c>
      <c r="M80" s="62">
        <v>0</v>
      </c>
      <c r="N80" s="62">
        <v>0</v>
      </c>
      <c r="O80" s="62">
        <f t="shared" si="4"/>
        <v>0</v>
      </c>
      <c r="P80" s="62">
        <v>0</v>
      </c>
      <c r="Q80" s="62">
        <f t="shared" si="5"/>
        <v>0</v>
      </c>
      <c r="R80" s="62">
        <v>0</v>
      </c>
      <c r="S80" s="62">
        <f t="shared" si="6"/>
        <v>0</v>
      </c>
      <c r="T80" s="62">
        <v>0</v>
      </c>
      <c r="U80" s="62">
        <v>0</v>
      </c>
      <c r="V80" s="62">
        <v>0</v>
      </c>
      <c r="W80" s="62">
        <f t="shared" si="7"/>
        <v>0</v>
      </c>
      <c r="X80" s="62">
        <v>0</v>
      </c>
      <c r="Y80" s="62">
        <f t="shared" si="8"/>
        <v>0</v>
      </c>
      <c r="Z80" s="62">
        <v>0</v>
      </c>
      <c r="AA80" s="62">
        <f t="shared" si="9"/>
        <v>0</v>
      </c>
      <c r="AB80" s="458">
        <f t="shared" si="10"/>
        <v>0</v>
      </c>
      <c r="AC80" s="63">
        <f t="shared" si="19"/>
        <v>0</v>
      </c>
      <c r="AD80" s="63">
        <f t="shared" si="20"/>
        <v>0</v>
      </c>
      <c r="AE80" s="462">
        <f t="shared" si="13"/>
        <v>0</v>
      </c>
      <c r="AF80" s="466">
        <f t="shared" si="18"/>
        <v>0</v>
      </c>
      <c r="AG80" s="466" t="b">
        <f t="shared" si="17"/>
        <v>1</v>
      </c>
      <c r="AH80" t="s">
        <v>20679</v>
      </c>
      <c r="AI80" s="64">
        <v>0</v>
      </c>
      <c r="AJ80" s="64">
        <v>0</v>
      </c>
      <c r="AK80" s="64">
        <f t="shared" si="14"/>
        <v>0</v>
      </c>
      <c r="AL80" s="64"/>
      <c r="AM80" s="29">
        <v>0</v>
      </c>
      <c r="AN80" s="29">
        <f t="shared" si="15"/>
        <v>0</v>
      </c>
      <c r="AO80" s="29"/>
      <c r="AP80" s="29"/>
      <c r="AQ80" s="29"/>
      <c r="AR80" s="29"/>
      <c r="AS80" s="29"/>
      <c r="AT80" s="29"/>
      <c r="AU80" s="29"/>
      <c r="AV80" s="29"/>
      <c r="AW80" s="29"/>
      <c r="AX80" s="29"/>
      <c r="AY80" s="29"/>
      <c r="AZ80" s="29"/>
      <c r="BA80" s="29"/>
      <c r="BB80" s="29"/>
    </row>
    <row r="81" spans="1:54" ht="14.25" customHeight="1">
      <c r="A81" s="29"/>
      <c r="B81" s="61">
        <v>2216</v>
      </c>
      <c r="C81" s="62" t="s">
        <v>20684</v>
      </c>
      <c r="D81" s="62">
        <v>0</v>
      </c>
      <c r="E81" s="62">
        <v>0</v>
      </c>
      <c r="F81" s="62">
        <v>0</v>
      </c>
      <c r="G81" s="62">
        <f t="shared" si="1"/>
        <v>0</v>
      </c>
      <c r="H81" s="62">
        <v>0</v>
      </c>
      <c r="I81" s="62">
        <f t="shared" si="2"/>
        <v>0</v>
      </c>
      <c r="J81" s="62">
        <v>0</v>
      </c>
      <c r="K81" s="62">
        <f t="shared" si="3"/>
        <v>0</v>
      </c>
      <c r="L81" s="62">
        <v>0</v>
      </c>
      <c r="M81" s="62">
        <v>0</v>
      </c>
      <c r="N81" s="62">
        <v>0</v>
      </c>
      <c r="O81" s="62">
        <f t="shared" si="4"/>
        <v>0</v>
      </c>
      <c r="P81" s="62">
        <v>0</v>
      </c>
      <c r="Q81" s="62">
        <f t="shared" si="5"/>
        <v>0</v>
      </c>
      <c r="R81" s="62">
        <v>0</v>
      </c>
      <c r="S81" s="62">
        <f t="shared" si="6"/>
        <v>0</v>
      </c>
      <c r="T81" s="62">
        <v>0</v>
      </c>
      <c r="U81" s="62">
        <v>0</v>
      </c>
      <c r="V81" s="62">
        <v>0</v>
      </c>
      <c r="W81" s="62">
        <f t="shared" si="7"/>
        <v>0</v>
      </c>
      <c r="X81" s="62">
        <v>0</v>
      </c>
      <c r="Y81" s="62">
        <f t="shared" si="8"/>
        <v>0</v>
      </c>
      <c r="Z81" s="62">
        <v>0</v>
      </c>
      <c r="AA81" s="62">
        <f t="shared" si="9"/>
        <v>0</v>
      </c>
      <c r="AB81" s="458">
        <f t="shared" si="10"/>
        <v>0</v>
      </c>
      <c r="AC81" s="63">
        <f t="shared" si="19"/>
        <v>0</v>
      </c>
      <c r="AD81" s="63">
        <f t="shared" si="20"/>
        <v>0</v>
      </c>
      <c r="AE81" s="462">
        <f t="shared" si="13"/>
        <v>0</v>
      </c>
      <c r="AF81" s="466">
        <f t="shared" si="18"/>
        <v>0</v>
      </c>
      <c r="AG81" s="466" t="b">
        <f t="shared" si="17"/>
        <v>1</v>
      </c>
      <c r="AH81" t="s">
        <v>20679</v>
      </c>
      <c r="AI81" s="64">
        <v>0</v>
      </c>
      <c r="AJ81" s="64">
        <v>0</v>
      </c>
      <c r="AK81" s="64">
        <f t="shared" si="14"/>
        <v>0</v>
      </c>
      <c r="AL81" s="64"/>
      <c r="AM81" s="29">
        <v>0</v>
      </c>
      <c r="AN81" s="29">
        <f t="shared" si="15"/>
        <v>0</v>
      </c>
      <c r="AO81" s="29"/>
      <c r="AP81" s="29"/>
      <c r="AQ81" s="29"/>
      <c r="AR81" s="29"/>
      <c r="AS81" s="29"/>
      <c r="AT81" s="29"/>
      <c r="AU81" s="29"/>
      <c r="AV81" s="29"/>
      <c r="AW81" s="29"/>
      <c r="AX81" s="29"/>
      <c r="AY81" s="29"/>
      <c r="AZ81" s="29"/>
      <c r="BA81" s="29"/>
      <c r="BB81" s="29"/>
    </row>
    <row r="82" spans="1:54" ht="14.25" customHeight="1">
      <c r="A82" s="29"/>
      <c r="B82" s="61">
        <v>2221</v>
      </c>
      <c r="C82" s="62" t="s">
        <v>20685</v>
      </c>
      <c r="D82" s="62">
        <v>0</v>
      </c>
      <c r="E82" s="62">
        <v>0</v>
      </c>
      <c r="F82" s="62">
        <v>0</v>
      </c>
      <c r="G82" s="62">
        <f t="shared" si="1"/>
        <v>0</v>
      </c>
      <c r="H82" s="62">
        <v>0</v>
      </c>
      <c r="I82" s="62">
        <f t="shared" si="2"/>
        <v>0</v>
      </c>
      <c r="J82" s="62">
        <v>0</v>
      </c>
      <c r="K82" s="62">
        <f t="shared" si="3"/>
        <v>0</v>
      </c>
      <c r="L82" s="62">
        <v>0</v>
      </c>
      <c r="M82" s="62">
        <v>0</v>
      </c>
      <c r="N82" s="62">
        <v>0</v>
      </c>
      <c r="O82" s="62">
        <f t="shared" si="4"/>
        <v>0</v>
      </c>
      <c r="P82" s="62">
        <v>0</v>
      </c>
      <c r="Q82" s="62">
        <f t="shared" si="5"/>
        <v>0</v>
      </c>
      <c r="R82" s="62">
        <v>0</v>
      </c>
      <c r="S82" s="62">
        <f t="shared" si="6"/>
        <v>0</v>
      </c>
      <c r="T82" s="62">
        <v>0</v>
      </c>
      <c r="U82" s="62">
        <v>0</v>
      </c>
      <c r="V82" s="62">
        <v>0</v>
      </c>
      <c r="W82" s="62">
        <f t="shared" si="7"/>
        <v>0</v>
      </c>
      <c r="X82" s="62">
        <v>0</v>
      </c>
      <c r="Y82" s="62">
        <f t="shared" si="8"/>
        <v>0</v>
      </c>
      <c r="Z82" s="62">
        <v>0</v>
      </c>
      <c r="AA82" s="62">
        <f t="shared" si="9"/>
        <v>0</v>
      </c>
      <c r="AB82" s="458">
        <f t="shared" si="10"/>
        <v>0</v>
      </c>
      <c r="AC82" s="63">
        <f t="shared" si="19"/>
        <v>0</v>
      </c>
      <c r="AD82" s="63">
        <f t="shared" si="20"/>
        <v>0</v>
      </c>
      <c r="AE82" s="462">
        <f t="shared" si="13"/>
        <v>0</v>
      </c>
      <c r="AF82" s="466">
        <f t="shared" si="18"/>
        <v>0</v>
      </c>
      <c r="AG82" s="466" t="b">
        <f t="shared" si="17"/>
        <v>1</v>
      </c>
      <c r="AH82" t="s">
        <v>20679</v>
      </c>
      <c r="AI82" s="64">
        <v>0</v>
      </c>
      <c r="AJ82" s="64">
        <v>0</v>
      </c>
      <c r="AK82" s="64">
        <f t="shared" si="14"/>
        <v>0</v>
      </c>
      <c r="AL82" s="64"/>
      <c r="AM82" s="29">
        <v>0</v>
      </c>
      <c r="AN82" s="29">
        <f t="shared" si="15"/>
        <v>0</v>
      </c>
      <c r="AO82" s="29"/>
      <c r="AP82" s="29"/>
      <c r="AQ82" s="29"/>
      <c r="AR82" s="29"/>
      <c r="AS82" s="29"/>
      <c r="AT82" s="29"/>
      <c r="AU82" s="29"/>
      <c r="AV82" s="29"/>
      <c r="AW82" s="29"/>
      <c r="AX82" s="29"/>
      <c r="AY82" s="29"/>
      <c r="AZ82" s="29"/>
      <c r="BA82" s="29"/>
      <c r="BB82" s="29"/>
    </row>
    <row r="83" spans="1:54" ht="14.25" customHeight="1">
      <c r="A83" s="29"/>
      <c r="B83" s="61">
        <v>2231</v>
      </c>
      <c r="C83" s="62" t="s">
        <v>677</v>
      </c>
      <c r="D83" s="62">
        <v>0</v>
      </c>
      <c r="E83" s="62">
        <v>0</v>
      </c>
      <c r="F83" s="62">
        <v>0</v>
      </c>
      <c r="G83" s="62">
        <f t="shared" si="1"/>
        <v>0</v>
      </c>
      <c r="H83" s="62">
        <v>0</v>
      </c>
      <c r="I83" s="62">
        <f t="shared" si="2"/>
        <v>0</v>
      </c>
      <c r="J83" s="62">
        <v>0</v>
      </c>
      <c r="K83" s="62">
        <f t="shared" si="3"/>
        <v>0</v>
      </c>
      <c r="L83" s="62">
        <v>0</v>
      </c>
      <c r="M83" s="62">
        <v>0</v>
      </c>
      <c r="N83" s="62">
        <v>0</v>
      </c>
      <c r="O83" s="62">
        <f t="shared" si="4"/>
        <v>0</v>
      </c>
      <c r="P83" s="62">
        <v>0</v>
      </c>
      <c r="Q83" s="62">
        <f t="shared" si="5"/>
        <v>0</v>
      </c>
      <c r="R83" s="62">
        <v>0</v>
      </c>
      <c r="S83" s="62">
        <f t="shared" si="6"/>
        <v>0</v>
      </c>
      <c r="T83" s="62">
        <v>0</v>
      </c>
      <c r="U83" s="62">
        <v>0</v>
      </c>
      <c r="V83" s="62">
        <v>0</v>
      </c>
      <c r="W83" s="62">
        <f t="shared" si="7"/>
        <v>0</v>
      </c>
      <c r="X83" s="62">
        <v>0</v>
      </c>
      <c r="Y83" s="62">
        <f t="shared" si="8"/>
        <v>0</v>
      </c>
      <c r="Z83" s="62">
        <v>0</v>
      </c>
      <c r="AA83" s="62">
        <f t="shared" si="9"/>
        <v>0</v>
      </c>
      <c r="AB83" s="458">
        <f t="shared" si="10"/>
        <v>0</v>
      </c>
      <c r="AC83" s="63">
        <f t="shared" si="19"/>
        <v>0</v>
      </c>
      <c r="AD83" s="63">
        <f t="shared" si="20"/>
        <v>0</v>
      </c>
      <c r="AE83" s="462">
        <f t="shared" si="13"/>
        <v>0</v>
      </c>
      <c r="AF83" s="466">
        <f t="shared" si="18"/>
        <v>0</v>
      </c>
      <c r="AG83" s="466" t="b">
        <f t="shared" si="17"/>
        <v>1</v>
      </c>
      <c r="AH83" t="s">
        <v>20679</v>
      </c>
      <c r="AI83" s="64">
        <v>0</v>
      </c>
      <c r="AJ83" s="64">
        <v>0</v>
      </c>
      <c r="AK83" s="64">
        <f t="shared" si="14"/>
        <v>0</v>
      </c>
      <c r="AL83" s="64"/>
      <c r="AM83" s="29">
        <v>0</v>
      </c>
      <c r="AN83" s="29">
        <f t="shared" si="15"/>
        <v>0</v>
      </c>
      <c r="AO83" s="29"/>
      <c r="AP83" s="29"/>
      <c r="AQ83" s="29"/>
      <c r="AR83" s="29"/>
      <c r="AS83" s="29"/>
      <c r="AT83" s="29"/>
      <c r="AU83" s="29"/>
      <c r="AV83" s="29"/>
      <c r="AW83" s="29"/>
      <c r="AX83" s="29"/>
      <c r="AY83" s="29"/>
      <c r="AZ83" s="29"/>
      <c r="BA83" s="29"/>
      <c r="BB83" s="29"/>
    </row>
    <row r="84" spans="1:54" ht="14.25" customHeight="1">
      <c r="A84" s="29"/>
      <c r="B84" s="61">
        <v>2311</v>
      </c>
      <c r="C84" s="62" t="s">
        <v>20686</v>
      </c>
      <c r="D84" s="62">
        <v>0</v>
      </c>
      <c r="E84" s="62">
        <v>0</v>
      </c>
      <c r="F84" s="62">
        <v>0</v>
      </c>
      <c r="G84" s="62">
        <f t="shared" si="1"/>
        <v>0</v>
      </c>
      <c r="H84" s="62">
        <v>0</v>
      </c>
      <c r="I84" s="62">
        <f t="shared" si="2"/>
        <v>0</v>
      </c>
      <c r="J84" s="62">
        <v>0</v>
      </c>
      <c r="K84" s="62">
        <f t="shared" si="3"/>
        <v>0</v>
      </c>
      <c r="L84" s="62">
        <v>0</v>
      </c>
      <c r="M84" s="62">
        <v>0</v>
      </c>
      <c r="N84" s="62">
        <v>0</v>
      </c>
      <c r="O84" s="62">
        <f t="shared" si="4"/>
        <v>0</v>
      </c>
      <c r="P84" s="62">
        <v>0</v>
      </c>
      <c r="Q84" s="62">
        <f t="shared" si="5"/>
        <v>0</v>
      </c>
      <c r="R84" s="62">
        <v>0</v>
      </c>
      <c r="S84" s="62">
        <f t="shared" si="6"/>
        <v>0</v>
      </c>
      <c r="T84" s="62">
        <v>0</v>
      </c>
      <c r="U84" s="62">
        <v>0</v>
      </c>
      <c r="V84" s="62">
        <v>0</v>
      </c>
      <c r="W84" s="62">
        <f t="shared" si="7"/>
        <v>0</v>
      </c>
      <c r="X84" s="62">
        <v>0</v>
      </c>
      <c r="Y84" s="62">
        <f t="shared" si="8"/>
        <v>0</v>
      </c>
      <c r="Z84" s="62">
        <v>0</v>
      </c>
      <c r="AA84" s="62">
        <f t="shared" si="9"/>
        <v>0</v>
      </c>
      <c r="AB84" s="458">
        <f t="shared" si="10"/>
        <v>0</v>
      </c>
      <c r="AC84" s="63">
        <f t="shared" si="19"/>
        <v>0</v>
      </c>
      <c r="AD84" s="63">
        <f t="shared" si="20"/>
        <v>0</v>
      </c>
      <c r="AE84" s="462">
        <f t="shared" si="13"/>
        <v>0</v>
      </c>
      <c r="AF84" s="466">
        <f t="shared" si="18"/>
        <v>0</v>
      </c>
      <c r="AG84" s="466" t="b">
        <f t="shared" si="17"/>
        <v>1</v>
      </c>
      <c r="AH84" t="s">
        <v>20687</v>
      </c>
      <c r="AI84" s="64">
        <v>0</v>
      </c>
      <c r="AJ84" s="64">
        <v>0</v>
      </c>
      <c r="AK84" s="64">
        <f t="shared" si="14"/>
        <v>0</v>
      </c>
      <c r="AL84" s="64"/>
      <c r="AM84" s="29">
        <v>0</v>
      </c>
      <c r="AN84" s="29">
        <f t="shared" si="15"/>
        <v>0</v>
      </c>
      <c r="AO84" s="29"/>
      <c r="AP84" s="29"/>
      <c r="AQ84" s="29"/>
      <c r="AR84" s="29"/>
      <c r="AS84" s="29"/>
      <c r="AT84" s="29"/>
      <c r="AU84" s="29"/>
      <c r="AV84" s="29"/>
      <c r="AW84" s="29"/>
      <c r="AX84" s="29"/>
      <c r="AY84" s="29"/>
      <c r="AZ84" s="29"/>
      <c r="BA84" s="29"/>
      <c r="BB84" s="29"/>
    </row>
    <row r="85" spans="1:54" ht="14.25" customHeight="1">
      <c r="A85" s="29"/>
      <c r="B85" s="61">
        <v>2321</v>
      </c>
      <c r="C85" s="62" t="s">
        <v>20688</v>
      </c>
      <c r="D85" s="62">
        <v>0</v>
      </c>
      <c r="E85" s="62">
        <v>0</v>
      </c>
      <c r="F85" s="62">
        <v>0</v>
      </c>
      <c r="G85" s="62">
        <f t="shared" si="1"/>
        <v>0</v>
      </c>
      <c r="H85" s="62">
        <v>0</v>
      </c>
      <c r="I85" s="62">
        <f t="shared" si="2"/>
        <v>0</v>
      </c>
      <c r="J85" s="62">
        <v>0</v>
      </c>
      <c r="K85" s="62">
        <f t="shared" si="3"/>
        <v>0</v>
      </c>
      <c r="L85" s="62">
        <v>0</v>
      </c>
      <c r="M85" s="62">
        <v>0</v>
      </c>
      <c r="N85" s="62">
        <v>0</v>
      </c>
      <c r="O85" s="62">
        <f t="shared" si="4"/>
        <v>0</v>
      </c>
      <c r="P85" s="62">
        <v>0</v>
      </c>
      <c r="Q85" s="62">
        <f t="shared" si="5"/>
        <v>0</v>
      </c>
      <c r="R85" s="62">
        <v>0</v>
      </c>
      <c r="S85" s="62">
        <f t="shared" si="6"/>
        <v>0</v>
      </c>
      <c r="T85" s="62">
        <v>0</v>
      </c>
      <c r="U85" s="62">
        <v>0</v>
      </c>
      <c r="V85" s="62">
        <v>0</v>
      </c>
      <c r="W85" s="62">
        <f t="shared" si="7"/>
        <v>0</v>
      </c>
      <c r="X85" s="62">
        <v>0</v>
      </c>
      <c r="Y85" s="62">
        <f t="shared" si="8"/>
        <v>0</v>
      </c>
      <c r="Z85" s="62">
        <v>0</v>
      </c>
      <c r="AA85" s="62">
        <f t="shared" si="9"/>
        <v>0</v>
      </c>
      <c r="AB85" s="458">
        <f t="shared" si="10"/>
        <v>0</v>
      </c>
      <c r="AC85" s="63">
        <f t="shared" si="19"/>
        <v>0</v>
      </c>
      <c r="AD85" s="63">
        <f t="shared" si="20"/>
        <v>0</v>
      </c>
      <c r="AE85" s="462">
        <f t="shared" si="13"/>
        <v>0</v>
      </c>
      <c r="AF85" s="466">
        <f t="shared" si="18"/>
        <v>0</v>
      </c>
      <c r="AG85" s="466" t="b">
        <f t="shared" si="17"/>
        <v>1</v>
      </c>
      <c r="AH85" t="s">
        <v>20687</v>
      </c>
      <c r="AI85" s="64">
        <v>0</v>
      </c>
      <c r="AJ85" s="64">
        <v>0</v>
      </c>
      <c r="AK85" s="64">
        <f t="shared" si="14"/>
        <v>0</v>
      </c>
      <c r="AL85" s="64"/>
      <c r="AM85" s="29">
        <v>0</v>
      </c>
      <c r="AN85" s="29">
        <f t="shared" si="15"/>
        <v>0</v>
      </c>
      <c r="AO85" s="29"/>
      <c r="AP85" s="29"/>
      <c r="AQ85" s="29"/>
      <c r="AR85" s="29"/>
      <c r="AS85" s="29"/>
      <c r="AT85" s="29"/>
      <c r="AU85" s="29"/>
      <c r="AV85" s="29"/>
      <c r="AW85" s="29"/>
      <c r="AX85" s="29"/>
      <c r="AY85" s="29"/>
      <c r="AZ85" s="29"/>
      <c r="BA85" s="29"/>
      <c r="BB85" s="29"/>
    </row>
    <row r="86" spans="1:54" ht="14.25" customHeight="1">
      <c r="A86" s="29"/>
      <c r="B86" s="61">
        <v>2331</v>
      </c>
      <c r="C86" s="62" t="s">
        <v>20689</v>
      </c>
      <c r="D86" s="62">
        <v>0</v>
      </c>
      <c r="E86" s="62">
        <v>0</v>
      </c>
      <c r="F86" s="62">
        <v>0</v>
      </c>
      <c r="G86" s="62">
        <f t="shared" si="1"/>
        <v>0</v>
      </c>
      <c r="H86" s="62">
        <v>0</v>
      </c>
      <c r="I86" s="62">
        <f t="shared" si="2"/>
        <v>0</v>
      </c>
      <c r="J86" s="62">
        <v>0</v>
      </c>
      <c r="K86" s="62">
        <f t="shared" si="3"/>
        <v>0</v>
      </c>
      <c r="L86" s="62">
        <v>0</v>
      </c>
      <c r="M86" s="62">
        <v>0</v>
      </c>
      <c r="N86" s="62">
        <v>0</v>
      </c>
      <c r="O86" s="62">
        <f t="shared" si="4"/>
        <v>0</v>
      </c>
      <c r="P86" s="62">
        <v>0</v>
      </c>
      <c r="Q86" s="62">
        <f t="shared" si="5"/>
        <v>0</v>
      </c>
      <c r="R86" s="62">
        <v>0</v>
      </c>
      <c r="S86" s="62">
        <f t="shared" si="6"/>
        <v>0</v>
      </c>
      <c r="T86" s="62">
        <v>0</v>
      </c>
      <c r="U86" s="62">
        <v>0</v>
      </c>
      <c r="V86" s="62">
        <v>0</v>
      </c>
      <c r="W86" s="62">
        <f t="shared" si="7"/>
        <v>0</v>
      </c>
      <c r="X86" s="62">
        <v>0</v>
      </c>
      <c r="Y86" s="62">
        <f t="shared" si="8"/>
        <v>0</v>
      </c>
      <c r="Z86" s="62">
        <v>0</v>
      </c>
      <c r="AA86" s="62">
        <f t="shared" si="9"/>
        <v>0</v>
      </c>
      <c r="AB86" s="458">
        <f t="shared" si="10"/>
        <v>0</v>
      </c>
      <c r="AC86" s="63">
        <f t="shared" si="19"/>
        <v>0</v>
      </c>
      <c r="AD86" s="63">
        <f t="shared" si="20"/>
        <v>0</v>
      </c>
      <c r="AE86" s="462">
        <f t="shared" si="13"/>
        <v>0</v>
      </c>
      <c r="AF86" s="466">
        <f t="shared" si="18"/>
        <v>0</v>
      </c>
      <c r="AG86" s="466" t="b">
        <f t="shared" si="17"/>
        <v>1</v>
      </c>
      <c r="AH86" t="s">
        <v>20687</v>
      </c>
      <c r="AI86" s="64">
        <v>0</v>
      </c>
      <c r="AJ86" s="64">
        <v>0</v>
      </c>
      <c r="AK86" s="64">
        <f t="shared" si="14"/>
        <v>0</v>
      </c>
      <c r="AL86" s="64"/>
      <c r="AM86" s="29">
        <v>0</v>
      </c>
      <c r="AN86" s="29">
        <f t="shared" si="15"/>
        <v>0</v>
      </c>
      <c r="AO86" s="29"/>
      <c r="AP86" s="29"/>
      <c r="AQ86" s="29"/>
      <c r="AR86" s="29"/>
      <c r="AS86" s="29"/>
      <c r="AT86" s="29"/>
      <c r="AU86" s="29"/>
      <c r="AV86" s="29"/>
      <c r="AW86" s="29"/>
      <c r="AX86" s="29"/>
      <c r="AY86" s="29"/>
      <c r="AZ86" s="29"/>
      <c r="BA86" s="29"/>
      <c r="BB86" s="29"/>
    </row>
    <row r="87" spans="1:54" ht="15.75" customHeight="1">
      <c r="A87" s="29"/>
      <c r="B87" s="61">
        <v>2341</v>
      </c>
      <c r="C87" s="62" t="s">
        <v>20690</v>
      </c>
      <c r="D87" s="62">
        <v>0</v>
      </c>
      <c r="E87" s="62">
        <v>0</v>
      </c>
      <c r="F87" s="62">
        <v>0</v>
      </c>
      <c r="G87" s="62">
        <f t="shared" si="1"/>
        <v>0</v>
      </c>
      <c r="H87" s="62">
        <v>0</v>
      </c>
      <c r="I87" s="62">
        <f t="shared" si="2"/>
        <v>0</v>
      </c>
      <c r="J87" s="62">
        <v>0</v>
      </c>
      <c r="K87" s="62">
        <f t="shared" si="3"/>
        <v>0</v>
      </c>
      <c r="L87" s="62">
        <v>0</v>
      </c>
      <c r="M87" s="62">
        <v>0</v>
      </c>
      <c r="N87" s="62">
        <v>0</v>
      </c>
      <c r="O87" s="62">
        <f t="shared" si="4"/>
        <v>0</v>
      </c>
      <c r="P87" s="62">
        <v>0</v>
      </c>
      <c r="Q87" s="62">
        <f t="shared" si="5"/>
        <v>0</v>
      </c>
      <c r="R87" s="62">
        <v>0</v>
      </c>
      <c r="S87" s="62">
        <f t="shared" si="6"/>
        <v>0</v>
      </c>
      <c r="T87" s="62">
        <v>0</v>
      </c>
      <c r="U87" s="62">
        <v>0</v>
      </c>
      <c r="V87" s="62">
        <v>0</v>
      </c>
      <c r="W87" s="62">
        <f t="shared" si="7"/>
        <v>0</v>
      </c>
      <c r="X87" s="62">
        <v>0</v>
      </c>
      <c r="Y87" s="62">
        <f t="shared" si="8"/>
        <v>0</v>
      </c>
      <c r="Z87" s="62">
        <v>0</v>
      </c>
      <c r="AA87" s="62">
        <f t="shared" si="9"/>
        <v>0</v>
      </c>
      <c r="AB87" s="458">
        <f t="shared" si="10"/>
        <v>0</v>
      </c>
      <c r="AC87" s="63">
        <f t="shared" si="19"/>
        <v>0</v>
      </c>
      <c r="AD87" s="63">
        <f t="shared" si="20"/>
        <v>0</v>
      </c>
      <c r="AE87" s="462">
        <f t="shared" si="13"/>
        <v>0</v>
      </c>
      <c r="AF87" s="466">
        <f t="shared" si="18"/>
        <v>0</v>
      </c>
      <c r="AG87" s="466" t="b">
        <f t="shared" si="17"/>
        <v>1</v>
      </c>
      <c r="AH87" t="s">
        <v>20687</v>
      </c>
      <c r="AI87" s="64">
        <v>0</v>
      </c>
      <c r="AJ87" s="64">
        <v>0</v>
      </c>
      <c r="AK87" s="64">
        <f t="shared" si="14"/>
        <v>0</v>
      </c>
      <c r="AL87" s="64"/>
      <c r="AM87" s="29">
        <v>0</v>
      </c>
      <c r="AN87" s="29">
        <f t="shared" si="15"/>
        <v>0</v>
      </c>
      <c r="AO87" s="29"/>
      <c r="AP87" s="29"/>
      <c r="AQ87" s="29"/>
      <c r="AR87" s="29"/>
      <c r="AS87" s="29"/>
      <c r="AT87" s="29"/>
      <c r="AU87" s="29"/>
      <c r="AV87" s="29"/>
      <c r="AW87" s="29"/>
      <c r="AX87" s="29"/>
      <c r="AY87" s="29"/>
      <c r="AZ87" s="29"/>
      <c r="BA87" s="29"/>
      <c r="BB87" s="29"/>
    </row>
    <row r="88" spans="1:54" ht="11.25" customHeight="1">
      <c r="A88" s="29"/>
      <c r="B88" s="61">
        <v>2351</v>
      </c>
      <c r="C88" s="62" t="s">
        <v>20691</v>
      </c>
      <c r="D88" s="62">
        <v>0</v>
      </c>
      <c r="E88" s="62">
        <v>0</v>
      </c>
      <c r="F88" s="62">
        <v>0</v>
      </c>
      <c r="G88" s="62">
        <f t="shared" si="1"/>
        <v>0</v>
      </c>
      <c r="H88" s="62">
        <v>0</v>
      </c>
      <c r="I88" s="62">
        <f t="shared" si="2"/>
        <v>0</v>
      </c>
      <c r="J88" s="62">
        <v>0</v>
      </c>
      <c r="K88" s="62">
        <f t="shared" si="3"/>
        <v>0</v>
      </c>
      <c r="L88" s="62">
        <v>0</v>
      </c>
      <c r="M88" s="62">
        <v>0</v>
      </c>
      <c r="N88" s="62">
        <v>0</v>
      </c>
      <c r="O88" s="62">
        <f t="shared" si="4"/>
        <v>0</v>
      </c>
      <c r="P88" s="62">
        <v>0</v>
      </c>
      <c r="Q88" s="62">
        <f t="shared" si="5"/>
        <v>0</v>
      </c>
      <c r="R88" s="62">
        <v>0</v>
      </c>
      <c r="S88" s="62">
        <f t="shared" si="6"/>
        <v>0</v>
      </c>
      <c r="T88" s="62">
        <v>0</v>
      </c>
      <c r="U88" s="62">
        <v>0</v>
      </c>
      <c r="V88" s="62">
        <v>0</v>
      </c>
      <c r="W88" s="62">
        <f t="shared" si="7"/>
        <v>0</v>
      </c>
      <c r="X88" s="62">
        <v>0</v>
      </c>
      <c r="Y88" s="62">
        <f t="shared" si="8"/>
        <v>0</v>
      </c>
      <c r="Z88" s="62">
        <v>0</v>
      </c>
      <c r="AA88" s="62">
        <f t="shared" si="9"/>
        <v>0</v>
      </c>
      <c r="AB88" s="458">
        <f t="shared" si="10"/>
        <v>0</v>
      </c>
      <c r="AC88" s="63">
        <f t="shared" si="19"/>
        <v>0</v>
      </c>
      <c r="AD88" s="63">
        <f t="shared" si="20"/>
        <v>0</v>
      </c>
      <c r="AE88" s="462">
        <f t="shared" si="13"/>
        <v>0</v>
      </c>
      <c r="AF88" s="466">
        <f t="shared" si="18"/>
        <v>0</v>
      </c>
      <c r="AG88" s="466" t="b">
        <f t="shared" si="17"/>
        <v>1</v>
      </c>
      <c r="AH88" t="s">
        <v>20687</v>
      </c>
      <c r="AI88" s="64">
        <v>0</v>
      </c>
      <c r="AJ88" s="64">
        <v>0</v>
      </c>
      <c r="AK88" s="64">
        <f t="shared" si="14"/>
        <v>0</v>
      </c>
      <c r="AL88" s="64"/>
      <c r="AM88" s="29">
        <v>0</v>
      </c>
      <c r="AN88" s="29">
        <f t="shared" si="15"/>
        <v>0</v>
      </c>
      <c r="AO88" s="29"/>
      <c r="AP88" s="29"/>
      <c r="AQ88" s="29"/>
      <c r="AR88" s="29"/>
      <c r="AS88" s="29"/>
      <c r="AT88" s="29"/>
      <c r="AU88" s="29"/>
      <c r="AV88" s="29"/>
      <c r="AW88" s="29"/>
      <c r="AX88" s="29"/>
      <c r="AY88" s="29"/>
      <c r="AZ88" s="29"/>
      <c r="BA88" s="29"/>
      <c r="BB88" s="29"/>
    </row>
    <row r="89" spans="1:54" ht="11.25" customHeight="1">
      <c r="A89" s="29"/>
      <c r="B89" s="61">
        <v>2361</v>
      </c>
      <c r="C89" s="62" t="s">
        <v>20692</v>
      </c>
      <c r="D89" s="62">
        <v>0</v>
      </c>
      <c r="E89" s="62">
        <v>0</v>
      </c>
      <c r="F89" s="62">
        <v>0</v>
      </c>
      <c r="G89" s="62">
        <f t="shared" si="1"/>
        <v>0</v>
      </c>
      <c r="H89" s="62">
        <v>0</v>
      </c>
      <c r="I89" s="62">
        <f t="shared" si="2"/>
        <v>0</v>
      </c>
      <c r="J89" s="62">
        <v>0</v>
      </c>
      <c r="K89" s="62">
        <f t="shared" si="3"/>
        <v>0</v>
      </c>
      <c r="L89" s="62">
        <v>0</v>
      </c>
      <c r="M89" s="62">
        <v>0</v>
      </c>
      <c r="N89" s="62">
        <v>0</v>
      </c>
      <c r="O89" s="62">
        <f t="shared" si="4"/>
        <v>0</v>
      </c>
      <c r="P89" s="62">
        <v>0</v>
      </c>
      <c r="Q89" s="62">
        <f t="shared" si="5"/>
        <v>0</v>
      </c>
      <c r="R89" s="62">
        <v>0</v>
      </c>
      <c r="S89" s="62">
        <f t="shared" si="6"/>
        <v>0</v>
      </c>
      <c r="T89" s="62">
        <v>0</v>
      </c>
      <c r="U89" s="62">
        <v>0</v>
      </c>
      <c r="V89" s="62">
        <v>0</v>
      </c>
      <c r="W89" s="62">
        <f t="shared" si="7"/>
        <v>0</v>
      </c>
      <c r="X89" s="62">
        <v>0</v>
      </c>
      <c r="Y89" s="62">
        <f t="shared" si="8"/>
        <v>0</v>
      </c>
      <c r="Z89" s="62">
        <v>0</v>
      </c>
      <c r="AA89" s="62">
        <f t="shared" si="9"/>
        <v>0</v>
      </c>
      <c r="AB89" s="458">
        <f t="shared" si="10"/>
        <v>0</v>
      </c>
      <c r="AC89" s="63">
        <f t="shared" si="19"/>
        <v>0</v>
      </c>
      <c r="AD89" s="63">
        <f t="shared" si="20"/>
        <v>0</v>
      </c>
      <c r="AE89" s="462">
        <f t="shared" si="13"/>
        <v>0</v>
      </c>
      <c r="AF89" s="466">
        <f t="shared" si="18"/>
        <v>0</v>
      </c>
      <c r="AG89" s="466" t="b">
        <f t="shared" si="17"/>
        <v>1</v>
      </c>
      <c r="AH89" t="s">
        <v>20687</v>
      </c>
      <c r="AI89" s="64">
        <v>0</v>
      </c>
      <c r="AJ89" s="64">
        <v>0</v>
      </c>
      <c r="AK89" s="64">
        <f t="shared" si="14"/>
        <v>0</v>
      </c>
      <c r="AL89" s="64"/>
      <c r="AM89" s="29">
        <v>0</v>
      </c>
      <c r="AN89" s="29">
        <f t="shared" si="15"/>
        <v>0</v>
      </c>
      <c r="AO89" s="29"/>
      <c r="AP89" s="29"/>
      <c r="AQ89" s="29"/>
      <c r="AR89" s="29"/>
      <c r="AS89" s="29"/>
      <c r="AT89" s="29"/>
      <c r="AU89" s="29"/>
      <c r="AV89" s="29"/>
      <c r="AW89" s="29"/>
      <c r="AX89" s="29"/>
      <c r="AY89" s="29"/>
      <c r="AZ89" s="29"/>
      <c r="BA89" s="29"/>
      <c r="BB89" s="29"/>
    </row>
    <row r="90" spans="1:54" ht="11.25" customHeight="1">
      <c r="A90" s="29"/>
      <c r="B90" s="61">
        <v>2371</v>
      </c>
      <c r="C90" s="62" t="s">
        <v>20693</v>
      </c>
      <c r="D90" s="62">
        <v>0</v>
      </c>
      <c r="E90" s="62">
        <v>0</v>
      </c>
      <c r="F90" s="62">
        <v>0</v>
      </c>
      <c r="G90" s="62">
        <f t="shared" si="1"/>
        <v>0</v>
      </c>
      <c r="H90" s="62">
        <v>0</v>
      </c>
      <c r="I90" s="62">
        <f t="shared" si="2"/>
        <v>0</v>
      </c>
      <c r="J90" s="62">
        <v>0</v>
      </c>
      <c r="K90" s="62">
        <f t="shared" si="3"/>
        <v>0</v>
      </c>
      <c r="L90" s="62">
        <v>0</v>
      </c>
      <c r="M90" s="62">
        <v>0</v>
      </c>
      <c r="N90" s="62">
        <v>0</v>
      </c>
      <c r="O90" s="62">
        <f t="shared" si="4"/>
        <v>0</v>
      </c>
      <c r="P90" s="62">
        <v>0</v>
      </c>
      <c r="Q90" s="62">
        <f t="shared" si="5"/>
        <v>0</v>
      </c>
      <c r="R90" s="62">
        <v>0</v>
      </c>
      <c r="S90" s="62">
        <f t="shared" si="6"/>
        <v>0</v>
      </c>
      <c r="T90" s="62">
        <v>0</v>
      </c>
      <c r="U90" s="62">
        <v>0</v>
      </c>
      <c r="V90" s="62">
        <v>0</v>
      </c>
      <c r="W90" s="62">
        <f t="shared" si="7"/>
        <v>0</v>
      </c>
      <c r="X90" s="62">
        <v>0</v>
      </c>
      <c r="Y90" s="62">
        <f t="shared" si="8"/>
        <v>0</v>
      </c>
      <c r="Z90" s="62">
        <v>0</v>
      </c>
      <c r="AA90" s="62">
        <f t="shared" si="9"/>
        <v>0</v>
      </c>
      <c r="AB90" s="458">
        <f t="shared" si="10"/>
        <v>0</v>
      </c>
      <c r="AC90" s="63">
        <f t="shared" si="19"/>
        <v>0</v>
      </c>
      <c r="AD90" s="63">
        <f t="shared" si="20"/>
        <v>0</v>
      </c>
      <c r="AE90" s="462">
        <f t="shared" si="13"/>
        <v>0</v>
      </c>
      <c r="AF90" s="466">
        <f t="shared" si="18"/>
        <v>0</v>
      </c>
      <c r="AG90" s="466" t="b">
        <f t="shared" si="17"/>
        <v>1</v>
      </c>
      <c r="AH90" t="s">
        <v>20687</v>
      </c>
      <c r="AI90" s="64">
        <v>0</v>
      </c>
      <c r="AJ90" s="64">
        <v>0</v>
      </c>
      <c r="AK90" s="64">
        <f t="shared" si="14"/>
        <v>0</v>
      </c>
      <c r="AL90" s="64"/>
      <c r="AM90" s="29">
        <v>0</v>
      </c>
      <c r="AN90" s="29">
        <f t="shared" si="15"/>
        <v>0</v>
      </c>
      <c r="AO90" s="29"/>
      <c r="AP90" s="29"/>
      <c r="AQ90" s="29"/>
      <c r="AR90" s="29"/>
      <c r="AS90" s="29"/>
      <c r="AT90" s="29"/>
      <c r="AU90" s="29"/>
      <c r="AV90" s="29"/>
      <c r="AW90" s="29"/>
      <c r="AX90" s="29"/>
      <c r="AY90" s="29"/>
      <c r="AZ90" s="29"/>
      <c r="BA90" s="29"/>
      <c r="BB90" s="29"/>
    </row>
    <row r="91" spans="1:54" ht="11.25" customHeight="1">
      <c r="A91" s="29"/>
      <c r="B91" s="61">
        <v>2381</v>
      </c>
      <c r="C91" s="62" t="s">
        <v>20694</v>
      </c>
      <c r="D91" s="62">
        <v>0</v>
      </c>
      <c r="E91" s="62">
        <v>0</v>
      </c>
      <c r="F91" s="62">
        <v>0</v>
      </c>
      <c r="G91" s="62">
        <f t="shared" si="1"/>
        <v>0</v>
      </c>
      <c r="H91" s="62">
        <v>0</v>
      </c>
      <c r="I91" s="62">
        <f t="shared" si="2"/>
        <v>0</v>
      </c>
      <c r="J91" s="62">
        <v>0</v>
      </c>
      <c r="K91" s="62">
        <f t="shared" si="3"/>
        <v>0</v>
      </c>
      <c r="L91" s="62">
        <v>0</v>
      </c>
      <c r="M91" s="62">
        <v>0</v>
      </c>
      <c r="N91" s="62">
        <v>0</v>
      </c>
      <c r="O91" s="62">
        <f t="shared" si="4"/>
        <v>0</v>
      </c>
      <c r="P91" s="62">
        <v>0</v>
      </c>
      <c r="Q91" s="62">
        <f t="shared" si="5"/>
        <v>0</v>
      </c>
      <c r="R91" s="62">
        <v>0</v>
      </c>
      <c r="S91" s="62">
        <f t="shared" si="6"/>
        <v>0</v>
      </c>
      <c r="T91" s="62">
        <v>0</v>
      </c>
      <c r="U91" s="62">
        <v>0</v>
      </c>
      <c r="V91" s="62">
        <v>0</v>
      </c>
      <c r="W91" s="62">
        <f t="shared" si="7"/>
        <v>0</v>
      </c>
      <c r="X91" s="62">
        <v>0</v>
      </c>
      <c r="Y91" s="62">
        <f t="shared" si="8"/>
        <v>0</v>
      </c>
      <c r="Z91" s="62">
        <v>0</v>
      </c>
      <c r="AA91" s="62">
        <f t="shared" si="9"/>
        <v>0</v>
      </c>
      <c r="AB91" s="458">
        <f t="shared" si="10"/>
        <v>0</v>
      </c>
      <c r="AC91" s="63">
        <f t="shared" si="19"/>
        <v>0</v>
      </c>
      <c r="AD91" s="63">
        <f t="shared" si="20"/>
        <v>0</v>
      </c>
      <c r="AE91" s="462">
        <f t="shared" si="13"/>
        <v>0</v>
      </c>
      <c r="AF91" s="466">
        <f t="shared" si="18"/>
        <v>0</v>
      </c>
      <c r="AG91" s="466" t="b">
        <f t="shared" si="17"/>
        <v>1</v>
      </c>
      <c r="AH91" t="s">
        <v>20687</v>
      </c>
      <c r="AI91" s="64">
        <v>0</v>
      </c>
      <c r="AJ91" s="64">
        <v>0</v>
      </c>
      <c r="AK91" s="64">
        <f t="shared" si="14"/>
        <v>0</v>
      </c>
      <c r="AL91" s="64"/>
      <c r="AM91" s="29">
        <v>0</v>
      </c>
      <c r="AN91" s="29">
        <f t="shared" si="15"/>
        <v>0</v>
      </c>
      <c r="AO91" s="29"/>
      <c r="AP91" s="29"/>
      <c r="AQ91" s="29"/>
      <c r="AR91" s="29"/>
      <c r="AS91" s="29"/>
      <c r="AT91" s="29"/>
      <c r="AU91" s="29"/>
      <c r="AV91" s="29"/>
      <c r="AW91" s="29"/>
      <c r="AX91" s="29"/>
      <c r="AY91" s="29"/>
      <c r="AZ91" s="29"/>
      <c r="BA91" s="29"/>
      <c r="BB91" s="29"/>
    </row>
    <row r="92" spans="1:54" ht="11.25" customHeight="1">
      <c r="A92" s="29"/>
      <c r="B92" s="61">
        <v>2391</v>
      </c>
      <c r="C92" s="62" t="s">
        <v>20695</v>
      </c>
      <c r="D92" s="62">
        <v>0</v>
      </c>
      <c r="E92" s="62">
        <v>0</v>
      </c>
      <c r="F92" s="62">
        <v>0</v>
      </c>
      <c r="G92" s="62">
        <f t="shared" si="1"/>
        <v>0</v>
      </c>
      <c r="H92" s="62">
        <v>0</v>
      </c>
      <c r="I92" s="62">
        <f t="shared" si="2"/>
        <v>0</v>
      </c>
      <c r="J92" s="62">
        <v>0</v>
      </c>
      <c r="K92" s="62">
        <f t="shared" si="3"/>
        <v>0</v>
      </c>
      <c r="L92" s="62">
        <v>0</v>
      </c>
      <c r="M92" s="62">
        <v>0</v>
      </c>
      <c r="N92" s="62">
        <v>0</v>
      </c>
      <c r="O92" s="62">
        <f t="shared" si="4"/>
        <v>0</v>
      </c>
      <c r="P92" s="62">
        <v>0</v>
      </c>
      <c r="Q92" s="62">
        <f t="shared" si="5"/>
        <v>0</v>
      </c>
      <c r="R92" s="62">
        <v>0</v>
      </c>
      <c r="S92" s="62">
        <f t="shared" si="6"/>
        <v>0</v>
      </c>
      <c r="T92" s="62">
        <v>0</v>
      </c>
      <c r="U92" s="62">
        <v>0</v>
      </c>
      <c r="V92" s="62">
        <v>0</v>
      </c>
      <c r="W92" s="62">
        <f t="shared" si="7"/>
        <v>0</v>
      </c>
      <c r="X92" s="62">
        <v>0</v>
      </c>
      <c r="Y92" s="62">
        <f t="shared" si="8"/>
        <v>0</v>
      </c>
      <c r="Z92" s="62">
        <v>0</v>
      </c>
      <c r="AA92" s="62">
        <f t="shared" si="9"/>
        <v>0</v>
      </c>
      <c r="AB92" s="458">
        <f t="shared" si="10"/>
        <v>0</v>
      </c>
      <c r="AC92" s="63">
        <f t="shared" si="19"/>
        <v>0</v>
      </c>
      <c r="AD92" s="63">
        <f t="shared" si="20"/>
        <v>0</v>
      </c>
      <c r="AE92" s="462">
        <f t="shared" si="13"/>
        <v>0</v>
      </c>
      <c r="AF92" s="466">
        <f t="shared" si="18"/>
        <v>0</v>
      </c>
      <c r="AG92" s="466" t="b">
        <f t="shared" si="17"/>
        <v>1</v>
      </c>
      <c r="AH92" t="s">
        <v>20687</v>
      </c>
      <c r="AI92" s="64">
        <v>0</v>
      </c>
      <c r="AJ92" s="64">
        <v>0</v>
      </c>
      <c r="AK92" s="64">
        <f t="shared" si="14"/>
        <v>0</v>
      </c>
      <c r="AL92" s="64"/>
      <c r="AM92" s="29">
        <v>0</v>
      </c>
      <c r="AN92" s="29">
        <f t="shared" si="15"/>
        <v>0</v>
      </c>
      <c r="AO92" s="29"/>
      <c r="AP92" s="29"/>
      <c r="AQ92" s="29"/>
      <c r="AR92" s="29"/>
      <c r="AS92" s="29"/>
      <c r="AT92" s="29"/>
      <c r="AU92" s="29"/>
      <c r="AV92" s="29"/>
      <c r="AW92" s="29"/>
      <c r="AX92" s="29"/>
      <c r="AY92" s="29"/>
      <c r="AZ92" s="29"/>
      <c r="BA92" s="29"/>
      <c r="BB92" s="29"/>
    </row>
    <row r="93" spans="1:54" ht="11.25" customHeight="1">
      <c r="A93" s="29"/>
      <c r="B93" s="61">
        <v>2411</v>
      </c>
      <c r="C93" s="62" t="s">
        <v>20696</v>
      </c>
      <c r="D93" s="62">
        <v>0</v>
      </c>
      <c r="E93" s="62">
        <v>0</v>
      </c>
      <c r="F93" s="62">
        <v>0</v>
      </c>
      <c r="G93" s="62">
        <f t="shared" si="1"/>
        <v>0</v>
      </c>
      <c r="H93" s="62">
        <v>0</v>
      </c>
      <c r="I93" s="62">
        <f t="shared" si="2"/>
        <v>0</v>
      </c>
      <c r="J93" s="62">
        <v>0</v>
      </c>
      <c r="K93" s="62">
        <f t="shared" si="3"/>
        <v>0</v>
      </c>
      <c r="L93" s="62">
        <v>0</v>
      </c>
      <c r="M93" s="62">
        <v>0</v>
      </c>
      <c r="N93" s="62">
        <v>0</v>
      </c>
      <c r="O93" s="62">
        <f t="shared" si="4"/>
        <v>0</v>
      </c>
      <c r="P93" s="62">
        <v>0</v>
      </c>
      <c r="Q93" s="62">
        <f t="shared" si="5"/>
        <v>0</v>
      </c>
      <c r="R93" s="62">
        <v>0</v>
      </c>
      <c r="S93" s="62">
        <f t="shared" si="6"/>
        <v>0</v>
      </c>
      <c r="T93" s="62">
        <v>0</v>
      </c>
      <c r="U93" s="62">
        <v>0</v>
      </c>
      <c r="V93" s="62">
        <v>0</v>
      </c>
      <c r="W93" s="62">
        <f t="shared" si="7"/>
        <v>0</v>
      </c>
      <c r="X93" s="62">
        <v>0</v>
      </c>
      <c r="Y93" s="62">
        <f t="shared" si="8"/>
        <v>0</v>
      </c>
      <c r="Z93" s="62">
        <v>0</v>
      </c>
      <c r="AA93" s="62">
        <f t="shared" si="9"/>
        <v>0</v>
      </c>
      <c r="AB93" s="458">
        <f t="shared" si="10"/>
        <v>0</v>
      </c>
      <c r="AC93" s="63">
        <f t="shared" si="19"/>
        <v>0</v>
      </c>
      <c r="AD93" s="63">
        <f t="shared" si="20"/>
        <v>0</v>
      </c>
      <c r="AE93" s="462">
        <f t="shared" si="13"/>
        <v>0</v>
      </c>
      <c r="AF93" s="466">
        <f t="shared" si="18"/>
        <v>0</v>
      </c>
      <c r="AG93" s="466" t="b">
        <f t="shared" si="17"/>
        <v>1</v>
      </c>
      <c r="AH93" t="s">
        <v>20697</v>
      </c>
      <c r="AI93" s="64">
        <v>0</v>
      </c>
      <c r="AJ93" s="64">
        <v>0</v>
      </c>
      <c r="AK93" s="64">
        <f t="shared" si="14"/>
        <v>0</v>
      </c>
      <c r="AL93" s="64"/>
      <c r="AM93" s="29">
        <v>0</v>
      </c>
      <c r="AN93" s="29">
        <f t="shared" si="15"/>
        <v>0</v>
      </c>
      <c r="AO93" s="29"/>
      <c r="AP93" s="29"/>
      <c r="AQ93" s="29"/>
      <c r="AR93" s="29"/>
      <c r="AS93" s="29"/>
      <c r="AT93" s="29"/>
      <c r="AU93" s="29"/>
      <c r="AV93" s="29"/>
      <c r="AW93" s="29"/>
      <c r="AX93" s="29"/>
      <c r="AY93" s="29"/>
      <c r="AZ93" s="29"/>
      <c r="BA93" s="29"/>
      <c r="BB93" s="29"/>
    </row>
    <row r="94" spans="1:54" ht="11.25" customHeight="1">
      <c r="A94" s="29"/>
      <c r="B94" s="61">
        <v>2421</v>
      </c>
      <c r="C94" s="62" t="s">
        <v>20698</v>
      </c>
      <c r="D94" s="62">
        <v>0</v>
      </c>
      <c r="E94" s="62">
        <v>0</v>
      </c>
      <c r="F94" s="62">
        <v>0</v>
      </c>
      <c r="G94" s="62">
        <f t="shared" si="1"/>
        <v>0</v>
      </c>
      <c r="H94" s="62">
        <v>0</v>
      </c>
      <c r="I94" s="62">
        <f t="shared" si="2"/>
        <v>0</v>
      </c>
      <c r="J94" s="62">
        <v>0</v>
      </c>
      <c r="K94" s="62">
        <f t="shared" si="3"/>
        <v>0</v>
      </c>
      <c r="L94" s="62">
        <v>0</v>
      </c>
      <c r="M94" s="62">
        <v>0</v>
      </c>
      <c r="N94" s="62">
        <v>0</v>
      </c>
      <c r="O94" s="62">
        <f t="shared" si="4"/>
        <v>0</v>
      </c>
      <c r="P94" s="62">
        <v>0</v>
      </c>
      <c r="Q94" s="62">
        <f t="shared" si="5"/>
        <v>0</v>
      </c>
      <c r="R94" s="62">
        <v>0</v>
      </c>
      <c r="S94" s="62">
        <f t="shared" si="6"/>
        <v>0</v>
      </c>
      <c r="T94" s="62">
        <v>0</v>
      </c>
      <c r="U94" s="62">
        <v>0</v>
      </c>
      <c r="V94" s="62">
        <v>0</v>
      </c>
      <c r="W94" s="62">
        <f t="shared" si="7"/>
        <v>0</v>
      </c>
      <c r="X94" s="62">
        <v>0</v>
      </c>
      <c r="Y94" s="62">
        <f t="shared" si="8"/>
        <v>0</v>
      </c>
      <c r="Z94" s="62">
        <v>0</v>
      </c>
      <c r="AA94" s="62">
        <f t="shared" si="9"/>
        <v>0</v>
      </c>
      <c r="AB94" s="458">
        <f t="shared" si="10"/>
        <v>0</v>
      </c>
      <c r="AC94" s="63">
        <f t="shared" si="19"/>
        <v>0</v>
      </c>
      <c r="AD94" s="63">
        <f t="shared" si="20"/>
        <v>0</v>
      </c>
      <c r="AE94" s="462">
        <f t="shared" si="13"/>
        <v>0</v>
      </c>
      <c r="AF94" s="466">
        <f t="shared" si="18"/>
        <v>0</v>
      </c>
      <c r="AG94" s="466" t="b">
        <f t="shared" si="17"/>
        <v>1</v>
      </c>
      <c r="AH94" t="s">
        <v>20697</v>
      </c>
      <c r="AI94" s="64">
        <v>0</v>
      </c>
      <c r="AJ94" s="64">
        <v>0</v>
      </c>
      <c r="AK94" s="64">
        <f t="shared" si="14"/>
        <v>0</v>
      </c>
      <c r="AL94" s="64"/>
      <c r="AM94" s="29">
        <v>0</v>
      </c>
      <c r="AN94" s="29">
        <f t="shared" si="15"/>
        <v>0</v>
      </c>
      <c r="AO94" s="29"/>
      <c r="AP94" s="29"/>
      <c r="AQ94" s="29"/>
      <c r="AR94" s="29"/>
      <c r="AS94" s="29"/>
      <c r="AT94" s="29"/>
      <c r="AU94" s="29"/>
      <c r="AV94" s="29"/>
      <c r="AW94" s="29"/>
      <c r="AX94" s="29"/>
      <c r="AY94" s="29"/>
      <c r="AZ94" s="29"/>
      <c r="BA94" s="29"/>
      <c r="BB94" s="29"/>
    </row>
    <row r="95" spans="1:54" ht="11.25" customHeight="1">
      <c r="A95" s="29"/>
      <c r="B95" s="61">
        <v>2431</v>
      </c>
      <c r="C95" s="62" t="s">
        <v>20699</v>
      </c>
      <c r="D95" s="62">
        <v>0</v>
      </c>
      <c r="E95" s="62">
        <v>0</v>
      </c>
      <c r="F95" s="62">
        <v>0</v>
      </c>
      <c r="G95" s="62">
        <f t="shared" si="1"/>
        <v>0</v>
      </c>
      <c r="H95" s="62">
        <v>0</v>
      </c>
      <c r="I95" s="62">
        <f t="shared" si="2"/>
        <v>0</v>
      </c>
      <c r="J95" s="62">
        <v>0</v>
      </c>
      <c r="K95" s="62">
        <f t="shared" si="3"/>
        <v>0</v>
      </c>
      <c r="L95" s="62">
        <v>0</v>
      </c>
      <c r="M95" s="62">
        <v>0</v>
      </c>
      <c r="N95" s="62">
        <v>0</v>
      </c>
      <c r="O95" s="62">
        <f t="shared" si="4"/>
        <v>0</v>
      </c>
      <c r="P95" s="62">
        <v>0</v>
      </c>
      <c r="Q95" s="62">
        <f t="shared" si="5"/>
        <v>0</v>
      </c>
      <c r="R95" s="62">
        <v>0</v>
      </c>
      <c r="S95" s="62">
        <f t="shared" si="6"/>
        <v>0</v>
      </c>
      <c r="T95" s="62">
        <v>0</v>
      </c>
      <c r="U95" s="62">
        <v>0</v>
      </c>
      <c r="V95" s="62">
        <v>0</v>
      </c>
      <c r="W95" s="62">
        <f t="shared" si="7"/>
        <v>0</v>
      </c>
      <c r="X95" s="62">
        <v>0</v>
      </c>
      <c r="Y95" s="62">
        <f t="shared" si="8"/>
        <v>0</v>
      </c>
      <c r="Z95" s="62">
        <v>0</v>
      </c>
      <c r="AA95" s="62">
        <f t="shared" si="9"/>
        <v>0</v>
      </c>
      <c r="AB95" s="458">
        <f t="shared" si="10"/>
        <v>0</v>
      </c>
      <c r="AC95" s="63">
        <f t="shared" si="19"/>
        <v>0</v>
      </c>
      <c r="AD95" s="63">
        <f t="shared" si="20"/>
        <v>0</v>
      </c>
      <c r="AE95" s="462">
        <f t="shared" si="13"/>
        <v>0</v>
      </c>
      <c r="AF95" s="466">
        <f t="shared" si="18"/>
        <v>0</v>
      </c>
      <c r="AG95" s="466" t="b">
        <f t="shared" si="17"/>
        <v>1</v>
      </c>
      <c r="AH95" t="s">
        <v>20697</v>
      </c>
      <c r="AI95" s="64">
        <v>0</v>
      </c>
      <c r="AJ95" s="64">
        <v>0</v>
      </c>
      <c r="AK95" s="64">
        <f t="shared" si="14"/>
        <v>0</v>
      </c>
      <c r="AL95" s="64"/>
      <c r="AM95" s="29">
        <v>0</v>
      </c>
      <c r="AN95" s="29">
        <f t="shared" si="15"/>
        <v>0</v>
      </c>
      <c r="AO95" s="29"/>
      <c r="AP95" s="29"/>
      <c r="AQ95" s="29"/>
      <c r="AR95" s="29"/>
      <c r="AS95" s="29"/>
      <c r="AT95" s="29"/>
      <c r="AU95" s="29"/>
      <c r="AV95" s="29"/>
      <c r="AW95" s="29"/>
      <c r="AX95" s="29"/>
      <c r="AY95" s="29"/>
      <c r="AZ95" s="29"/>
      <c r="BA95" s="29"/>
      <c r="BB95" s="29"/>
    </row>
    <row r="96" spans="1:54" ht="11.25" customHeight="1">
      <c r="A96" s="29"/>
      <c r="B96" s="61">
        <v>2441</v>
      </c>
      <c r="C96" s="62" t="s">
        <v>679</v>
      </c>
      <c r="D96" s="62">
        <v>0</v>
      </c>
      <c r="E96" s="62">
        <v>0</v>
      </c>
      <c r="F96" s="62">
        <v>0</v>
      </c>
      <c r="G96" s="62">
        <f t="shared" si="1"/>
        <v>0</v>
      </c>
      <c r="H96" s="62">
        <v>0</v>
      </c>
      <c r="I96" s="62">
        <f t="shared" si="2"/>
        <v>0</v>
      </c>
      <c r="J96" s="62">
        <v>0</v>
      </c>
      <c r="K96" s="62">
        <f t="shared" si="3"/>
        <v>0</v>
      </c>
      <c r="L96" s="62">
        <v>0</v>
      </c>
      <c r="M96" s="62">
        <v>0</v>
      </c>
      <c r="N96" s="62">
        <v>0</v>
      </c>
      <c r="O96" s="62">
        <f t="shared" si="4"/>
        <v>0</v>
      </c>
      <c r="P96" s="62">
        <v>0</v>
      </c>
      <c r="Q96" s="62">
        <f t="shared" si="5"/>
        <v>0</v>
      </c>
      <c r="R96" s="62">
        <v>0</v>
      </c>
      <c r="S96" s="62">
        <f t="shared" si="6"/>
        <v>0</v>
      </c>
      <c r="T96" s="62">
        <v>0</v>
      </c>
      <c r="U96" s="62">
        <v>0</v>
      </c>
      <c r="V96" s="62">
        <v>0</v>
      </c>
      <c r="W96" s="62">
        <f t="shared" si="7"/>
        <v>0</v>
      </c>
      <c r="X96" s="62">
        <v>0</v>
      </c>
      <c r="Y96" s="62">
        <f t="shared" si="8"/>
        <v>0</v>
      </c>
      <c r="Z96" s="62">
        <v>0</v>
      </c>
      <c r="AA96" s="62">
        <f t="shared" si="9"/>
        <v>0</v>
      </c>
      <c r="AB96" s="458">
        <f t="shared" si="10"/>
        <v>0</v>
      </c>
      <c r="AC96" s="63">
        <f t="shared" si="19"/>
        <v>0</v>
      </c>
      <c r="AD96" s="63">
        <f t="shared" si="20"/>
        <v>0</v>
      </c>
      <c r="AE96" s="462">
        <f t="shared" si="13"/>
        <v>0</v>
      </c>
      <c r="AF96" s="466">
        <f t="shared" si="18"/>
        <v>0</v>
      </c>
      <c r="AG96" s="466" t="b">
        <f t="shared" si="17"/>
        <v>1</v>
      </c>
      <c r="AH96" t="s">
        <v>20697</v>
      </c>
      <c r="AI96" s="64">
        <v>0</v>
      </c>
      <c r="AJ96" s="64">
        <v>0</v>
      </c>
      <c r="AK96" s="64">
        <f t="shared" si="14"/>
        <v>0</v>
      </c>
      <c r="AL96" s="64"/>
      <c r="AM96" s="29">
        <v>0</v>
      </c>
      <c r="AN96" s="29">
        <f t="shared" si="15"/>
        <v>0</v>
      </c>
      <c r="AO96" s="29"/>
      <c r="AP96" s="29"/>
      <c r="AQ96" s="29"/>
      <c r="AR96" s="29"/>
      <c r="AS96" s="29"/>
      <c r="AT96" s="29"/>
      <c r="AU96" s="29"/>
      <c r="AV96" s="29"/>
      <c r="AW96" s="29"/>
      <c r="AX96" s="29"/>
      <c r="AY96" s="29"/>
      <c r="AZ96" s="29"/>
      <c r="BA96" s="29"/>
      <c r="BB96" s="29"/>
    </row>
    <row r="97" spans="1:54" ht="11.25" customHeight="1">
      <c r="A97" s="29"/>
      <c r="B97" s="61">
        <v>2451</v>
      </c>
      <c r="C97" s="62" t="s">
        <v>20700</v>
      </c>
      <c r="D97" s="62">
        <v>0</v>
      </c>
      <c r="E97" s="62">
        <v>0</v>
      </c>
      <c r="F97" s="62">
        <v>0</v>
      </c>
      <c r="G97" s="62">
        <f t="shared" si="1"/>
        <v>0</v>
      </c>
      <c r="H97" s="62">
        <v>0</v>
      </c>
      <c r="I97" s="62">
        <f t="shared" si="2"/>
        <v>0</v>
      </c>
      <c r="J97" s="62">
        <v>0</v>
      </c>
      <c r="K97" s="62">
        <f t="shared" si="3"/>
        <v>0</v>
      </c>
      <c r="L97" s="62">
        <v>0</v>
      </c>
      <c r="M97" s="62">
        <v>0</v>
      </c>
      <c r="N97" s="62">
        <v>0</v>
      </c>
      <c r="O97" s="62">
        <f t="shared" si="4"/>
        <v>0</v>
      </c>
      <c r="P97" s="62">
        <v>0</v>
      </c>
      <c r="Q97" s="62">
        <f t="shared" si="5"/>
        <v>0</v>
      </c>
      <c r="R97" s="62">
        <v>0</v>
      </c>
      <c r="S97" s="62">
        <f t="shared" si="6"/>
        <v>0</v>
      </c>
      <c r="T97" s="62">
        <v>0</v>
      </c>
      <c r="U97" s="62">
        <v>0</v>
      </c>
      <c r="V97" s="62">
        <v>0</v>
      </c>
      <c r="W97" s="62">
        <f t="shared" si="7"/>
        <v>0</v>
      </c>
      <c r="X97" s="62">
        <v>0</v>
      </c>
      <c r="Y97" s="62">
        <f t="shared" si="8"/>
        <v>0</v>
      </c>
      <c r="Z97" s="62">
        <v>0</v>
      </c>
      <c r="AA97" s="62">
        <f t="shared" si="9"/>
        <v>0</v>
      </c>
      <c r="AB97" s="458">
        <f t="shared" si="10"/>
        <v>0</v>
      </c>
      <c r="AC97" s="63">
        <f t="shared" si="19"/>
        <v>0</v>
      </c>
      <c r="AD97" s="63">
        <f t="shared" si="20"/>
        <v>0</v>
      </c>
      <c r="AE97" s="462">
        <f t="shared" si="13"/>
        <v>0</v>
      </c>
      <c r="AF97" s="466">
        <f t="shared" si="18"/>
        <v>0</v>
      </c>
      <c r="AG97" s="466" t="b">
        <f t="shared" si="17"/>
        <v>1</v>
      </c>
      <c r="AH97" t="s">
        <v>20697</v>
      </c>
      <c r="AI97" s="64">
        <v>0</v>
      </c>
      <c r="AJ97" s="64">
        <v>0</v>
      </c>
      <c r="AK97" s="64">
        <f t="shared" si="14"/>
        <v>0</v>
      </c>
      <c r="AL97" s="64"/>
      <c r="AM97" s="29">
        <v>0</v>
      </c>
      <c r="AN97" s="29">
        <f t="shared" si="15"/>
        <v>0</v>
      </c>
      <c r="AO97" s="29"/>
      <c r="AP97" s="29"/>
      <c r="AQ97" s="29"/>
      <c r="AR97" s="29"/>
      <c r="AS97" s="29"/>
      <c r="AT97" s="29"/>
      <c r="AU97" s="29"/>
      <c r="AV97" s="29"/>
      <c r="AW97" s="29"/>
      <c r="AX97" s="29"/>
      <c r="AY97" s="29"/>
      <c r="AZ97" s="29"/>
      <c r="BA97" s="29"/>
      <c r="BB97" s="29"/>
    </row>
    <row r="98" spans="1:54" ht="11.25" customHeight="1">
      <c r="A98" s="29"/>
      <c r="B98" s="61">
        <v>2461</v>
      </c>
      <c r="C98" s="62" t="s">
        <v>681</v>
      </c>
      <c r="D98" s="62">
        <v>0</v>
      </c>
      <c r="E98" s="62">
        <v>0</v>
      </c>
      <c r="F98" s="62">
        <v>0</v>
      </c>
      <c r="G98" s="62">
        <f t="shared" si="1"/>
        <v>0</v>
      </c>
      <c r="H98" s="62">
        <v>0</v>
      </c>
      <c r="I98" s="62">
        <f t="shared" si="2"/>
        <v>0</v>
      </c>
      <c r="J98" s="62">
        <v>0</v>
      </c>
      <c r="K98" s="62">
        <f t="shared" si="3"/>
        <v>0</v>
      </c>
      <c r="L98" s="62">
        <v>0</v>
      </c>
      <c r="M98" s="62">
        <v>0</v>
      </c>
      <c r="N98" s="62">
        <v>0</v>
      </c>
      <c r="O98" s="62">
        <f t="shared" si="4"/>
        <v>0</v>
      </c>
      <c r="P98" s="62">
        <v>0</v>
      </c>
      <c r="Q98" s="62">
        <f t="shared" si="5"/>
        <v>0</v>
      </c>
      <c r="R98" s="62">
        <v>0</v>
      </c>
      <c r="S98" s="62">
        <f t="shared" si="6"/>
        <v>0</v>
      </c>
      <c r="T98" s="62">
        <v>0</v>
      </c>
      <c r="U98" s="62">
        <v>0</v>
      </c>
      <c r="V98" s="62">
        <v>0</v>
      </c>
      <c r="W98" s="62">
        <f t="shared" si="7"/>
        <v>0</v>
      </c>
      <c r="X98" s="62">
        <v>0</v>
      </c>
      <c r="Y98" s="62">
        <f t="shared" si="8"/>
        <v>0</v>
      </c>
      <c r="Z98" s="62">
        <v>0</v>
      </c>
      <c r="AA98" s="62">
        <f t="shared" si="9"/>
        <v>0</v>
      </c>
      <c r="AB98" s="458">
        <f t="shared" si="10"/>
        <v>0</v>
      </c>
      <c r="AC98" s="63">
        <f t="shared" si="19"/>
        <v>0</v>
      </c>
      <c r="AD98" s="63">
        <f t="shared" si="20"/>
        <v>0</v>
      </c>
      <c r="AE98" s="462">
        <f t="shared" si="13"/>
        <v>0</v>
      </c>
      <c r="AF98" s="466">
        <f t="shared" si="18"/>
        <v>0</v>
      </c>
      <c r="AG98" s="466" t="b">
        <f t="shared" si="17"/>
        <v>1</v>
      </c>
      <c r="AH98" t="s">
        <v>20697</v>
      </c>
      <c r="AI98" s="64">
        <v>0</v>
      </c>
      <c r="AJ98" s="64">
        <v>0</v>
      </c>
      <c r="AK98" s="64">
        <f t="shared" si="14"/>
        <v>0</v>
      </c>
      <c r="AL98" s="64"/>
      <c r="AM98" s="29">
        <v>0</v>
      </c>
      <c r="AN98" s="29">
        <f t="shared" si="15"/>
        <v>0</v>
      </c>
      <c r="AO98" s="29"/>
      <c r="AP98" s="29"/>
      <c r="AQ98" s="29"/>
      <c r="AR98" s="29"/>
      <c r="AS98" s="29"/>
      <c r="AT98" s="29"/>
      <c r="AU98" s="29"/>
      <c r="AV98" s="29"/>
      <c r="AW98" s="29"/>
      <c r="AX98" s="29"/>
      <c r="AY98" s="29"/>
      <c r="AZ98" s="29"/>
      <c r="BA98" s="29"/>
      <c r="BB98" s="29"/>
    </row>
    <row r="99" spans="1:54" ht="11.25" customHeight="1">
      <c r="A99" s="29"/>
      <c r="B99" s="61">
        <v>2471</v>
      </c>
      <c r="C99" s="62" t="s">
        <v>20701</v>
      </c>
      <c r="D99" s="62">
        <v>0</v>
      </c>
      <c r="E99" s="62">
        <v>0</v>
      </c>
      <c r="F99" s="62">
        <v>0</v>
      </c>
      <c r="G99" s="62">
        <f t="shared" si="1"/>
        <v>0</v>
      </c>
      <c r="H99" s="62">
        <v>0</v>
      </c>
      <c r="I99" s="62">
        <f t="shared" si="2"/>
        <v>0</v>
      </c>
      <c r="J99" s="62">
        <v>0</v>
      </c>
      <c r="K99" s="62">
        <f t="shared" si="3"/>
        <v>0</v>
      </c>
      <c r="L99" s="62">
        <v>0</v>
      </c>
      <c r="M99" s="62">
        <v>0</v>
      </c>
      <c r="N99" s="62">
        <v>0</v>
      </c>
      <c r="O99" s="62">
        <f t="shared" si="4"/>
        <v>0</v>
      </c>
      <c r="P99" s="62">
        <v>0</v>
      </c>
      <c r="Q99" s="62">
        <f t="shared" si="5"/>
        <v>0</v>
      </c>
      <c r="R99" s="62">
        <v>0</v>
      </c>
      <c r="S99" s="62">
        <f t="shared" si="6"/>
        <v>0</v>
      </c>
      <c r="T99" s="62">
        <v>0</v>
      </c>
      <c r="U99" s="62">
        <v>0</v>
      </c>
      <c r="V99" s="62">
        <v>0</v>
      </c>
      <c r="W99" s="62">
        <f t="shared" si="7"/>
        <v>0</v>
      </c>
      <c r="X99" s="62">
        <v>0</v>
      </c>
      <c r="Y99" s="62">
        <f t="shared" si="8"/>
        <v>0</v>
      </c>
      <c r="Z99" s="62">
        <v>0</v>
      </c>
      <c r="AA99" s="62">
        <f t="shared" si="9"/>
        <v>0</v>
      </c>
      <c r="AB99" s="458">
        <f t="shared" si="10"/>
        <v>0</v>
      </c>
      <c r="AC99" s="63">
        <f t="shared" si="19"/>
        <v>0</v>
      </c>
      <c r="AD99" s="63">
        <f t="shared" si="20"/>
        <v>0</v>
      </c>
      <c r="AE99" s="462">
        <f t="shared" si="13"/>
        <v>0</v>
      </c>
      <c r="AF99" s="466">
        <f t="shared" si="18"/>
        <v>0</v>
      </c>
      <c r="AG99" s="466" t="b">
        <f t="shared" si="17"/>
        <v>1</v>
      </c>
      <c r="AH99" t="s">
        <v>20697</v>
      </c>
      <c r="AI99" s="64">
        <v>0</v>
      </c>
      <c r="AJ99" s="64">
        <v>0</v>
      </c>
      <c r="AK99" s="64">
        <f t="shared" si="14"/>
        <v>0</v>
      </c>
      <c r="AL99" s="64"/>
      <c r="AM99" s="29">
        <v>0</v>
      </c>
      <c r="AN99" s="29">
        <f t="shared" si="15"/>
        <v>0</v>
      </c>
      <c r="AO99" s="29"/>
      <c r="AP99" s="29"/>
      <c r="AQ99" s="29"/>
      <c r="AR99" s="29"/>
      <c r="AS99" s="29"/>
      <c r="AT99" s="29"/>
      <c r="AU99" s="29"/>
      <c r="AV99" s="29"/>
      <c r="AW99" s="29"/>
      <c r="AX99" s="29"/>
      <c r="AY99" s="29"/>
      <c r="AZ99" s="29"/>
      <c r="BA99" s="29"/>
      <c r="BB99" s="29"/>
    </row>
    <row r="100" spans="1:54" ht="11.25" customHeight="1">
      <c r="A100" s="29"/>
      <c r="B100" s="61">
        <v>2481</v>
      </c>
      <c r="C100" s="62" t="s">
        <v>683</v>
      </c>
      <c r="D100" s="62">
        <v>0</v>
      </c>
      <c r="E100" s="62">
        <v>0</v>
      </c>
      <c r="F100" s="62">
        <v>0</v>
      </c>
      <c r="G100" s="62">
        <f t="shared" si="1"/>
        <v>0</v>
      </c>
      <c r="H100" s="62">
        <v>0</v>
      </c>
      <c r="I100" s="62">
        <f t="shared" si="2"/>
        <v>0</v>
      </c>
      <c r="J100" s="62">
        <v>0</v>
      </c>
      <c r="K100" s="62">
        <f t="shared" si="3"/>
        <v>0</v>
      </c>
      <c r="L100" s="62">
        <v>0</v>
      </c>
      <c r="M100" s="62">
        <v>0</v>
      </c>
      <c r="N100" s="62">
        <v>0</v>
      </c>
      <c r="O100" s="62">
        <f t="shared" si="4"/>
        <v>0</v>
      </c>
      <c r="P100" s="62">
        <v>0</v>
      </c>
      <c r="Q100" s="62">
        <f t="shared" si="5"/>
        <v>0</v>
      </c>
      <c r="R100" s="62">
        <v>0</v>
      </c>
      <c r="S100" s="62">
        <f t="shared" si="6"/>
        <v>0</v>
      </c>
      <c r="T100" s="62">
        <v>0</v>
      </c>
      <c r="U100" s="62">
        <v>0</v>
      </c>
      <c r="V100" s="62">
        <v>0</v>
      </c>
      <c r="W100" s="62">
        <f t="shared" si="7"/>
        <v>0</v>
      </c>
      <c r="X100" s="62">
        <v>0</v>
      </c>
      <c r="Y100" s="62">
        <f t="shared" si="8"/>
        <v>0</v>
      </c>
      <c r="Z100" s="62">
        <v>0</v>
      </c>
      <c r="AA100" s="62">
        <f t="shared" si="9"/>
        <v>0</v>
      </c>
      <c r="AB100" s="458">
        <f t="shared" si="10"/>
        <v>0</v>
      </c>
      <c r="AC100" s="63">
        <f t="shared" si="19"/>
        <v>0</v>
      </c>
      <c r="AD100" s="63">
        <f t="shared" si="20"/>
        <v>0</v>
      </c>
      <c r="AE100" s="462">
        <f t="shared" si="13"/>
        <v>0</v>
      </c>
      <c r="AF100" s="466">
        <f t="shared" si="18"/>
        <v>0</v>
      </c>
      <c r="AG100" s="466" t="b">
        <f t="shared" si="17"/>
        <v>1</v>
      </c>
      <c r="AH100" t="s">
        <v>20697</v>
      </c>
      <c r="AI100" s="64">
        <v>0</v>
      </c>
      <c r="AJ100" s="64">
        <v>0</v>
      </c>
      <c r="AK100" s="64">
        <f t="shared" si="14"/>
        <v>0</v>
      </c>
      <c r="AL100" s="64"/>
      <c r="AM100" s="29">
        <v>0</v>
      </c>
      <c r="AN100" s="29">
        <f t="shared" si="15"/>
        <v>0</v>
      </c>
      <c r="AO100" s="29"/>
      <c r="AP100" s="29"/>
      <c r="AQ100" s="29"/>
      <c r="AR100" s="29"/>
      <c r="AS100" s="29"/>
      <c r="AT100" s="29"/>
      <c r="AU100" s="29"/>
      <c r="AV100" s="29"/>
      <c r="AW100" s="29"/>
      <c r="AX100" s="29"/>
      <c r="AY100" s="29"/>
      <c r="AZ100" s="29"/>
      <c r="BA100" s="29"/>
      <c r="BB100" s="29"/>
    </row>
    <row r="101" spans="1:54" ht="11.25" customHeight="1">
      <c r="A101" s="29"/>
      <c r="B101" s="61">
        <v>2491</v>
      </c>
      <c r="C101" s="62" t="s">
        <v>20702</v>
      </c>
      <c r="D101" s="62">
        <v>0</v>
      </c>
      <c r="E101" s="62">
        <v>0</v>
      </c>
      <c r="F101" s="62">
        <v>0</v>
      </c>
      <c r="G101" s="62">
        <f t="shared" si="1"/>
        <v>0</v>
      </c>
      <c r="H101" s="62">
        <v>0</v>
      </c>
      <c r="I101" s="62">
        <f t="shared" si="2"/>
        <v>0</v>
      </c>
      <c r="J101" s="62">
        <v>0</v>
      </c>
      <c r="K101" s="62">
        <f t="shared" si="3"/>
        <v>0</v>
      </c>
      <c r="L101" s="62">
        <v>0</v>
      </c>
      <c r="M101" s="62">
        <v>0</v>
      </c>
      <c r="N101" s="62">
        <v>0</v>
      </c>
      <c r="O101" s="62">
        <f t="shared" si="4"/>
        <v>0</v>
      </c>
      <c r="P101" s="62">
        <v>0</v>
      </c>
      <c r="Q101" s="62">
        <f t="shared" si="5"/>
        <v>0</v>
      </c>
      <c r="R101" s="62">
        <v>0</v>
      </c>
      <c r="S101" s="62">
        <f t="shared" si="6"/>
        <v>0</v>
      </c>
      <c r="T101" s="62">
        <v>0</v>
      </c>
      <c r="U101" s="62">
        <v>0</v>
      </c>
      <c r="V101" s="62">
        <v>0</v>
      </c>
      <c r="W101" s="62">
        <f t="shared" si="7"/>
        <v>0</v>
      </c>
      <c r="X101" s="62">
        <v>0</v>
      </c>
      <c r="Y101" s="62">
        <f t="shared" si="8"/>
        <v>0</v>
      </c>
      <c r="Z101" s="62">
        <v>0</v>
      </c>
      <c r="AA101" s="62">
        <f t="shared" si="9"/>
        <v>0</v>
      </c>
      <c r="AB101" s="458">
        <f t="shared" si="10"/>
        <v>0</v>
      </c>
      <c r="AC101" s="63">
        <f t="shared" si="19"/>
        <v>0</v>
      </c>
      <c r="AD101" s="63">
        <f t="shared" si="20"/>
        <v>0</v>
      </c>
      <c r="AE101" s="462">
        <f t="shared" si="13"/>
        <v>0</v>
      </c>
      <c r="AF101" s="466">
        <f t="shared" si="18"/>
        <v>0</v>
      </c>
      <c r="AG101" s="466" t="b">
        <f t="shared" si="17"/>
        <v>1</v>
      </c>
      <c r="AH101" t="s">
        <v>20697</v>
      </c>
      <c r="AI101" s="64">
        <v>0</v>
      </c>
      <c r="AJ101" s="64">
        <v>0</v>
      </c>
      <c r="AK101" s="64">
        <f t="shared" si="14"/>
        <v>0</v>
      </c>
      <c r="AL101" s="64"/>
      <c r="AM101" s="29">
        <v>0</v>
      </c>
      <c r="AN101" s="29">
        <f t="shared" si="15"/>
        <v>0</v>
      </c>
      <c r="AO101" s="29"/>
      <c r="AP101" s="29"/>
      <c r="AQ101" s="29"/>
      <c r="AR101" s="29"/>
      <c r="AS101" s="29"/>
      <c r="AT101" s="29"/>
      <c r="AU101" s="29"/>
      <c r="AV101" s="29"/>
      <c r="AW101" s="29"/>
      <c r="AX101" s="29"/>
      <c r="AY101" s="29"/>
      <c r="AZ101" s="29"/>
      <c r="BA101" s="29"/>
      <c r="BB101" s="29"/>
    </row>
    <row r="102" spans="1:54" ht="11.25" customHeight="1">
      <c r="A102" s="29"/>
      <c r="B102" s="61">
        <v>2511</v>
      </c>
      <c r="C102" s="62" t="s">
        <v>20703</v>
      </c>
      <c r="D102" s="62">
        <v>0</v>
      </c>
      <c r="E102" s="62">
        <v>0</v>
      </c>
      <c r="F102" s="62">
        <v>0</v>
      </c>
      <c r="G102" s="62">
        <f t="shared" si="1"/>
        <v>0</v>
      </c>
      <c r="H102" s="62">
        <v>0</v>
      </c>
      <c r="I102" s="62">
        <f t="shared" si="2"/>
        <v>0</v>
      </c>
      <c r="J102" s="62">
        <v>0</v>
      </c>
      <c r="K102" s="62">
        <f t="shared" si="3"/>
        <v>0</v>
      </c>
      <c r="L102" s="62">
        <v>0</v>
      </c>
      <c r="M102" s="62">
        <v>0</v>
      </c>
      <c r="N102" s="62">
        <v>0</v>
      </c>
      <c r="O102" s="62">
        <f t="shared" si="4"/>
        <v>0</v>
      </c>
      <c r="P102" s="62">
        <v>0</v>
      </c>
      <c r="Q102" s="62">
        <f t="shared" si="5"/>
        <v>0</v>
      </c>
      <c r="R102" s="62">
        <v>0</v>
      </c>
      <c r="S102" s="62">
        <f t="shared" si="6"/>
        <v>0</v>
      </c>
      <c r="T102" s="62">
        <v>0</v>
      </c>
      <c r="U102" s="62">
        <v>0</v>
      </c>
      <c r="V102" s="62">
        <v>0</v>
      </c>
      <c r="W102" s="62">
        <f t="shared" si="7"/>
        <v>0</v>
      </c>
      <c r="X102" s="62">
        <v>0</v>
      </c>
      <c r="Y102" s="62">
        <f t="shared" si="8"/>
        <v>0</v>
      </c>
      <c r="Z102" s="62">
        <v>0</v>
      </c>
      <c r="AA102" s="62">
        <f t="shared" si="9"/>
        <v>0</v>
      </c>
      <c r="AB102" s="458">
        <f t="shared" si="10"/>
        <v>0</v>
      </c>
      <c r="AC102" s="63">
        <f t="shared" si="19"/>
        <v>0</v>
      </c>
      <c r="AD102" s="63">
        <f t="shared" si="20"/>
        <v>0</v>
      </c>
      <c r="AE102" s="462">
        <f t="shared" si="13"/>
        <v>0</v>
      </c>
      <c r="AF102" s="466">
        <f t="shared" si="18"/>
        <v>0</v>
      </c>
      <c r="AG102" s="466" t="b">
        <f t="shared" si="17"/>
        <v>1</v>
      </c>
      <c r="AH102" t="s">
        <v>20704</v>
      </c>
      <c r="AI102" s="64">
        <v>0</v>
      </c>
      <c r="AJ102" s="64">
        <v>0</v>
      </c>
      <c r="AK102" s="64">
        <f t="shared" si="14"/>
        <v>0</v>
      </c>
      <c r="AL102" s="64"/>
      <c r="AM102" s="29">
        <v>0</v>
      </c>
      <c r="AN102" s="29">
        <f t="shared" si="15"/>
        <v>0</v>
      </c>
      <c r="AO102" s="29"/>
      <c r="AP102" s="29"/>
      <c r="AQ102" s="29"/>
      <c r="AR102" s="29"/>
      <c r="AS102" s="29"/>
      <c r="AT102" s="29"/>
      <c r="AU102" s="29"/>
      <c r="AV102" s="29"/>
      <c r="AW102" s="29"/>
      <c r="AX102" s="29"/>
      <c r="AY102" s="29"/>
      <c r="AZ102" s="29"/>
      <c r="BA102" s="29"/>
      <c r="BB102" s="29"/>
    </row>
    <row r="103" spans="1:54" ht="11.25" customHeight="1">
      <c r="A103" s="29"/>
      <c r="B103" s="65">
        <v>2521</v>
      </c>
      <c r="C103" s="62" t="s">
        <v>20705</v>
      </c>
      <c r="D103" s="62">
        <v>0</v>
      </c>
      <c r="E103" s="62">
        <v>0</v>
      </c>
      <c r="F103" s="62">
        <v>0</v>
      </c>
      <c r="G103" s="62">
        <f t="shared" si="1"/>
        <v>0</v>
      </c>
      <c r="H103" s="62">
        <v>0</v>
      </c>
      <c r="I103" s="62">
        <f t="shared" si="2"/>
        <v>0</v>
      </c>
      <c r="J103" s="62">
        <v>0</v>
      </c>
      <c r="K103" s="62">
        <f t="shared" si="3"/>
        <v>0</v>
      </c>
      <c r="L103" s="62">
        <v>0</v>
      </c>
      <c r="M103" s="62">
        <v>0</v>
      </c>
      <c r="N103" s="62">
        <v>0</v>
      </c>
      <c r="O103" s="62">
        <f t="shared" si="4"/>
        <v>0</v>
      </c>
      <c r="P103" s="62">
        <v>0</v>
      </c>
      <c r="Q103" s="62">
        <f t="shared" si="5"/>
        <v>0</v>
      </c>
      <c r="R103" s="62">
        <v>0</v>
      </c>
      <c r="S103" s="62">
        <f t="shared" si="6"/>
        <v>0</v>
      </c>
      <c r="T103" s="62">
        <v>0</v>
      </c>
      <c r="U103" s="62">
        <v>0</v>
      </c>
      <c r="V103" s="62">
        <v>0</v>
      </c>
      <c r="W103" s="62">
        <f t="shared" si="7"/>
        <v>0</v>
      </c>
      <c r="X103" s="62">
        <v>0</v>
      </c>
      <c r="Y103" s="62">
        <f t="shared" si="8"/>
        <v>0</v>
      </c>
      <c r="Z103" s="62">
        <v>0</v>
      </c>
      <c r="AA103" s="62">
        <f t="shared" si="9"/>
        <v>0</v>
      </c>
      <c r="AB103" s="458">
        <f t="shared" si="10"/>
        <v>0</v>
      </c>
      <c r="AC103" s="63">
        <f t="shared" si="19"/>
        <v>0</v>
      </c>
      <c r="AD103" s="63">
        <f t="shared" si="20"/>
        <v>0</v>
      </c>
      <c r="AE103" s="462">
        <f t="shared" si="13"/>
        <v>0</v>
      </c>
      <c r="AF103" s="466">
        <f t="shared" si="18"/>
        <v>0</v>
      </c>
      <c r="AG103" s="466" t="b">
        <f t="shared" si="17"/>
        <v>1</v>
      </c>
      <c r="AH103" t="s">
        <v>20704</v>
      </c>
      <c r="AI103" s="64">
        <v>0</v>
      </c>
      <c r="AJ103" s="64">
        <v>0</v>
      </c>
      <c r="AK103" s="64">
        <f t="shared" si="14"/>
        <v>0</v>
      </c>
      <c r="AL103" s="64"/>
      <c r="AM103" s="29">
        <v>0</v>
      </c>
      <c r="AN103" s="29">
        <f t="shared" si="15"/>
        <v>0</v>
      </c>
      <c r="AO103" s="29"/>
      <c r="AP103" s="29"/>
      <c r="AQ103" s="29"/>
      <c r="AR103" s="29"/>
      <c r="AS103" s="29"/>
      <c r="AT103" s="29"/>
      <c r="AU103" s="29"/>
      <c r="AV103" s="29"/>
      <c r="AW103" s="29"/>
      <c r="AX103" s="29"/>
      <c r="AY103" s="29"/>
      <c r="AZ103" s="29"/>
      <c r="BA103" s="29"/>
      <c r="BB103" s="29"/>
    </row>
    <row r="104" spans="1:54" ht="11.25" customHeight="1">
      <c r="A104" s="29"/>
      <c r="B104" s="61">
        <v>2531</v>
      </c>
      <c r="C104" s="62" t="s">
        <v>685</v>
      </c>
      <c r="D104" s="62">
        <v>0</v>
      </c>
      <c r="E104" s="62">
        <v>0</v>
      </c>
      <c r="F104" s="62">
        <v>0</v>
      </c>
      <c r="G104" s="62">
        <f t="shared" si="1"/>
        <v>0</v>
      </c>
      <c r="H104" s="62">
        <v>0</v>
      </c>
      <c r="I104" s="62">
        <f t="shared" si="2"/>
        <v>0</v>
      </c>
      <c r="J104" s="62">
        <v>0</v>
      </c>
      <c r="K104" s="62">
        <f t="shared" si="3"/>
        <v>0</v>
      </c>
      <c r="L104" s="62">
        <v>0</v>
      </c>
      <c r="M104" s="62">
        <v>0</v>
      </c>
      <c r="N104" s="62">
        <v>0</v>
      </c>
      <c r="O104" s="62">
        <f t="shared" si="4"/>
        <v>0</v>
      </c>
      <c r="P104" s="62">
        <v>0</v>
      </c>
      <c r="Q104" s="62">
        <f t="shared" si="5"/>
        <v>0</v>
      </c>
      <c r="R104" s="62">
        <v>0</v>
      </c>
      <c r="S104" s="62">
        <f t="shared" si="6"/>
        <v>0</v>
      </c>
      <c r="T104" s="62">
        <v>0</v>
      </c>
      <c r="U104" s="62">
        <v>0</v>
      </c>
      <c r="V104" s="62">
        <v>0</v>
      </c>
      <c r="W104" s="62">
        <f t="shared" si="7"/>
        <v>0</v>
      </c>
      <c r="X104" s="62">
        <v>0</v>
      </c>
      <c r="Y104" s="62">
        <f t="shared" si="8"/>
        <v>0</v>
      </c>
      <c r="Z104" s="62">
        <v>0</v>
      </c>
      <c r="AA104" s="62">
        <f t="shared" si="9"/>
        <v>0</v>
      </c>
      <c r="AB104" s="458">
        <f t="shared" si="10"/>
        <v>0</v>
      </c>
      <c r="AC104" s="63">
        <f t="shared" si="19"/>
        <v>0</v>
      </c>
      <c r="AD104" s="63">
        <f t="shared" si="20"/>
        <v>0</v>
      </c>
      <c r="AE104" s="462">
        <f t="shared" si="13"/>
        <v>0</v>
      </c>
      <c r="AF104" s="466">
        <f t="shared" si="18"/>
        <v>0</v>
      </c>
      <c r="AG104" s="466" t="b">
        <f t="shared" si="17"/>
        <v>1</v>
      </c>
      <c r="AH104" t="s">
        <v>20704</v>
      </c>
      <c r="AI104" s="64">
        <v>0</v>
      </c>
      <c r="AJ104" s="64">
        <v>0</v>
      </c>
      <c r="AK104" s="64">
        <f t="shared" si="14"/>
        <v>0</v>
      </c>
      <c r="AL104" s="64"/>
      <c r="AM104" s="29">
        <v>0</v>
      </c>
      <c r="AN104" s="29">
        <f t="shared" si="15"/>
        <v>0</v>
      </c>
      <c r="AO104" s="29"/>
      <c r="AP104" s="29"/>
      <c r="AQ104" s="29"/>
      <c r="AR104" s="29"/>
      <c r="AS104" s="29"/>
      <c r="AT104" s="29"/>
      <c r="AU104" s="29"/>
      <c r="AV104" s="29"/>
      <c r="AW104" s="29"/>
      <c r="AX104" s="29"/>
      <c r="AY104" s="29"/>
      <c r="AZ104" s="29"/>
      <c r="BA104" s="29"/>
      <c r="BB104" s="29"/>
    </row>
    <row r="105" spans="1:54" ht="11.25" customHeight="1">
      <c r="A105" s="29"/>
      <c r="B105" s="61">
        <v>2541</v>
      </c>
      <c r="C105" s="62" t="s">
        <v>20706</v>
      </c>
      <c r="D105" s="62">
        <v>0</v>
      </c>
      <c r="E105" s="62">
        <v>0</v>
      </c>
      <c r="F105" s="62">
        <v>0</v>
      </c>
      <c r="G105" s="62">
        <f t="shared" si="1"/>
        <v>0</v>
      </c>
      <c r="H105" s="62">
        <v>0</v>
      </c>
      <c r="I105" s="62">
        <f t="shared" si="2"/>
        <v>0</v>
      </c>
      <c r="J105" s="62">
        <v>0</v>
      </c>
      <c r="K105" s="62">
        <f t="shared" si="3"/>
        <v>0</v>
      </c>
      <c r="L105" s="62">
        <v>0</v>
      </c>
      <c r="M105" s="62">
        <v>0</v>
      </c>
      <c r="N105" s="62">
        <v>0</v>
      </c>
      <c r="O105" s="62">
        <f t="shared" si="4"/>
        <v>0</v>
      </c>
      <c r="P105" s="62">
        <v>0</v>
      </c>
      <c r="Q105" s="62">
        <f t="shared" si="5"/>
        <v>0</v>
      </c>
      <c r="R105" s="62">
        <v>0</v>
      </c>
      <c r="S105" s="62">
        <f t="shared" si="6"/>
        <v>0</v>
      </c>
      <c r="T105" s="62">
        <v>0</v>
      </c>
      <c r="U105" s="62">
        <v>0</v>
      </c>
      <c r="V105" s="62">
        <v>0</v>
      </c>
      <c r="W105" s="62">
        <f t="shared" si="7"/>
        <v>0</v>
      </c>
      <c r="X105" s="62">
        <v>0</v>
      </c>
      <c r="Y105" s="62">
        <f t="shared" si="8"/>
        <v>0</v>
      </c>
      <c r="Z105" s="62">
        <v>0</v>
      </c>
      <c r="AA105" s="62">
        <f t="shared" si="9"/>
        <v>0</v>
      </c>
      <c r="AB105" s="458">
        <f t="shared" si="10"/>
        <v>0</v>
      </c>
      <c r="AC105" s="63">
        <f t="shared" si="19"/>
        <v>0</v>
      </c>
      <c r="AD105" s="63">
        <f t="shared" si="20"/>
        <v>0</v>
      </c>
      <c r="AE105" s="462">
        <f t="shared" si="13"/>
        <v>0</v>
      </c>
      <c r="AF105" s="466">
        <f t="shared" si="18"/>
        <v>0</v>
      </c>
      <c r="AG105" s="466" t="b">
        <f t="shared" si="17"/>
        <v>1</v>
      </c>
      <c r="AH105" t="s">
        <v>20704</v>
      </c>
      <c r="AI105" s="64">
        <v>0</v>
      </c>
      <c r="AJ105" s="64">
        <v>0</v>
      </c>
      <c r="AK105" s="64">
        <f t="shared" si="14"/>
        <v>0</v>
      </c>
      <c r="AL105" s="64"/>
      <c r="AM105" s="29">
        <v>0</v>
      </c>
      <c r="AN105" s="29">
        <f t="shared" si="15"/>
        <v>0</v>
      </c>
      <c r="AO105" s="29"/>
      <c r="AP105" s="29"/>
      <c r="AQ105" s="29"/>
      <c r="AR105" s="29"/>
      <c r="AS105" s="29"/>
      <c r="AT105" s="29"/>
      <c r="AU105" s="29"/>
      <c r="AV105" s="29"/>
      <c r="AW105" s="29"/>
      <c r="AX105" s="29"/>
      <c r="AY105" s="29"/>
      <c r="AZ105" s="29"/>
      <c r="BA105" s="29"/>
      <c r="BB105" s="29"/>
    </row>
    <row r="106" spans="1:54" ht="11.25" customHeight="1">
      <c r="A106" s="29"/>
      <c r="B106" s="61">
        <v>2551</v>
      </c>
      <c r="C106" s="62" t="s">
        <v>20707</v>
      </c>
      <c r="D106" s="62">
        <v>0</v>
      </c>
      <c r="E106" s="62">
        <v>0</v>
      </c>
      <c r="F106" s="62">
        <v>0</v>
      </c>
      <c r="G106" s="62">
        <f t="shared" si="1"/>
        <v>0</v>
      </c>
      <c r="H106" s="62">
        <v>0</v>
      </c>
      <c r="I106" s="62">
        <f t="shared" si="2"/>
        <v>0</v>
      </c>
      <c r="J106" s="62">
        <v>0</v>
      </c>
      <c r="K106" s="62">
        <f t="shared" si="3"/>
        <v>0</v>
      </c>
      <c r="L106" s="62">
        <v>0</v>
      </c>
      <c r="M106" s="62">
        <v>0</v>
      </c>
      <c r="N106" s="62">
        <v>0</v>
      </c>
      <c r="O106" s="62">
        <f t="shared" si="4"/>
        <v>0</v>
      </c>
      <c r="P106" s="62">
        <v>0</v>
      </c>
      <c r="Q106" s="62">
        <f t="shared" si="5"/>
        <v>0</v>
      </c>
      <c r="R106" s="62">
        <v>0</v>
      </c>
      <c r="S106" s="62">
        <f t="shared" si="6"/>
        <v>0</v>
      </c>
      <c r="T106" s="62">
        <v>0</v>
      </c>
      <c r="U106" s="62">
        <v>0</v>
      </c>
      <c r="V106" s="62">
        <v>0</v>
      </c>
      <c r="W106" s="62">
        <f t="shared" si="7"/>
        <v>0</v>
      </c>
      <c r="X106" s="62">
        <v>0</v>
      </c>
      <c r="Y106" s="62">
        <f t="shared" si="8"/>
        <v>0</v>
      </c>
      <c r="Z106" s="62">
        <v>0</v>
      </c>
      <c r="AA106" s="62">
        <f t="shared" si="9"/>
        <v>0</v>
      </c>
      <c r="AB106" s="458">
        <f t="shared" si="10"/>
        <v>0</v>
      </c>
      <c r="AC106" s="63">
        <f t="shared" si="19"/>
        <v>0</v>
      </c>
      <c r="AD106" s="63">
        <f t="shared" si="20"/>
        <v>0</v>
      </c>
      <c r="AE106" s="462">
        <f t="shared" si="13"/>
        <v>0</v>
      </c>
      <c r="AF106" s="466">
        <f t="shared" si="18"/>
        <v>0</v>
      </c>
      <c r="AG106" s="466" t="b">
        <f t="shared" si="17"/>
        <v>1</v>
      </c>
      <c r="AH106" t="s">
        <v>20704</v>
      </c>
      <c r="AI106" s="64">
        <v>0</v>
      </c>
      <c r="AJ106" s="64">
        <v>0</v>
      </c>
      <c r="AK106" s="64">
        <f t="shared" si="14"/>
        <v>0</v>
      </c>
      <c r="AL106" s="64"/>
      <c r="AM106" s="29">
        <v>0</v>
      </c>
      <c r="AN106" s="29">
        <f t="shared" si="15"/>
        <v>0</v>
      </c>
      <c r="AO106" s="29"/>
      <c r="AP106" s="29"/>
      <c r="AQ106" s="29"/>
      <c r="AR106" s="29"/>
      <c r="AS106" s="29"/>
      <c r="AT106" s="29"/>
      <c r="AU106" s="29"/>
      <c r="AV106" s="29"/>
      <c r="AW106" s="29"/>
      <c r="AX106" s="29"/>
      <c r="AY106" s="29"/>
      <c r="AZ106" s="29"/>
      <c r="BA106" s="29"/>
      <c r="BB106" s="29"/>
    </row>
    <row r="107" spans="1:54" ht="11.25" customHeight="1">
      <c r="A107" s="29"/>
      <c r="B107" s="61">
        <v>2561</v>
      </c>
      <c r="C107" s="62" t="s">
        <v>20708</v>
      </c>
      <c r="D107" s="62">
        <v>0</v>
      </c>
      <c r="E107" s="62">
        <v>0</v>
      </c>
      <c r="F107" s="62">
        <v>0</v>
      </c>
      <c r="G107" s="62">
        <f t="shared" si="1"/>
        <v>0</v>
      </c>
      <c r="H107" s="62">
        <v>0</v>
      </c>
      <c r="I107" s="62">
        <f t="shared" si="2"/>
        <v>0</v>
      </c>
      <c r="J107" s="62">
        <v>0</v>
      </c>
      <c r="K107" s="62">
        <f t="shared" si="3"/>
        <v>0</v>
      </c>
      <c r="L107" s="62">
        <v>0</v>
      </c>
      <c r="M107" s="62">
        <v>0</v>
      </c>
      <c r="N107" s="62">
        <v>0</v>
      </c>
      <c r="O107" s="62">
        <f t="shared" si="4"/>
        <v>0</v>
      </c>
      <c r="P107" s="62">
        <v>0</v>
      </c>
      <c r="Q107" s="62">
        <f t="shared" si="5"/>
        <v>0</v>
      </c>
      <c r="R107" s="62">
        <v>0</v>
      </c>
      <c r="S107" s="62">
        <f t="shared" si="6"/>
        <v>0</v>
      </c>
      <c r="T107" s="62">
        <v>0</v>
      </c>
      <c r="U107" s="62">
        <v>0</v>
      </c>
      <c r="V107" s="62">
        <v>0</v>
      </c>
      <c r="W107" s="62">
        <f t="shared" si="7"/>
        <v>0</v>
      </c>
      <c r="X107" s="62">
        <v>0</v>
      </c>
      <c r="Y107" s="62">
        <f t="shared" si="8"/>
        <v>0</v>
      </c>
      <c r="Z107" s="62">
        <v>0</v>
      </c>
      <c r="AA107" s="62">
        <f t="shared" si="9"/>
        <v>0</v>
      </c>
      <c r="AB107" s="458">
        <f t="shared" si="10"/>
        <v>0</v>
      </c>
      <c r="AC107" s="63">
        <f t="shared" si="19"/>
        <v>0</v>
      </c>
      <c r="AD107" s="63">
        <f t="shared" si="20"/>
        <v>0</v>
      </c>
      <c r="AE107" s="462">
        <f t="shared" si="13"/>
        <v>0</v>
      </c>
      <c r="AF107" s="466">
        <f t="shared" si="18"/>
        <v>0</v>
      </c>
      <c r="AG107" s="466" t="b">
        <f t="shared" si="17"/>
        <v>1</v>
      </c>
      <c r="AH107" t="s">
        <v>20704</v>
      </c>
      <c r="AI107" s="64">
        <v>0</v>
      </c>
      <c r="AJ107" s="64">
        <v>0</v>
      </c>
      <c r="AK107" s="64">
        <f t="shared" si="14"/>
        <v>0</v>
      </c>
      <c r="AL107" s="64"/>
      <c r="AM107" s="29">
        <v>0</v>
      </c>
      <c r="AN107" s="29">
        <f t="shared" si="15"/>
        <v>0</v>
      </c>
      <c r="AO107" s="29"/>
      <c r="AP107" s="29"/>
      <c r="AQ107" s="29"/>
      <c r="AR107" s="29"/>
      <c r="AS107" s="29"/>
      <c r="AT107" s="29"/>
      <c r="AU107" s="29"/>
      <c r="AV107" s="29"/>
      <c r="AW107" s="29"/>
      <c r="AX107" s="29"/>
      <c r="AY107" s="29"/>
      <c r="AZ107" s="29"/>
      <c r="BA107" s="29"/>
      <c r="BB107" s="29"/>
    </row>
    <row r="108" spans="1:54" ht="11.25" customHeight="1">
      <c r="A108" s="29"/>
      <c r="B108" s="61">
        <v>2592</v>
      </c>
      <c r="C108" s="62" t="s">
        <v>20709</v>
      </c>
      <c r="D108" s="62">
        <v>0</v>
      </c>
      <c r="E108" s="62">
        <v>0</v>
      </c>
      <c r="F108" s="62">
        <v>0</v>
      </c>
      <c r="G108" s="62">
        <f t="shared" si="1"/>
        <v>0</v>
      </c>
      <c r="H108" s="62">
        <v>0</v>
      </c>
      <c r="I108" s="62">
        <f t="shared" si="2"/>
        <v>0</v>
      </c>
      <c r="J108" s="62">
        <v>0</v>
      </c>
      <c r="K108" s="62">
        <f t="shared" si="3"/>
        <v>0</v>
      </c>
      <c r="L108" s="62">
        <v>0</v>
      </c>
      <c r="M108" s="62">
        <v>0</v>
      </c>
      <c r="N108" s="62">
        <v>0</v>
      </c>
      <c r="O108" s="62">
        <f t="shared" si="4"/>
        <v>0</v>
      </c>
      <c r="P108" s="62">
        <v>0</v>
      </c>
      <c r="Q108" s="62">
        <f t="shared" si="5"/>
        <v>0</v>
      </c>
      <c r="R108" s="62">
        <v>0</v>
      </c>
      <c r="S108" s="62">
        <f t="shared" si="6"/>
        <v>0</v>
      </c>
      <c r="T108" s="62">
        <v>0</v>
      </c>
      <c r="U108" s="62">
        <v>0</v>
      </c>
      <c r="V108" s="62">
        <v>0</v>
      </c>
      <c r="W108" s="62">
        <f t="shared" si="7"/>
        <v>0</v>
      </c>
      <c r="X108" s="62">
        <v>0</v>
      </c>
      <c r="Y108" s="62">
        <f t="shared" si="8"/>
        <v>0</v>
      </c>
      <c r="Z108" s="62">
        <v>0</v>
      </c>
      <c r="AA108" s="62">
        <f t="shared" si="9"/>
        <v>0</v>
      </c>
      <c r="AB108" s="458">
        <f t="shared" si="10"/>
        <v>0</v>
      </c>
      <c r="AC108" s="63">
        <f t="shared" si="19"/>
        <v>0</v>
      </c>
      <c r="AD108" s="63">
        <f t="shared" si="20"/>
        <v>0</v>
      </c>
      <c r="AE108" s="462">
        <f t="shared" si="13"/>
        <v>0</v>
      </c>
      <c r="AF108" s="466">
        <f t="shared" si="18"/>
        <v>0</v>
      </c>
      <c r="AG108" s="466" t="b">
        <f t="shared" si="17"/>
        <v>1</v>
      </c>
      <c r="AH108" t="s">
        <v>20704</v>
      </c>
      <c r="AI108" s="64">
        <v>0</v>
      </c>
      <c r="AJ108" s="64">
        <v>0</v>
      </c>
      <c r="AK108" s="64">
        <f t="shared" si="14"/>
        <v>0</v>
      </c>
      <c r="AL108" s="64"/>
      <c r="AM108" s="29">
        <v>0</v>
      </c>
      <c r="AN108" s="29">
        <f t="shared" si="15"/>
        <v>0</v>
      </c>
      <c r="AO108" s="29"/>
      <c r="AP108" s="29"/>
      <c r="AQ108" s="29"/>
      <c r="AR108" s="29"/>
      <c r="AS108" s="29"/>
      <c r="AT108" s="29"/>
      <c r="AU108" s="29"/>
      <c r="AV108" s="29"/>
      <c r="AW108" s="29"/>
      <c r="AX108" s="29"/>
      <c r="AY108" s="29"/>
      <c r="AZ108" s="29"/>
      <c r="BA108" s="29"/>
      <c r="BB108" s="29"/>
    </row>
    <row r="109" spans="1:54" ht="11.25" customHeight="1">
      <c r="A109" s="29"/>
      <c r="B109" s="61">
        <v>2611</v>
      </c>
      <c r="C109" s="62" t="s">
        <v>20710</v>
      </c>
      <c r="D109" s="62">
        <v>0</v>
      </c>
      <c r="E109" s="62">
        <v>0</v>
      </c>
      <c r="F109" s="62">
        <v>0</v>
      </c>
      <c r="G109" s="62">
        <f t="shared" si="1"/>
        <v>0</v>
      </c>
      <c r="H109" s="62">
        <v>0</v>
      </c>
      <c r="I109" s="62">
        <f t="shared" si="2"/>
        <v>0</v>
      </c>
      <c r="J109" s="62">
        <v>0</v>
      </c>
      <c r="K109" s="62">
        <f t="shared" si="3"/>
        <v>0</v>
      </c>
      <c r="L109" s="62">
        <v>0</v>
      </c>
      <c r="M109" s="62">
        <v>0</v>
      </c>
      <c r="N109" s="62">
        <v>0</v>
      </c>
      <c r="O109" s="62">
        <f t="shared" si="4"/>
        <v>0</v>
      </c>
      <c r="P109" s="62">
        <v>0</v>
      </c>
      <c r="Q109" s="62">
        <f t="shared" si="5"/>
        <v>0</v>
      </c>
      <c r="R109" s="62">
        <v>0</v>
      </c>
      <c r="S109" s="62">
        <f t="shared" si="6"/>
        <v>0</v>
      </c>
      <c r="T109" s="62">
        <v>0</v>
      </c>
      <c r="U109" s="62">
        <v>0</v>
      </c>
      <c r="V109" s="62">
        <v>0</v>
      </c>
      <c r="W109" s="62">
        <f t="shared" si="7"/>
        <v>0</v>
      </c>
      <c r="X109" s="62">
        <v>0</v>
      </c>
      <c r="Y109" s="62">
        <f t="shared" si="8"/>
        <v>0</v>
      </c>
      <c r="Z109" s="62">
        <v>0</v>
      </c>
      <c r="AA109" s="62">
        <f t="shared" si="9"/>
        <v>0</v>
      </c>
      <c r="AB109" s="458">
        <f t="shared" si="10"/>
        <v>0</v>
      </c>
      <c r="AC109" s="63">
        <f t="shared" si="19"/>
        <v>0</v>
      </c>
      <c r="AD109" s="63">
        <f t="shared" si="20"/>
        <v>0</v>
      </c>
      <c r="AE109" s="462">
        <f t="shared" si="13"/>
        <v>0</v>
      </c>
      <c r="AF109" s="466">
        <f t="shared" si="18"/>
        <v>0</v>
      </c>
      <c r="AG109" s="466" t="b">
        <f t="shared" si="17"/>
        <v>1</v>
      </c>
      <c r="AH109" t="s">
        <v>20711</v>
      </c>
      <c r="AI109" s="64">
        <v>0</v>
      </c>
      <c r="AJ109" s="64">
        <v>0</v>
      </c>
      <c r="AK109" s="64">
        <f t="shared" si="14"/>
        <v>0</v>
      </c>
      <c r="AL109" s="64"/>
      <c r="AM109" s="29">
        <v>0</v>
      </c>
      <c r="AN109" s="29">
        <f t="shared" si="15"/>
        <v>0</v>
      </c>
      <c r="AO109" s="29"/>
      <c r="AP109" s="29"/>
      <c r="AQ109" s="29"/>
      <c r="AR109" s="29"/>
      <c r="AS109" s="29"/>
      <c r="AT109" s="29"/>
      <c r="AU109" s="29"/>
      <c r="AV109" s="29"/>
      <c r="AW109" s="29"/>
      <c r="AX109" s="29"/>
      <c r="AY109" s="29"/>
      <c r="AZ109" s="29"/>
      <c r="BA109" s="29"/>
      <c r="BB109" s="29"/>
    </row>
    <row r="110" spans="1:54" ht="11.25" customHeight="1">
      <c r="A110" s="29"/>
      <c r="B110" s="61">
        <v>2612</v>
      </c>
      <c r="C110" s="62" t="s">
        <v>20712</v>
      </c>
      <c r="D110" s="62">
        <v>0</v>
      </c>
      <c r="E110" s="62">
        <v>0</v>
      </c>
      <c r="F110" s="62">
        <v>0</v>
      </c>
      <c r="G110" s="62">
        <f t="shared" si="1"/>
        <v>0</v>
      </c>
      <c r="H110" s="62">
        <v>0</v>
      </c>
      <c r="I110" s="62">
        <f t="shared" si="2"/>
        <v>0</v>
      </c>
      <c r="J110" s="62">
        <v>0</v>
      </c>
      <c r="K110" s="62">
        <f t="shared" si="3"/>
        <v>0</v>
      </c>
      <c r="L110" s="62">
        <v>0</v>
      </c>
      <c r="M110" s="62">
        <v>0</v>
      </c>
      <c r="N110" s="62">
        <v>0</v>
      </c>
      <c r="O110" s="62">
        <f t="shared" si="4"/>
        <v>0</v>
      </c>
      <c r="P110" s="62">
        <v>0</v>
      </c>
      <c r="Q110" s="62">
        <f t="shared" si="5"/>
        <v>0</v>
      </c>
      <c r="R110" s="62">
        <v>0</v>
      </c>
      <c r="S110" s="62">
        <f t="shared" si="6"/>
        <v>0</v>
      </c>
      <c r="T110" s="62">
        <v>0</v>
      </c>
      <c r="U110" s="62">
        <v>0</v>
      </c>
      <c r="V110" s="62">
        <v>0</v>
      </c>
      <c r="W110" s="62">
        <f t="shared" si="7"/>
        <v>0</v>
      </c>
      <c r="X110" s="62">
        <v>0</v>
      </c>
      <c r="Y110" s="62">
        <f t="shared" si="8"/>
        <v>0</v>
      </c>
      <c r="Z110" s="62">
        <v>0</v>
      </c>
      <c r="AA110" s="62">
        <f t="shared" si="9"/>
        <v>0</v>
      </c>
      <c r="AB110" s="458">
        <f t="shared" si="10"/>
        <v>0</v>
      </c>
      <c r="AC110" s="63">
        <f t="shared" si="19"/>
        <v>0</v>
      </c>
      <c r="AD110" s="63">
        <f t="shared" si="20"/>
        <v>0</v>
      </c>
      <c r="AE110" s="462">
        <f t="shared" si="13"/>
        <v>0</v>
      </c>
      <c r="AF110" s="466">
        <f t="shared" si="18"/>
        <v>0</v>
      </c>
      <c r="AG110" s="466" t="b">
        <f t="shared" si="17"/>
        <v>1</v>
      </c>
      <c r="AH110" t="s">
        <v>20711</v>
      </c>
      <c r="AI110" s="64">
        <v>0</v>
      </c>
      <c r="AJ110" s="64">
        <v>0</v>
      </c>
      <c r="AK110" s="64">
        <f t="shared" si="14"/>
        <v>0</v>
      </c>
      <c r="AL110" s="64"/>
      <c r="AM110" s="29">
        <v>0</v>
      </c>
      <c r="AN110" s="29">
        <f t="shared" si="15"/>
        <v>0</v>
      </c>
      <c r="AO110" s="29"/>
      <c r="AP110" s="29"/>
      <c r="AQ110" s="29"/>
      <c r="AR110" s="29"/>
      <c r="AS110" s="29"/>
      <c r="AT110" s="29"/>
      <c r="AU110" s="29"/>
      <c r="AV110" s="29"/>
      <c r="AW110" s="29"/>
      <c r="AX110" s="29"/>
      <c r="AY110" s="29"/>
      <c r="AZ110" s="29"/>
      <c r="BA110" s="29"/>
      <c r="BB110" s="29"/>
    </row>
    <row r="111" spans="1:54" ht="11.25" customHeight="1">
      <c r="A111" s="29"/>
      <c r="B111" s="61">
        <v>2613</v>
      </c>
      <c r="C111" s="62" t="s">
        <v>20713</v>
      </c>
      <c r="D111" s="62">
        <v>0</v>
      </c>
      <c r="E111" s="62">
        <v>0</v>
      </c>
      <c r="F111" s="62">
        <v>0</v>
      </c>
      <c r="G111" s="62">
        <f t="shared" si="1"/>
        <v>0</v>
      </c>
      <c r="H111" s="62">
        <v>0</v>
      </c>
      <c r="I111" s="62">
        <f t="shared" si="2"/>
        <v>0</v>
      </c>
      <c r="J111" s="62">
        <v>0</v>
      </c>
      <c r="K111" s="62">
        <f t="shared" si="3"/>
        <v>0</v>
      </c>
      <c r="L111" s="62">
        <v>0</v>
      </c>
      <c r="M111" s="62">
        <v>0</v>
      </c>
      <c r="N111" s="62">
        <v>0</v>
      </c>
      <c r="O111" s="62">
        <f t="shared" si="4"/>
        <v>0</v>
      </c>
      <c r="P111" s="62">
        <v>0</v>
      </c>
      <c r="Q111" s="62">
        <f t="shared" si="5"/>
        <v>0</v>
      </c>
      <c r="R111" s="62">
        <v>0</v>
      </c>
      <c r="S111" s="62">
        <f t="shared" si="6"/>
        <v>0</v>
      </c>
      <c r="T111" s="62">
        <v>0</v>
      </c>
      <c r="U111" s="62">
        <v>0</v>
      </c>
      <c r="V111" s="62">
        <v>0</v>
      </c>
      <c r="W111" s="62">
        <f t="shared" si="7"/>
        <v>0</v>
      </c>
      <c r="X111" s="62">
        <v>0</v>
      </c>
      <c r="Y111" s="62">
        <f t="shared" si="8"/>
        <v>0</v>
      </c>
      <c r="Z111" s="62">
        <v>0</v>
      </c>
      <c r="AA111" s="62">
        <f t="shared" si="9"/>
        <v>0</v>
      </c>
      <c r="AB111" s="458">
        <f t="shared" si="10"/>
        <v>0</v>
      </c>
      <c r="AC111" s="63">
        <f t="shared" si="19"/>
        <v>0</v>
      </c>
      <c r="AD111" s="63">
        <f t="shared" si="20"/>
        <v>0</v>
      </c>
      <c r="AE111" s="462">
        <f t="shared" si="13"/>
        <v>0</v>
      </c>
      <c r="AF111" s="466">
        <f t="shared" si="18"/>
        <v>0</v>
      </c>
      <c r="AG111" s="466" t="b">
        <f t="shared" si="17"/>
        <v>1</v>
      </c>
      <c r="AH111" t="s">
        <v>20711</v>
      </c>
      <c r="AI111" s="64">
        <v>0</v>
      </c>
      <c r="AJ111" s="64">
        <v>0</v>
      </c>
      <c r="AK111" s="64">
        <f t="shared" si="14"/>
        <v>0</v>
      </c>
      <c r="AL111" s="64"/>
      <c r="AM111" s="29">
        <v>0</v>
      </c>
      <c r="AN111" s="29">
        <f t="shared" si="15"/>
        <v>0</v>
      </c>
      <c r="AO111" s="29"/>
      <c r="AP111" s="29"/>
      <c r="AQ111" s="29"/>
      <c r="AR111" s="29"/>
      <c r="AS111" s="29"/>
      <c r="AT111" s="29"/>
      <c r="AU111" s="29"/>
      <c r="AV111" s="29"/>
      <c r="AW111" s="29"/>
      <c r="AX111" s="29"/>
      <c r="AY111" s="29"/>
      <c r="AZ111" s="29"/>
      <c r="BA111" s="29"/>
      <c r="BB111" s="29"/>
    </row>
    <row r="112" spans="1:54" ht="11.25" customHeight="1">
      <c r="A112" s="29"/>
      <c r="B112" s="61">
        <v>2614</v>
      </c>
      <c r="C112" s="62" t="s">
        <v>20714</v>
      </c>
      <c r="D112" s="62">
        <v>0</v>
      </c>
      <c r="E112" s="62">
        <v>0</v>
      </c>
      <c r="F112" s="62">
        <v>0</v>
      </c>
      <c r="G112" s="62">
        <f t="shared" si="1"/>
        <v>0</v>
      </c>
      <c r="H112" s="62">
        <v>0</v>
      </c>
      <c r="I112" s="62">
        <f t="shared" si="2"/>
        <v>0</v>
      </c>
      <c r="J112" s="62">
        <v>0</v>
      </c>
      <c r="K112" s="62">
        <f t="shared" si="3"/>
        <v>0</v>
      </c>
      <c r="L112" s="62">
        <v>0</v>
      </c>
      <c r="M112" s="62">
        <v>0</v>
      </c>
      <c r="N112" s="62">
        <v>0</v>
      </c>
      <c r="O112" s="62">
        <f t="shared" si="4"/>
        <v>0</v>
      </c>
      <c r="P112" s="62">
        <v>0</v>
      </c>
      <c r="Q112" s="62">
        <f t="shared" si="5"/>
        <v>0</v>
      </c>
      <c r="R112" s="62">
        <v>0</v>
      </c>
      <c r="S112" s="62">
        <f t="shared" si="6"/>
        <v>0</v>
      </c>
      <c r="T112" s="62">
        <v>0</v>
      </c>
      <c r="U112" s="62">
        <v>0</v>
      </c>
      <c r="V112" s="62">
        <v>0</v>
      </c>
      <c r="W112" s="62">
        <f t="shared" si="7"/>
        <v>0</v>
      </c>
      <c r="X112" s="62">
        <v>0</v>
      </c>
      <c r="Y112" s="62">
        <f t="shared" si="8"/>
        <v>0</v>
      </c>
      <c r="Z112" s="62">
        <v>0</v>
      </c>
      <c r="AA112" s="62">
        <f t="shared" si="9"/>
        <v>0</v>
      </c>
      <c r="AB112" s="458">
        <f t="shared" si="10"/>
        <v>0</v>
      </c>
      <c r="AC112" s="63">
        <f t="shared" si="19"/>
        <v>0</v>
      </c>
      <c r="AD112" s="63">
        <f t="shared" si="20"/>
        <v>0</v>
      </c>
      <c r="AE112" s="462">
        <f t="shared" si="13"/>
        <v>0</v>
      </c>
      <c r="AF112" s="466">
        <f t="shared" si="18"/>
        <v>0</v>
      </c>
      <c r="AG112" s="466" t="b">
        <f t="shared" si="17"/>
        <v>1</v>
      </c>
      <c r="AH112" t="s">
        <v>20711</v>
      </c>
      <c r="AI112" s="64">
        <v>0</v>
      </c>
      <c r="AJ112" s="64">
        <v>0</v>
      </c>
      <c r="AK112" s="64">
        <f t="shared" si="14"/>
        <v>0</v>
      </c>
      <c r="AL112" s="64"/>
      <c r="AM112" s="29">
        <v>0</v>
      </c>
      <c r="AN112" s="29">
        <f t="shared" si="15"/>
        <v>0</v>
      </c>
      <c r="AO112" s="29"/>
      <c r="AP112" s="29"/>
      <c r="AQ112" s="29"/>
      <c r="AR112" s="29"/>
      <c r="AS112" s="29"/>
      <c r="AT112" s="29"/>
      <c r="AU112" s="29"/>
      <c r="AV112" s="29"/>
      <c r="AW112" s="29"/>
      <c r="AX112" s="29"/>
      <c r="AY112" s="29"/>
      <c r="AZ112" s="29"/>
      <c r="BA112" s="29"/>
      <c r="BB112" s="29"/>
    </row>
    <row r="113" spans="1:54" ht="11.25" customHeight="1">
      <c r="A113" s="29"/>
      <c r="B113" s="61">
        <v>2711</v>
      </c>
      <c r="C113" s="62" t="s">
        <v>20715</v>
      </c>
      <c r="D113" s="62">
        <v>0</v>
      </c>
      <c r="E113" s="62">
        <v>0</v>
      </c>
      <c r="F113" s="62">
        <v>0</v>
      </c>
      <c r="G113" s="62">
        <f t="shared" si="1"/>
        <v>0</v>
      </c>
      <c r="H113" s="62">
        <v>0</v>
      </c>
      <c r="I113" s="62">
        <f t="shared" si="2"/>
        <v>0</v>
      </c>
      <c r="J113" s="62">
        <v>0</v>
      </c>
      <c r="K113" s="62">
        <f t="shared" si="3"/>
        <v>0</v>
      </c>
      <c r="L113" s="62">
        <v>0</v>
      </c>
      <c r="M113" s="62">
        <v>0</v>
      </c>
      <c r="N113" s="62">
        <v>0</v>
      </c>
      <c r="O113" s="62">
        <f t="shared" si="4"/>
        <v>0</v>
      </c>
      <c r="P113" s="62">
        <v>0</v>
      </c>
      <c r="Q113" s="62">
        <f t="shared" si="5"/>
        <v>0</v>
      </c>
      <c r="R113" s="62">
        <v>0</v>
      </c>
      <c r="S113" s="62">
        <f t="shared" si="6"/>
        <v>0</v>
      </c>
      <c r="T113" s="62">
        <v>0</v>
      </c>
      <c r="U113" s="62">
        <v>0</v>
      </c>
      <c r="V113" s="62">
        <v>0</v>
      </c>
      <c r="W113" s="62">
        <f t="shared" si="7"/>
        <v>0</v>
      </c>
      <c r="X113" s="62">
        <v>0</v>
      </c>
      <c r="Y113" s="62">
        <f t="shared" si="8"/>
        <v>0</v>
      </c>
      <c r="Z113" s="62">
        <v>0</v>
      </c>
      <c r="AA113" s="62">
        <f t="shared" si="9"/>
        <v>0</v>
      </c>
      <c r="AB113" s="458">
        <f t="shared" si="10"/>
        <v>0</v>
      </c>
      <c r="AC113" s="63">
        <f t="shared" si="19"/>
        <v>0</v>
      </c>
      <c r="AD113" s="63">
        <f t="shared" si="20"/>
        <v>0</v>
      </c>
      <c r="AE113" s="462">
        <f t="shared" si="13"/>
        <v>0</v>
      </c>
      <c r="AF113" s="466">
        <f t="shared" si="18"/>
        <v>0</v>
      </c>
      <c r="AG113" s="466" t="b">
        <f t="shared" si="17"/>
        <v>1</v>
      </c>
      <c r="AH113" t="s">
        <v>20716</v>
      </c>
      <c r="AI113" s="64">
        <v>0</v>
      </c>
      <c r="AJ113" s="64">
        <v>0</v>
      </c>
      <c r="AK113" s="64">
        <f t="shared" si="14"/>
        <v>0</v>
      </c>
      <c r="AL113" s="64"/>
      <c r="AM113" s="29">
        <v>0</v>
      </c>
      <c r="AN113" s="29">
        <f t="shared" si="15"/>
        <v>0</v>
      </c>
      <c r="AO113" s="29"/>
      <c r="AP113" s="29"/>
      <c r="AQ113" s="29"/>
      <c r="AR113" s="29"/>
      <c r="AS113" s="29"/>
      <c r="AT113" s="29"/>
      <c r="AU113" s="29"/>
      <c r="AV113" s="29"/>
      <c r="AW113" s="29"/>
      <c r="AX113" s="29"/>
      <c r="AY113" s="29"/>
      <c r="AZ113" s="29"/>
      <c r="BA113" s="29"/>
      <c r="BB113" s="29"/>
    </row>
    <row r="114" spans="1:54" ht="11.25" customHeight="1">
      <c r="A114" s="29"/>
      <c r="B114" s="61">
        <v>2721</v>
      </c>
      <c r="C114" s="62" t="s">
        <v>689</v>
      </c>
      <c r="D114" s="62">
        <v>0</v>
      </c>
      <c r="E114" s="62">
        <v>0</v>
      </c>
      <c r="F114" s="62">
        <v>0</v>
      </c>
      <c r="G114" s="62">
        <f t="shared" si="1"/>
        <v>0</v>
      </c>
      <c r="H114" s="62">
        <v>0</v>
      </c>
      <c r="I114" s="62">
        <f t="shared" si="2"/>
        <v>0</v>
      </c>
      <c r="J114" s="62">
        <v>0</v>
      </c>
      <c r="K114" s="62">
        <f t="shared" si="3"/>
        <v>0</v>
      </c>
      <c r="L114" s="62">
        <v>0</v>
      </c>
      <c r="M114" s="62">
        <v>0</v>
      </c>
      <c r="N114" s="62">
        <v>0</v>
      </c>
      <c r="O114" s="62">
        <f t="shared" si="4"/>
        <v>0</v>
      </c>
      <c r="P114" s="62">
        <v>0</v>
      </c>
      <c r="Q114" s="62">
        <f t="shared" si="5"/>
        <v>0</v>
      </c>
      <c r="R114" s="62">
        <v>0</v>
      </c>
      <c r="S114" s="62">
        <f t="shared" si="6"/>
        <v>0</v>
      </c>
      <c r="T114" s="62">
        <v>0</v>
      </c>
      <c r="U114" s="62">
        <v>0</v>
      </c>
      <c r="V114" s="62">
        <v>0</v>
      </c>
      <c r="W114" s="62">
        <f t="shared" si="7"/>
        <v>0</v>
      </c>
      <c r="X114" s="62">
        <v>0</v>
      </c>
      <c r="Y114" s="62">
        <f t="shared" si="8"/>
        <v>0</v>
      </c>
      <c r="Z114" s="62">
        <v>0</v>
      </c>
      <c r="AA114" s="62">
        <f t="shared" si="9"/>
        <v>0</v>
      </c>
      <c r="AB114" s="458">
        <f t="shared" si="10"/>
        <v>0</v>
      </c>
      <c r="AC114" s="63">
        <f t="shared" si="19"/>
        <v>0</v>
      </c>
      <c r="AD114" s="63">
        <f t="shared" si="20"/>
        <v>0</v>
      </c>
      <c r="AE114" s="462">
        <f t="shared" si="13"/>
        <v>0</v>
      </c>
      <c r="AF114" s="466">
        <f t="shared" si="18"/>
        <v>0</v>
      </c>
      <c r="AG114" s="466" t="b">
        <f t="shared" si="17"/>
        <v>1</v>
      </c>
      <c r="AH114" t="s">
        <v>20716</v>
      </c>
      <c r="AI114" s="64">
        <v>0</v>
      </c>
      <c r="AJ114" s="64">
        <v>0</v>
      </c>
      <c r="AK114" s="64">
        <f t="shared" si="14"/>
        <v>0</v>
      </c>
      <c r="AL114" s="64"/>
      <c r="AM114" s="29">
        <v>0</v>
      </c>
      <c r="AN114" s="29">
        <f t="shared" si="15"/>
        <v>0</v>
      </c>
      <c r="AO114" s="29"/>
      <c r="AP114" s="29"/>
      <c r="AQ114" s="29"/>
      <c r="AR114" s="29"/>
      <c r="AS114" s="29"/>
      <c r="AT114" s="29"/>
      <c r="AU114" s="29"/>
      <c r="AV114" s="29"/>
      <c r="AW114" s="29"/>
      <c r="AX114" s="29"/>
      <c r="AY114" s="29"/>
      <c r="AZ114" s="29"/>
      <c r="BA114" s="29"/>
      <c r="BB114" s="29"/>
    </row>
    <row r="115" spans="1:54" ht="11.25" customHeight="1">
      <c r="A115" s="29"/>
      <c r="B115" s="61">
        <v>2731</v>
      </c>
      <c r="C115" s="62" t="s">
        <v>20717</v>
      </c>
      <c r="D115" s="62">
        <v>0</v>
      </c>
      <c r="E115" s="62">
        <v>0</v>
      </c>
      <c r="F115" s="62">
        <v>0</v>
      </c>
      <c r="G115" s="62">
        <f t="shared" si="1"/>
        <v>0</v>
      </c>
      <c r="H115" s="62">
        <v>0</v>
      </c>
      <c r="I115" s="62">
        <f t="shared" si="2"/>
        <v>0</v>
      </c>
      <c r="J115" s="62">
        <v>0</v>
      </c>
      <c r="K115" s="62">
        <f t="shared" si="3"/>
        <v>0</v>
      </c>
      <c r="L115" s="62">
        <v>0</v>
      </c>
      <c r="M115" s="62">
        <v>0</v>
      </c>
      <c r="N115" s="62">
        <v>0</v>
      </c>
      <c r="O115" s="62">
        <f t="shared" si="4"/>
        <v>0</v>
      </c>
      <c r="P115" s="62">
        <v>0</v>
      </c>
      <c r="Q115" s="62">
        <f t="shared" si="5"/>
        <v>0</v>
      </c>
      <c r="R115" s="62">
        <v>0</v>
      </c>
      <c r="S115" s="62">
        <f t="shared" si="6"/>
        <v>0</v>
      </c>
      <c r="T115" s="62">
        <v>0</v>
      </c>
      <c r="U115" s="62">
        <v>0</v>
      </c>
      <c r="V115" s="62">
        <v>0</v>
      </c>
      <c r="W115" s="62">
        <f t="shared" si="7"/>
        <v>0</v>
      </c>
      <c r="X115" s="62">
        <v>0</v>
      </c>
      <c r="Y115" s="62">
        <f t="shared" si="8"/>
        <v>0</v>
      </c>
      <c r="Z115" s="62">
        <v>0</v>
      </c>
      <c r="AA115" s="62">
        <f t="shared" si="9"/>
        <v>0</v>
      </c>
      <c r="AB115" s="458">
        <f t="shared" si="10"/>
        <v>0</v>
      </c>
      <c r="AC115" s="63">
        <f t="shared" si="19"/>
        <v>0</v>
      </c>
      <c r="AD115" s="63">
        <f t="shared" si="20"/>
        <v>0</v>
      </c>
      <c r="AE115" s="462">
        <f t="shared" si="13"/>
        <v>0</v>
      </c>
      <c r="AF115" s="466">
        <f t="shared" si="18"/>
        <v>0</v>
      </c>
      <c r="AG115" s="466" t="b">
        <f t="shared" si="17"/>
        <v>1</v>
      </c>
      <c r="AH115" t="s">
        <v>20716</v>
      </c>
      <c r="AI115" s="64">
        <v>0</v>
      </c>
      <c r="AJ115" s="64">
        <v>0</v>
      </c>
      <c r="AK115" s="64">
        <f t="shared" si="14"/>
        <v>0</v>
      </c>
      <c r="AL115" s="64"/>
      <c r="AM115" s="29">
        <v>0</v>
      </c>
      <c r="AN115" s="29">
        <f t="shared" si="15"/>
        <v>0</v>
      </c>
      <c r="AO115" s="29"/>
      <c r="AP115" s="29"/>
      <c r="AQ115" s="29"/>
      <c r="AR115" s="29"/>
      <c r="AS115" s="29"/>
      <c r="AT115" s="29"/>
      <c r="AU115" s="29"/>
      <c r="AV115" s="29"/>
      <c r="AW115" s="29"/>
      <c r="AX115" s="29"/>
      <c r="AY115" s="29"/>
      <c r="AZ115" s="29"/>
      <c r="BA115" s="29"/>
      <c r="BB115" s="29"/>
    </row>
    <row r="116" spans="1:54" ht="11.25" customHeight="1">
      <c r="A116" s="29"/>
      <c r="B116" s="61">
        <v>2741</v>
      </c>
      <c r="C116" s="62" t="s">
        <v>20718</v>
      </c>
      <c r="D116" s="62">
        <v>0</v>
      </c>
      <c r="E116" s="62">
        <v>0</v>
      </c>
      <c r="F116" s="62">
        <v>0</v>
      </c>
      <c r="G116" s="62">
        <f t="shared" si="1"/>
        <v>0</v>
      </c>
      <c r="H116" s="62">
        <v>0</v>
      </c>
      <c r="I116" s="62">
        <f t="shared" si="2"/>
        <v>0</v>
      </c>
      <c r="J116" s="62">
        <v>0</v>
      </c>
      <c r="K116" s="62">
        <f t="shared" si="3"/>
        <v>0</v>
      </c>
      <c r="L116" s="62">
        <v>0</v>
      </c>
      <c r="M116" s="62">
        <v>0</v>
      </c>
      <c r="N116" s="62">
        <v>0</v>
      </c>
      <c r="O116" s="62">
        <f t="shared" si="4"/>
        <v>0</v>
      </c>
      <c r="P116" s="62">
        <v>0</v>
      </c>
      <c r="Q116" s="62">
        <f t="shared" si="5"/>
        <v>0</v>
      </c>
      <c r="R116" s="62">
        <v>0</v>
      </c>
      <c r="S116" s="62">
        <f t="shared" si="6"/>
        <v>0</v>
      </c>
      <c r="T116" s="62">
        <v>0</v>
      </c>
      <c r="U116" s="62">
        <v>0</v>
      </c>
      <c r="V116" s="62">
        <v>0</v>
      </c>
      <c r="W116" s="62">
        <f t="shared" si="7"/>
        <v>0</v>
      </c>
      <c r="X116" s="62">
        <v>0</v>
      </c>
      <c r="Y116" s="62">
        <f t="shared" si="8"/>
        <v>0</v>
      </c>
      <c r="Z116" s="62">
        <v>0</v>
      </c>
      <c r="AA116" s="62">
        <f t="shared" si="9"/>
        <v>0</v>
      </c>
      <c r="AB116" s="458">
        <f t="shared" si="10"/>
        <v>0</v>
      </c>
      <c r="AC116" s="63">
        <f t="shared" si="19"/>
        <v>0</v>
      </c>
      <c r="AD116" s="63">
        <f t="shared" si="20"/>
        <v>0</v>
      </c>
      <c r="AE116" s="462">
        <f t="shared" si="13"/>
        <v>0</v>
      </c>
      <c r="AF116" s="466">
        <f t="shared" si="18"/>
        <v>0</v>
      </c>
      <c r="AG116" s="466" t="b">
        <f t="shared" si="17"/>
        <v>1</v>
      </c>
      <c r="AH116" t="s">
        <v>20716</v>
      </c>
      <c r="AI116" s="64">
        <v>0</v>
      </c>
      <c r="AJ116" s="64">
        <v>0</v>
      </c>
      <c r="AK116" s="64">
        <f t="shared" si="14"/>
        <v>0</v>
      </c>
      <c r="AL116" s="64"/>
      <c r="AM116" s="29">
        <v>0</v>
      </c>
      <c r="AN116" s="29">
        <f t="shared" si="15"/>
        <v>0</v>
      </c>
      <c r="AO116" s="29"/>
      <c r="AP116" s="29"/>
      <c r="AQ116" s="29"/>
      <c r="AR116" s="29"/>
      <c r="AS116" s="29"/>
      <c r="AT116" s="29"/>
      <c r="AU116" s="29"/>
      <c r="AV116" s="29"/>
      <c r="AW116" s="29"/>
      <c r="AX116" s="29"/>
      <c r="AY116" s="29"/>
      <c r="AZ116" s="29"/>
      <c r="BA116" s="29"/>
      <c r="BB116" s="29"/>
    </row>
    <row r="117" spans="1:54" ht="11.25" customHeight="1">
      <c r="A117" s="29"/>
      <c r="B117" s="61">
        <v>2751</v>
      </c>
      <c r="C117" s="62" t="s">
        <v>20719</v>
      </c>
      <c r="D117" s="62">
        <v>0</v>
      </c>
      <c r="E117" s="62">
        <v>0</v>
      </c>
      <c r="F117" s="62">
        <v>0</v>
      </c>
      <c r="G117" s="62">
        <f t="shared" si="1"/>
        <v>0</v>
      </c>
      <c r="H117" s="62">
        <v>0</v>
      </c>
      <c r="I117" s="62">
        <f t="shared" si="2"/>
        <v>0</v>
      </c>
      <c r="J117" s="62">
        <v>0</v>
      </c>
      <c r="K117" s="62">
        <f t="shared" si="3"/>
        <v>0</v>
      </c>
      <c r="L117" s="62">
        <v>0</v>
      </c>
      <c r="M117" s="62">
        <v>0</v>
      </c>
      <c r="N117" s="62">
        <v>0</v>
      </c>
      <c r="O117" s="62">
        <f t="shared" si="4"/>
        <v>0</v>
      </c>
      <c r="P117" s="62">
        <v>0</v>
      </c>
      <c r="Q117" s="62">
        <f t="shared" si="5"/>
        <v>0</v>
      </c>
      <c r="R117" s="62">
        <v>0</v>
      </c>
      <c r="S117" s="62">
        <f t="shared" si="6"/>
        <v>0</v>
      </c>
      <c r="T117" s="62">
        <v>0</v>
      </c>
      <c r="U117" s="62">
        <v>0</v>
      </c>
      <c r="V117" s="62">
        <v>0</v>
      </c>
      <c r="W117" s="62">
        <f t="shared" si="7"/>
        <v>0</v>
      </c>
      <c r="X117" s="62">
        <v>0</v>
      </c>
      <c r="Y117" s="62">
        <f t="shared" si="8"/>
        <v>0</v>
      </c>
      <c r="Z117" s="62">
        <v>0</v>
      </c>
      <c r="AA117" s="62">
        <f t="shared" si="9"/>
        <v>0</v>
      </c>
      <c r="AB117" s="458">
        <f t="shared" si="10"/>
        <v>0</v>
      </c>
      <c r="AC117" s="63">
        <f t="shared" si="19"/>
        <v>0</v>
      </c>
      <c r="AD117" s="63">
        <f t="shared" si="20"/>
        <v>0</v>
      </c>
      <c r="AE117" s="462">
        <f t="shared" si="13"/>
        <v>0</v>
      </c>
      <c r="AF117" s="466">
        <f t="shared" si="18"/>
        <v>0</v>
      </c>
      <c r="AG117" s="466" t="b">
        <f t="shared" si="17"/>
        <v>1</v>
      </c>
      <c r="AH117" t="s">
        <v>20716</v>
      </c>
      <c r="AI117" s="64">
        <v>0</v>
      </c>
      <c r="AJ117" s="64">
        <v>0</v>
      </c>
      <c r="AK117" s="64">
        <f t="shared" si="14"/>
        <v>0</v>
      </c>
      <c r="AL117" s="64"/>
      <c r="AM117" s="29">
        <v>0</v>
      </c>
      <c r="AN117" s="29">
        <f t="shared" si="15"/>
        <v>0</v>
      </c>
      <c r="AO117" s="29"/>
      <c r="AP117" s="29"/>
      <c r="AQ117" s="29"/>
      <c r="AR117" s="29"/>
      <c r="AS117" s="29"/>
      <c r="AT117" s="29"/>
      <c r="AU117" s="29"/>
      <c r="AV117" s="29"/>
      <c r="AW117" s="29"/>
      <c r="AX117" s="29"/>
      <c r="AY117" s="29"/>
      <c r="AZ117" s="29"/>
      <c r="BA117" s="29"/>
      <c r="BB117" s="29"/>
    </row>
    <row r="118" spans="1:54" ht="11.25" customHeight="1">
      <c r="A118" s="29"/>
      <c r="B118" s="61">
        <v>2811</v>
      </c>
      <c r="C118" s="62" t="s">
        <v>20720</v>
      </c>
      <c r="D118" s="62">
        <v>0</v>
      </c>
      <c r="E118" s="62">
        <v>0</v>
      </c>
      <c r="F118" s="62">
        <v>0</v>
      </c>
      <c r="G118" s="62">
        <f t="shared" si="1"/>
        <v>0</v>
      </c>
      <c r="H118" s="62">
        <v>0</v>
      </c>
      <c r="I118" s="62">
        <f t="shared" si="2"/>
        <v>0</v>
      </c>
      <c r="J118" s="62">
        <v>0</v>
      </c>
      <c r="K118" s="62">
        <f t="shared" si="3"/>
        <v>0</v>
      </c>
      <c r="L118" s="62">
        <v>0</v>
      </c>
      <c r="M118" s="62">
        <v>0</v>
      </c>
      <c r="N118" s="62">
        <v>0</v>
      </c>
      <c r="O118" s="62">
        <f t="shared" si="4"/>
        <v>0</v>
      </c>
      <c r="P118" s="62">
        <v>0</v>
      </c>
      <c r="Q118" s="62">
        <f t="shared" si="5"/>
        <v>0</v>
      </c>
      <c r="R118" s="62">
        <v>0</v>
      </c>
      <c r="S118" s="62">
        <f t="shared" si="6"/>
        <v>0</v>
      </c>
      <c r="T118" s="62">
        <v>0</v>
      </c>
      <c r="U118" s="62">
        <v>0</v>
      </c>
      <c r="V118" s="62">
        <v>0</v>
      </c>
      <c r="W118" s="62">
        <f t="shared" si="7"/>
        <v>0</v>
      </c>
      <c r="X118" s="62">
        <v>0</v>
      </c>
      <c r="Y118" s="62">
        <f t="shared" si="8"/>
        <v>0</v>
      </c>
      <c r="Z118" s="62">
        <v>0</v>
      </c>
      <c r="AA118" s="62">
        <f t="shared" si="9"/>
        <v>0</v>
      </c>
      <c r="AB118" s="458">
        <f t="shared" si="10"/>
        <v>0</v>
      </c>
      <c r="AC118" s="63">
        <f t="shared" si="19"/>
        <v>0</v>
      </c>
      <c r="AD118" s="63">
        <f t="shared" si="20"/>
        <v>0</v>
      </c>
      <c r="AE118" s="462">
        <f t="shared" si="13"/>
        <v>0</v>
      </c>
      <c r="AF118" s="466">
        <f t="shared" si="18"/>
        <v>0</v>
      </c>
      <c r="AG118" s="466" t="b">
        <f t="shared" si="17"/>
        <v>1</v>
      </c>
      <c r="AH118" t="s">
        <v>20721</v>
      </c>
      <c r="AI118" s="64">
        <v>0</v>
      </c>
      <c r="AJ118" s="64">
        <v>0</v>
      </c>
      <c r="AK118" s="64">
        <f t="shared" si="14"/>
        <v>0</v>
      </c>
      <c r="AL118" s="64"/>
      <c r="AM118" s="29">
        <v>0</v>
      </c>
      <c r="AN118" s="29">
        <f t="shared" si="15"/>
        <v>0</v>
      </c>
      <c r="AO118" s="29"/>
      <c r="AP118" s="29"/>
      <c r="AQ118" s="29"/>
      <c r="AR118" s="29"/>
      <c r="AS118" s="29"/>
      <c r="AT118" s="29"/>
      <c r="AU118" s="29"/>
      <c r="AV118" s="29"/>
      <c r="AW118" s="29"/>
      <c r="AX118" s="29"/>
      <c r="AY118" s="29"/>
      <c r="AZ118" s="29"/>
      <c r="BA118" s="29"/>
      <c r="BB118" s="29"/>
    </row>
    <row r="119" spans="1:54" ht="11.25" customHeight="1">
      <c r="A119" s="29"/>
      <c r="B119" s="61">
        <v>2821</v>
      </c>
      <c r="C119" s="62" t="s">
        <v>20722</v>
      </c>
      <c r="D119" s="62">
        <v>0</v>
      </c>
      <c r="E119" s="62">
        <v>0</v>
      </c>
      <c r="F119" s="62">
        <v>0</v>
      </c>
      <c r="G119" s="62">
        <f t="shared" si="1"/>
        <v>0</v>
      </c>
      <c r="H119" s="62">
        <v>0</v>
      </c>
      <c r="I119" s="62">
        <f t="shared" si="2"/>
        <v>0</v>
      </c>
      <c r="J119" s="62">
        <v>0</v>
      </c>
      <c r="K119" s="62">
        <f t="shared" si="3"/>
        <v>0</v>
      </c>
      <c r="L119" s="62">
        <v>0</v>
      </c>
      <c r="M119" s="62">
        <v>0</v>
      </c>
      <c r="N119" s="62">
        <v>0</v>
      </c>
      <c r="O119" s="62">
        <f t="shared" si="4"/>
        <v>0</v>
      </c>
      <c r="P119" s="62">
        <v>0</v>
      </c>
      <c r="Q119" s="62">
        <f t="shared" si="5"/>
        <v>0</v>
      </c>
      <c r="R119" s="62">
        <v>0</v>
      </c>
      <c r="S119" s="62">
        <f t="shared" si="6"/>
        <v>0</v>
      </c>
      <c r="T119" s="62">
        <v>0</v>
      </c>
      <c r="U119" s="62">
        <v>0</v>
      </c>
      <c r="V119" s="62">
        <v>0</v>
      </c>
      <c r="W119" s="62">
        <f t="shared" si="7"/>
        <v>0</v>
      </c>
      <c r="X119" s="62">
        <v>0</v>
      </c>
      <c r="Y119" s="62">
        <f t="shared" si="8"/>
        <v>0</v>
      </c>
      <c r="Z119" s="62">
        <v>0</v>
      </c>
      <c r="AA119" s="62">
        <f t="shared" si="9"/>
        <v>0</v>
      </c>
      <c r="AB119" s="458">
        <f t="shared" si="10"/>
        <v>0</v>
      </c>
      <c r="AC119" s="63">
        <f t="shared" si="19"/>
        <v>0</v>
      </c>
      <c r="AD119" s="63">
        <f t="shared" si="20"/>
        <v>0</v>
      </c>
      <c r="AE119" s="462">
        <f t="shared" si="13"/>
        <v>0</v>
      </c>
      <c r="AF119" s="466">
        <f t="shared" si="18"/>
        <v>0</v>
      </c>
      <c r="AG119" s="466" t="b">
        <f t="shared" si="17"/>
        <v>1</v>
      </c>
      <c r="AH119" t="s">
        <v>20721</v>
      </c>
      <c r="AI119" s="64">
        <v>0</v>
      </c>
      <c r="AJ119" s="64">
        <v>0</v>
      </c>
      <c r="AK119" s="64">
        <f t="shared" si="14"/>
        <v>0</v>
      </c>
      <c r="AL119" s="64"/>
      <c r="AM119" s="29">
        <v>0</v>
      </c>
      <c r="AN119" s="29">
        <f t="shared" si="15"/>
        <v>0</v>
      </c>
      <c r="AO119" s="29"/>
      <c r="AP119" s="29"/>
      <c r="AQ119" s="29"/>
      <c r="AR119" s="29"/>
      <c r="AS119" s="29"/>
      <c r="AT119" s="29"/>
      <c r="AU119" s="29"/>
      <c r="AV119" s="29"/>
      <c r="AW119" s="29"/>
      <c r="AX119" s="29"/>
      <c r="AY119" s="29"/>
      <c r="AZ119" s="29"/>
      <c r="BA119" s="29"/>
      <c r="BB119" s="29"/>
    </row>
    <row r="120" spans="1:54" ht="11.25" customHeight="1">
      <c r="A120" s="29"/>
      <c r="B120" s="61">
        <v>2831</v>
      </c>
      <c r="C120" s="62" t="s">
        <v>20723</v>
      </c>
      <c r="D120" s="62">
        <v>0</v>
      </c>
      <c r="E120" s="62">
        <v>0</v>
      </c>
      <c r="F120" s="62">
        <v>0</v>
      </c>
      <c r="G120" s="62">
        <f t="shared" si="1"/>
        <v>0</v>
      </c>
      <c r="H120" s="62">
        <v>0</v>
      </c>
      <c r="I120" s="62">
        <f t="shared" si="2"/>
        <v>0</v>
      </c>
      <c r="J120" s="62">
        <v>0</v>
      </c>
      <c r="K120" s="62">
        <f t="shared" si="3"/>
        <v>0</v>
      </c>
      <c r="L120" s="62">
        <v>0</v>
      </c>
      <c r="M120" s="62">
        <v>0</v>
      </c>
      <c r="N120" s="62">
        <v>0</v>
      </c>
      <c r="O120" s="62">
        <f t="shared" si="4"/>
        <v>0</v>
      </c>
      <c r="P120" s="62">
        <v>0</v>
      </c>
      <c r="Q120" s="62">
        <f t="shared" si="5"/>
        <v>0</v>
      </c>
      <c r="R120" s="62">
        <v>0</v>
      </c>
      <c r="S120" s="62">
        <f t="shared" si="6"/>
        <v>0</v>
      </c>
      <c r="T120" s="62">
        <v>0</v>
      </c>
      <c r="U120" s="62">
        <v>0</v>
      </c>
      <c r="V120" s="62">
        <v>0</v>
      </c>
      <c r="W120" s="62">
        <f t="shared" si="7"/>
        <v>0</v>
      </c>
      <c r="X120" s="62">
        <v>0</v>
      </c>
      <c r="Y120" s="62">
        <f t="shared" si="8"/>
        <v>0</v>
      </c>
      <c r="Z120" s="62">
        <v>0</v>
      </c>
      <c r="AA120" s="62">
        <f t="shared" si="9"/>
        <v>0</v>
      </c>
      <c r="AB120" s="458">
        <f t="shared" si="10"/>
        <v>0</v>
      </c>
      <c r="AC120" s="63">
        <f t="shared" si="19"/>
        <v>0</v>
      </c>
      <c r="AD120" s="63">
        <f t="shared" si="20"/>
        <v>0</v>
      </c>
      <c r="AE120" s="462">
        <f t="shared" si="13"/>
        <v>0</v>
      </c>
      <c r="AF120" s="466">
        <f t="shared" si="18"/>
        <v>0</v>
      </c>
      <c r="AG120" s="466" t="b">
        <f t="shared" si="17"/>
        <v>1</v>
      </c>
      <c r="AH120" t="s">
        <v>20721</v>
      </c>
      <c r="AI120" s="64">
        <v>0</v>
      </c>
      <c r="AJ120" s="64">
        <v>0</v>
      </c>
      <c r="AK120" s="64">
        <f t="shared" si="14"/>
        <v>0</v>
      </c>
      <c r="AL120" s="64"/>
      <c r="AM120" s="29">
        <v>0</v>
      </c>
      <c r="AN120" s="29">
        <f t="shared" si="15"/>
        <v>0</v>
      </c>
      <c r="AO120" s="29"/>
      <c r="AP120" s="29"/>
      <c r="AQ120" s="29"/>
      <c r="AR120" s="29"/>
      <c r="AS120" s="29"/>
      <c r="AT120" s="29"/>
      <c r="AU120" s="29"/>
      <c r="AV120" s="29"/>
      <c r="AW120" s="29"/>
      <c r="AX120" s="29"/>
      <c r="AY120" s="29"/>
      <c r="AZ120" s="29"/>
      <c r="BA120" s="29"/>
      <c r="BB120" s="29"/>
    </row>
    <row r="121" spans="1:54" ht="9.75" customHeight="1">
      <c r="A121" s="29"/>
      <c r="B121" s="61">
        <v>2911</v>
      </c>
      <c r="C121" s="62" t="s">
        <v>691</v>
      </c>
      <c r="D121" s="62">
        <v>0</v>
      </c>
      <c r="E121" s="62">
        <v>0</v>
      </c>
      <c r="F121" s="62">
        <v>0</v>
      </c>
      <c r="G121" s="62">
        <f t="shared" si="1"/>
        <v>0</v>
      </c>
      <c r="H121" s="62">
        <v>0</v>
      </c>
      <c r="I121" s="62">
        <f t="shared" si="2"/>
        <v>0</v>
      </c>
      <c r="J121" s="62">
        <v>0</v>
      </c>
      <c r="K121" s="62">
        <f t="shared" si="3"/>
        <v>0</v>
      </c>
      <c r="L121" s="62">
        <v>0</v>
      </c>
      <c r="M121" s="62">
        <v>0</v>
      </c>
      <c r="N121" s="62">
        <v>0</v>
      </c>
      <c r="O121" s="62">
        <f t="shared" si="4"/>
        <v>0</v>
      </c>
      <c r="P121" s="62">
        <v>0</v>
      </c>
      <c r="Q121" s="62">
        <f t="shared" si="5"/>
        <v>0</v>
      </c>
      <c r="R121" s="62">
        <v>0</v>
      </c>
      <c r="S121" s="62">
        <f t="shared" si="6"/>
        <v>0</v>
      </c>
      <c r="T121" s="62">
        <v>0</v>
      </c>
      <c r="U121" s="62">
        <v>0</v>
      </c>
      <c r="V121" s="62">
        <v>0</v>
      </c>
      <c r="W121" s="62">
        <f t="shared" si="7"/>
        <v>0</v>
      </c>
      <c r="X121" s="62">
        <v>0</v>
      </c>
      <c r="Y121" s="62">
        <f t="shared" si="8"/>
        <v>0</v>
      </c>
      <c r="Z121" s="62">
        <v>0</v>
      </c>
      <c r="AA121" s="62">
        <f t="shared" si="9"/>
        <v>0</v>
      </c>
      <c r="AB121" s="458">
        <f t="shared" si="10"/>
        <v>0</v>
      </c>
      <c r="AC121" s="63">
        <f t="shared" si="19"/>
        <v>0</v>
      </c>
      <c r="AD121" s="63">
        <f t="shared" si="20"/>
        <v>0</v>
      </c>
      <c r="AE121" s="462">
        <f t="shared" si="13"/>
        <v>0</v>
      </c>
      <c r="AF121" s="466">
        <f t="shared" si="18"/>
        <v>0</v>
      </c>
      <c r="AG121" s="466" t="b">
        <f t="shared" si="17"/>
        <v>1</v>
      </c>
      <c r="AH121" t="s">
        <v>20724</v>
      </c>
      <c r="AI121" s="64">
        <v>0</v>
      </c>
      <c r="AJ121" s="64">
        <v>0</v>
      </c>
      <c r="AK121" s="64">
        <f t="shared" si="14"/>
        <v>0</v>
      </c>
      <c r="AL121" s="64"/>
      <c r="AM121" s="29">
        <v>0</v>
      </c>
      <c r="AN121" s="29">
        <f t="shared" si="15"/>
        <v>0</v>
      </c>
      <c r="AO121" s="29"/>
      <c r="AP121" s="29"/>
      <c r="AQ121" s="29"/>
      <c r="AR121" s="29"/>
      <c r="AS121" s="29"/>
      <c r="AT121" s="29"/>
      <c r="AU121" s="29"/>
      <c r="AV121" s="29"/>
      <c r="AW121" s="29"/>
      <c r="AX121" s="29"/>
      <c r="AY121" s="29"/>
      <c r="AZ121" s="29"/>
      <c r="BA121" s="29"/>
      <c r="BB121" s="29"/>
    </row>
    <row r="122" spans="1:54" ht="9.75" customHeight="1">
      <c r="A122" s="29"/>
      <c r="B122" s="65">
        <v>2921</v>
      </c>
      <c r="C122" s="62" t="s">
        <v>693</v>
      </c>
      <c r="D122" s="62">
        <v>0</v>
      </c>
      <c r="E122" s="62">
        <v>0</v>
      </c>
      <c r="F122" s="62">
        <v>0</v>
      </c>
      <c r="G122" s="62">
        <f t="shared" si="1"/>
        <v>0</v>
      </c>
      <c r="H122" s="62">
        <v>0</v>
      </c>
      <c r="I122" s="62">
        <f t="shared" si="2"/>
        <v>0</v>
      </c>
      <c r="J122" s="62">
        <v>0</v>
      </c>
      <c r="K122" s="62">
        <f t="shared" si="3"/>
        <v>0</v>
      </c>
      <c r="L122" s="62">
        <v>0</v>
      </c>
      <c r="M122" s="62">
        <v>0</v>
      </c>
      <c r="N122" s="62">
        <v>0</v>
      </c>
      <c r="O122" s="62">
        <f t="shared" si="4"/>
        <v>0</v>
      </c>
      <c r="P122" s="62">
        <v>0</v>
      </c>
      <c r="Q122" s="62">
        <f t="shared" si="5"/>
        <v>0</v>
      </c>
      <c r="R122" s="62">
        <v>0</v>
      </c>
      <c r="S122" s="62">
        <f t="shared" si="6"/>
        <v>0</v>
      </c>
      <c r="T122" s="62">
        <v>0</v>
      </c>
      <c r="U122" s="62">
        <v>0</v>
      </c>
      <c r="V122" s="62">
        <v>0</v>
      </c>
      <c r="W122" s="62">
        <f t="shared" si="7"/>
        <v>0</v>
      </c>
      <c r="X122" s="62">
        <v>0</v>
      </c>
      <c r="Y122" s="62">
        <f t="shared" si="8"/>
        <v>0</v>
      </c>
      <c r="Z122" s="62">
        <v>0</v>
      </c>
      <c r="AA122" s="62">
        <f t="shared" si="9"/>
        <v>0</v>
      </c>
      <c r="AB122" s="458">
        <f t="shared" si="10"/>
        <v>0</v>
      </c>
      <c r="AC122" s="63">
        <f t="shared" si="19"/>
        <v>0</v>
      </c>
      <c r="AD122" s="63">
        <f t="shared" si="20"/>
        <v>0</v>
      </c>
      <c r="AE122" s="462">
        <f t="shared" si="13"/>
        <v>0</v>
      </c>
      <c r="AF122" s="466">
        <f t="shared" si="18"/>
        <v>0</v>
      </c>
      <c r="AG122" s="466" t="b">
        <f t="shared" si="17"/>
        <v>1</v>
      </c>
      <c r="AH122" t="s">
        <v>20724</v>
      </c>
      <c r="AI122" s="64">
        <v>0</v>
      </c>
      <c r="AJ122" s="64">
        <v>0</v>
      </c>
      <c r="AK122" s="64">
        <f t="shared" si="14"/>
        <v>0</v>
      </c>
      <c r="AL122" s="64"/>
      <c r="AM122" s="29">
        <v>0</v>
      </c>
      <c r="AN122" s="29">
        <f t="shared" si="15"/>
        <v>0</v>
      </c>
      <c r="AO122" s="29"/>
      <c r="AP122" s="29"/>
      <c r="AQ122" s="29"/>
      <c r="AR122" s="29"/>
      <c r="AS122" s="29"/>
      <c r="AT122" s="29"/>
      <c r="AU122" s="29"/>
      <c r="AV122" s="29"/>
      <c r="AW122" s="29"/>
      <c r="AX122" s="29"/>
      <c r="AY122" s="29"/>
      <c r="AZ122" s="29"/>
      <c r="BA122" s="29"/>
      <c r="BB122" s="29"/>
    </row>
    <row r="123" spans="1:54" ht="9.75" customHeight="1">
      <c r="A123" s="29"/>
      <c r="B123" s="61">
        <v>2931</v>
      </c>
      <c r="C123" s="62" t="s">
        <v>20725</v>
      </c>
      <c r="D123" s="62">
        <v>0</v>
      </c>
      <c r="E123" s="62">
        <v>0</v>
      </c>
      <c r="F123" s="62">
        <v>0</v>
      </c>
      <c r="G123" s="62">
        <f t="shared" si="1"/>
        <v>0</v>
      </c>
      <c r="H123" s="62">
        <v>0</v>
      </c>
      <c r="I123" s="62">
        <f t="shared" si="2"/>
        <v>0</v>
      </c>
      <c r="J123" s="62">
        <v>0</v>
      </c>
      <c r="K123" s="62">
        <f t="shared" si="3"/>
        <v>0</v>
      </c>
      <c r="L123" s="62">
        <v>0</v>
      </c>
      <c r="M123" s="62">
        <v>0</v>
      </c>
      <c r="N123" s="62">
        <v>0</v>
      </c>
      <c r="O123" s="62">
        <f t="shared" si="4"/>
        <v>0</v>
      </c>
      <c r="P123" s="62">
        <v>0</v>
      </c>
      <c r="Q123" s="62">
        <f t="shared" si="5"/>
        <v>0</v>
      </c>
      <c r="R123" s="62">
        <v>0</v>
      </c>
      <c r="S123" s="62">
        <f t="shared" si="6"/>
        <v>0</v>
      </c>
      <c r="T123" s="62">
        <v>0</v>
      </c>
      <c r="U123" s="62">
        <v>0</v>
      </c>
      <c r="V123" s="62">
        <v>0</v>
      </c>
      <c r="W123" s="62">
        <f t="shared" si="7"/>
        <v>0</v>
      </c>
      <c r="X123" s="62">
        <v>0</v>
      </c>
      <c r="Y123" s="62">
        <f t="shared" si="8"/>
        <v>0</v>
      </c>
      <c r="Z123" s="62">
        <v>0</v>
      </c>
      <c r="AA123" s="62">
        <f t="shared" si="9"/>
        <v>0</v>
      </c>
      <c r="AB123" s="458">
        <f t="shared" si="10"/>
        <v>0</v>
      </c>
      <c r="AC123" s="63">
        <f t="shared" si="19"/>
        <v>0</v>
      </c>
      <c r="AD123" s="63">
        <f t="shared" si="20"/>
        <v>0</v>
      </c>
      <c r="AE123" s="462">
        <f t="shared" si="13"/>
        <v>0</v>
      </c>
      <c r="AF123" s="466">
        <f t="shared" si="18"/>
        <v>0</v>
      </c>
      <c r="AG123" s="466" t="b">
        <f t="shared" si="17"/>
        <v>1</v>
      </c>
      <c r="AH123" t="s">
        <v>20724</v>
      </c>
      <c r="AI123" s="64">
        <v>0</v>
      </c>
      <c r="AJ123" s="64">
        <v>0</v>
      </c>
      <c r="AK123" s="64">
        <f t="shared" si="14"/>
        <v>0</v>
      </c>
      <c r="AL123" s="64"/>
      <c r="AM123" s="29">
        <v>0</v>
      </c>
      <c r="AN123" s="29">
        <f t="shared" si="15"/>
        <v>0</v>
      </c>
      <c r="AO123" s="29"/>
      <c r="AP123" s="29"/>
      <c r="AQ123" s="29"/>
      <c r="AR123" s="29"/>
      <c r="AS123" s="29"/>
      <c r="AT123" s="29"/>
      <c r="AU123" s="29"/>
      <c r="AV123" s="29"/>
      <c r="AW123" s="29"/>
      <c r="AX123" s="29"/>
      <c r="AY123" s="29"/>
      <c r="AZ123" s="29"/>
      <c r="BA123" s="29"/>
      <c r="BB123" s="29"/>
    </row>
    <row r="124" spans="1:54" ht="9.75" customHeight="1">
      <c r="A124" s="29"/>
      <c r="B124" s="61">
        <v>2941</v>
      </c>
      <c r="C124" s="62" t="s">
        <v>20726</v>
      </c>
      <c r="D124" s="62">
        <v>0</v>
      </c>
      <c r="E124" s="62">
        <v>0</v>
      </c>
      <c r="F124" s="62">
        <v>0</v>
      </c>
      <c r="G124" s="62">
        <f t="shared" si="1"/>
        <v>0</v>
      </c>
      <c r="H124" s="62">
        <v>0</v>
      </c>
      <c r="I124" s="62">
        <f t="shared" si="2"/>
        <v>0</v>
      </c>
      <c r="J124" s="62">
        <v>0</v>
      </c>
      <c r="K124" s="62">
        <f t="shared" si="3"/>
        <v>0</v>
      </c>
      <c r="L124" s="62">
        <v>0</v>
      </c>
      <c r="M124" s="62">
        <v>0</v>
      </c>
      <c r="N124" s="62">
        <v>0</v>
      </c>
      <c r="O124" s="62">
        <f t="shared" si="4"/>
        <v>0</v>
      </c>
      <c r="P124" s="62">
        <v>0</v>
      </c>
      <c r="Q124" s="62">
        <f t="shared" si="5"/>
        <v>0</v>
      </c>
      <c r="R124" s="62">
        <v>0</v>
      </c>
      <c r="S124" s="62">
        <f t="shared" si="6"/>
        <v>0</v>
      </c>
      <c r="T124" s="62">
        <v>0</v>
      </c>
      <c r="U124" s="62">
        <v>0</v>
      </c>
      <c r="V124" s="62">
        <v>0</v>
      </c>
      <c r="W124" s="62">
        <f t="shared" si="7"/>
        <v>0</v>
      </c>
      <c r="X124" s="62">
        <v>0</v>
      </c>
      <c r="Y124" s="62">
        <f t="shared" si="8"/>
        <v>0</v>
      </c>
      <c r="Z124" s="62">
        <v>0</v>
      </c>
      <c r="AA124" s="62">
        <f t="shared" si="9"/>
        <v>0</v>
      </c>
      <c r="AB124" s="458">
        <f t="shared" si="10"/>
        <v>0</v>
      </c>
      <c r="AC124" s="63">
        <f t="shared" si="19"/>
        <v>0</v>
      </c>
      <c r="AD124" s="63">
        <f t="shared" si="20"/>
        <v>0</v>
      </c>
      <c r="AE124" s="462">
        <f t="shared" si="13"/>
        <v>0</v>
      </c>
      <c r="AF124" s="466">
        <f t="shared" si="18"/>
        <v>0</v>
      </c>
      <c r="AG124" s="466" t="b">
        <f t="shared" si="17"/>
        <v>1</v>
      </c>
      <c r="AH124" t="s">
        <v>20724</v>
      </c>
      <c r="AI124" s="64">
        <v>0</v>
      </c>
      <c r="AJ124" s="64">
        <v>0</v>
      </c>
      <c r="AK124" s="64">
        <f t="shared" si="14"/>
        <v>0</v>
      </c>
      <c r="AL124" s="64"/>
      <c r="AM124" s="29">
        <v>0</v>
      </c>
      <c r="AN124" s="29">
        <f t="shared" si="15"/>
        <v>0</v>
      </c>
      <c r="AO124" s="29"/>
      <c r="AP124" s="29"/>
      <c r="AQ124" s="29"/>
      <c r="AR124" s="29"/>
      <c r="AS124" s="29"/>
      <c r="AT124" s="29"/>
      <c r="AU124" s="29"/>
      <c r="AV124" s="29"/>
      <c r="AW124" s="29"/>
      <c r="AX124" s="29"/>
      <c r="AY124" s="29"/>
      <c r="AZ124" s="29"/>
      <c r="BA124" s="29"/>
      <c r="BB124" s="29"/>
    </row>
    <row r="125" spans="1:54" ht="9.75" customHeight="1">
      <c r="A125" s="29"/>
      <c r="B125" s="61">
        <v>2951</v>
      </c>
      <c r="C125" s="62" t="s">
        <v>20727</v>
      </c>
      <c r="D125" s="62">
        <v>0</v>
      </c>
      <c r="E125" s="62">
        <v>0</v>
      </c>
      <c r="F125" s="62">
        <v>0</v>
      </c>
      <c r="G125" s="62">
        <f t="shared" si="1"/>
        <v>0</v>
      </c>
      <c r="H125" s="62">
        <v>0</v>
      </c>
      <c r="I125" s="62">
        <f t="shared" si="2"/>
        <v>0</v>
      </c>
      <c r="J125" s="62">
        <v>0</v>
      </c>
      <c r="K125" s="62">
        <f t="shared" si="3"/>
        <v>0</v>
      </c>
      <c r="L125" s="62">
        <v>0</v>
      </c>
      <c r="M125" s="62">
        <v>0</v>
      </c>
      <c r="N125" s="62">
        <v>0</v>
      </c>
      <c r="O125" s="62">
        <f t="shared" si="4"/>
        <v>0</v>
      </c>
      <c r="P125" s="62">
        <v>0</v>
      </c>
      <c r="Q125" s="62">
        <f t="shared" si="5"/>
        <v>0</v>
      </c>
      <c r="R125" s="62">
        <v>0</v>
      </c>
      <c r="S125" s="62">
        <f t="shared" si="6"/>
        <v>0</v>
      </c>
      <c r="T125" s="62">
        <v>0</v>
      </c>
      <c r="U125" s="62">
        <v>0</v>
      </c>
      <c r="V125" s="62">
        <v>0</v>
      </c>
      <c r="W125" s="62">
        <f t="shared" si="7"/>
        <v>0</v>
      </c>
      <c r="X125" s="62">
        <v>0</v>
      </c>
      <c r="Y125" s="62">
        <f t="shared" si="8"/>
        <v>0</v>
      </c>
      <c r="Z125" s="62">
        <v>0</v>
      </c>
      <c r="AA125" s="62">
        <f t="shared" si="9"/>
        <v>0</v>
      </c>
      <c r="AB125" s="458">
        <f t="shared" si="10"/>
        <v>0</v>
      </c>
      <c r="AC125" s="63">
        <f t="shared" si="19"/>
        <v>0</v>
      </c>
      <c r="AD125" s="63">
        <f t="shared" si="20"/>
        <v>0</v>
      </c>
      <c r="AE125" s="462">
        <f t="shared" si="13"/>
        <v>0</v>
      </c>
      <c r="AF125" s="466">
        <f t="shared" si="18"/>
        <v>0</v>
      </c>
      <c r="AG125" s="466" t="b">
        <f t="shared" si="17"/>
        <v>1</v>
      </c>
      <c r="AH125" t="s">
        <v>20724</v>
      </c>
      <c r="AI125" s="64">
        <v>0</v>
      </c>
      <c r="AJ125" s="64">
        <v>0</v>
      </c>
      <c r="AK125" s="64">
        <f t="shared" si="14"/>
        <v>0</v>
      </c>
      <c r="AL125" s="64"/>
      <c r="AM125" s="29">
        <v>0</v>
      </c>
      <c r="AN125" s="29">
        <f t="shared" si="15"/>
        <v>0</v>
      </c>
      <c r="AO125" s="29"/>
      <c r="AP125" s="29"/>
      <c r="AQ125" s="29"/>
      <c r="AR125" s="29"/>
      <c r="AS125" s="29"/>
      <c r="AT125" s="29"/>
      <c r="AU125" s="29"/>
      <c r="AV125" s="29"/>
      <c r="AW125" s="29"/>
      <c r="AX125" s="29"/>
      <c r="AY125" s="29"/>
      <c r="AZ125" s="29"/>
      <c r="BA125" s="29"/>
      <c r="BB125" s="29"/>
    </row>
    <row r="126" spans="1:54" ht="9.75" customHeight="1">
      <c r="A126" s="29"/>
      <c r="B126" s="61">
        <v>2961</v>
      </c>
      <c r="C126" s="62" t="s">
        <v>20728</v>
      </c>
      <c r="D126" s="62">
        <v>0</v>
      </c>
      <c r="E126" s="62">
        <v>0</v>
      </c>
      <c r="F126" s="62">
        <v>0</v>
      </c>
      <c r="G126" s="62">
        <f t="shared" si="1"/>
        <v>0</v>
      </c>
      <c r="H126" s="62">
        <v>0</v>
      </c>
      <c r="I126" s="62">
        <f t="shared" si="2"/>
        <v>0</v>
      </c>
      <c r="J126" s="62">
        <v>0</v>
      </c>
      <c r="K126" s="62">
        <f t="shared" si="3"/>
        <v>0</v>
      </c>
      <c r="L126" s="62">
        <v>0</v>
      </c>
      <c r="M126" s="62">
        <v>0</v>
      </c>
      <c r="N126" s="62">
        <v>0</v>
      </c>
      <c r="O126" s="62">
        <f t="shared" si="4"/>
        <v>0</v>
      </c>
      <c r="P126" s="62">
        <v>0</v>
      </c>
      <c r="Q126" s="62">
        <f t="shared" si="5"/>
        <v>0</v>
      </c>
      <c r="R126" s="62">
        <v>0</v>
      </c>
      <c r="S126" s="62">
        <f t="shared" si="6"/>
        <v>0</v>
      </c>
      <c r="T126" s="62">
        <v>0</v>
      </c>
      <c r="U126" s="62">
        <v>0</v>
      </c>
      <c r="V126" s="62">
        <v>0</v>
      </c>
      <c r="W126" s="62">
        <f t="shared" si="7"/>
        <v>0</v>
      </c>
      <c r="X126" s="62">
        <v>0</v>
      </c>
      <c r="Y126" s="62">
        <f t="shared" si="8"/>
        <v>0</v>
      </c>
      <c r="Z126" s="62">
        <v>0</v>
      </c>
      <c r="AA126" s="62">
        <f t="shared" si="9"/>
        <v>0</v>
      </c>
      <c r="AB126" s="458">
        <f t="shared" si="10"/>
        <v>0</v>
      </c>
      <c r="AC126" s="63">
        <f t="shared" si="19"/>
        <v>0</v>
      </c>
      <c r="AD126" s="63">
        <f t="shared" si="20"/>
        <v>0</v>
      </c>
      <c r="AE126" s="462">
        <f t="shared" si="13"/>
        <v>0</v>
      </c>
      <c r="AF126" s="466">
        <f t="shared" si="18"/>
        <v>0</v>
      </c>
      <c r="AG126" s="466" t="b">
        <f t="shared" si="17"/>
        <v>1</v>
      </c>
      <c r="AH126" t="s">
        <v>20724</v>
      </c>
      <c r="AI126" s="64">
        <v>0</v>
      </c>
      <c r="AJ126" s="64">
        <v>0</v>
      </c>
      <c r="AK126" s="64">
        <f t="shared" si="14"/>
        <v>0</v>
      </c>
      <c r="AL126" s="64"/>
      <c r="AM126" s="29">
        <v>0</v>
      </c>
      <c r="AN126" s="29">
        <f t="shared" si="15"/>
        <v>0</v>
      </c>
      <c r="AO126" s="29"/>
      <c r="AP126" s="29"/>
      <c r="AQ126" s="29"/>
      <c r="AR126" s="29"/>
      <c r="AS126" s="29"/>
      <c r="AT126" s="29"/>
      <c r="AU126" s="29"/>
      <c r="AV126" s="29"/>
      <c r="AW126" s="29"/>
      <c r="AX126" s="29"/>
      <c r="AY126" s="29"/>
      <c r="AZ126" s="29"/>
      <c r="BA126" s="29"/>
      <c r="BB126" s="29"/>
    </row>
    <row r="127" spans="1:54" ht="9.75" customHeight="1">
      <c r="A127" s="29"/>
      <c r="B127" s="61">
        <v>2971</v>
      </c>
      <c r="C127" s="62" t="s">
        <v>20729</v>
      </c>
      <c r="D127" s="62">
        <v>0</v>
      </c>
      <c r="E127" s="62">
        <v>0</v>
      </c>
      <c r="F127" s="62">
        <v>0</v>
      </c>
      <c r="G127" s="62">
        <f t="shared" si="1"/>
        <v>0</v>
      </c>
      <c r="H127" s="62">
        <v>0</v>
      </c>
      <c r="I127" s="62">
        <f t="shared" si="2"/>
        <v>0</v>
      </c>
      <c r="J127" s="62">
        <v>0</v>
      </c>
      <c r="K127" s="62">
        <f t="shared" si="3"/>
        <v>0</v>
      </c>
      <c r="L127" s="62">
        <v>0</v>
      </c>
      <c r="M127" s="62">
        <v>0</v>
      </c>
      <c r="N127" s="62">
        <v>0</v>
      </c>
      <c r="O127" s="62">
        <f t="shared" si="4"/>
        <v>0</v>
      </c>
      <c r="P127" s="62">
        <v>0</v>
      </c>
      <c r="Q127" s="62">
        <f t="shared" si="5"/>
        <v>0</v>
      </c>
      <c r="R127" s="62">
        <v>0</v>
      </c>
      <c r="S127" s="62">
        <f t="shared" si="6"/>
        <v>0</v>
      </c>
      <c r="T127" s="62">
        <v>0</v>
      </c>
      <c r="U127" s="62">
        <v>0</v>
      </c>
      <c r="V127" s="62">
        <v>0</v>
      </c>
      <c r="W127" s="62">
        <f t="shared" si="7"/>
        <v>0</v>
      </c>
      <c r="X127" s="62">
        <v>0</v>
      </c>
      <c r="Y127" s="62">
        <f t="shared" si="8"/>
        <v>0</v>
      </c>
      <c r="Z127" s="62">
        <v>0</v>
      </c>
      <c r="AA127" s="62">
        <f t="shared" si="9"/>
        <v>0</v>
      </c>
      <c r="AB127" s="458">
        <f t="shared" si="10"/>
        <v>0</v>
      </c>
      <c r="AC127" s="63">
        <f t="shared" si="19"/>
        <v>0</v>
      </c>
      <c r="AD127" s="63">
        <f t="shared" si="20"/>
        <v>0</v>
      </c>
      <c r="AE127" s="462">
        <f t="shared" si="13"/>
        <v>0</v>
      </c>
      <c r="AF127" s="466">
        <f t="shared" si="18"/>
        <v>0</v>
      </c>
      <c r="AG127" s="466" t="b">
        <f t="shared" si="17"/>
        <v>1</v>
      </c>
      <c r="AH127" t="s">
        <v>20724</v>
      </c>
      <c r="AI127" s="64">
        <v>0</v>
      </c>
      <c r="AJ127" s="64">
        <v>0</v>
      </c>
      <c r="AK127" s="64">
        <f t="shared" si="14"/>
        <v>0</v>
      </c>
      <c r="AL127" s="64"/>
      <c r="AM127" s="29">
        <v>0</v>
      </c>
      <c r="AN127" s="29">
        <f t="shared" si="15"/>
        <v>0</v>
      </c>
      <c r="AO127" s="29"/>
      <c r="AP127" s="29"/>
      <c r="AQ127" s="29"/>
      <c r="AR127" s="29"/>
      <c r="AS127" s="29"/>
      <c r="AT127" s="29"/>
      <c r="AU127" s="29"/>
      <c r="AV127" s="29"/>
      <c r="AW127" s="29"/>
      <c r="AX127" s="29"/>
      <c r="AY127" s="29"/>
      <c r="AZ127" s="29"/>
      <c r="BA127" s="29"/>
      <c r="BB127" s="29"/>
    </row>
    <row r="128" spans="1:54" ht="9.75" customHeight="1">
      <c r="A128" s="29"/>
      <c r="B128" s="61">
        <v>2981</v>
      </c>
      <c r="C128" s="62" t="s">
        <v>20730</v>
      </c>
      <c r="D128" s="62">
        <v>0</v>
      </c>
      <c r="E128" s="62">
        <v>0</v>
      </c>
      <c r="F128" s="62">
        <v>0</v>
      </c>
      <c r="G128" s="62">
        <f t="shared" si="1"/>
        <v>0</v>
      </c>
      <c r="H128" s="62">
        <v>0</v>
      </c>
      <c r="I128" s="62">
        <f t="shared" si="2"/>
        <v>0</v>
      </c>
      <c r="J128" s="62">
        <v>0</v>
      </c>
      <c r="K128" s="62">
        <f t="shared" si="3"/>
        <v>0</v>
      </c>
      <c r="L128" s="62">
        <v>0</v>
      </c>
      <c r="M128" s="62">
        <v>0</v>
      </c>
      <c r="N128" s="62">
        <v>0</v>
      </c>
      <c r="O128" s="62">
        <f t="shared" si="4"/>
        <v>0</v>
      </c>
      <c r="P128" s="62">
        <v>0</v>
      </c>
      <c r="Q128" s="62">
        <f t="shared" si="5"/>
        <v>0</v>
      </c>
      <c r="R128" s="62">
        <v>0</v>
      </c>
      <c r="S128" s="62">
        <f t="shared" si="6"/>
        <v>0</v>
      </c>
      <c r="T128" s="62">
        <v>0</v>
      </c>
      <c r="U128" s="62">
        <v>0</v>
      </c>
      <c r="V128" s="62">
        <v>0</v>
      </c>
      <c r="W128" s="62">
        <f t="shared" si="7"/>
        <v>0</v>
      </c>
      <c r="X128" s="62">
        <v>0</v>
      </c>
      <c r="Y128" s="62">
        <f t="shared" si="8"/>
        <v>0</v>
      </c>
      <c r="Z128" s="62">
        <v>0</v>
      </c>
      <c r="AA128" s="62">
        <f t="shared" si="9"/>
        <v>0</v>
      </c>
      <c r="AB128" s="458">
        <f t="shared" si="10"/>
        <v>0</v>
      </c>
      <c r="AC128" s="63">
        <f t="shared" si="19"/>
        <v>0</v>
      </c>
      <c r="AD128" s="63">
        <f t="shared" si="20"/>
        <v>0</v>
      </c>
      <c r="AE128" s="462">
        <f t="shared" si="13"/>
        <v>0</v>
      </c>
      <c r="AF128" s="466">
        <f t="shared" si="18"/>
        <v>0</v>
      </c>
      <c r="AG128" s="466" t="b">
        <f t="shared" si="17"/>
        <v>1</v>
      </c>
      <c r="AH128" t="s">
        <v>20724</v>
      </c>
      <c r="AI128" s="64">
        <v>0</v>
      </c>
      <c r="AJ128" s="64">
        <v>0</v>
      </c>
      <c r="AK128" s="64">
        <f t="shared" si="14"/>
        <v>0</v>
      </c>
      <c r="AL128" s="64"/>
      <c r="AM128" s="29">
        <v>0</v>
      </c>
      <c r="AN128" s="29">
        <f t="shared" si="15"/>
        <v>0</v>
      </c>
      <c r="AO128" s="29"/>
      <c r="AP128" s="29"/>
      <c r="AQ128" s="29"/>
      <c r="AR128" s="29"/>
      <c r="AS128" s="29"/>
      <c r="AT128" s="29"/>
      <c r="AU128" s="29"/>
      <c r="AV128" s="29"/>
      <c r="AW128" s="29"/>
      <c r="AX128" s="29"/>
      <c r="AY128" s="29"/>
      <c r="AZ128" s="29"/>
      <c r="BA128" s="29"/>
      <c r="BB128" s="29"/>
    </row>
    <row r="129" spans="1:54" ht="9.75" customHeight="1">
      <c r="A129" s="29"/>
      <c r="B129" s="61">
        <v>2991</v>
      </c>
      <c r="C129" s="62" t="s">
        <v>20731</v>
      </c>
      <c r="D129" s="62">
        <v>0</v>
      </c>
      <c r="E129" s="62">
        <v>0</v>
      </c>
      <c r="F129" s="62">
        <v>0</v>
      </c>
      <c r="G129" s="62">
        <f t="shared" si="1"/>
        <v>0</v>
      </c>
      <c r="H129" s="62">
        <v>0</v>
      </c>
      <c r="I129" s="62">
        <f t="shared" si="2"/>
        <v>0</v>
      </c>
      <c r="J129" s="62">
        <v>0</v>
      </c>
      <c r="K129" s="62">
        <f t="shared" si="3"/>
        <v>0</v>
      </c>
      <c r="L129" s="62">
        <v>0</v>
      </c>
      <c r="M129" s="62">
        <v>0</v>
      </c>
      <c r="N129" s="62">
        <v>0</v>
      </c>
      <c r="O129" s="62">
        <f t="shared" si="4"/>
        <v>0</v>
      </c>
      <c r="P129" s="62">
        <v>0</v>
      </c>
      <c r="Q129" s="62">
        <f t="shared" si="5"/>
        <v>0</v>
      </c>
      <c r="R129" s="62">
        <v>0</v>
      </c>
      <c r="S129" s="62">
        <f t="shared" si="6"/>
        <v>0</v>
      </c>
      <c r="T129" s="62">
        <v>0</v>
      </c>
      <c r="U129" s="62">
        <v>0</v>
      </c>
      <c r="V129" s="62">
        <v>0</v>
      </c>
      <c r="W129" s="62">
        <f t="shared" si="7"/>
        <v>0</v>
      </c>
      <c r="X129" s="62">
        <v>0</v>
      </c>
      <c r="Y129" s="62">
        <f t="shared" si="8"/>
        <v>0</v>
      </c>
      <c r="Z129" s="62">
        <v>0</v>
      </c>
      <c r="AA129" s="62">
        <f t="shared" si="9"/>
        <v>0</v>
      </c>
      <c r="AB129" s="458">
        <f t="shared" si="10"/>
        <v>0</v>
      </c>
      <c r="AC129" s="63">
        <f t="shared" si="19"/>
        <v>0</v>
      </c>
      <c r="AD129" s="63">
        <f t="shared" si="20"/>
        <v>0</v>
      </c>
      <c r="AE129" s="462">
        <f t="shared" si="13"/>
        <v>0</v>
      </c>
      <c r="AF129" s="466">
        <f t="shared" si="18"/>
        <v>0</v>
      </c>
      <c r="AG129" s="466" t="b">
        <f t="shared" si="17"/>
        <v>1</v>
      </c>
      <c r="AH129" t="s">
        <v>20724</v>
      </c>
      <c r="AI129" s="64">
        <v>0</v>
      </c>
      <c r="AJ129" s="64">
        <v>0</v>
      </c>
      <c r="AK129" s="64">
        <f t="shared" si="14"/>
        <v>0</v>
      </c>
      <c r="AL129" s="64"/>
      <c r="AM129" s="29">
        <v>0</v>
      </c>
      <c r="AN129" s="29">
        <f t="shared" si="15"/>
        <v>0</v>
      </c>
      <c r="AO129" s="29"/>
      <c r="AP129" s="29"/>
      <c r="AQ129" s="29"/>
      <c r="AR129" s="29"/>
      <c r="AS129" s="29"/>
      <c r="AT129" s="29"/>
      <c r="AU129" s="29"/>
      <c r="AV129" s="29"/>
      <c r="AW129" s="29"/>
      <c r="AX129" s="29"/>
      <c r="AY129" s="29"/>
      <c r="AZ129" s="29"/>
      <c r="BA129" s="29"/>
      <c r="BB129" s="29"/>
    </row>
    <row r="130" spans="1:54" ht="9.75" customHeight="1">
      <c r="A130" s="29"/>
      <c r="B130" s="61">
        <v>3111</v>
      </c>
      <c r="C130" s="62" t="s">
        <v>703</v>
      </c>
      <c r="D130" s="62">
        <v>0</v>
      </c>
      <c r="E130" s="62">
        <v>0</v>
      </c>
      <c r="F130" s="62">
        <v>0</v>
      </c>
      <c r="G130" s="62">
        <f t="shared" si="1"/>
        <v>0</v>
      </c>
      <c r="H130" s="62">
        <v>0</v>
      </c>
      <c r="I130" s="62">
        <f t="shared" si="2"/>
        <v>0</v>
      </c>
      <c r="J130" s="62">
        <v>0</v>
      </c>
      <c r="K130" s="62">
        <f t="shared" si="3"/>
        <v>0</v>
      </c>
      <c r="L130" s="62">
        <v>0</v>
      </c>
      <c r="M130" s="62">
        <v>0</v>
      </c>
      <c r="N130" s="62">
        <v>0</v>
      </c>
      <c r="O130" s="62">
        <f t="shared" si="4"/>
        <v>0</v>
      </c>
      <c r="P130" s="62">
        <v>0</v>
      </c>
      <c r="Q130" s="62">
        <f t="shared" si="5"/>
        <v>0</v>
      </c>
      <c r="R130" s="62">
        <v>0</v>
      </c>
      <c r="S130" s="62">
        <f t="shared" si="6"/>
        <v>0</v>
      </c>
      <c r="T130" s="62">
        <v>0</v>
      </c>
      <c r="U130" s="62">
        <v>0</v>
      </c>
      <c r="V130" s="62">
        <v>0</v>
      </c>
      <c r="W130" s="62">
        <f t="shared" si="7"/>
        <v>0</v>
      </c>
      <c r="X130" s="62">
        <v>0</v>
      </c>
      <c r="Y130" s="62">
        <f t="shared" si="8"/>
        <v>0</v>
      </c>
      <c r="Z130" s="62">
        <v>0</v>
      </c>
      <c r="AA130" s="62">
        <f t="shared" si="9"/>
        <v>0</v>
      </c>
      <c r="AB130" s="458">
        <f t="shared" si="10"/>
        <v>0</v>
      </c>
      <c r="AC130" s="63">
        <f t="shared" si="19"/>
        <v>0</v>
      </c>
      <c r="AD130" s="63">
        <f t="shared" si="20"/>
        <v>0</v>
      </c>
      <c r="AE130" s="462">
        <f t="shared" si="13"/>
        <v>0</v>
      </c>
      <c r="AF130" s="466">
        <f t="shared" si="18"/>
        <v>0</v>
      </c>
      <c r="AG130" s="466" t="b">
        <f t="shared" si="17"/>
        <v>1</v>
      </c>
      <c r="AH130" t="s">
        <v>20732</v>
      </c>
      <c r="AI130" s="64">
        <v>0</v>
      </c>
      <c r="AJ130" s="64">
        <v>0</v>
      </c>
      <c r="AK130" s="64">
        <f t="shared" si="14"/>
        <v>0</v>
      </c>
      <c r="AL130" s="64"/>
      <c r="AM130" s="29">
        <v>0</v>
      </c>
      <c r="AN130" s="29">
        <f t="shared" si="15"/>
        <v>0</v>
      </c>
      <c r="AO130" s="29"/>
      <c r="AP130" s="29"/>
      <c r="AQ130" s="29"/>
      <c r="AR130" s="29"/>
      <c r="AS130" s="29"/>
      <c r="AT130" s="29"/>
      <c r="AU130" s="29"/>
      <c r="AV130" s="29"/>
      <c r="AW130" s="29"/>
      <c r="AX130" s="29"/>
      <c r="AY130" s="29"/>
      <c r="AZ130" s="29"/>
      <c r="BA130" s="29"/>
      <c r="BB130" s="29"/>
    </row>
    <row r="131" spans="1:54" ht="9.75" customHeight="1">
      <c r="A131" s="29"/>
      <c r="B131" s="61">
        <v>3112</v>
      </c>
      <c r="C131" s="62" t="s">
        <v>20733</v>
      </c>
      <c r="D131" s="62">
        <v>0</v>
      </c>
      <c r="E131" s="62">
        <v>0</v>
      </c>
      <c r="F131" s="62">
        <v>0</v>
      </c>
      <c r="G131" s="62">
        <f t="shared" si="1"/>
        <v>0</v>
      </c>
      <c r="H131" s="62">
        <v>0</v>
      </c>
      <c r="I131" s="62">
        <f t="shared" si="2"/>
        <v>0</v>
      </c>
      <c r="J131" s="62">
        <v>0</v>
      </c>
      <c r="K131" s="62">
        <f t="shared" si="3"/>
        <v>0</v>
      </c>
      <c r="L131" s="62">
        <v>0</v>
      </c>
      <c r="M131" s="62">
        <v>0</v>
      </c>
      <c r="N131" s="62">
        <v>0</v>
      </c>
      <c r="O131" s="62">
        <f t="shared" si="4"/>
        <v>0</v>
      </c>
      <c r="P131" s="62">
        <v>0</v>
      </c>
      <c r="Q131" s="62">
        <f t="shared" si="5"/>
        <v>0</v>
      </c>
      <c r="R131" s="62">
        <v>0</v>
      </c>
      <c r="S131" s="62">
        <f t="shared" si="6"/>
        <v>0</v>
      </c>
      <c r="T131" s="62">
        <v>0</v>
      </c>
      <c r="U131" s="62">
        <v>0</v>
      </c>
      <c r="V131" s="62">
        <v>0</v>
      </c>
      <c r="W131" s="62">
        <f t="shared" si="7"/>
        <v>0</v>
      </c>
      <c r="X131" s="62">
        <v>0</v>
      </c>
      <c r="Y131" s="62">
        <f t="shared" si="8"/>
        <v>0</v>
      </c>
      <c r="Z131" s="62">
        <v>0</v>
      </c>
      <c r="AA131" s="62">
        <f t="shared" si="9"/>
        <v>0</v>
      </c>
      <c r="AB131" s="458">
        <f t="shared" si="10"/>
        <v>0</v>
      </c>
      <c r="AC131" s="63">
        <f t="shared" si="19"/>
        <v>0</v>
      </c>
      <c r="AD131" s="63">
        <f t="shared" si="20"/>
        <v>0</v>
      </c>
      <c r="AE131" s="462">
        <f t="shared" si="13"/>
        <v>0</v>
      </c>
      <c r="AF131" s="466">
        <f t="shared" si="18"/>
        <v>0</v>
      </c>
      <c r="AG131" s="466" t="b">
        <f t="shared" si="17"/>
        <v>1</v>
      </c>
      <c r="AH131" t="s">
        <v>20732</v>
      </c>
      <c r="AI131" s="64">
        <v>0</v>
      </c>
      <c r="AJ131" s="64">
        <v>0</v>
      </c>
      <c r="AK131" s="64">
        <f t="shared" si="14"/>
        <v>0</v>
      </c>
      <c r="AL131" s="64"/>
      <c r="AM131" s="29">
        <v>0</v>
      </c>
      <c r="AN131" s="29">
        <f t="shared" si="15"/>
        <v>0</v>
      </c>
      <c r="AO131" s="29"/>
      <c r="AP131" s="29"/>
      <c r="AQ131" s="29"/>
      <c r="AR131" s="29"/>
      <c r="AS131" s="29"/>
      <c r="AT131" s="29"/>
      <c r="AU131" s="29"/>
      <c r="AV131" s="29"/>
      <c r="AW131" s="29"/>
      <c r="AX131" s="29"/>
      <c r="AY131" s="29"/>
      <c r="AZ131" s="29"/>
      <c r="BA131" s="29"/>
      <c r="BB131" s="29"/>
    </row>
    <row r="132" spans="1:54" ht="9.75" customHeight="1">
      <c r="A132" s="29"/>
      <c r="B132" s="61">
        <v>3113</v>
      </c>
      <c r="C132" s="62" t="s">
        <v>20734</v>
      </c>
      <c r="D132" s="62">
        <v>0</v>
      </c>
      <c r="E132" s="62">
        <v>0</v>
      </c>
      <c r="F132" s="62">
        <v>0</v>
      </c>
      <c r="G132" s="62">
        <f t="shared" si="1"/>
        <v>0</v>
      </c>
      <c r="H132" s="62">
        <v>0</v>
      </c>
      <c r="I132" s="62">
        <f t="shared" si="2"/>
        <v>0</v>
      </c>
      <c r="J132" s="62">
        <v>0</v>
      </c>
      <c r="K132" s="62">
        <f t="shared" si="3"/>
        <v>0</v>
      </c>
      <c r="L132" s="62">
        <v>0</v>
      </c>
      <c r="M132" s="62">
        <v>0</v>
      </c>
      <c r="N132" s="62">
        <v>0</v>
      </c>
      <c r="O132" s="62">
        <f t="shared" si="4"/>
        <v>0</v>
      </c>
      <c r="P132" s="62">
        <v>0</v>
      </c>
      <c r="Q132" s="62">
        <f t="shared" si="5"/>
        <v>0</v>
      </c>
      <c r="R132" s="62">
        <v>0</v>
      </c>
      <c r="S132" s="62">
        <f t="shared" si="6"/>
        <v>0</v>
      </c>
      <c r="T132" s="62">
        <v>0</v>
      </c>
      <c r="U132" s="62">
        <v>0</v>
      </c>
      <c r="V132" s="62">
        <v>0</v>
      </c>
      <c r="W132" s="62">
        <f t="shared" si="7"/>
        <v>0</v>
      </c>
      <c r="X132" s="62">
        <v>0</v>
      </c>
      <c r="Y132" s="62">
        <f t="shared" si="8"/>
        <v>0</v>
      </c>
      <c r="Z132" s="62">
        <v>0</v>
      </c>
      <c r="AA132" s="62">
        <f t="shared" si="9"/>
        <v>0</v>
      </c>
      <c r="AB132" s="458">
        <f t="shared" si="10"/>
        <v>0</v>
      </c>
      <c r="AC132" s="63">
        <f t="shared" si="19"/>
        <v>0</v>
      </c>
      <c r="AD132" s="63">
        <f t="shared" si="20"/>
        <v>0</v>
      </c>
      <c r="AE132" s="462">
        <f t="shared" si="13"/>
        <v>0</v>
      </c>
      <c r="AF132" s="466">
        <f t="shared" si="18"/>
        <v>0</v>
      </c>
      <c r="AG132" s="466" t="b">
        <f t="shared" si="17"/>
        <v>1</v>
      </c>
      <c r="AH132" t="s">
        <v>20732</v>
      </c>
      <c r="AI132" s="64">
        <v>0</v>
      </c>
      <c r="AJ132" s="64">
        <v>0</v>
      </c>
      <c r="AK132" s="64">
        <f t="shared" si="14"/>
        <v>0</v>
      </c>
      <c r="AL132" s="64"/>
      <c r="AM132" s="29">
        <v>0</v>
      </c>
      <c r="AN132" s="29">
        <f t="shared" si="15"/>
        <v>0</v>
      </c>
      <c r="AO132" s="29"/>
      <c r="AP132" s="29"/>
      <c r="AQ132" s="29"/>
      <c r="AR132" s="29"/>
      <c r="AS132" s="29"/>
      <c r="AT132" s="29"/>
      <c r="AU132" s="29"/>
      <c r="AV132" s="29"/>
      <c r="AW132" s="29"/>
      <c r="AX132" s="29"/>
      <c r="AY132" s="29"/>
      <c r="AZ132" s="29"/>
      <c r="BA132" s="29"/>
      <c r="BB132" s="29"/>
    </row>
    <row r="133" spans="1:54" ht="9.75" customHeight="1">
      <c r="A133" s="29"/>
      <c r="B133" s="61">
        <v>3121</v>
      </c>
      <c r="C133" s="62" t="s">
        <v>20735</v>
      </c>
      <c r="D133" s="62">
        <v>0</v>
      </c>
      <c r="E133" s="62">
        <v>0</v>
      </c>
      <c r="F133" s="62">
        <v>0</v>
      </c>
      <c r="G133" s="62">
        <f t="shared" si="1"/>
        <v>0</v>
      </c>
      <c r="H133" s="62">
        <v>0</v>
      </c>
      <c r="I133" s="62">
        <f t="shared" si="2"/>
        <v>0</v>
      </c>
      <c r="J133" s="62">
        <v>0</v>
      </c>
      <c r="K133" s="62">
        <f t="shared" si="3"/>
        <v>0</v>
      </c>
      <c r="L133" s="62">
        <v>0</v>
      </c>
      <c r="M133" s="62">
        <v>0</v>
      </c>
      <c r="N133" s="62">
        <v>0</v>
      </c>
      <c r="O133" s="62">
        <f t="shared" si="4"/>
        <v>0</v>
      </c>
      <c r="P133" s="62">
        <v>0</v>
      </c>
      <c r="Q133" s="62">
        <f t="shared" si="5"/>
        <v>0</v>
      </c>
      <c r="R133" s="62">
        <v>0</v>
      </c>
      <c r="S133" s="62">
        <f t="shared" si="6"/>
        <v>0</v>
      </c>
      <c r="T133" s="62">
        <v>0</v>
      </c>
      <c r="U133" s="62">
        <v>0</v>
      </c>
      <c r="V133" s="62">
        <v>0</v>
      </c>
      <c r="W133" s="62">
        <f t="shared" si="7"/>
        <v>0</v>
      </c>
      <c r="X133" s="62">
        <v>0</v>
      </c>
      <c r="Y133" s="62">
        <f t="shared" si="8"/>
        <v>0</v>
      </c>
      <c r="Z133" s="62">
        <v>0</v>
      </c>
      <c r="AA133" s="62">
        <f t="shared" si="9"/>
        <v>0</v>
      </c>
      <c r="AB133" s="458">
        <f t="shared" si="10"/>
        <v>0</v>
      </c>
      <c r="AC133" s="63">
        <f t="shared" si="19"/>
        <v>0</v>
      </c>
      <c r="AD133" s="63">
        <f t="shared" si="20"/>
        <v>0</v>
      </c>
      <c r="AE133" s="462">
        <f t="shared" si="13"/>
        <v>0</v>
      </c>
      <c r="AF133" s="466">
        <f t="shared" si="18"/>
        <v>0</v>
      </c>
      <c r="AG133" s="466" t="b">
        <f t="shared" si="17"/>
        <v>1</v>
      </c>
      <c r="AH133" t="s">
        <v>20732</v>
      </c>
      <c r="AI133" s="64">
        <v>0</v>
      </c>
      <c r="AJ133" s="64">
        <v>0</v>
      </c>
      <c r="AK133" s="64">
        <f t="shared" si="14"/>
        <v>0</v>
      </c>
      <c r="AL133" s="64"/>
      <c r="AM133" s="29">
        <v>0</v>
      </c>
      <c r="AN133" s="29">
        <f t="shared" si="15"/>
        <v>0</v>
      </c>
      <c r="AO133" s="29"/>
      <c r="AP133" s="29"/>
      <c r="AQ133" s="29"/>
      <c r="AR133" s="29"/>
      <c r="AS133" s="29"/>
      <c r="AT133" s="29"/>
      <c r="AU133" s="29"/>
      <c r="AV133" s="29"/>
      <c r="AW133" s="29"/>
      <c r="AX133" s="29"/>
      <c r="AY133" s="29"/>
      <c r="AZ133" s="29"/>
      <c r="BA133" s="29"/>
      <c r="BB133" s="29"/>
    </row>
    <row r="134" spans="1:54" ht="9.75" customHeight="1">
      <c r="A134" s="29"/>
      <c r="B134" s="61">
        <v>3131</v>
      </c>
      <c r="C134" s="62" t="s">
        <v>894</v>
      </c>
      <c r="D134" s="62">
        <v>0</v>
      </c>
      <c r="E134" s="62">
        <v>0</v>
      </c>
      <c r="F134" s="62">
        <v>0</v>
      </c>
      <c r="G134" s="62">
        <f t="shared" si="1"/>
        <v>0</v>
      </c>
      <c r="H134" s="62">
        <v>0</v>
      </c>
      <c r="I134" s="62">
        <f t="shared" si="2"/>
        <v>0</v>
      </c>
      <c r="J134" s="62">
        <v>0</v>
      </c>
      <c r="K134" s="62">
        <f t="shared" si="3"/>
        <v>0</v>
      </c>
      <c r="L134" s="62">
        <v>0</v>
      </c>
      <c r="M134" s="62">
        <v>0</v>
      </c>
      <c r="N134" s="62">
        <v>0</v>
      </c>
      <c r="O134" s="62">
        <f t="shared" si="4"/>
        <v>0</v>
      </c>
      <c r="P134" s="62">
        <v>0</v>
      </c>
      <c r="Q134" s="62">
        <f t="shared" si="5"/>
        <v>0</v>
      </c>
      <c r="R134" s="62">
        <v>0</v>
      </c>
      <c r="S134" s="62">
        <f t="shared" si="6"/>
        <v>0</v>
      </c>
      <c r="T134" s="62">
        <v>0</v>
      </c>
      <c r="U134" s="62">
        <v>0</v>
      </c>
      <c r="V134" s="62">
        <v>0</v>
      </c>
      <c r="W134" s="62">
        <f t="shared" si="7"/>
        <v>0</v>
      </c>
      <c r="X134" s="62">
        <v>0</v>
      </c>
      <c r="Y134" s="62">
        <f t="shared" si="8"/>
        <v>0</v>
      </c>
      <c r="Z134" s="62">
        <v>0</v>
      </c>
      <c r="AA134" s="62">
        <f t="shared" si="9"/>
        <v>0</v>
      </c>
      <c r="AB134" s="458">
        <f t="shared" si="10"/>
        <v>0</v>
      </c>
      <c r="AC134" s="63">
        <f t="shared" si="19"/>
        <v>0</v>
      </c>
      <c r="AD134" s="63">
        <f t="shared" si="20"/>
        <v>0</v>
      </c>
      <c r="AE134" s="462">
        <f t="shared" si="13"/>
        <v>0</v>
      </c>
      <c r="AF134" s="466">
        <f t="shared" si="18"/>
        <v>0</v>
      </c>
      <c r="AG134" s="466" t="b">
        <f t="shared" si="17"/>
        <v>1</v>
      </c>
      <c r="AH134" t="s">
        <v>20732</v>
      </c>
      <c r="AI134" s="64">
        <v>0</v>
      </c>
      <c r="AJ134" s="64">
        <v>0</v>
      </c>
      <c r="AK134" s="64">
        <f t="shared" si="14"/>
        <v>0</v>
      </c>
      <c r="AL134" s="64"/>
      <c r="AM134" s="29">
        <v>0</v>
      </c>
      <c r="AN134" s="29">
        <f t="shared" si="15"/>
        <v>0</v>
      </c>
      <c r="AO134" s="29"/>
      <c r="AP134" s="29"/>
      <c r="AQ134" s="29"/>
      <c r="AR134" s="29"/>
      <c r="AS134" s="29"/>
      <c r="AT134" s="29"/>
      <c r="AU134" s="29"/>
      <c r="AV134" s="29"/>
      <c r="AW134" s="29"/>
      <c r="AX134" s="29"/>
      <c r="AY134" s="29"/>
      <c r="AZ134" s="29"/>
      <c r="BA134" s="29"/>
      <c r="BB134" s="29"/>
    </row>
    <row r="135" spans="1:54" ht="9.75" customHeight="1">
      <c r="A135" s="29"/>
      <c r="B135" s="61">
        <v>3141</v>
      </c>
      <c r="C135" s="62" t="s">
        <v>896</v>
      </c>
      <c r="D135" s="62">
        <v>0</v>
      </c>
      <c r="E135" s="62">
        <v>0</v>
      </c>
      <c r="F135" s="62">
        <v>0</v>
      </c>
      <c r="G135" s="62">
        <f t="shared" si="1"/>
        <v>0</v>
      </c>
      <c r="H135" s="62">
        <v>0</v>
      </c>
      <c r="I135" s="62">
        <f t="shared" si="2"/>
        <v>0</v>
      </c>
      <c r="J135" s="62">
        <v>0</v>
      </c>
      <c r="K135" s="62">
        <f t="shared" si="3"/>
        <v>0</v>
      </c>
      <c r="L135" s="62">
        <v>0</v>
      </c>
      <c r="M135" s="62">
        <v>0</v>
      </c>
      <c r="N135" s="62">
        <v>0</v>
      </c>
      <c r="O135" s="62">
        <f t="shared" si="4"/>
        <v>0</v>
      </c>
      <c r="P135" s="62">
        <v>0</v>
      </c>
      <c r="Q135" s="62">
        <f t="shared" si="5"/>
        <v>0</v>
      </c>
      <c r="R135" s="62">
        <v>0</v>
      </c>
      <c r="S135" s="62">
        <f t="shared" si="6"/>
        <v>0</v>
      </c>
      <c r="T135" s="62">
        <v>0</v>
      </c>
      <c r="U135" s="62">
        <v>0</v>
      </c>
      <c r="V135" s="62">
        <v>0</v>
      </c>
      <c r="W135" s="62">
        <f t="shared" si="7"/>
        <v>0</v>
      </c>
      <c r="X135" s="62">
        <v>0</v>
      </c>
      <c r="Y135" s="62">
        <f t="shared" si="8"/>
        <v>0</v>
      </c>
      <c r="Z135" s="62">
        <v>0</v>
      </c>
      <c r="AA135" s="62">
        <f t="shared" si="9"/>
        <v>0</v>
      </c>
      <c r="AB135" s="458">
        <f t="shared" si="10"/>
        <v>0</v>
      </c>
      <c r="AC135" s="63">
        <f t="shared" si="19"/>
        <v>0</v>
      </c>
      <c r="AD135" s="63">
        <f t="shared" si="20"/>
        <v>0</v>
      </c>
      <c r="AE135" s="462">
        <f t="shared" si="13"/>
        <v>0</v>
      </c>
      <c r="AF135" s="466">
        <f t="shared" si="18"/>
        <v>0</v>
      </c>
      <c r="AG135" s="466" t="b">
        <f t="shared" si="17"/>
        <v>1</v>
      </c>
      <c r="AH135" t="s">
        <v>20732</v>
      </c>
      <c r="AI135" s="64">
        <v>0</v>
      </c>
      <c r="AJ135" s="64">
        <v>0</v>
      </c>
      <c r="AK135" s="64">
        <f t="shared" si="14"/>
        <v>0</v>
      </c>
      <c r="AL135" s="64"/>
      <c r="AM135" s="29">
        <v>0</v>
      </c>
      <c r="AN135" s="29">
        <f t="shared" si="15"/>
        <v>0</v>
      </c>
      <c r="AO135" s="29"/>
      <c r="AP135" s="29"/>
      <c r="AQ135" s="29"/>
      <c r="AR135" s="29"/>
      <c r="AS135" s="29"/>
      <c r="AT135" s="29"/>
      <c r="AU135" s="29"/>
      <c r="AV135" s="29"/>
      <c r="AW135" s="29"/>
      <c r="AX135" s="29"/>
      <c r="AY135" s="29"/>
      <c r="AZ135" s="29"/>
      <c r="BA135" s="29"/>
      <c r="BB135" s="29"/>
    </row>
    <row r="136" spans="1:54" ht="9.75" customHeight="1">
      <c r="A136" s="29"/>
      <c r="B136" s="61">
        <v>3151</v>
      </c>
      <c r="C136" s="62" t="s">
        <v>20736</v>
      </c>
      <c r="D136" s="62">
        <v>0</v>
      </c>
      <c r="E136" s="62">
        <v>0</v>
      </c>
      <c r="F136" s="62">
        <v>0</v>
      </c>
      <c r="G136" s="62">
        <f t="shared" si="1"/>
        <v>0</v>
      </c>
      <c r="H136" s="62">
        <v>0</v>
      </c>
      <c r="I136" s="62">
        <f t="shared" si="2"/>
        <v>0</v>
      </c>
      <c r="J136" s="62">
        <v>0</v>
      </c>
      <c r="K136" s="62">
        <f t="shared" si="3"/>
        <v>0</v>
      </c>
      <c r="L136" s="62">
        <v>0</v>
      </c>
      <c r="M136" s="62">
        <v>0</v>
      </c>
      <c r="N136" s="62">
        <v>0</v>
      </c>
      <c r="O136" s="62">
        <f t="shared" si="4"/>
        <v>0</v>
      </c>
      <c r="P136" s="62">
        <v>0</v>
      </c>
      <c r="Q136" s="62">
        <f t="shared" si="5"/>
        <v>0</v>
      </c>
      <c r="R136" s="62">
        <v>0</v>
      </c>
      <c r="S136" s="62">
        <f t="shared" si="6"/>
        <v>0</v>
      </c>
      <c r="T136" s="62">
        <v>0</v>
      </c>
      <c r="U136" s="62">
        <v>0</v>
      </c>
      <c r="V136" s="62">
        <v>0</v>
      </c>
      <c r="W136" s="62">
        <f t="shared" si="7"/>
        <v>0</v>
      </c>
      <c r="X136" s="62">
        <v>0</v>
      </c>
      <c r="Y136" s="62">
        <f t="shared" si="8"/>
        <v>0</v>
      </c>
      <c r="Z136" s="62">
        <v>0</v>
      </c>
      <c r="AA136" s="62">
        <f t="shared" si="9"/>
        <v>0</v>
      </c>
      <c r="AB136" s="458">
        <f t="shared" si="10"/>
        <v>0</v>
      </c>
      <c r="AC136" s="63">
        <f t="shared" si="19"/>
        <v>0</v>
      </c>
      <c r="AD136" s="63">
        <f t="shared" si="20"/>
        <v>0</v>
      </c>
      <c r="AE136" s="462">
        <f t="shared" si="13"/>
        <v>0</v>
      </c>
      <c r="AF136" s="466">
        <f t="shared" si="18"/>
        <v>0</v>
      </c>
      <c r="AG136" s="466" t="b">
        <f t="shared" si="17"/>
        <v>1</v>
      </c>
      <c r="AH136" t="s">
        <v>20732</v>
      </c>
      <c r="AI136" s="64">
        <v>0</v>
      </c>
      <c r="AJ136" s="64">
        <v>0</v>
      </c>
      <c r="AK136" s="64">
        <f t="shared" si="14"/>
        <v>0</v>
      </c>
      <c r="AL136" s="64"/>
      <c r="AM136" s="29">
        <v>0</v>
      </c>
      <c r="AN136" s="29">
        <f t="shared" si="15"/>
        <v>0</v>
      </c>
      <c r="AO136" s="29"/>
      <c r="AP136" s="29"/>
      <c r="AQ136" s="29"/>
      <c r="AR136" s="29"/>
      <c r="AS136" s="29"/>
      <c r="AT136" s="29"/>
      <c r="AU136" s="29"/>
      <c r="AV136" s="29"/>
      <c r="AW136" s="29"/>
      <c r="AX136" s="29"/>
      <c r="AY136" s="29"/>
      <c r="AZ136" s="29"/>
      <c r="BA136" s="29"/>
      <c r="BB136" s="29"/>
    </row>
    <row r="137" spans="1:54" ht="9.75" customHeight="1">
      <c r="A137" s="29"/>
      <c r="B137" s="61">
        <v>3161</v>
      </c>
      <c r="C137" s="62" t="s">
        <v>20737</v>
      </c>
      <c r="D137" s="62">
        <v>0</v>
      </c>
      <c r="E137" s="62">
        <v>0</v>
      </c>
      <c r="F137" s="62">
        <v>0</v>
      </c>
      <c r="G137" s="62">
        <f t="shared" si="1"/>
        <v>0</v>
      </c>
      <c r="H137" s="62">
        <v>0</v>
      </c>
      <c r="I137" s="62">
        <f t="shared" si="2"/>
        <v>0</v>
      </c>
      <c r="J137" s="62">
        <v>0</v>
      </c>
      <c r="K137" s="62">
        <f t="shared" si="3"/>
        <v>0</v>
      </c>
      <c r="L137" s="62">
        <v>0</v>
      </c>
      <c r="M137" s="62">
        <v>0</v>
      </c>
      <c r="N137" s="62">
        <v>0</v>
      </c>
      <c r="O137" s="62">
        <f t="shared" si="4"/>
        <v>0</v>
      </c>
      <c r="P137" s="62">
        <v>0</v>
      </c>
      <c r="Q137" s="62">
        <f t="shared" si="5"/>
        <v>0</v>
      </c>
      <c r="R137" s="62">
        <v>0</v>
      </c>
      <c r="S137" s="62">
        <f t="shared" si="6"/>
        <v>0</v>
      </c>
      <c r="T137" s="62">
        <v>0</v>
      </c>
      <c r="U137" s="62">
        <v>0</v>
      </c>
      <c r="V137" s="62">
        <v>0</v>
      </c>
      <c r="W137" s="62">
        <f t="shared" si="7"/>
        <v>0</v>
      </c>
      <c r="X137" s="62">
        <v>0</v>
      </c>
      <c r="Y137" s="62">
        <f t="shared" si="8"/>
        <v>0</v>
      </c>
      <c r="Z137" s="62">
        <v>0</v>
      </c>
      <c r="AA137" s="62">
        <f t="shared" si="9"/>
        <v>0</v>
      </c>
      <c r="AB137" s="458">
        <f t="shared" si="10"/>
        <v>0</v>
      </c>
      <c r="AC137" s="63">
        <f t="shared" ref="AC137:AC200" si="21">G137+O137+W137</f>
        <v>0</v>
      </c>
      <c r="AD137" s="63">
        <f t="shared" ref="AD137:AD200" si="22">H137+P137+X137</f>
        <v>0</v>
      </c>
      <c r="AE137" s="462">
        <f t="shared" si="13"/>
        <v>0</v>
      </c>
      <c r="AF137" s="466">
        <f t="shared" si="18"/>
        <v>0</v>
      </c>
      <c r="AG137" s="466" t="b">
        <f t="shared" si="17"/>
        <v>1</v>
      </c>
      <c r="AH137" t="s">
        <v>20732</v>
      </c>
      <c r="AI137" s="64">
        <v>0</v>
      </c>
      <c r="AJ137" s="64">
        <v>0</v>
      </c>
      <c r="AK137" s="64">
        <f t="shared" si="14"/>
        <v>0</v>
      </c>
      <c r="AL137" s="64"/>
      <c r="AM137" s="29">
        <v>0</v>
      </c>
      <c r="AN137" s="29">
        <f t="shared" si="15"/>
        <v>0</v>
      </c>
      <c r="AO137" s="29"/>
      <c r="AP137" s="29"/>
      <c r="AQ137" s="29"/>
      <c r="AR137" s="29"/>
      <c r="AS137" s="29"/>
      <c r="AT137" s="29"/>
      <c r="AU137" s="29"/>
      <c r="AV137" s="29"/>
      <c r="AW137" s="29"/>
      <c r="AX137" s="29"/>
      <c r="AY137" s="29"/>
      <c r="AZ137" s="29"/>
      <c r="BA137" s="29"/>
      <c r="BB137" s="29"/>
    </row>
    <row r="138" spans="1:54" ht="9.75" customHeight="1">
      <c r="A138" s="29"/>
      <c r="B138" s="66">
        <v>3171</v>
      </c>
      <c r="C138" s="62" t="s">
        <v>20738</v>
      </c>
      <c r="D138" s="62">
        <v>0</v>
      </c>
      <c r="E138" s="62">
        <v>0</v>
      </c>
      <c r="F138" s="62">
        <v>0</v>
      </c>
      <c r="G138" s="62">
        <f t="shared" si="1"/>
        <v>0</v>
      </c>
      <c r="H138" s="62">
        <v>0</v>
      </c>
      <c r="I138" s="62">
        <f t="shared" si="2"/>
        <v>0</v>
      </c>
      <c r="J138" s="62">
        <v>0</v>
      </c>
      <c r="K138" s="62">
        <f t="shared" si="3"/>
        <v>0</v>
      </c>
      <c r="L138" s="62">
        <v>0</v>
      </c>
      <c r="M138" s="62">
        <v>0</v>
      </c>
      <c r="N138" s="62">
        <v>0</v>
      </c>
      <c r="O138" s="62">
        <f t="shared" si="4"/>
        <v>0</v>
      </c>
      <c r="P138" s="62">
        <v>0</v>
      </c>
      <c r="Q138" s="62">
        <f t="shared" si="5"/>
        <v>0</v>
      </c>
      <c r="R138" s="62">
        <v>0</v>
      </c>
      <c r="S138" s="62">
        <f t="shared" si="6"/>
        <v>0</v>
      </c>
      <c r="T138" s="62">
        <v>0</v>
      </c>
      <c r="U138" s="62">
        <v>0</v>
      </c>
      <c r="V138" s="62">
        <v>0</v>
      </c>
      <c r="W138" s="62">
        <f t="shared" si="7"/>
        <v>0</v>
      </c>
      <c r="X138" s="62">
        <v>0</v>
      </c>
      <c r="Y138" s="62">
        <f t="shared" si="8"/>
        <v>0</v>
      </c>
      <c r="Z138" s="62">
        <v>0</v>
      </c>
      <c r="AA138" s="62">
        <f t="shared" si="9"/>
        <v>0</v>
      </c>
      <c r="AB138" s="458">
        <f t="shared" si="10"/>
        <v>0</v>
      </c>
      <c r="AC138" s="63">
        <f t="shared" si="21"/>
        <v>0</v>
      </c>
      <c r="AD138" s="63">
        <f t="shared" si="22"/>
        <v>0</v>
      </c>
      <c r="AE138" s="462">
        <f t="shared" si="13"/>
        <v>0</v>
      </c>
      <c r="AF138" s="466">
        <f t="shared" si="18"/>
        <v>0</v>
      </c>
      <c r="AG138" s="466" t="b">
        <f t="shared" si="17"/>
        <v>1</v>
      </c>
      <c r="AH138" t="s">
        <v>20732</v>
      </c>
      <c r="AI138" s="64">
        <v>0</v>
      </c>
      <c r="AJ138" s="64">
        <v>0</v>
      </c>
      <c r="AK138" s="64">
        <f t="shared" si="14"/>
        <v>0</v>
      </c>
      <c r="AL138" s="64"/>
      <c r="AM138" s="29">
        <v>0</v>
      </c>
      <c r="AN138" s="29">
        <f t="shared" si="15"/>
        <v>0</v>
      </c>
      <c r="AO138" s="29"/>
      <c r="AP138" s="29"/>
      <c r="AQ138" s="29"/>
      <c r="AR138" s="29"/>
      <c r="AS138" s="29"/>
      <c r="AT138" s="29"/>
      <c r="AU138" s="29"/>
      <c r="AV138" s="29"/>
      <c r="AW138" s="29"/>
      <c r="AX138" s="29"/>
      <c r="AY138" s="29"/>
      <c r="AZ138" s="29"/>
      <c r="BA138" s="29"/>
      <c r="BB138" s="29"/>
    </row>
    <row r="139" spans="1:54" ht="9.75" customHeight="1">
      <c r="A139" s="29"/>
      <c r="B139" s="65">
        <v>3181</v>
      </c>
      <c r="C139" s="62" t="s">
        <v>711</v>
      </c>
      <c r="D139" s="62">
        <v>0</v>
      </c>
      <c r="E139" s="62">
        <v>0</v>
      </c>
      <c r="F139" s="62">
        <v>0</v>
      </c>
      <c r="G139" s="62">
        <f t="shared" si="1"/>
        <v>0</v>
      </c>
      <c r="H139" s="62">
        <v>0</v>
      </c>
      <c r="I139" s="62">
        <f t="shared" si="2"/>
        <v>0</v>
      </c>
      <c r="J139" s="62">
        <v>0</v>
      </c>
      <c r="K139" s="62">
        <f t="shared" si="3"/>
        <v>0</v>
      </c>
      <c r="L139" s="62">
        <v>0</v>
      </c>
      <c r="M139" s="62">
        <v>0</v>
      </c>
      <c r="N139" s="62">
        <v>0</v>
      </c>
      <c r="O139" s="62">
        <f t="shared" si="4"/>
        <v>0</v>
      </c>
      <c r="P139" s="62">
        <v>0</v>
      </c>
      <c r="Q139" s="62">
        <f t="shared" si="5"/>
        <v>0</v>
      </c>
      <c r="R139" s="62">
        <v>0</v>
      </c>
      <c r="S139" s="62">
        <f t="shared" si="6"/>
        <v>0</v>
      </c>
      <c r="T139" s="62">
        <v>0</v>
      </c>
      <c r="U139" s="62">
        <v>0</v>
      </c>
      <c r="V139" s="62">
        <v>0</v>
      </c>
      <c r="W139" s="62">
        <f t="shared" si="7"/>
        <v>0</v>
      </c>
      <c r="X139" s="62">
        <v>0</v>
      </c>
      <c r="Y139" s="62">
        <f t="shared" si="8"/>
        <v>0</v>
      </c>
      <c r="Z139" s="62">
        <v>0</v>
      </c>
      <c r="AA139" s="62">
        <f t="shared" si="9"/>
        <v>0</v>
      </c>
      <c r="AB139" s="458">
        <f t="shared" si="10"/>
        <v>0</v>
      </c>
      <c r="AC139" s="63">
        <f t="shared" si="21"/>
        <v>0</v>
      </c>
      <c r="AD139" s="63">
        <f t="shared" si="22"/>
        <v>0</v>
      </c>
      <c r="AE139" s="462">
        <f t="shared" si="13"/>
        <v>0</v>
      </c>
      <c r="AF139" s="466">
        <f t="shared" si="18"/>
        <v>0</v>
      </c>
      <c r="AG139" s="466" t="b">
        <f t="shared" si="17"/>
        <v>1</v>
      </c>
      <c r="AH139" t="s">
        <v>20732</v>
      </c>
      <c r="AI139" s="64">
        <v>0</v>
      </c>
      <c r="AJ139" s="64">
        <v>0</v>
      </c>
      <c r="AK139" s="64">
        <f t="shared" si="14"/>
        <v>0</v>
      </c>
      <c r="AL139" s="64"/>
      <c r="AM139" s="29">
        <v>0</v>
      </c>
      <c r="AN139" s="29">
        <f t="shared" si="15"/>
        <v>0</v>
      </c>
      <c r="AO139" s="29"/>
      <c r="AP139" s="29"/>
      <c r="AQ139" s="29"/>
      <c r="AR139" s="29"/>
      <c r="AS139" s="29"/>
      <c r="AT139" s="29"/>
      <c r="AU139" s="29"/>
      <c r="AV139" s="29"/>
      <c r="AW139" s="29"/>
      <c r="AX139" s="29"/>
      <c r="AY139" s="29"/>
      <c r="AZ139" s="29"/>
      <c r="BA139" s="29"/>
      <c r="BB139" s="29"/>
    </row>
    <row r="140" spans="1:54" ht="9.75" customHeight="1">
      <c r="A140" s="29"/>
      <c r="B140" s="61">
        <v>3182</v>
      </c>
      <c r="C140" s="62" t="s">
        <v>20739</v>
      </c>
      <c r="D140" s="62">
        <v>0</v>
      </c>
      <c r="E140" s="62">
        <v>0</v>
      </c>
      <c r="F140" s="62">
        <v>0</v>
      </c>
      <c r="G140" s="62">
        <f t="shared" si="1"/>
        <v>0</v>
      </c>
      <c r="H140" s="62">
        <v>0</v>
      </c>
      <c r="I140" s="62">
        <f t="shared" si="2"/>
        <v>0</v>
      </c>
      <c r="J140" s="62">
        <v>0</v>
      </c>
      <c r="K140" s="62">
        <f t="shared" si="3"/>
        <v>0</v>
      </c>
      <c r="L140" s="62">
        <v>0</v>
      </c>
      <c r="M140" s="62">
        <v>0</v>
      </c>
      <c r="N140" s="62">
        <v>0</v>
      </c>
      <c r="O140" s="62">
        <f t="shared" si="4"/>
        <v>0</v>
      </c>
      <c r="P140" s="62">
        <v>0</v>
      </c>
      <c r="Q140" s="62">
        <f t="shared" si="5"/>
        <v>0</v>
      </c>
      <c r="R140" s="62">
        <v>0</v>
      </c>
      <c r="S140" s="62">
        <f t="shared" si="6"/>
        <v>0</v>
      </c>
      <c r="T140" s="62">
        <v>0</v>
      </c>
      <c r="U140" s="62">
        <v>0</v>
      </c>
      <c r="V140" s="62">
        <v>0</v>
      </c>
      <c r="W140" s="62">
        <f t="shared" si="7"/>
        <v>0</v>
      </c>
      <c r="X140" s="62">
        <v>0</v>
      </c>
      <c r="Y140" s="62">
        <f t="shared" si="8"/>
        <v>0</v>
      </c>
      <c r="Z140" s="62">
        <v>0</v>
      </c>
      <c r="AA140" s="62">
        <f t="shared" si="9"/>
        <v>0</v>
      </c>
      <c r="AB140" s="458">
        <f t="shared" si="10"/>
        <v>0</v>
      </c>
      <c r="AC140" s="63">
        <f t="shared" si="21"/>
        <v>0</v>
      </c>
      <c r="AD140" s="63">
        <f t="shared" si="22"/>
        <v>0</v>
      </c>
      <c r="AE140" s="462">
        <f t="shared" si="13"/>
        <v>0</v>
      </c>
      <c r="AF140" s="466">
        <f t="shared" si="18"/>
        <v>0</v>
      </c>
      <c r="AG140" s="466" t="b">
        <f t="shared" si="17"/>
        <v>1</v>
      </c>
      <c r="AH140" t="s">
        <v>20732</v>
      </c>
      <c r="AI140" s="64">
        <v>0</v>
      </c>
      <c r="AJ140" s="64">
        <v>0</v>
      </c>
      <c r="AK140" s="64">
        <f t="shared" si="14"/>
        <v>0</v>
      </c>
      <c r="AL140" s="64"/>
      <c r="AM140" s="29">
        <v>0</v>
      </c>
      <c r="AN140" s="29">
        <f t="shared" si="15"/>
        <v>0</v>
      </c>
      <c r="AO140" s="29"/>
      <c r="AP140" s="29"/>
      <c r="AQ140" s="29"/>
      <c r="AR140" s="29"/>
      <c r="AS140" s="29"/>
      <c r="AT140" s="29"/>
      <c r="AU140" s="29"/>
      <c r="AV140" s="29"/>
      <c r="AW140" s="29"/>
      <c r="AX140" s="29"/>
      <c r="AY140" s="29"/>
      <c r="AZ140" s="29"/>
      <c r="BA140" s="29"/>
      <c r="BB140" s="29"/>
    </row>
    <row r="141" spans="1:54" ht="9.75" customHeight="1">
      <c r="A141" s="29"/>
      <c r="B141" s="61">
        <v>3191</v>
      </c>
      <c r="C141" s="62" t="s">
        <v>20740</v>
      </c>
      <c r="D141" s="62">
        <v>0</v>
      </c>
      <c r="E141" s="62">
        <v>0</v>
      </c>
      <c r="F141" s="62">
        <v>0</v>
      </c>
      <c r="G141" s="62">
        <f t="shared" si="1"/>
        <v>0</v>
      </c>
      <c r="H141" s="62">
        <v>0</v>
      </c>
      <c r="I141" s="62">
        <f t="shared" si="2"/>
        <v>0</v>
      </c>
      <c r="J141" s="62">
        <v>0</v>
      </c>
      <c r="K141" s="62">
        <f t="shared" si="3"/>
        <v>0</v>
      </c>
      <c r="L141" s="62">
        <v>0</v>
      </c>
      <c r="M141" s="62">
        <v>0</v>
      </c>
      <c r="N141" s="62">
        <v>0</v>
      </c>
      <c r="O141" s="62">
        <f t="shared" si="4"/>
        <v>0</v>
      </c>
      <c r="P141" s="62">
        <v>0</v>
      </c>
      <c r="Q141" s="62">
        <f t="shared" si="5"/>
        <v>0</v>
      </c>
      <c r="R141" s="62">
        <v>0</v>
      </c>
      <c r="S141" s="62">
        <f t="shared" si="6"/>
        <v>0</v>
      </c>
      <c r="T141" s="62">
        <v>0</v>
      </c>
      <c r="U141" s="62">
        <v>0</v>
      </c>
      <c r="V141" s="62">
        <v>0</v>
      </c>
      <c r="W141" s="62">
        <f t="shared" si="7"/>
        <v>0</v>
      </c>
      <c r="X141" s="62">
        <v>0</v>
      </c>
      <c r="Y141" s="62">
        <f t="shared" si="8"/>
        <v>0</v>
      </c>
      <c r="Z141" s="62">
        <v>0</v>
      </c>
      <c r="AA141" s="62">
        <f t="shared" si="9"/>
        <v>0</v>
      </c>
      <c r="AB141" s="458">
        <f t="shared" si="10"/>
        <v>0</v>
      </c>
      <c r="AC141" s="63">
        <f t="shared" si="21"/>
        <v>0</v>
      </c>
      <c r="AD141" s="63">
        <f t="shared" si="22"/>
        <v>0</v>
      </c>
      <c r="AE141" s="462">
        <f t="shared" si="13"/>
        <v>0</v>
      </c>
      <c r="AF141" s="466">
        <f t="shared" si="18"/>
        <v>0</v>
      </c>
      <c r="AG141" s="466" t="b">
        <f t="shared" si="17"/>
        <v>1</v>
      </c>
      <c r="AH141" t="s">
        <v>20732</v>
      </c>
      <c r="AI141" s="64">
        <v>0</v>
      </c>
      <c r="AJ141" s="64">
        <v>0</v>
      </c>
      <c r="AK141" s="64">
        <f t="shared" si="14"/>
        <v>0</v>
      </c>
      <c r="AL141" s="64"/>
      <c r="AM141" s="29">
        <v>0</v>
      </c>
      <c r="AN141" s="29">
        <f t="shared" si="15"/>
        <v>0</v>
      </c>
      <c r="AO141" s="29"/>
      <c r="AP141" s="29"/>
      <c r="AQ141" s="29"/>
      <c r="AR141" s="29"/>
      <c r="AS141" s="29"/>
      <c r="AT141" s="29"/>
      <c r="AU141" s="29"/>
      <c r="AV141" s="29"/>
      <c r="AW141" s="29"/>
      <c r="AX141" s="29"/>
      <c r="AY141" s="29"/>
      <c r="AZ141" s="29"/>
      <c r="BA141" s="29"/>
      <c r="BB141" s="29"/>
    </row>
    <row r="142" spans="1:54" ht="9.75" customHeight="1">
      <c r="A142" s="29"/>
      <c r="B142" s="61">
        <v>3192</v>
      </c>
      <c r="C142" s="62" t="s">
        <v>20741</v>
      </c>
      <c r="D142" s="62">
        <v>0</v>
      </c>
      <c r="E142" s="62">
        <v>0</v>
      </c>
      <c r="F142" s="62">
        <v>0</v>
      </c>
      <c r="G142" s="62">
        <f t="shared" si="1"/>
        <v>0</v>
      </c>
      <c r="H142" s="62">
        <v>0</v>
      </c>
      <c r="I142" s="62">
        <f t="shared" si="2"/>
        <v>0</v>
      </c>
      <c r="J142" s="62">
        <v>0</v>
      </c>
      <c r="K142" s="62">
        <f t="shared" si="3"/>
        <v>0</v>
      </c>
      <c r="L142" s="62">
        <v>0</v>
      </c>
      <c r="M142" s="62">
        <v>0</v>
      </c>
      <c r="N142" s="62">
        <v>0</v>
      </c>
      <c r="O142" s="62">
        <f t="shared" si="4"/>
        <v>0</v>
      </c>
      <c r="P142" s="62">
        <v>0</v>
      </c>
      <c r="Q142" s="62">
        <f t="shared" si="5"/>
        <v>0</v>
      </c>
      <c r="R142" s="62">
        <v>0</v>
      </c>
      <c r="S142" s="62">
        <f t="shared" si="6"/>
        <v>0</v>
      </c>
      <c r="T142" s="62">
        <v>0</v>
      </c>
      <c r="U142" s="62">
        <v>0</v>
      </c>
      <c r="V142" s="62">
        <v>0</v>
      </c>
      <c r="W142" s="62">
        <f t="shared" si="7"/>
        <v>0</v>
      </c>
      <c r="X142" s="62">
        <v>0</v>
      </c>
      <c r="Y142" s="62">
        <f t="shared" si="8"/>
        <v>0</v>
      </c>
      <c r="Z142" s="62">
        <v>0</v>
      </c>
      <c r="AA142" s="62">
        <f t="shared" si="9"/>
        <v>0</v>
      </c>
      <c r="AB142" s="458">
        <f t="shared" si="10"/>
        <v>0</v>
      </c>
      <c r="AC142" s="63">
        <f t="shared" si="21"/>
        <v>0</v>
      </c>
      <c r="AD142" s="63">
        <f t="shared" si="22"/>
        <v>0</v>
      </c>
      <c r="AE142" s="462">
        <f t="shared" si="13"/>
        <v>0</v>
      </c>
      <c r="AF142" s="466">
        <f t="shared" si="18"/>
        <v>0</v>
      </c>
      <c r="AG142" s="466" t="b">
        <f t="shared" si="17"/>
        <v>1</v>
      </c>
      <c r="AH142" t="s">
        <v>20732</v>
      </c>
      <c r="AI142" s="64">
        <v>0</v>
      </c>
      <c r="AJ142" s="64">
        <v>0</v>
      </c>
      <c r="AK142" s="64">
        <f t="shared" si="14"/>
        <v>0</v>
      </c>
      <c r="AL142" s="64"/>
      <c r="AM142" s="29">
        <v>0</v>
      </c>
      <c r="AN142" s="29">
        <f t="shared" si="15"/>
        <v>0</v>
      </c>
      <c r="AO142" s="29"/>
      <c r="AP142" s="29"/>
      <c r="AQ142" s="29"/>
      <c r="AR142" s="29"/>
      <c r="AS142" s="29"/>
      <c r="AT142" s="29"/>
      <c r="AU142" s="29"/>
      <c r="AV142" s="29"/>
      <c r="AW142" s="29"/>
      <c r="AX142" s="29"/>
      <c r="AY142" s="29"/>
      <c r="AZ142" s="29"/>
      <c r="BA142" s="29"/>
      <c r="BB142" s="29"/>
    </row>
    <row r="143" spans="1:54" ht="9.75" customHeight="1">
      <c r="A143" s="29"/>
      <c r="B143" s="61">
        <v>3193</v>
      </c>
      <c r="C143" s="62" t="s">
        <v>20742</v>
      </c>
      <c r="D143" s="62">
        <v>0</v>
      </c>
      <c r="E143" s="62">
        <v>0</v>
      </c>
      <c r="F143" s="62">
        <v>0</v>
      </c>
      <c r="G143" s="62">
        <f t="shared" si="1"/>
        <v>0</v>
      </c>
      <c r="H143" s="62">
        <v>0</v>
      </c>
      <c r="I143" s="62">
        <f t="shared" si="2"/>
        <v>0</v>
      </c>
      <c r="J143" s="62">
        <v>0</v>
      </c>
      <c r="K143" s="62">
        <f t="shared" si="3"/>
        <v>0</v>
      </c>
      <c r="L143" s="62">
        <v>0</v>
      </c>
      <c r="M143" s="62">
        <v>0</v>
      </c>
      <c r="N143" s="62">
        <v>0</v>
      </c>
      <c r="O143" s="62">
        <f t="shared" si="4"/>
        <v>0</v>
      </c>
      <c r="P143" s="62">
        <v>0</v>
      </c>
      <c r="Q143" s="62">
        <f t="shared" si="5"/>
        <v>0</v>
      </c>
      <c r="R143" s="62">
        <v>0</v>
      </c>
      <c r="S143" s="62">
        <f t="shared" si="6"/>
        <v>0</v>
      </c>
      <c r="T143" s="62">
        <v>0</v>
      </c>
      <c r="U143" s="62">
        <v>0</v>
      </c>
      <c r="V143" s="62">
        <v>0</v>
      </c>
      <c r="W143" s="62">
        <f t="shared" si="7"/>
        <v>0</v>
      </c>
      <c r="X143" s="62">
        <v>0</v>
      </c>
      <c r="Y143" s="62">
        <f t="shared" si="8"/>
        <v>0</v>
      </c>
      <c r="Z143" s="62">
        <v>0</v>
      </c>
      <c r="AA143" s="62">
        <f t="shared" si="9"/>
        <v>0</v>
      </c>
      <c r="AB143" s="458">
        <f t="shared" si="10"/>
        <v>0</v>
      </c>
      <c r="AC143" s="63">
        <f t="shared" si="21"/>
        <v>0</v>
      </c>
      <c r="AD143" s="63">
        <f t="shared" si="22"/>
        <v>0</v>
      </c>
      <c r="AE143" s="462">
        <f t="shared" si="13"/>
        <v>0</v>
      </c>
      <c r="AF143" s="466">
        <f t="shared" si="18"/>
        <v>0</v>
      </c>
      <c r="AG143" s="466" t="b">
        <f t="shared" si="17"/>
        <v>1</v>
      </c>
      <c r="AH143" t="s">
        <v>20732</v>
      </c>
      <c r="AI143" s="64">
        <v>0</v>
      </c>
      <c r="AJ143" s="64">
        <v>0</v>
      </c>
      <c r="AK143" s="64">
        <f t="shared" si="14"/>
        <v>0</v>
      </c>
      <c r="AL143" s="64"/>
      <c r="AM143" s="29">
        <v>0</v>
      </c>
      <c r="AN143" s="29">
        <f t="shared" si="15"/>
        <v>0</v>
      </c>
      <c r="AO143" s="29"/>
      <c r="AP143" s="29"/>
      <c r="AQ143" s="29"/>
      <c r="AR143" s="29"/>
      <c r="AS143" s="29"/>
      <c r="AT143" s="29"/>
      <c r="AU143" s="29"/>
      <c r="AV143" s="29"/>
      <c r="AW143" s="29"/>
      <c r="AX143" s="29"/>
      <c r="AY143" s="29"/>
      <c r="AZ143" s="29"/>
      <c r="BA143" s="29"/>
      <c r="BB143" s="29"/>
    </row>
    <row r="144" spans="1:54" ht="9.75" customHeight="1">
      <c r="A144" s="29"/>
      <c r="B144" s="61">
        <v>3211</v>
      </c>
      <c r="C144" s="62" t="s">
        <v>20743</v>
      </c>
      <c r="D144" s="62">
        <v>0</v>
      </c>
      <c r="E144" s="62">
        <v>0</v>
      </c>
      <c r="F144" s="62">
        <v>0</v>
      </c>
      <c r="G144" s="62">
        <f t="shared" si="1"/>
        <v>0</v>
      </c>
      <c r="H144" s="62">
        <v>0</v>
      </c>
      <c r="I144" s="62">
        <f t="shared" si="2"/>
        <v>0</v>
      </c>
      <c r="J144" s="62">
        <v>0</v>
      </c>
      <c r="K144" s="62">
        <f t="shared" si="3"/>
        <v>0</v>
      </c>
      <c r="L144" s="62">
        <v>0</v>
      </c>
      <c r="M144" s="62">
        <v>0</v>
      </c>
      <c r="N144" s="62">
        <v>0</v>
      </c>
      <c r="O144" s="62">
        <f t="shared" si="4"/>
        <v>0</v>
      </c>
      <c r="P144" s="62">
        <v>0</v>
      </c>
      <c r="Q144" s="62">
        <f t="shared" si="5"/>
        <v>0</v>
      </c>
      <c r="R144" s="62">
        <v>0</v>
      </c>
      <c r="S144" s="62">
        <f t="shared" si="6"/>
        <v>0</v>
      </c>
      <c r="T144" s="62">
        <v>0</v>
      </c>
      <c r="U144" s="62">
        <v>0</v>
      </c>
      <c r="V144" s="62">
        <v>0</v>
      </c>
      <c r="W144" s="62">
        <f t="shared" si="7"/>
        <v>0</v>
      </c>
      <c r="X144" s="62">
        <v>0</v>
      </c>
      <c r="Y144" s="62">
        <f t="shared" si="8"/>
        <v>0</v>
      </c>
      <c r="Z144" s="62">
        <v>0</v>
      </c>
      <c r="AA144" s="62">
        <f t="shared" si="9"/>
        <v>0</v>
      </c>
      <c r="AB144" s="458">
        <f t="shared" si="10"/>
        <v>0</v>
      </c>
      <c r="AC144" s="63">
        <f t="shared" si="21"/>
        <v>0</v>
      </c>
      <c r="AD144" s="63">
        <f t="shared" si="22"/>
        <v>0</v>
      </c>
      <c r="AE144" s="462">
        <f t="shared" si="13"/>
        <v>0</v>
      </c>
      <c r="AF144" s="466">
        <f t="shared" si="18"/>
        <v>0</v>
      </c>
      <c r="AG144" s="466" t="b">
        <f t="shared" si="17"/>
        <v>1</v>
      </c>
      <c r="AH144" t="s">
        <v>20744</v>
      </c>
      <c r="AI144" s="64">
        <v>0</v>
      </c>
      <c r="AJ144" s="64">
        <v>0</v>
      </c>
      <c r="AK144" s="64">
        <f t="shared" si="14"/>
        <v>0</v>
      </c>
      <c r="AL144" s="64"/>
      <c r="AM144" s="29">
        <v>0</v>
      </c>
      <c r="AN144" s="29">
        <f t="shared" si="15"/>
        <v>0</v>
      </c>
      <c r="AO144" s="29"/>
      <c r="AP144" s="29"/>
      <c r="AQ144" s="29"/>
      <c r="AR144" s="29"/>
      <c r="AS144" s="29"/>
      <c r="AT144" s="29"/>
      <c r="AU144" s="29"/>
      <c r="AV144" s="29"/>
      <c r="AW144" s="29"/>
      <c r="AX144" s="29"/>
      <c r="AY144" s="29"/>
      <c r="AZ144" s="29"/>
      <c r="BA144" s="29"/>
      <c r="BB144" s="29"/>
    </row>
    <row r="145" spans="1:54" ht="9.75" customHeight="1">
      <c r="A145" s="29"/>
      <c r="B145" s="61">
        <v>3221</v>
      </c>
      <c r="C145" s="62" t="s">
        <v>713</v>
      </c>
      <c r="D145" s="62">
        <v>0</v>
      </c>
      <c r="E145" s="62">
        <v>0</v>
      </c>
      <c r="F145" s="62">
        <v>0</v>
      </c>
      <c r="G145" s="62">
        <f t="shared" si="1"/>
        <v>0</v>
      </c>
      <c r="H145" s="62">
        <v>0</v>
      </c>
      <c r="I145" s="62">
        <f t="shared" si="2"/>
        <v>0</v>
      </c>
      <c r="J145" s="62">
        <v>0</v>
      </c>
      <c r="K145" s="62">
        <f t="shared" si="3"/>
        <v>0</v>
      </c>
      <c r="L145" s="62">
        <v>0</v>
      </c>
      <c r="M145" s="62">
        <v>0</v>
      </c>
      <c r="N145" s="62">
        <v>0</v>
      </c>
      <c r="O145" s="62">
        <f t="shared" si="4"/>
        <v>0</v>
      </c>
      <c r="P145" s="62">
        <v>0</v>
      </c>
      <c r="Q145" s="62">
        <f t="shared" si="5"/>
        <v>0</v>
      </c>
      <c r="R145" s="62">
        <v>0</v>
      </c>
      <c r="S145" s="62">
        <f t="shared" si="6"/>
        <v>0</v>
      </c>
      <c r="T145" s="62">
        <v>0</v>
      </c>
      <c r="U145" s="62">
        <v>0</v>
      </c>
      <c r="V145" s="62">
        <v>0</v>
      </c>
      <c r="W145" s="62">
        <f t="shared" si="7"/>
        <v>0</v>
      </c>
      <c r="X145" s="62">
        <v>0</v>
      </c>
      <c r="Y145" s="62">
        <f t="shared" si="8"/>
        <v>0</v>
      </c>
      <c r="Z145" s="62">
        <v>0</v>
      </c>
      <c r="AA145" s="62">
        <f t="shared" si="9"/>
        <v>0</v>
      </c>
      <c r="AB145" s="458">
        <f t="shared" si="10"/>
        <v>0</v>
      </c>
      <c r="AC145" s="63">
        <f t="shared" si="21"/>
        <v>0</v>
      </c>
      <c r="AD145" s="63">
        <f t="shared" si="22"/>
        <v>0</v>
      </c>
      <c r="AE145" s="462">
        <f t="shared" si="13"/>
        <v>0</v>
      </c>
      <c r="AF145" s="466">
        <f t="shared" si="18"/>
        <v>0</v>
      </c>
      <c r="AG145" s="466" t="b">
        <f t="shared" si="17"/>
        <v>1</v>
      </c>
      <c r="AH145" t="s">
        <v>20744</v>
      </c>
      <c r="AI145" s="64">
        <v>0</v>
      </c>
      <c r="AJ145" s="64">
        <v>0</v>
      </c>
      <c r="AK145" s="64">
        <f t="shared" si="14"/>
        <v>0</v>
      </c>
      <c r="AL145" s="64"/>
      <c r="AM145" s="29">
        <v>0</v>
      </c>
      <c r="AN145" s="29">
        <f t="shared" si="15"/>
        <v>0</v>
      </c>
      <c r="AO145" s="29"/>
      <c r="AP145" s="29"/>
      <c r="AQ145" s="29"/>
      <c r="AR145" s="29"/>
      <c r="AS145" s="29"/>
      <c r="AT145" s="29"/>
      <c r="AU145" s="29"/>
      <c r="AV145" s="29"/>
      <c r="AW145" s="29"/>
      <c r="AX145" s="29"/>
      <c r="AY145" s="29"/>
      <c r="AZ145" s="29"/>
      <c r="BA145" s="29"/>
      <c r="BB145" s="29"/>
    </row>
    <row r="146" spans="1:54" ht="9.75" customHeight="1">
      <c r="A146" s="29"/>
      <c r="B146" s="61">
        <v>3231</v>
      </c>
      <c r="C146" s="62" t="s">
        <v>20745</v>
      </c>
      <c r="D146" s="62">
        <v>0</v>
      </c>
      <c r="E146" s="62">
        <v>0</v>
      </c>
      <c r="F146" s="62">
        <v>0</v>
      </c>
      <c r="G146" s="62">
        <f t="shared" si="1"/>
        <v>0</v>
      </c>
      <c r="H146" s="62">
        <v>0</v>
      </c>
      <c r="I146" s="62">
        <f t="shared" si="2"/>
        <v>0</v>
      </c>
      <c r="J146" s="62">
        <v>0</v>
      </c>
      <c r="K146" s="62">
        <f t="shared" si="3"/>
        <v>0</v>
      </c>
      <c r="L146" s="62">
        <v>0</v>
      </c>
      <c r="M146" s="62">
        <v>0</v>
      </c>
      <c r="N146" s="62">
        <v>0</v>
      </c>
      <c r="O146" s="62">
        <f t="shared" si="4"/>
        <v>0</v>
      </c>
      <c r="P146" s="62">
        <v>0</v>
      </c>
      <c r="Q146" s="62">
        <f t="shared" si="5"/>
        <v>0</v>
      </c>
      <c r="R146" s="62">
        <v>0</v>
      </c>
      <c r="S146" s="62">
        <f t="shared" si="6"/>
        <v>0</v>
      </c>
      <c r="T146" s="62">
        <v>0</v>
      </c>
      <c r="U146" s="62">
        <v>0</v>
      </c>
      <c r="V146" s="62">
        <v>0</v>
      </c>
      <c r="W146" s="62">
        <f t="shared" si="7"/>
        <v>0</v>
      </c>
      <c r="X146" s="62">
        <v>0</v>
      </c>
      <c r="Y146" s="62">
        <f t="shared" si="8"/>
        <v>0</v>
      </c>
      <c r="Z146" s="62">
        <v>0</v>
      </c>
      <c r="AA146" s="62">
        <f t="shared" si="9"/>
        <v>0</v>
      </c>
      <c r="AB146" s="458">
        <f t="shared" si="10"/>
        <v>0</v>
      </c>
      <c r="AC146" s="63">
        <f t="shared" si="21"/>
        <v>0</v>
      </c>
      <c r="AD146" s="63">
        <f t="shared" si="22"/>
        <v>0</v>
      </c>
      <c r="AE146" s="462">
        <f t="shared" si="13"/>
        <v>0</v>
      </c>
      <c r="AF146" s="466">
        <f t="shared" si="18"/>
        <v>0</v>
      </c>
      <c r="AG146" s="466" t="b">
        <f t="shared" si="17"/>
        <v>1</v>
      </c>
      <c r="AH146" t="s">
        <v>20744</v>
      </c>
      <c r="AI146" s="64">
        <v>0</v>
      </c>
      <c r="AJ146" s="64">
        <v>0</v>
      </c>
      <c r="AK146" s="64">
        <f t="shared" si="14"/>
        <v>0</v>
      </c>
      <c r="AL146" s="64"/>
      <c r="AM146" s="29">
        <v>0</v>
      </c>
      <c r="AN146" s="29">
        <f t="shared" si="15"/>
        <v>0</v>
      </c>
      <c r="AO146" s="29"/>
      <c r="AP146" s="29"/>
      <c r="AQ146" s="29"/>
      <c r="AR146" s="29"/>
      <c r="AS146" s="29"/>
      <c r="AT146" s="29"/>
      <c r="AU146" s="29"/>
      <c r="AV146" s="29"/>
      <c r="AW146" s="29"/>
      <c r="AX146" s="29"/>
      <c r="AY146" s="29"/>
      <c r="AZ146" s="29"/>
      <c r="BA146" s="29"/>
      <c r="BB146" s="29"/>
    </row>
    <row r="147" spans="1:54" ht="9.75" customHeight="1">
      <c r="A147" s="29"/>
      <c r="B147" s="61">
        <v>3232</v>
      </c>
      <c r="C147" s="62" t="s">
        <v>20746</v>
      </c>
      <c r="D147" s="62">
        <v>0</v>
      </c>
      <c r="E147" s="62">
        <v>0</v>
      </c>
      <c r="F147" s="62">
        <v>0</v>
      </c>
      <c r="G147" s="62">
        <f t="shared" si="1"/>
        <v>0</v>
      </c>
      <c r="H147" s="62">
        <v>0</v>
      </c>
      <c r="I147" s="62">
        <f t="shared" si="2"/>
        <v>0</v>
      </c>
      <c r="J147" s="62">
        <v>0</v>
      </c>
      <c r="K147" s="62">
        <f t="shared" si="3"/>
        <v>0</v>
      </c>
      <c r="L147" s="62">
        <v>0</v>
      </c>
      <c r="M147" s="62">
        <v>0</v>
      </c>
      <c r="N147" s="62">
        <v>0</v>
      </c>
      <c r="O147" s="62">
        <f t="shared" si="4"/>
        <v>0</v>
      </c>
      <c r="P147" s="62">
        <v>0</v>
      </c>
      <c r="Q147" s="62">
        <f t="shared" si="5"/>
        <v>0</v>
      </c>
      <c r="R147" s="62">
        <v>0</v>
      </c>
      <c r="S147" s="62">
        <f t="shared" si="6"/>
        <v>0</v>
      </c>
      <c r="T147" s="62">
        <v>0</v>
      </c>
      <c r="U147" s="62">
        <v>0</v>
      </c>
      <c r="V147" s="62">
        <v>0</v>
      </c>
      <c r="W147" s="62">
        <f t="shared" si="7"/>
        <v>0</v>
      </c>
      <c r="X147" s="62">
        <v>0</v>
      </c>
      <c r="Y147" s="62">
        <f t="shared" si="8"/>
        <v>0</v>
      </c>
      <c r="Z147" s="62">
        <v>0</v>
      </c>
      <c r="AA147" s="62">
        <f t="shared" si="9"/>
        <v>0</v>
      </c>
      <c r="AB147" s="458">
        <f t="shared" si="10"/>
        <v>0</v>
      </c>
      <c r="AC147" s="63">
        <f t="shared" si="21"/>
        <v>0</v>
      </c>
      <c r="AD147" s="63">
        <f t="shared" si="22"/>
        <v>0</v>
      </c>
      <c r="AE147" s="462">
        <f t="shared" si="13"/>
        <v>0</v>
      </c>
      <c r="AF147" s="466">
        <f t="shared" si="18"/>
        <v>0</v>
      </c>
      <c r="AG147" s="466" t="b">
        <f t="shared" si="17"/>
        <v>1</v>
      </c>
      <c r="AH147" t="s">
        <v>20744</v>
      </c>
      <c r="AI147" s="64">
        <v>0</v>
      </c>
      <c r="AJ147" s="64">
        <v>0</v>
      </c>
      <c r="AK147" s="64">
        <f t="shared" si="14"/>
        <v>0</v>
      </c>
      <c r="AL147" s="64"/>
      <c r="AM147" s="29">
        <v>0</v>
      </c>
      <c r="AN147" s="29">
        <f t="shared" si="15"/>
        <v>0</v>
      </c>
      <c r="AO147" s="29"/>
      <c r="AP147" s="29"/>
      <c r="AQ147" s="29"/>
      <c r="AR147" s="29"/>
      <c r="AS147" s="29"/>
      <c r="AT147" s="29"/>
      <c r="AU147" s="29"/>
      <c r="AV147" s="29"/>
      <c r="AW147" s="29"/>
      <c r="AX147" s="29"/>
      <c r="AY147" s="29"/>
      <c r="AZ147" s="29"/>
      <c r="BA147" s="29"/>
      <c r="BB147" s="29"/>
    </row>
    <row r="148" spans="1:54" ht="9.75" customHeight="1">
      <c r="A148" s="29"/>
      <c r="B148" s="61">
        <v>3233</v>
      </c>
      <c r="C148" s="62" t="s">
        <v>20747</v>
      </c>
      <c r="D148" s="62">
        <v>0</v>
      </c>
      <c r="E148" s="62">
        <v>0</v>
      </c>
      <c r="F148" s="62">
        <v>0</v>
      </c>
      <c r="G148" s="62">
        <f t="shared" si="1"/>
        <v>0</v>
      </c>
      <c r="H148" s="62">
        <v>0</v>
      </c>
      <c r="I148" s="62">
        <f t="shared" si="2"/>
        <v>0</v>
      </c>
      <c r="J148" s="62">
        <v>0</v>
      </c>
      <c r="K148" s="62">
        <f t="shared" si="3"/>
        <v>0</v>
      </c>
      <c r="L148" s="62">
        <v>0</v>
      </c>
      <c r="M148" s="62">
        <v>0</v>
      </c>
      <c r="N148" s="62">
        <v>0</v>
      </c>
      <c r="O148" s="62">
        <f t="shared" si="4"/>
        <v>0</v>
      </c>
      <c r="P148" s="62">
        <v>0</v>
      </c>
      <c r="Q148" s="62">
        <f t="shared" si="5"/>
        <v>0</v>
      </c>
      <c r="R148" s="62">
        <v>0</v>
      </c>
      <c r="S148" s="62">
        <f t="shared" si="6"/>
        <v>0</v>
      </c>
      <c r="T148" s="62">
        <v>0</v>
      </c>
      <c r="U148" s="62">
        <v>0</v>
      </c>
      <c r="V148" s="62">
        <v>0</v>
      </c>
      <c r="W148" s="62">
        <f t="shared" si="7"/>
        <v>0</v>
      </c>
      <c r="X148" s="62">
        <v>0</v>
      </c>
      <c r="Y148" s="62">
        <f t="shared" si="8"/>
        <v>0</v>
      </c>
      <c r="Z148" s="62">
        <v>0</v>
      </c>
      <c r="AA148" s="62">
        <f t="shared" si="9"/>
        <v>0</v>
      </c>
      <c r="AB148" s="458">
        <f t="shared" si="10"/>
        <v>0</v>
      </c>
      <c r="AC148" s="63">
        <f t="shared" si="21"/>
        <v>0</v>
      </c>
      <c r="AD148" s="63">
        <f t="shared" si="22"/>
        <v>0</v>
      </c>
      <c r="AE148" s="462">
        <f t="shared" si="13"/>
        <v>0</v>
      </c>
      <c r="AF148" s="466">
        <f t="shared" si="18"/>
        <v>0</v>
      </c>
      <c r="AG148" s="466" t="b">
        <f t="shared" si="17"/>
        <v>1</v>
      </c>
      <c r="AH148" t="s">
        <v>20744</v>
      </c>
      <c r="AI148" s="64">
        <v>0</v>
      </c>
      <c r="AJ148" s="64">
        <v>0</v>
      </c>
      <c r="AK148" s="64">
        <f t="shared" si="14"/>
        <v>0</v>
      </c>
      <c r="AL148" s="64"/>
      <c r="AM148" s="29">
        <v>0</v>
      </c>
      <c r="AN148" s="29">
        <f t="shared" si="15"/>
        <v>0</v>
      </c>
      <c r="AO148" s="29"/>
      <c r="AP148" s="29"/>
      <c r="AQ148" s="29"/>
      <c r="AR148" s="29"/>
      <c r="AS148" s="29"/>
      <c r="AT148" s="29"/>
      <c r="AU148" s="29"/>
      <c r="AV148" s="29"/>
      <c r="AW148" s="29"/>
      <c r="AX148" s="29"/>
      <c r="AY148" s="29"/>
      <c r="AZ148" s="29"/>
      <c r="BA148" s="29"/>
      <c r="BB148" s="29"/>
    </row>
    <row r="149" spans="1:54" ht="9.75" customHeight="1">
      <c r="A149" s="29"/>
      <c r="B149" s="61">
        <v>3241</v>
      </c>
      <c r="C149" s="62" t="s">
        <v>20748</v>
      </c>
      <c r="D149" s="62">
        <v>0</v>
      </c>
      <c r="E149" s="62">
        <v>0</v>
      </c>
      <c r="F149" s="62">
        <v>0</v>
      </c>
      <c r="G149" s="62">
        <f t="shared" si="1"/>
        <v>0</v>
      </c>
      <c r="H149" s="62">
        <v>0</v>
      </c>
      <c r="I149" s="62">
        <f t="shared" si="2"/>
        <v>0</v>
      </c>
      <c r="J149" s="62">
        <v>0</v>
      </c>
      <c r="K149" s="62">
        <f t="shared" si="3"/>
        <v>0</v>
      </c>
      <c r="L149" s="62">
        <v>0</v>
      </c>
      <c r="M149" s="62">
        <v>0</v>
      </c>
      <c r="N149" s="62">
        <v>0</v>
      </c>
      <c r="O149" s="62">
        <f t="shared" si="4"/>
        <v>0</v>
      </c>
      <c r="P149" s="62">
        <v>0</v>
      </c>
      <c r="Q149" s="62">
        <f t="shared" si="5"/>
        <v>0</v>
      </c>
      <c r="R149" s="62">
        <v>0</v>
      </c>
      <c r="S149" s="62">
        <f t="shared" si="6"/>
        <v>0</v>
      </c>
      <c r="T149" s="62">
        <v>0</v>
      </c>
      <c r="U149" s="62">
        <v>0</v>
      </c>
      <c r="V149" s="62">
        <v>0</v>
      </c>
      <c r="W149" s="62">
        <f t="shared" si="7"/>
        <v>0</v>
      </c>
      <c r="X149" s="62">
        <v>0</v>
      </c>
      <c r="Y149" s="62">
        <f t="shared" si="8"/>
        <v>0</v>
      </c>
      <c r="Z149" s="62">
        <v>0</v>
      </c>
      <c r="AA149" s="62">
        <f t="shared" si="9"/>
        <v>0</v>
      </c>
      <c r="AB149" s="458">
        <f t="shared" si="10"/>
        <v>0</v>
      </c>
      <c r="AC149" s="63">
        <f t="shared" si="21"/>
        <v>0</v>
      </c>
      <c r="AD149" s="63">
        <f t="shared" si="22"/>
        <v>0</v>
      </c>
      <c r="AE149" s="462">
        <f t="shared" si="13"/>
        <v>0</v>
      </c>
      <c r="AF149" s="466">
        <f t="shared" si="18"/>
        <v>0</v>
      </c>
      <c r="AG149" s="466" t="b">
        <f t="shared" si="17"/>
        <v>1</v>
      </c>
      <c r="AH149" t="s">
        <v>20744</v>
      </c>
      <c r="AI149" s="64">
        <v>0</v>
      </c>
      <c r="AJ149" s="64">
        <v>0</v>
      </c>
      <c r="AK149" s="64">
        <f t="shared" si="14"/>
        <v>0</v>
      </c>
      <c r="AL149" s="64"/>
      <c r="AM149" s="29">
        <v>0</v>
      </c>
      <c r="AN149" s="29">
        <f t="shared" si="15"/>
        <v>0</v>
      </c>
      <c r="AO149" s="29"/>
      <c r="AP149" s="29"/>
      <c r="AQ149" s="29"/>
      <c r="AR149" s="29"/>
      <c r="AS149" s="29"/>
      <c r="AT149" s="29"/>
      <c r="AU149" s="29"/>
      <c r="AV149" s="29"/>
      <c r="AW149" s="29"/>
      <c r="AX149" s="29"/>
      <c r="AY149" s="29"/>
      <c r="AZ149" s="29"/>
      <c r="BA149" s="29"/>
      <c r="BB149" s="29"/>
    </row>
    <row r="150" spans="1:54" ht="9.75" customHeight="1">
      <c r="A150" s="29"/>
      <c r="B150" s="61">
        <v>3251</v>
      </c>
      <c r="C150" s="62" t="s">
        <v>20749</v>
      </c>
      <c r="D150" s="62">
        <v>0</v>
      </c>
      <c r="E150" s="62">
        <v>0</v>
      </c>
      <c r="F150" s="62">
        <v>0</v>
      </c>
      <c r="G150" s="62">
        <f t="shared" si="1"/>
        <v>0</v>
      </c>
      <c r="H150" s="62">
        <v>0</v>
      </c>
      <c r="I150" s="62">
        <f t="shared" si="2"/>
        <v>0</v>
      </c>
      <c r="J150" s="62">
        <v>0</v>
      </c>
      <c r="K150" s="62">
        <f t="shared" si="3"/>
        <v>0</v>
      </c>
      <c r="L150" s="62">
        <v>0</v>
      </c>
      <c r="M150" s="62">
        <v>0</v>
      </c>
      <c r="N150" s="62">
        <v>0</v>
      </c>
      <c r="O150" s="62">
        <f t="shared" si="4"/>
        <v>0</v>
      </c>
      <c r="P150" s="62">
        <v>0</v>
      </c>
      <c r="Q150" s="62">
        <f t="shared" si="5"/>
        <v>0</v>
      </c>
      <c r="R150" s="62">
        <v>0</v>
      </c>
      <c r="S150" s="62">
        <f t="shared" si="6"/>
        <v>0</v>
      </c>
      <c r="T150" s="62">
        <v>0</v>
      </c>
      <c r="U150" s="62">
        <v>0</v>
      </c>
      <c r="V150" s="62">
        <v>0</v>
      </c>
      <c r="W150" s="62">
        <f t="shared" si="7"/>
        <v>0</v>
      </c>
      <c r="X150" s="62">
        <v>0</v>
      </c>
      <c r="Y150" s="62">
        <f t="shared" si="8"/>
        <v>0</v>
      </c>
      <c r="Z150" s="62">
        <v>0</v>
      </c>
      <c r="AA150" s="62">
        <f t="shared" si="9"/>
        <v>0</v>
      </c>
      <c r="AB150" s="458">
        <f t="shared" si="10"/>
        <v>0</v>
      </c>
      <c r="AC150" s="63">
        <f t="shared" si="21"/>
        <v>0</v>
      </c>
      <c r="AD150" s="63">
        <f t="shared" si="22"/>
        <v>0</v>
      </c>
      <c r="AE150" s="462">
        <f t="shared" si="13"/>
        <v>0</v>
      </c>
      <c r="AF150" s="466">
        <f t="shared" si="18"/>
        <v>0</v>
      </c>
      <c r="AG150" s="466" t="b">
        <f t="shared" si="17"/>
        <v>1</v>
      </c>
      <c r="AH150" t="s">
        <v>20744</v>
      </c>
      <c r="AI150" s="64">
        <v>0</v>
      </c>
      <c r="AJ150" s="64">
        <v>0</v>
      </c>
      <c r="AK150" s="64">
        <f t="shared" si="14"/>
        <v>0</v>
      </c>
      <c r="AL150" s="64"/>
      <c r="AM150" s="29">
        <v>0</v>
      </c>
      <c r="AN150" s="29">
        <f t="shared" si="15"/>
        <v>0</v>
      </c>
      <c r="AO150" s="29"/>
      <c r="AP150" s="29"/>
      <c r="AQ150" s="29"/>
      <c r="AR150" s="29"/>
      <c r="AS150" s="29"/>
      <c r="AT150" s="29"/>
      <c r="AU150" s="29"/>
      <c r="AV150" s="29"/>
      <c r="AW150" s="29"/>
      <c r="AX150" s="29"/>
      <c r="AY150" s="29"/>
      <c r="AZ150" s="29"/>
      <c r="BA150" s="29"/>
      <c r="BB150" s="29"/>
    </row>
    <row r="151" spans="1:54" ht="9.75" customHeight="1">
      <c r="A151" s="29"/>
      <c r="B151" s="65">
        <v>3252</v>
      </c>
      <c r="C151" s="62" t="s">
        <v>20750</v>
      </c>
      <c r="D151" s="62">
        <v>0</v>
      </c>
      <c r="E151" s="62">
        <v>0</v>
      </c>
      <c r="F151" s="62">
        <v>0</v>
      </c>
      <c r="G151" s="62">
        <f t="shared" si="1"/>
        <v>0</v>
      </c>
      <c r="H151" s="62">
        <v>0</v>
      </c>
      <c r="I151" s="62">
        <f t="shared" si="2"/>
        <v>0</v>
      </c>
      <c r="J151" s="62">
        <v>0</v>
      </c>
      <c r="K151" s="62">
        <f t="shared" si="3"/>
        <v>0</v>
      </c>
      <c r="L151" s="62">
        <v>0</v>
      </c>
      <c r="M151" s="62">
        <v>0</v>
      </c>
      <c r="N151" s="62">
        <v>0</v>
      </c>
      <c r="O151" s="62">
        <f t="shared" si="4"/>
        <v>0</v>
      </c>
      <c r="P151" s="62">
        <v>0</v>
      </c>
      <c r="Q151" s="62">
        <f t="shared" si="5"/>
        <v>0</v>
      </c>
      <c r="R151" s="62">
        <v>0</v>
      </c>
      <c r="S151" s="62">
        <f t="shared" si="6"/>
        <v>0</v>
      </c>
      <c r="T151" s="62">
        <v>0</v>
      </c>
      <c r="U151" s="62">
        <v>0</v>
      </c>
      <c r="V151" s="62">
        <v>0</v>
      </c>
      <c r="W151" s="62">
        <f t="shared" si="7"/>
        <v>0</v>
      </c>
      <c r="X151" s="62">
        <v>0</v>
      </c>
      <c r="Y151" s="62">
        <f t="shared" si="8"/>
        <v>0</v>
      </c>
      <c r="Z151" s="62">
        <v>0</v>
      </c>
      <c r="AA151" s="62">
        <f t="shared" si="9"/>
        <v>0</v>
      </c>
      <c r="AB151" s="458">
        <f t="shared" si="10"/>
        <v>0</v>
      </c>
      <c r="AC151" s="63">
        <f t="shared" si="21"/>
        <v>0</v>
      </c>
      <c r="AD151" s="63">
        <f t="shared" si="22"/>
        <v>0</v>
      </c>
      <c r="AE151" s="462">
        <f t="shared" si="13"/>
        <v>0</v>
      </c>
      <c r="AF151" s="466">
        <f t="shared" si="18"/>
        <v>0</v>
      </c>
      <c r="AG151" s="466" t="b">
        <f t="shared" si="17"/>
        <v>1</v>
      </c>
      <c r="AH151" t="s">
        <v>20744</v>
      </c>
      <c r="AI151" s="64">
        <v>0</v>
      </c>
      <c r="AJ151" s="64">
        <v>0</v>
      </c>
      <c r="AK151" s="64">
        <f t="shared" si="14"/>
        <v>0</v>
      </c>
      <c r="AL151" s="64"/>
      <c r="AM151" s="29">
        <v>0</v>
      </c>
      <c r="AN151" s="29">
        <f t="shared" si="15"/>
        <v>0</v>
      </c>
      <c r="AO151" s="29"/>
      <c r="AP151" s="29"/>
      <c r="AQ151" s="29"/>
      <c r="AR151" s="29"/>
      <c r="AS151" s="29"/>
      <c r="AT151" s="29"/>
      <c r="AU151" s="29"/>
      <c r="AV151" s="29"/>
      <c r="AW151" s="29"/>
      <c r="AX151" s="29"/>
      <c r="AY151" s="29"/>
      <c r="AZ151" s="29"/>
      <c r="BA151" s="29"/>
      <c r="BB151" s="29"/>
    </row>
    <row r="152" spans="1:54" ht="9.75" customHeight="1">
      <c r="A152" s="29"/>
      <c r="B152" s="61">
        <v>3253</v>
      </c>
      <c r="C152" s="62" t="s">
        <v>20751</v>
      </c>
      <c r="D152" s="62">
        <v>0</v>
      </c>
      <c r="E152" s="62">
        <v>0</v>
      </c>
      <c r="F152" s="62">
        <v>0</v>
      </c>
      <c r="G152" s="62">
        <f t="shared" si="1"/>
        <v>0</v>
      </c>
      <c r="H152" s="62">
        <v>0</v>
      </c>
      <c r="I152" s="62">
        <f t="shared" si="2"/>
        <v>0</v>
      </c>
      <c r="J152" s="62">
        <v>0</v>
      </c>
      <c r="K152" s="62">
        <f t="shared" si="3"/>
        <v>0</v>
      </c>
      <c r="L152" s="62">
        <v>0</v>
      </c>
      <c r="M152" s="62">
        <v>0</v>
      </c>
      <c r="N152" s="62">
        <v>0</v>
      </c>
      <c r="O152" s="62">
        <f t="shared" si="4"/>
        <v>0</v>
      </c>
      <c r="P152" s="62">
        <v>0</v>
      </c>
      <c r="Q152" s="62">
        <f t="shared" si="5"/>
        <v>0</v>
      </c>
      <c r="R152" s="62">
        <v>0</v>
      </c>
      <c r="S152" s="62">
        <f t="shared" si="6"/>
        <v>0</v>
      </c>
      <c r="T152" s="62">
        <v>0</v>
      </c>
      <c r="U152" s="62">
        <v>0</v>
      </c>
      <c r="V152" s="62">
        <v>0</v>
      </c>
      <c r="W152" s="62">
        <f t="shared" si="7"/>
        <v>0</v>
      </c>
      <c r="X152" s="62">
        <v>0</v>
      </c>
      <c r="Y152" s="62">
        <f t="shared" si="8"/>
        <v>0</v>
      </c>
      <c r="Z152" s="62">
        <v>0</v>
      </c>
      <c r="AA152" s="62">
        <f t="shared" si="9"/>
        <v>0</v>
      </c>
      <c r="AB152" s="458">
        <f t="shared" si="10"/>
        <v>0</v>
      </c>
      <c r="AC152" s="63">
        <f t="shared" si="21"/>
        <v>0</v>
      </c>
      <c r="AD152" s="63">
        <f t="shared" si="22"/>
        <v>0</v>
      </c>
      <c r="AE152" s="462">
        <f t="shared" si="13"/>
        <v>0</v>
      </c>
      <c r="AF152" s="466">
        <f t="shared" si="18"/>
        <v>0</v>
      </c>
      <c r="AG152" s="466" t="b">
        <f t="shared" si="17"/>
        <v>1</v>
      </c>
      <c r="AH152" t="s">
        <v>20744</v>
      </c>
      <c r="AI152" s="64">
        <v>0</v>
      </c>
      <c r="AJ152" s="64">
        <v>0</v>
      </c>
      <c r="AK152" s="64">
        <f t="shared" si="14"/>
        <v>0</v>
      </c>
      <c r="AL152" s="64"/>
      <c r="AM152" s="29">
        <v>0</v>
      </c>
      <c r="AN152" s="29">
        <f t="shared" si="15"/>
        <v>0</v>
      </c>
      <c r="AO152" s="29"/>
      <c r="AP152" s="29"/>
      <c r="AQ152" s="29"/>
      <c r="AR152" s="29"/>
      <c r="AS152" s="29"/>
      <c r="AT152" s="29"/>
      <c r="AU152" s="29"/>
      <c r="AV152" s="29"/>
      <c r="AW152" s="29"/>
      <c r="AX152" s="29"/>
      <c r="AY152" s="29"/>
      <c r="AZ152" s="29"/>
      <c r="BA152" s="29"/>
      <c r="BB152" s="29"/>
    </row>
    <row r="153" spans="1:54" ht="9.75" customHeight="1">
      <c r="A153" s="29"/>
      <c r="B153" s="61">
        <v>3254</v>
      </c>
      <c r="C153" s="62" t="s">
        <v>20752</v>
      </c>
      <c r="D153" s="62">
        <v>0</v>
      </c>
      <c r="E153" s="62">
        <v>0</v>
      </c>
      <c r="F153" s="62">
        <v>0</v>
      </c>
      <c r="G153" s="62">
        <f t="shared" si="1"/>
        <v>0</v>
      </c>
      <c r="H153" s="62">
        <v>0</v>
      </c>
      <c r="I153" s="62">
        <f t="shared" si="2"/>
        <v>0</v>
      </c>
      <c r="J153" s="62">
        <v>0</v>
      </c>
      <c r="K153" s="62">
        <f t="shared" si="3"/>
        <v>0</v>
      </c>
      <c r="L153" s="62">
        <v>0</v>
      </c>
      <c r="M153" s="62">
        <v>0</v>
      </c>
      <c r="N153" s="62">
        <v>0</v>
      </c>
      <c r="O153" s="62">
        <f t="shared" si="4"/>
        <v>0</v>
      </c>
      <c r="P153" s="62">
        <v>0</v>
      </c>
      <c r="Q153" s="62">
        <f t="shared" si="5"/>
        <v>0</v>
      </c>
      <c r="R153" s="62">
        <v>0</v>
      </c>
      <c r="S153" s="62">
        <f t="shared" si="6"/>
        <v>0</v>
      </c>
      <c r="T153" s="62">
        <v>0</v>
      </c>
      <c r="U153" s="62">
        <v>0</v>
      </c>
      <c r="V153" s="62">
        <v>0</v>
      </c>
      <c r="W153" s="62">
        <f t="shared" si="7"/>
        <v>0</v>
      </c>
      <c r="X153" s="62">
        <v>0</v>
      </c>
      <c r="Y153" s="62">
        <f t="shared" si="8"/>
        <v>0</v>
      </c>
      <c r="Z153" s="62">
        <v>0</v>
      </c>
      <c r="AA153" s="62">
        <f t="shared" si="9"/>
        <v>0</v>
      </c>
      <c r="AB153" s="458">
        <f t="shared" si="10"/>
        <v>0</v>
      </c>
      <c r="AC153" s="63">
        <f t="shared" si="21"/>
        <v>0</v>
      </c>
      <c r="AD153" s="63">
        <f t="shared" si="22"/>
        <v>0</v>
      </c>
      <c r="AE153" s="462">
        <f t="shared" si="13"/>
        <v>0</v>
      </c>
      <c r="AF153" s="466">
        <f t="shared" si="18"/>
        <v>0</v>
      </c>
      <c r="AG153" s="466" t="b">
        <f t="shared" si="17"/>
        <v>1</v>
      </c>
      <c r="AH153" t="s">
        <v>20744</v>
      </c>
      <c r="AI153" s="64">
        <v>0</v>
      </c>
      <c r="AJ153" s="64">
        <v>0</v>
      </c>
      <c r="AK153" s="64">
        <f t="shared" si="14"/>
        <v>0</v>
      </c>
      <c r="AL153" s="64"/>
      <c r="AM153" s="29">
        <v>0</v>
      </c>
      <c r="AN153" s="29">
        <f t="shared" si="15"/>
        <v>0</v>
      </c>
      <c r="AO153" s="29"/>
      <c r="AP153" s="29"/>
      <c r="AQ153" s="29"/>
      <c r="AR153" s="29"/>
      <c r="AS153" s="29"/>
      <c r="AT153" s="29"/>
      <c r="AU153" s="29"/>
      <c r="AV153" s="29"/>
      <c r="AW153" s="29"/>
      <c r="AX153" s="29"/>
      <c r="AY153" s="29"/>
      <c r="AZ153" s="29"/>
      <c r="BA153" s="29"/>
      <c r="BB153" s="29"/>
    </row>
    <row r="154" spans="1:54" ht="9.75" customHeight="1">
      <c r="A154" s="29"/>
      <c r="B154" s="61">
        <v>3261</v>
      </c>
      <c r="C154" s="62" t="s">
        <v>20753</v>
      </c>
      <c r="D154" s="62">
        <v>0</v>
      </c>
      <c r="E154" s="62">
        <v>0</v>
      </c>
      <c r="F154" s="62">
        <v>0</v>
      </c>
      <c r="G154" s="62">
        <f t="shared" si="1"/>
        <v>0</v>
      </c>
      <c r="H154" s="62">
        <v>0</v>
      </c>
      <c r="I154" s="62">
        <f t="shared" si="2"/>
        <v>0</v>
      </c>
      <c r="J154" s="62">
        <v>0</v>
      </c>
      <c r="K154" s="62">
        <f t="shared" si="3"/>
        <v>0</v>
      </c>
      <c r="L154" s="62">
        <v>0</v>
      </c>
      <c r="M154" s="62">
        <v>0</v>
      </c>
      <c r="N154" s="62">
        <v>0</v>
      </c>
      <c r="O154" s="62">
        <f t="shared" si="4"/>
        <v>0</v>
      </c>
      <c r="P154" s="62">
        <v>0</v>
      </c>
      <c r="Q154" s="62">
        <f t="shared" si="5"/>
        <v>0</v>
      </c>
      <c r="R154" s="62">
        <v>0</v>
      </c>
      <c r="S154" s="62">
        <f t="shared" si="6"/>
        <v>0</v>
      </c>
      <c r="T154" s="62">
        <v>0</v>
      </c>
      <c r="U154" s="62">
        <v>0</v>
      </c>
      <c r="V154" s="62">
        <v>0</v>
      </c>
      <c r="W154" s="62">
        <f t="shared" si="7"/>
        <v>0</v>
      </c>
      <c r="X154" s="62">
        <v>0</v>
      </c>
      <c r="Y154" s="62">
        <f t="shared" si="8"/>
        <v>0</v>
      </c>
      <c r="Z154" s="62">
        <v>0</v>
      </c>
      <c r="AA154" s="62">
        <f t="shared" si="9"/>
        <v>0</v>
      </c>
      <c r="AB154" s="458">
        <f t="shared" si="10"/>
        <v>0</v>
      </c>
      <c r="AC154" s="63">
        <f t="shared" si="21"/>
        <v>0</v>
      </c>
      <c r="AD154" s="63">
        <f t="shared" si="22"/>
        <v>0</v>
      </c>
      <c r="AE154" s="462">
        <f t="shared" si="13"/>
        <v>0</v>
      </c>
      <c r="AF154" s="466">
        <f t="shared" si="18"/>
        <v>0</v>
      </c>
      <c r="AG154" s="466" t="b">
        <f t="shared" si="17"/>
        <v>1</v>
      </c>
      <c r="AH154" t="s">
        <v>20744</v>
      </c>
      <c r="AI154" s="64">
        <v>0</v>
      </c>
      <c r="AJ154" s="64">
        <v>0</v>
      </c>
      <c r="AK154" s="64">
        <f t="shared" si="14"/>
        <v>0</v>
      </c>
      <c r="AL154" s="64"/>
      <c r="AM154" s="29">
        <v>0</v>
      </c>
      <c r="AN154" s="29">
        <f t="shared" si="15"/>
        <v>0</v>
      </c>
      <c r="AO154" s="29"/>
      <c r="AP154" s="29"/>
      <c r="AQ154" s="29"/>
      <c r="AR154" s="29"/>
      <c r="AS154" s="29"/>
      <c r="AT154" s="29"/>
      <c r="AU154" s="29"/>
      <c r="AV154" s="29"/>
      <c r="AW154" s="29"/>
      <c r="AX154" s="29"/>
      <c r="AY154" s="29"/>
      <c r="AZ154" s="29"/>
      <c r="BA154" s="29"/>
      <c r="BB154" s="29"/>
    </row>
    <row r="155" spans="1:54" ht="9.75" customHeight="1">
      <c r="A155" s="29"/>
      <c r="B155" s="61">
        <v>3271</v>
      </c>
      <c r="C155" s="62" t="s">
        <v>715</v>
      </c>
      <c r="D155" s="62">
        <v>0</v>
      </c>
      <c r="E155" s="62">
        <v>0</v>
      </c>
      <c r="F155" s="62">
        <v>0</v>
      </c>
      <c r="G155" s="62">
        <f t="shared" si="1"/>
        <v>0</v>
      </c>
      <c r="H155" s="62">
        <v>0</v>
      </c>
      <c r="I155" s="62">
        <f t="shared" si="2"/>
        <v>0</v>
      </c>
      <c r="J155" s="62">
        <v>0</v>
      </c>
      <c r="K155" s="62">
        <f t="shared" si="3"/>
        <v>0</v>
      </c>
      <c r="L155" s="62">
        <v>0</v>
      </c>
      <c r="M155" s="62">
        <v>0</v>
      </c>
      <c r="N155" s="62">
        <v>0</v>
      </c>
      <c r="O155" s="62">
        <f t="shared" si="4"/>
        <v>0</v>
      </c>
      <c r="P155" s="62">
        <v>0</v>
      </c>
      <c r="Q155" s="62">
        <f t="shared" si="5"/>
        <v>0</v>
      </c>
      <c r="R155" s="62">
        <v>0</v>
      </c>
      <c r="S155" s="62">
        <f t="shared" si="6"/>
        <v>0</v>
      </c>
      <c r="T155" s="62">
        <v>0</v>
      </c>
      <c r="U155" s="62">
        <v>0</v>
      </c>
      <c r="V155" s="62">
        <v>0</v>
      </c>
      <c r="W155" s="62">
        <f t="shared" si="7"/>
        <v>0</v>
      </c>
      <c r="X155" s="62">
        <v>0</v>
      </c>
      <c r="Y155" s="62">
        <f t="shared" si="8"/>
        <v>0</v>
      </c>
      <c r="Z155" s="62">
        <v>0</v>
      </c>
      <c r="AA155" s="62">
        <f t="shared" si="9"/>
        <v>0</v>
      </c>
      <c r="AB155" s="458">
        <f t="shared" si="10"/>
        <v>0</v>
      </c>
      <c r="AC155" s="63">
        <f t="shared" si="21"/>
        <v>0</v>
      </c>
      <c r="AD155" s="63">
        <f t="shared" si="22"/>
        <v>0</v>
      </c>
      <c r="AE155" s="462">
        <f t="shared" si="13"/>
        <v>0</v>
      </c>
      <c r="AF155" s="466">
        <f t="shared" si="18"/>
        <v>0</v>
      </c>
      <c r="AG155" s="466" t="b">
        <f t="shared" si="17"/>
        <v>1</v>
      </c>
      <c r="AH155" t="s">
        <v>20744</v>
      </c>
      <c r="AI155" s="64">
        <v>0</v>
      </c>
      <c r="AJ155" s="64">
        <v>0</v>
      </c>
      <c r="AK155" s="64">
        <f t="shared" si="14"/>
        <v>0</v>
      </c>
      <c r="AL155" s="64"/>
      <c r="AM155" s="29">
        <v>0</v>
      </c>
      <c r="AN155" s="29">
        <f t="shared" si="15"/>
        <v>0</v>
      </c>
      <c r="AO155" s="29"/>
      <c r="AP155" s="29"/>
      <c r="AQ155" s="29"/>
      <c r="AR155" s="29"/>
      <c r="AS155" s="29"/>
      <c r="AT155" s="29"/>
      <c r="AU155" s="29"/>
      <c r="AV155" s="29"/>
      <c r="AW155" s="29"/>
      <c r="AX155" s="29"/>
      <c r="AY155" s="29"/>
      <c r="AZ155" s="29"/>
      <c r="BA155" s="29"/>
      <c r="BB155" s="29"/>
    </row>
    <row r="156" spans="1:54" ht="9.75" customHeight="1">
      <c r="A156" s="29"/>
      <c r="B156" s="61">
        <v>3281</v>
      </c>
      <c r="C156" s="62" t="s">
        <v>20754</v>
      </c>
      <c r="D156" s="62">
        <v>0</v>
      </c>
      <c r="E156" s="62">
        <v>0</v>
      </c>
      <c r="F156" s="62">
        <v>0</v>
      </c>
      <c r="G156" s="62">
        <f t="shared" si="1"/>
        <v>0</v>
      </c>
      <c r="H156" s="62">
        <v>0</v>
      </c>
      <c r="I156" s="62">
        <f t="shared" si="2"/>
        <v>0</v>
      </c>
      <c r="J156" s="62">
        <v>0</v>
      </c>
      <c r="K156" s="62">
        <f t="shared" si="3"/>
        <v>0</v>
      </c>
      <c r="L156" s="62">
        <v>0</v>
      </c>
      <c r="M156" s="62">
        <v>0</v>
      </c>
      <c r="N156" s="62">
        <v>0</v>
      </c>
      <c r="O156" s="62">
        <f t="shared" si="4"/>
        <v>0</v>
      </c>
      <c r="P156" s="62">
        <v>0</v>
      </c>
      <c r="Q156" s="62">
        <f t="shared" si="5"/>
        <v>0</v>
      </c>
      <c r="R156" s="62">
        <v>0</v>
      </c>
      <c r="S156" s="62">
        <f t="shared" si="6"/>
        <v>0</v>
      </c>
      <c r="T156" s="62">
        <v>0</v>
      </c>
      <c r="U156" s="62">
        <v>0</v>
      </c>
      <c r="V156" s="62">
        <v>0</v>
      </c>
      <c r="W156" s="62">
        <f t="shared" si="7"/>
        <v>0</v>
      </c>
      <c r="X156" s="62">
        <v>0</v>
      </c>
      <c r="Y156" s="62">
        <f t="shared" si="8"/>
        <v>0</v>
      </c>
      <c r="Z156" s="62">
        <v>0</v>
      </c>
      <c r="AA156" s="62">
        <f t="shared" si="9"/>
        <v>0</v>
      </c>
      <c r="AB156" s="458">
        <f t="shared" si="10"/>
        <v>0</v>
      </c>
      <c r="AC156" s="63">
        <f t="shared" si="21"/>
        <v>0</v>
      </c>
      <c r="AD156" s="63">
        <f t="shared" si="22"/>
        <v>0</v>
      </c>
      <c r="AE156" s="462">
        <f t="shared" si="13"/>
        <v>0</v>
      </c>
      <c r="AF156" s="466">
        <f t="shared" si="18"/>
        <v>0</v>
      </c>
      <c r="AG156" s="466" t="b">
        <f t="shared" si="17"/>
        <v>1</v>
      </c>
      <c r="AH156" t="s">
        <v>20744</v>
      </c>
      <c r="AI156" s="64">
        <v>0</v>
      </c>
      <c r="AJ156" s="64">
        <v>0</v>
      </c>
      <c r="AK156" s="64">
        <f t="shared" si="14"/>
        <v>0</v>
      </c>
      <c r="AL156" s="64"/>
      <c r="AM156" s="29">
        <v>0</v>
      </c>
      <c r="AN156" s="29">
        <f t="shared" si="15"/>
        <v>0</v>
      </c>
      <c r="AO156" s="29"/>
      <c r="AP156" s="29"/>
      <c r="AQ156" s="29"/>
      <c r="AR156" s="29"/>
      <c r="AS156" s="29"/>
      <c r="AT156" s="29"/>
      <c r="AU156" s="29"/>
      <c r="AV156" s="29"/>
      <c r="AW156" s="29"/>
      <c r="AX156" s="29"/>
      <c r="AY156" s="29"/>
      <c r="AZ156" s="29"/>
      <c r="BA156" s="29"/>
      <c r="BB156" s="29"/>
    </row>
    <row r="157" spans="1:54" ht="16.5" customHeight="1">
      <c r="A157" s="29"/>
      <c r="B157" s="65">
        <v>3291</v>
      </c>
      <c r="C157" s="62" t="s">
        <v>20755</v>
      </c>
      <c r="D157" s="62">
        <v>0</v>
      </c>
      <c r="E157" s="62">
        <v>0</v>
      </c>
      <c r="F157" s="62">
        <v>0</v>
      </c>
      <c r="G157" s="62">
        <f t="shared" si="1"/>
        <v>0</v>
      </c>
      <c r="H157" s="62">
        <v>0</v>
      </c>
      <c r="I157" s="62">
        <f t="shared" si="2"/>
        <v>0</v>
      </c>
      <c r="J157" s="62">
        <v>0</v>
      </c>
      <c r="K157" s="62">
        <f t="shared" si="3"/>
        <v>0</v>
      </c>
      <c r="L157" s="62">
        <v>0</v>
      </c>
      <c r="M157" s="62">
        <v>0</v>
      </c>
      <c r="N157" s="62">
        <v>0</v>
      </c>
      <c r="O157" s="62">
        <f t="shared" si="4"/>
        <v>0</v>
      </c>
      <c r="P157" s="62">
        <v>0</v>
      </c>
      <c r="Q157" s="62">
        <f t="shared" si="5"/>
        <v>0</v>
      </c>
      <c r="R157" s="62">
        <v>0</v>
      </c>
      <c r="S157" s="62">
        <f t="shared" si="6"/>
        <v>0</v>
      </c>
      <c r="T157" s="62">
        <v>0</v>
      </c>
      <c r="U157" s="62">
        <v>0</v>
      </c>
      <c r="V157" s="62">
        <v>0</v>
      </c>
      <c r="W157" s="62">
        <f t="shared" si="7"/>
        <v>0</v>
      </c>
      <c r="X157" s="62">
        <v>0</v>
      </c>
      <c r="Y157" s="62">
        <f t="shared" si="8"/>
        <v>0</v>
      </c>
      <c r="Z157" s="62">
        <v>0</v>
      </c>
      <c r="AA157" s="62">
        <f t="shared" si="9"/>
        <v>0</v>
      </c>
      <c r="AB157" s="458">
        <f t="shared" si="10"/>
        <v>0</v>
      </c>
      <c r="AC157" s="63">
        <f t="shared" si="21"/>
        <v>0</v>
      </c>
      <c r="AD157" s="63">
        <f t="shared" si="22"/>
        <v>0</v>
      </c>
      <c r="AE157" s="462">
        <f t="shared" si="13"/>
        <v>0</v>
      </c>
      <c r="AF157" s="466">
        <f t="shared" si="18"/>
        <v>0</v>
      </c>
      <c r="AG157" s="466" t="b">
        <f t="shared" si="17"/>
        <v>1</v>
      </c>
      <c r="AH157" t="s">
        <v>20744</v>
      </c>
      <c r="AI157" s="64">
        <v>0</v>
      </c>
      <c r="AJ157" s="64">
        <v>0</v>
      </c>
      <c r="AK157" s="64">
        <f t="shared" si="14"/>
        <v>0</v>
      </c>
      <c r="AL157" s="64"/>
      <c r="AM157" s="29">
        <v>0</v>
      </c>
      <c r="AN157" s="29">
        <f t="shared" si="15"/>
        <v>0</v>
      </c>
      <c r="AO157" s="29"/>
      <c r="AP157" s="29"/>
      <c r="AQ157" s="29"/>
      <c r="AR157" s="29"/>
      <c r="AS157" s="29"/>
      <c r="AT157" s="29"/>
      <c r="AU157" s="29"/>
      <c r="AV157" s="29"/>
      <c r="AW157" s="29"/>
      <c r="AX157" s="29"/>
      <c r="AY157" s="29"/>
      <c r="AZ157" s="29"/>
      <c r="BA157" s="29"/>
      <c r="BB157" s="29"/>
    </row>
    <row r="158" spans="1:54" ht="16.5" customHeight="1">
      <c r="A158" s="29"/>
      <c r="B158" s="61">
        <v>3292</v>
      </c>
      <c r="C158" s="62" t="s">
        <v>20756</v>
      </c>
      <c r="D158" s="62">
        <v>0</v>
      </c>
      <c r="E158" s="62">
        <v>0</v>
      </c>
      <c r="F158" s="62">
        <v>0</v>
      </c>
      <c r="G158" s="62">
        <f t="shared" si="1"/>
        <v>0</v>
      </c>
      <c r="H158" s="62">
        <v>0</v>
      </c>
      <c r="I158" s="62">
        <f t="shared" si="2"/>
        <v>0</v>
      </c>
      <c r="J158" s="62">
        <v>0</v>
      </c>
      <c r="K158" s="62">
        <f t="shared" si="3"/>
        <v>0</v>
      </c>
      <c r="L158" s="62">
        <v>0</v>
      </c>
      <c r="M158" s="62">
        <v>0</v>
      </c>
      <c r="N158" s="62">
        <v>0</v>
      </c>
      <c r="O158" s="62">
        <f t="shared" si="4"/>
        <v>0</v>
      </c>
      <c r="P158" s="62">
        <v>0</v>
      </c>
      <c r="Q158" s="62">
        <f t="shared" si="5"/>
        <v>0</v>
      </c>
      <c r="R158" s="62">
        <v>0</v>
      </c>
      <c r="S158" s="62">
        <f t="shared" si="6"/>
        <v>0</v>
      </c>
      <c r="T158" s="62">
        <v>0</v>
      </c>
      <c r="U158" s="62">
        <v>0</v>
      </c>
      <c r="V158" s="62">
        <v>0</v>
      </c>
      <c r="W158" s="62">
        <f t="shared" si="7"/>
        <v>0</v>
      </c>
      <c r="X158" s="62">
        <v>0</v>
      </c>
      <c r="Y158" s="62">
        <f t="shared" si="8"/>
        <v>0</v>
      </c>
      <c r="Z158" s="62">
        <v>0</v>
      </c>
      <c r="AA158" s="62">
        <f t="shared" si="9"/>
        <v>0</v>
      </c>
      <c r="AB158" s="458">
        <f t="shared" si="10"/>
        <v>0</v>
      </c>
      <c r="AC158" s="63">
        <f t="shared" si="21"/>
        <v>0</v>
      </c>
      <c r="AD158" s="63">
        <f t="shared" si="22"/>
        <v>0</v>
      </c>
      <c r="AE158" s="462">
        <f t="shared" si="13"/>
        <v>0</v>
      </c>
      <c r="AF158" s="466">
        <f t="shared" si="18"/>
        <v>0</v>
      </c>
      <c r="AG158" s="466" t="b">
        <f t="shared" si="17"/>
        <v>1</v>
      </c>
      <c r="AH158" t="s">
        <v>20744</v>
      </c>
      <c r="AI158" s="64">
        <v>0</v>
      </c>
      <c r="AJ158" s="64">
        <v>0</v>
      </c>
      <c r="AK158" s="64">
        <f t="shared" si="14"/>
        <v>0</v>
      </c>
      <c r="AL158" s="64"/>
      <c r="AM158" s="29">
        <v>0</v>
      </c>
      <c r="AN158" s="29">
        <f t="shared" si="15"/>
        <v>0</v>
      </c>
      <c r="AO158" s="29"/>
      <c r="AP158" s="29"/>
      <c r="AQ158" s="29"/>
      <c r="AR158" s="29"/>
      <c r="AS158" s="29"/>
      <c r="AT158" s="29"/>
      <c r="AU158" s="29"/>
      <c r="AV158" s="29"/>
      <c r="AW158" s="29"/>
      <c r="AX158" s="29"/>
      <c r="AY158" s="29"/>
      <c r="AZ158" s="29"/>
      <c r="BA158" s="29"/>
      <c r="BB158" s="29"/>
    </row>
    <row r="159" spans="1:54" ht="16.5" customHeight="1">
      <c r="A159" s="29"/>
      <c r="B159" s="61">
        <v>3293</v>
      </c>
      <c r="C159" s="62" t="s">
        <v>20757</v>
      </c>
      <c r="D159" s="62">
        <v>0</v>
      </c>
      <c r="E159" s="62">
        <v>0</v>
      </c>
      <c r="F159" s="62">
        <v>0</v>
      </c>
      <c r="G159" s="62">
        <f t="shared" si="1"/>
        <v>0</v>
      </c>
      <c r="H159" s="62">
        <v>0</v>
      </c>
      <c r="I159" s="62">
        <f t="shared" si="2"/>
        <v>0</v>
      </c>
      <c r="J159" s="62">
        <v>0</v>
      </c>
      <c r="K159" s="62">
        <f t="shared" si="3"/>
        <v>0</v>
      </c>
      <c r="L159" s="62">
        <v>0</v>
      </c>
      <c r="M159" s="62">
        <v>0</v>
      </c>
      <c r="N159" s="62">
        <v>0</v>
      </c>
      <c r="O159" s="62">
        <f t="shared" si="4"/>
        <v>0</v>
      </c>
      <c r="P159" s="62">
        <v>0</v>
      </c>
      <c r="Q159" s="62">
        <f t="shared" si="5"/>
        <v>0</v>
      </c>
      <c r="R159" s="62">
        <v>0</v>
      </c>
      <c r="S159" s="62">
        <f t="shared" si="6"/>
        <v>0</v>
      </c>
      <c r="T159" s="62">
        <v>0</v>
      </c>
      <c r="U159" s="62">
        <v>0</v>
      </c>
      <c r="V159" s="62">
        <v>0</v>
      </c>
      <c r="W159" s="62">
        <f t="shared" si="7"/>
        <v>0</v>
      </c>
      <c r="X159" s="62">
        <v>0</v>
      </c>
      <c r="Y159" s="62">
        <f t="shared" si="8"/>
        <v>0</v>
      </c>
      <c r="Z159" s="62">
        <v>0</v>
      </c>
      <c r="AA159" s="62">
        <f t="shared" si="9"/>
        <v>0</v>
      </c>
      <c r="AB159" s="458">
        <f t="shared" si="10"/>
        <v>0</v>
      </c>
      <c r="AC159" s="63">
        <f t="shared" si="21"/>
        <v>0</v>
      </c>
      <c r="AD159" s="63">
        <f t="shared" si="22"/>
        <v>0</v>
      </c>
      <c r="AE159" s="462">
        <f t="shared" si="13"/>
        <v>0</v>
      </c>
      <c r="AF159" s="466">
        <f t="shared" si="18"/>
        <v>0</v>
      </c>
      <c r="AG159" s="466" t="b">
        <f t="shared" si="17"/>
        <v>1</v>
      </c>
      <c r="AH159" t="s">
        <v>20744</v>
      </c>
      <c r="AI159" s="64">
        <v>0</v>
      </c>
      <c r="AJ159" s="64">
        <v>0</v>
      </c>
      <c r="AK159" s="64">
        <f t="shared" si="14"/>
        <v>0</v>
      </c>
      <c r="AL159" s="64"/>
      <c r="AM159" s="29">
        <v>0</v>
      </c>
      <c r="AN159" s="29">
        <f t="shared" si="15"/>
        <v>0</v>
      </c>
      <c r="AO159" s="29"/>
      <c r="AP159" s="29"/>
      <c r="AQ159" s="29"/>
      <c r="AR159" s="29"/>
      <c r="AS159" s="29"/>
      <c r="AT159" s="29"/>
      <c r="AU159" s="29"/>
      <c r="AV159" s="29"/>
      <c r="AW159" s="29"/>
      <c r="AX159" s="29"/>
      <c r="AY159" s="29"/>
      <c r="AZ159" s="29"/>
      <c r="BA159" s="29"/>
      <c r="BB159" s="29"/>
    </row>
    <row r="160" spans="1:54" ht="16.5" customHeight="1">
      <c r="A160" s="29"/>
      <c r="B160" s="66">
        <v>3311</v>
      </c>
      <c r="C160" s="62" t="s">
        <v>20758</v>
      </c>
      <c r="D160" s="62">
        <v>0</v>
      </c>
      <c r="E160" s="62">
        <v>0</v>
      </c>
      <c r="F160" s="62">
        <v>0</v>
      </c>
      <c r="G160" s="62">
        <f t="shared" si="1"/>
        <v>0</v>
      </c>
      <c r="H160" s="62">
        <v>0</v>
      </c>
      <c r="I160" s="62">
        <f t="shared" si="2"/>
        <v>0</v>
      </c>
      <c r="J160" s="62">
        <v>0</v>
      </c>
      <c r="K160" s="62">
        <f t="shared" si="3"/>
        <v>0</v>
      </c>
      <c r="L160" s="62">
        <v>0</v>
      </c>
      <c r="M160" s="62">
        <v>0</v>
      </c>
      <c r="N160" s="62">
        <v>0</v>
      </c>
      <c r="O160" s="62">
        <f t="shared" si="4"/>
        <v>0</v>
      </c>
      <c r="P160" s="62">
        <v>0</v>
      </c>
      <c r="Q160" s="62">
        <f t="shared" si="5"/>
        <v>0</v>
      </c>
      <c r="R160" s="62">
        <v>0</v>
      </c>
      <c r="S160" s="62">
        <f t="shared" si="6"/>
        <v>0</v>
      </c>
      <c r="T160" s="62">
        <v>0</v>
      </c>
      <c r="U160" s="62">
        <v>0</v>
      </c>
      <c r="V160" s="62">
        <v>0</v>
      </c>
      <c r="W160" s="62">
        <f t="shared" si="7"/>
        <v>0</v>
      </c>
      <c r="X160" s="62">
        <v>0</v>
      </c>
      <c r="Y160" s="62">
        <f t="shared" si="8"/>
        <v>0</v>
      </c>
      <c r="Z160" s="62">
        <v>0</v>
      </c>
      <c r="AA160" s="62">
        <f t="shared" si="9"/>
        <v>0</v>
      </c>
      <c r="AB160" s="458">
        <f t="shared" si="10"/>
        <v>0</v>
      </c>
      <c r="AC160" s="63">
        <f t="shared" si="21"/>
        <v>0</v>
      </c>
      <c r="AD160" s="63">
        <f t="shared" si="22"/>
        <v>0</v>
      </c>
      <c r="AE160" s="462">
        <f t="shared" si="13"/>
        <v>0</v>
      </c>
      <c r="AF160" s="466">
        <f t="shared" si="18"/>
        <v>0</v>
      </c>
      <c r="AG160" s="466" t="b">
        <f t="shared" si="17"/>
        <v>1</v>
      </c>
      <c r="AH160" t="s">
        <v>20759</v>
      </c>
      <c r="AI160" s="64">
        <v>0</v>
      </c>
      <c r="AJ160" s="64">
        <v>0</v>
      </c>
      <c r="AK160" s="64">
        <f t="shared" si="14"/>
        <v>0</v>
      </c>
      <c r="AL160" s="64"/>
      <c r="AM160" s="29">
        <v>0</v>
      </c>
      <c r="AN160" s="29">
        <f t="shared" si="15"/>
        <v>0</v>
      </c>
      <c r="AO160" s="29"/>
      <c r="AP160" s="29"/>
      <c r="AQ160" s="29"/>
      <c r="AR160" s="29"/>
      <c r="AS160" s="29"/>
      <c r="AT160" s="29"/>
      <c r="AU160" s="29"/>
      <c r="AV160" s="29"/>
      <c r="AW160" s="29"/>
      <c r="AX160" s="29"/>
      <c r="AY160" s="29"/>
      <c r="AZ160" s="29"/>
      <c r="BA160" s="29"/>
      <c r="BB160" s="29"/>
    </row>
    <row r="161" spans="1:54" ht="16.5" customHeight="1">
      <c r="A161" s="29"/>
      <c r="B161" s="61">
        <v>3321</v>
      </c>
      <c r="C161" s="62" t="s">
        <v>20760</v>
      </c>
      <c r="D161" s="62">
        <v>0</v>
      </c>
      <c r="E161" s="62">
        <v>0</v>
      </c>
      <c r="F161" s="62">
        <v>0</v>
      </c>
      <c r="G161" s="62">
        <f t="shared" si="1"/>
        <v>0</v>
      </c>
      <c r="H161" s="62">
        <v>0</v>
      </c>
      <c r="I161" s="62">
        <f t="shared" si="2"/>
        <v>0</v>
      </c>
      <c r="J161" s="62">
        <v>0</v>
      </c>
      <c r="K161" s="62">
        <f t="shared" si="3"/>
        <v>0</v>
      </c>
      <c r="L161" s="62">
        <v>0</v>
      </c>
      <c r="M161" s="62">
        <v>0</v>
      </c>
      <c r="N161" s="62">
        <v>0</v>
      </c>
      <c r="O161" s="62">
        <f t="shared" si="4"/>
        <v>0</v>
      </c>
      <c r="P161" s="62">
        <v>0</v>
      </c>
      <c r="Q161" s="62">
        <f t="shared" si="5"/>
        <v>0</v>
      </c>
      <c r="R161" s="62">
        <v>0</v>
      </c>
      <c r="S161" s="62">
        <f t="shared" si="6"/>
        <v>0</v>
      </c>
      <c r="T161" s="62">
        <v>0</v>
      </c>
      <c r="U161" s="62">
        <v>0</v>
      </c>
      <c r="V161" s="62">
        <v>0</v>
      </c>
      <c r="W161" s="62">
        <f t="shared" si="7"/>
        <v>0</v>
      </c>
      <c r="X161" s="62">
        <v>0</v>
      </c>
      <c r="Y161" s="62">
        <f t="shared" si="8"/>
        <v>0</v>
      </c>
      <c r="Z161" s="62">
        <v>0</v>
      </c>
      <c r="AA161" s="62">
        <f t="shared" si="9"/>
        <v>0</v>
      </c>
      <c r="AB161" s="458">
        <f t="shared" si="10"/>
        <v>0</v>
      </c>
      <c r="AC161" s="63">
        <f t="shared" si="21"/>
        <v>0</v>
      </c>
      <c r="AD161" s="63">
        <f t="shared" si="22"/>
        <v>0</v>
      </c>
      <c r="AE161" s="462">
        <f t="shared" si="13"/>
        <v>0</v>
      </c>
      <c r="AF161" s="466">
        <f t="shared" si="18"/>
        <v>0</v>
      </c>
      <c r="AG161" s="466" t="b">
        <f t="shared" si="17"/>
        <v>1</v>
      </c>
      <c r="AH161" t="s">
        <v>20759</v>
      </c>
      <c r="AI161" s="64">
        <v>0</v>
      </c>
      <c r="AJ161" s="64">
        <v>0</v>
      </c>
      <c r="AK161" s="64">
        <f t="shared" si="14"/>
        <v>0</v>
      </c>
      <c r="AL161" s="64"/>
      <c r="AM161" s="29">
        <v>0</v>
      </c>
      <c r="AN161" s="29">
        <f t="shared" si="15"/>
        <v>0</v>
      </c>
      <c r="AO161" s="29"/>
      <c r="AP161" s="29"/>
      <c r="AQ161" s="29"/>
      <c r="AR161" s="29"/>
      <c r="AS161" s="29"/>
      <c r="AT161" s="29"/>
      <c r="AU161" s="29"/>
      <c r="AV161" s="29"/>
      <c r="AW161" s="29"/>
      <c r="AX161" s="29"/>
      <c r="AY161" s="29"/>
      <c r="AZ161" s="29"/>
      <c r="BA161" s="29"/>
      <c r="BB161" s="29"/>
    </row>
    <row r="162" spans="1:54" ht="16.5" customHeight="1">
      <c r="A162" s="29"/>
      <c r="B162" s="61">
        <v>3331</v>
      </c>
      <c r="C162" s="62" t="s">
        <v>20761</v>
      </c>
      <c r="D162" s="62">
        <v>0</v>
      </c>
      <c r="E162" s="62">
        <v>0</v>
      </c>
      <c r="F162" s="62">
        <v>0</v>
      </c>
      <c r="G162" s="62">
        <f t="shared" si="1"/>
        <v>0</v>
      </c>
      <c r="H162" s="62">
        <v>0</v>
      </c>
      <c r="I162" s="62">
        <f t="shared" si="2"/>
        <v>0</v>
      </c>
      <c r="J162" s="62">
        <v>0</v>
      </c>
      <c r="K162" s="62">
        <f t="shared" si="3"/>
        <v>0</v>
      </c>
      <c r="L162" s="62">
        <v>0</v>
      </c>
      <c r="M162" s="62">
        <v>0</v>
      </c>
      <c r="N162" s="62">
        <v>0</v>
      </c>
      <c r="O162" s="62">
        <f t="shared" si="4"/>
        <v>0</v>
      </c>
      <c r="P162" s="62">
        <v>0</v>
      </c>
      <c r="Q162" s="62">
        <f t="shared" si="5"/>
        <v>0</v>
      </c>
      <c r="R162" s="62">
        <v>0</v>
      </c>
      <c r="S162" s="62">
        <f t="shared" si="6"/>
        <v>0</v>
      </c>
      <c r="T162" s="62">
        <v>0</v>
      </c>
      <c r="U162" s="62">
        <v>0</v>
      </c>
      <c r="V162" s="62">
        <v>0</v>
      </c>
      <c r="W162" s="62">
        <f t="shared" si="7"/>
        <v>0</v>
      </c>
      <c r="X162" s="62">
        <v>0</v>
      </c>
      <c r="Y162" s="62">
        <f t="shared" si="8"/>
        <v>0</v>
      </c>
      <c r="Z162" s="62">
        <v>0</v>
      </c>
      <c r="AA162" s="62">
        <f t="shared" si="9"/>
        <v>0</v>
      </c>
      <c r="AB162" s="458">
        <f t="shared" si="10"/>
        <v>0</v>
      </c>
      <c r="AC162" s="63">
        <f t="shared" si="21"/>
        <v>0</v>
      </c>
      <c r="AD162" s="63">
        <f t="shared" si="22"/>
        <v>0</v>
      </c>
      <c r="AE162" s="462">
        <f t="shared" si="13"/>
        <v>0</v>
      </c>
      <c r="AF162" s="466">
        <f t="shared" si="18"/>
        <v>0</v>
      </c>
      <c r="AG162" s="466" t="b">
        <f t="shared" si="17"/>
        <v>1</v>
      </c>
      <c r="AH162" t="s">
        <v>20759</v>
      </c>
      <c r="AI162" s="64">
        <v>0</v>
      </c>
      <c r="AJ162" s="64">
        <v>0</v>
      </c>
      <c r="AK162" s="64">
        <f t="shared" si="14"/>
        <v>0</v>
      </c>
      <c r="AL162" s="64"/>
      <c r="AM162" s="29">
        <v>0</v>
      </c>
      <c r="AN162" s="29">
        <f t="shared" si="15"/>
        <v>0</v>
      </c>
      <c r="AO162" s="29"/>
      <c r="AP162" s="29"/>
      <c r="AQ162" s="29"/>
      <c r="AR162" s="29"/>
      <c r="AS162" s="29"/>
      <c r="AT162" s="29"/>
      <c r="AU162" s="29"/>
      <c r="AV162" s="29"/>
      <c r="AW162" s="29"/>
      <c r="AX162" s="29"/>
      <c r="AY162" s="29"/>
      <c r="AZ162" s="29"/>
      <c r="BA162" s="29"/>
      <c r="BB162" s="29"/>
    </row>
    <row r="163" spans="1:54" ht="16.5" customHeight="1">
      <c r="A163" s="29"/>
      <c r="B163" s="61">
        <v>3341</v>
      </c>
      <c r="C163" s="62" t="s">
        <v>20762</v>
      </c>
      <c r="D163" s="62">
        <v>0</v>
      </c>
      <c r="E163" s="62">
        <v>0</v>
      </c>
      <c r="F163" s="62">
        <v>0</v>
      </c>
      <c r="G163" s="62">
        <f t="shared" si="1"/>
        <v>0</v>
      </c>
      <c r="H163" s="62">
        <v>0</v>
      </c>
      <c r="I163" s="62">
        <f t="shared" si="2"/>
        <v>0</v>
      </c>
      <c r="J163" s="62">
        <v>0</v>
      </c>
      <c r="K163" s="62">
        <f t="shared" si="3"/>
        <v>0</v>
      </c>
      <c r="L163" s="62">
        <v>0</v>
      </c>
      <c r="M163" s="62">
        <v>0</v>
      </c>
      <c r="N163" s="62">
        <v>0</v>
      </c>
      <c r="O163" s="62">
        <f t="shared" si="4"/>
        <v>0</v>
      </c>
      <c r="P163" s="62">
        <v>0</v>
      </c>
      <c r="Q163" s="62">
        <f t="shared" si="5"/>
        <v>0</v>
      </c>
      <c r="R163" s="62">
        <v>0</v>
      </c>
      <c r="S163" s="62">
        <f t="shared" si="6"/>
        <v>0</v>
      </c>
      <c r="T163" s="62">
        <v>0</v>
      </c>
      <c r="U163" s="62">
        <v>0</v>
      </c>
      <c r="V163" s="62">
        <v>0</v>
      </c>
      <c r="W163" s="62">
        <f t="shared" si="7"/>
        <v>0</v>
      </c>
      <c r="X163" s="62">
        <v>0</v>
      </c>
      <c r="Y163" s="62">
        <f t="shared" si="8"/>
        <v>0</v>
      </c>
      <c r="Z163" s="62">
        <v>0</v>
      </c>
      <c r="AA163" s="62">
        <f t="shared" si="9"/>
        <v>0</v>
      </c>
      <c r="AB163" s="458">
        <f t="shared" si="10"/>
        <v>0</v>
      </c>
      <c r="AC163" s="63">
        <f t="shared" si="21"/>
        <v>0</v>
      </c>
      <c r="AD163" s="63">
        <f t="shared" si="22"/>
        <v>0</v>
      </c>
      <c r="AE163" s="462">
        <f t="shared" si="13"/>
        <v>0</v>
      </c>
      <c r="AF163" s="466">
        <f t="shared" si="18"/>
        <v>0</v>
      </c>
      <c r="AG163" s="466" t="b">
        <f t="shared" si="17"/>
        <v>1</v>
      </c>
      <c r="AH163" t="s">
        <v>20759</v>
      </c>
      <c r="AI163" s="64">
        <v>0</v>
      </c>
      <c r="AJ163" s="64">
        <v>0</v>
      </c>
      <c r="AK163" s="64">
        <f t="shared" si="14"/>
        <v>0</v>
      </c>
      <c r="AL163" s="64"/>
      <c r="AM163" s="29">
        <v>0</v>
      </c>
      <c r="AN163" s="29">
        <f t="shared" si="15"/>
        <v>0</v>
      </c>
      <c r="AO163" s="29"/>
      <c r="AP163" s="29"/>
      <c r="AQ163" s="29"/>
      <c r="AR163" s="29"/>
      <c r="AS163" s="29"/>
      <c r="AT163" s="29"/>
      <c r="AU163" s="29"/>
      <c r="AV163" s="29"/>
      <c r="AW163" s="29"/>
      <c r="AX163" s="29"/>
      <c r="AY163" s="29"/>
      <c r="AZ163" s="29"/>
      <c r="BA163" s="29"/>
      <c r="BB163" s="29"/>
    </row>
    <row r="164" spans="1:54" ht="16.5" customHeight="1">
      <c r="A164" s="29"/>
      <c r="B164" s="61">
        <v>3342</v>
      </c>
      <c r="C164" s="62" t="s">
        <v>719</v>
      </c>
      <c r="D164" s="62">
        <v>0</v>
      </c>
      <c r="E164" s="62">
        <v>0</v>
      </c>
      <c r="F164" s="62">
        <v>0</v>
      </c>
      <c r="G164" s="62">
        <f t="shared" si="1"/>
        <v>0</v>
      </c>
      <c r="H164" s="62">
        <v>0</v>
      </c>
      <c r="I164" s="62">
        <f t="shared" si="2"/>
        <v>0</v>
      </c>
      <c r="J164" s="62">
        <v>0</v>
      </c>
      <c r="K164" s="62">
        <f t="shared" si="3"/>
        <v>0</v>
      </c>
      <c r="L164" s="62">
        <v>0</v>
      </c>
      <c r="M164" s="62">
        <v>0</v>
      </c>
      <c r="N164" s="62">
        <v>0</v>
      </c>
      <c r="O164" s="62">
        <f t="shared" si="4"/>
        <v>0</v>
      </c>
      <c r="P164" s="62">
        <v>0</v>
      </c>
      <c r="Q164" s="62">
        <f t="shared" si="5"/>
        <v>0</v>
      </c>
      <c r="R164" s="62">
        <v>0</v>
      </c>
      <c r="S164" s="62">
        <f t="shared" si="6"/>
        <v>0</v>
      </c>
      <c r="T164" s="62">
        <v>0</v>
      </c>
      <c r="U164" s="62">
        <v>0</v>
      </c>
      <c r="V164" s="62">
        <v>0</v>
      </c>
      <c r="W164" s="62">
        <f t="shared" si="7"/>
        <v>0</v>
      </c>
      <c r="X164" s="62">
        <v>0</v>
      </c>
      <c r="Y164" s="62">
        <f t="shared" si="8"/>
        <v>0</v>
      </c>
      <c r="Z164" s="62">
        <v>0</v>
      </c>
      <c r="AA164" s="62">
        <f t="shared" si="9"/>
        <v>0</v>
      </c>
      <c r="AB164" s="458">
        <f t="shared" si="10"/>
        <v>0</v>
      </c>
      <c r="AC164" s="63">
        <f t="shared" si="21"/>
        <v>0</v>
      </c>
      <c r="AD164" s="63">
        <f t="shared" si="22"/>
        <v>0</v>
      </c>
      <c r="AE164" s="462">
        <f t="shared" si="13"/>
        <v>0</v>
      </c>
      <c r="AF164" s="466">
        <f t="shared" si="18"/>
        <v>0</v>
      </c>
      <c r="AG164" s="466" t="b">
        <f t="shared" si="17"/>
        <v>1</v>
      </c>
      <c r="AH164" t="s">
        <v>20759</v>
      </c>
      <c r="AI164" s="64">
        <v>0</v>
      </c>
      <c r="AJ164" s="64">
        <v>0</v>
      </c>
      <c r="AK164" s="64">
        <f t="shared" si="14"/>
        <v>0</v>
      </c>
      <c r="AL164" s="64"/>
      <c r="AM164" s="29">
        <v>0</v>
      </c>
      <c r="AN164" s="29">
        <f t="shared" si="15"/>
        <v>0</v>
      </c>
      <c r="AO164" s="29"/>
      <c r="AP164" s="29"/>
      <c r="AQ164" s="29"/>
      <c r="AR164" s="29"/>
      <c r="AS164" s="29"/>
      <c r="AT164" s="29"/>
      <c r="AU164" s="29"/>
      <c r="AV164" s="29"/>
      <c r="AW164" s="29"/>
      <c r="AX164" s="29"/>
      <c r="AY164" s="29"/>
      <c r="AZ164" s="29"/>
      <c r="BA164" s="29"/>
      <c r="BB164" s="29"/>
    </row>
    <row r="165" spans="1:54" ht="16.5" customHeight="1">
      <c r="A165" s="29"/>
      <c r="B165" s="61">
        <v>3351</v>
      </c>
      <c r="C165" s="62" t="s">
        <v>20763</v>
      </c>
      <c r="D165" s="62">
        <v>0</v>
      </c>
      <c r="E165" s="62">
        <v>0</v>
      </c>
      <c r="F165" s="62">
        <v>0</v>
      </c>
      <c r="G165" s="62">
        <f t="shared" si="1"/>
        <v>0</v>
      </c>
      <c r="H165" s="62">
        <v>0</v>
      </c>
      <c r="I165" s="62">
        <f t="shared" si="2"/>
        <v>0</v>
      </c>
      <c r="J165" s="62">
        <v>0</v>
      </c>
      <c r="K165" s="62">
        <f t="shared" si="3"/>
        <v>0</v>
      </c>
      <c r="L165" s="62">
        <v>0</v>
      </c>
      <c r="M165" s="62">
        <v>0</v>
      </c>
      <c r="N165" s="62">
        <v>0</v>
      </c>
      <c r="O165" s="62">
        <f t="shared" si="4"/>
        <v>0</v>
      </c>
      <c r="P165" s="62">
        <v>0</v>
      </c>
      <c r="Q165" s="62">
        <f t="shared" si="5"/>
        <v>0</v>
      </c>
      <c r="R165" s="62">
        <v>0</v>
      </c>
      <c r="S165" s="62">
        <f t="shared" si="6"/>
        <v>0</v>
      </c>
      <c r="T165" s="62">
        <v>0</v>
      </c>
      <c r="U165" s="62">
        <v>0</v>
      </c>
      <c r="V165" s="62">
        <v>0</v>
      </c>
      <c r="W165" s="62">
        <f t="shared" si="7"/>
        <v>0</v>
      </c>
      <c r="X165" s="62">
        <v>0</v>
      </c>
      <c r="Y165" s="62">
        <f t="shared" si="8"/>
        <v>0</v>
      </c>
      <c r="Z165" s="62">
        <v>0</v>
      </c>
      <c r="AA165" s="62">
        <f t="shared" si="9"/>
        <v>0</v>
      </c>
      <c r="AB165" s="458">
        <f t="shared" si="10"/>
        <v>0</v>
      </c>
      <c r="AC165" s="63">
        <f t="shared" si="21"/>
        <v>0</v>
      </c>
      <c r="AD165" s="63">
        <f t="shared" si="22"/>
        <v>0</v>
      </c>
      <c r="AE165" s="462">
        <f t="shared" si="13"/>
        <v>0</v>
      </c>
      <c r="AF165" s="466">
        <f t="shared" si="18"/>
        <v>0</v>
      </c>
      <c r="AG165" s="466" t="b">
        <f t="shared" si="17"/>
        <v>1</v>
      </c>
      <c r="AH165" t="s">
        <v>20759</v>
      </c>
      <c r="AI165" s="64">
        <v>0</v>
      </c>
      <c r="AJ165" s="64">
        <v>0</v>
      </c>
      <c r="AK165" s="64">
        <f t="shared" si="14"/>
        <v>0</v>
      </c>
      <c r="AL165" s="64"/>
      <c r="AM165" s="29">
        <v>0</v>
      </c>
      <c r="AN165" s="29">
        <f t="shared" si="15"/>
        <v>0</v>
      </c>
      <c r="AO165" s="29"/>
      <c r="AP165" s="29"/>
      <c r="AQ165" s="29"/>
      <c r="AR165" s="29"/>
      <c r="AS165" s="29"/>
      <c r="AT165" s="29"/>
      <c r="AU165" s="29"/>
      <c r="AV165" s="29"/>
      <c r="AW165" s="29"/>
      <c r="AX165" s="29"/>
      <c r="AY165" s="29"/>
      <c r="AZ165" s="29"/>
      <c r="BA165" s="29"/>
      <c r="BB165" s="29"/>
    </row>
    <row r="166" spans="1:54" ht="16.5" customHeight="1">
      <c r="A166" s="29"/>
      <c r="B166" s="61">
        <v>3361</v>
      </c>
      <c r="C166" s="62" t="s">
        <v>20764</v>
      </c>
      <c r="D166" s="62">
        <v>0</v>
      </c>
      <c r="E166" s="62">
        <v>0</v>
      </c>
      <c r="F166" s="62">
        <v>0</v>
      </c>
      <c r="G166" s="62">
        <f t="shared" si="1"/>
        <v>0</v>
      </c>
      <c r="H166" s="62">
        <v>0</v>
      </c>
      <c r="I166" s="62">
        <f t="shared" si="2"/>
        <v>0</v>
      </c>
      <c r="J166" s="62">
        <v>0</v>
      </c>
      <c r="K166" s="62">
        <f t="shared" si="3"/>
        <v>0</v>
      </c>
      <c r="L166" s="62">
        <v>0</v>
      </c>
      <c r="M166" s="62">
        <v>0</v>
      </c>
      <c r="N166" s="62">
        <v>0</v>
      </c>
      <c r="O166" s="62">
        <f t="shared" si="4"/>
        <v>0</v>
      </c>
      <c r="P166" s="62">
        <v>0</v>
      </c>
      <c r="Q166" s="62">
        <f t="shared" si="5"/>
        <v>0</v>
      </c>
      <c r="R166" s="62">
        <v>0</v>
      </c>
      <c r="S166" s="62">
        <f t="shared" si="6"/>
        <v>0</v>
      </c>
      <c r="T166" s="62">
        <v>0</v>
      </c>
      <c r="U166" s="62">
        <v>0</v>
      </c>
      <c r="V166" s="62">
        <v>0</v>
      </c>
      <c r="W166" s="62">
        <f t="shared" si="7"/>
        <v>0</v>
      </c>
      <c r="X166" s="62">
        <v>0</v>
      </c>
      <c r="Y166" s="62">
        <f t="shared" si="8"/>
        <v>0</v>
      </c>
      <c r="Z166" s="62">
        <v>0</v>
      </c>
      <c r="AA166" s="62">
        <f t="shared" si="9"/>
        <v>0</v>
      </c>
      <c r="AB166" s="458">
        <f t="shared" si="10"/>
        <v>0</v>
      </c>
      <c r="AC166" s="63">
        <f t="shared" si="21"/>
        <v>0</v>
      </c>
      <c r="AD166" s="63">
        <f t="shared" si="22"/>
        <v>0</v>
      </c>
      <c r="AE166" s="462">
        <f t="shared" si="13"/>
        <v>0</v>
      </c>
      <c r="AF166" s="466">
        <f t="shared" si="18"/>
        <v>0</v>
      </c>
      <c r="AG166" s="466" t="b">
        <f t="shared" si="17"/>
        <v>1</v>
      </c>
      <c r="AH166" t="s">
        <v>20759</v>
      </c>
      <c r="AI166" s="64">
        <v>0</v>
      </c>
      <c r="AJ166" s="64">
        <v>0</v>
      </c>
      <c r="AK166" s="64">
        <f t="shared" si="14"/>
        <v>0</v>
      </c>
      <c r="AL166" s="64"/>
      <c r="AM166" s="29">
        <v>0</v>
      </c>
      <c r="AN166" s="29">
        <f t="shared" si="15"/>
        <v>0</v>
      </c>
      <c r="AO166" s="29"/>
      <c r="AP166" s="29"/>
      <c r="AQ166" s="29"/>
      <c r="AR166" s="29"/>
      <c r="AS166" s="29"/>
      <c r="AT166" s="29"/>
      <c r="AU166" s="29"/>
      <c r="AV166" s="29"/>
      <c r="AW166" s="29"/>
      <c r="AX166" s="29"/>
      <c r="AY166" s="29"/>
      <c r="AZ166" s="29"/>
      <c r="BA166" s="29"/>
      <c r="BB166" s="29"/>
    </row>
    <row r="167" spans="1:54" ht="16.5" customHeight="1">
      <c r="A167" s="29"/>
      <c r="B167" s="66">
        <v>3362</v>
      </c>
      <c r="C167" s="62" t="s">
        <v>20765</v>
      </c>
      <c r="D167" s="62">
        <v>0</v>
      </c>
      <c r="E167" s="62">
        <v>0</v>
      </c>
      <c r="F167" s="62">
        <v>0</v>
      </c>
      <c r="G167" s="62">
        <f t="shared" si="1"/>
        <v>0</v>
      </c>
      <c r="H167" s="62">
        <v>0</v>
      </c>
      <c r="I167" s="62">
        <f t="shared" si="2"/>
        <v>0</v>
      </c>
      <c r="J167" s="62">
        <v>0</v>
      </c>
      <c r="K167" s="62">
        <f t="shared" si="3"/>
        <v>0</v>
      </c>
      <c r="L167" s="62">
        <v>0</v>
      </c>
      <c r="M167" s="62">
        <v>0</v>
      </c>
      <c r="N167" s="62">
        <v>0</v>
      </c>
      <c r="O167" s="62">
        <f t="shared" si="4"/>
        <v>0</v>
      </c>
      <c r="P167" s="62">
        <v>0</v>
      </c>
      <c r="Q167" s="62">
        <f t="shared" si="5"/>
        <v>0</v>
      </c>
      <c r="R167" s="62">
        <v>0</v>
      </c>
      <c r="S167" s="62">
        <f t="shared" si="6"/>
        <v>0</v>
      </c>
      <c r="T167" s="62">
        <v>0</v>
      </c>
      <c r="U167" s="62">
        <v>0</v>
      </c>
      <c r="V167" s="62">
        <v>0</v>
      </c>
      <c r="W167" s="62">
        <f t="shared" si="7"/>
        <v>0</v>
      </c>
      <c r="X167" s="62">
        <v>0</v>
      </c>
      <c r="Y167" s="62">
        <f t="shared" si="8"/>
        <v>0</v>
      </c>
      <c r="Z167" s="62">
        <v>0</v>
      </c>
      <c r="AA167" s="62">
        <f t="shared" si="9"/>
        <v>0</v>
      </c>
      <c r="AB167" s="458">
        <f t="shared" si="10"/>
        <v>0</v>
      </c>
      <c r="AC167" s="63">
        <f t="shared" si="21"/>
        <v>0</v>
      </c>
      <c r="AD167" s="63">
        <f t="shared" si="22"/>
        <v>0</v>
      </c>
      <c r="AE167" s="462">
        <f t="shared" si="13"/>
        <v>0</v>
      </c>
      <c r="AF167" s="466">
        <f t="shared" si="18"/>
        <v>0</v>
      </c>
      <c r="AG167" s="466" t="b">
        <f t="shared" si="17"/>
        <v>1</v>
      </c>
      <c r="AH167" t="s">
        <v>20759</v>
      </c>
      <c r="AI167" s="64">
        <v>0</v>
      </c>
      <c r="AJ167" s="64">
        <v>0</v>
      </c>
      <c r="AK167" s="64">
        <f t="shared" si="14"/>
        <v>0</v>
      </c>
      <c r="AL167" s="64">
        <v>0</v>
      </c>
      <c r="AM167" s="29">
        <v>0</v>
      </c>
      <c r="AN167" s="29">
        <f t="shared" si="15"/>
        <v>0</v>
      </c>
      <c r="AO167" s="67" t="s">
        <v>20766</v>
      </c>
      <c r="AP167" s="29"/>
      <c r="AQ167" s="29"/>
      <c r="AR167" s="29"/>
      <c r="AS167" s="29"/>
      <c r="AT167" s="29"/>
      <c r="AU167" s="29"/>
      <c r="AV167" s="29"/>
      <c r="AW167" s="29"/>
      <c r="AX167" s="29"/>
      <c r="AY167" s="29"/>
      <c r="AZ167" s="29"/>
      <c r="BA167" s="29"/>
      <c r="BB167" s="29"/>
    </row>
    <row r="168" spans="1:54" ht="16.5" customHeight="1">
      <c r="A168" s="29"/>
      <c r="B168" s="61">
        <v>3363</v>
      </c>
      <c r="C168" s="62" t="s">
        <v>20767</v>
      </c>
      <c r="D168" s="62">
        <v>0</v>
      </c>
      <c r="E168" s="62">
        <v>0</v>
      </c>
      <c r="F168" s="62">
        <v>0</v>
      </c>
      <c r="G168" s="62">
        <f t="shared" si="1"/>
        <v>0</v>
      </c>
      <c r="H168" s="62">
        <v>0</v>
      </c>
      <c r="I168" s="62">
        <f t="shared" si="2"/>
        <v>0</v>
      </c>
      <c r="J168" s="62">
        <v>0</v>
      </c>
      <c r="K168" s="62">
        <f t="shared" si="3"/>
        <v>0</v>
      </c>
      <c r="L168" s="62">
        <v>0</v>
      </c>
      <c r="M168" s="62">
        <v>0</v>
      </c>
      <c r="N168" s="62">
        <v>0</v>
      </c>
      <c r="O168" s="62">
        <f t="shared" si="4"/>
        <v>0</v>
      </c>
      <c r="P168" s="62">
        <v>0</v>
      </c>
      <c r="Q168" s="62">
        <f t="shared" si="5"/>
        <v>0</v>
      </c>
      <c r="R168" s="62">
        <v>0</v>
      </c>
      <c r="S168" s="62">
        <f t="shared" si="6"/>
        <v>0</v>
      </c>
      <c r="T168" s="62">
        <v>0</v>
      </c>
      <c r="U168" s="62">
        <v>0</v>
      </c>
      <c r="V168" s="62">
        <v>0</v>
      </c>
      <c r="W168" s="62">
        <f t="shared" si="7"/>
        <v>0</v>
      </c>
      <c r="X168" s="62">
        <v>0</v>
      </c>
      <c r="Y168" s="62">
        <f t="shared" si="8"/>
        <v>0</v>
      </c>
      <c r="Z168" s="62">
        <v>0</v>
      </c>
      <c r="AA168" s="62">
        <f t="shared" si="9"/>
        <v>0</v>
      </c>
      <c r="AB168" s="458">
        <f t="shared" si="10"/>
        <v>0</v>
      </c>
      <c r="AC168" s="63">
        <f t="shared" si="21"/>
        <v>0</v>
      </c>
      <c r="AD168" s="63">
        <f t="shared" si="22"/>
        <v>0</v>
      </c>
      <c r="AE168" s="462">
        <f t="shared" si="13"/>
        <v>0</v>
      </c>
      <c r="AF168" s="466">
        <f t="shared" si="18"/>
        <v>0</v>
      </c>
      <c r="AG168" s="466" t="b">
        <f t="shared" si="17"/>
        <v>1</v>
      </c>
      <c r="AH168" t="s">
        <v>20759</v>
      </c>
      <c r="AI168" s="64">
        <v>0</v>
      </c>
      <c r="AJ168" s="64">
        <v>0</v>
      </c>
      <c r="AK168" s="64">
        <f t="shared" si="14"/>
        <v>0</v>
      </c>
      <c r="AL168" s="64"/>
      <c r="AM168" s="29">
        <v>0</v>
      </c>
      <c r="AN168" s="29">
        <f t="shared" si="15"/>
        <v>0</v>
      </c>
      <c r="AO168" s="29"/>
      <c r="AP168" s="29"/>
      <c r="AQ168" s="29"/>
      <c r="AR168" s="29"/>
      <c r="AS168" s="29"/>
      <c r="AT168" s="29"/>
      <c r="AU168" s="29"/>
      <c r="AV168" s="29"/>
      <c r="AW168" s="29"/>
      <c r="AX168" s="29"/>
      <c r="AY168" s="29"/>
      <c r="AZ168" s="29"/>
      <c r="BA168" s="29"/>
      <c r="BB168" s="29"/>
    </row>
    <row r="169" spans="1:54" ht="16.5" customHeight="1">
      <c r="A169" s="29"/>
      <c r="B169" s="61">
        <v>3364</v>
      </c>
      <c r="C169" s="62" t="s">
        <v>917</v>
      </c>
      <c r="D169" s="62">
        <v>0</v>
      </c>
      <c r="E169" s="62">
        <v>0</v>
      </c>
      <c r="F169" s="62">
        <v>0</v>
      </c>
      <c r="G169" s="62">
        <f t="shared" si="1"/>
        <v>0</v>
      </c>
      <c r="H169" s="62">
        <v>0</v>
      </c>
      <c r="I169" s="62">
        <f t="shared" si="2"/>
        <v>0</v>
      </c>
      <c r="J169" s="62">
        <v>0</v>
      </c>
      <c r="K169" s="62">
        <f t="shared" si="3"/>
        <v>0</v>
      </c>
      <c r="L169" s="62">
        <v>0</v>
      </c>
      <c r="M169" s="62">
        <v>0</v>
      </c>
      <c r="N169" s="62">
        <v>0</v>
      </c>
      <c r="O169" s="62">
        <f t="shared" si="4"/>
        <v>0</v>
      </c>
      <c r="P169" s="62">
        <v>0</v>
      </c>
      <c r="Q169" s="62">
        <f t="shared" si="5"/>
        <v>0</v>
      </c>
      <c r="R169" s="62">
        <v>0</v>
      </c>
      <c r="S169" s="62">
        <f t="shared" si="6"/>
        <v>0</v>
      </c>
      <c r="T169" s="62">
        <v>0</v>
      </c>
      <c r="U169" s="62">
        <v>0</v>
      </c>
      <c r="V169" s="62">
        <v>0</v>
      </c>
      <c r="W169" s="62">
        <f t="shared" si="7"/>
        <v>0</v>
      </c>
      <c r="X169" s="62">
        <v>0</v>
      </c>
      <c r="Y169" s="62">
        <f t="shared" si="8"/>
        <v>0</v>
      </c>
      <c r="Z169" s="62">
        <v>0</v>
      </c>
      <c r="AA169" s="62">
        <f t="shared" si="9"/>
        <v>0</v>
      </c>
      <c r="AB169" s="458">
        <f t="shared" si="10"/>
        <v>0</v>
      </c>
      <c r="AC169" s="63">
        <f t="shared" si="21"/>
        <v>0</v>
      </c>
      <c r="AD169" s="63">
        <f t="shared" si="22"/>
        <v>0</v>
      </c>
      <c r="AE169" s="462">
        <f t="shared" si="13"/>
        <v>0</v>
      </c>
      <c r="AF169" s="466">
        <f t="shared" si="18"/>
        <v>0</v>
      </c>
      <c r="AG169" s="466" t="b">
        <f t="shared" si="17"/>
        <v>1</v>
      </c>
      <c r="AH169" t="s">
        <v>20759</v>
      </c>
      <c r="AI169" s="64">
        <v>0</v>
      </c>
      <c r="AJ169" s="64">
        <v>0</v>
      </c>
      <c r="AK169" s="64">
        <f t="shared" si="14"/>
        <v>0</v>
      </c>
      <c r="AL169" s="64"/>
      <c r="AM169" s="29">
        <v>0</v>
      </c>
      <c r="AN169" s="29">
        <f t="shared" si="15"/>
        <v>0</v>
      </c>
      <c r="AO169" s="29"/>
      <c r="AP169" s="29"/>
      <c r="AQ169" s="29"/>
      <c r="AR169" s="29"/>
      <c r="AS169" s="29"/>
      <c r="AT169" s="29"/>
      <c r="AU169" s="29"/>
      <c r="AV169" s="29"/>
      <c r="AW169" s="29"/>
      <c r="AX169" s="29"/>
      <c r="AY169" s="29"/>
      <c r="AZ169" s="29"/>
      <c r="BA169" s="29"/>
      <c r="BB169" s="29"/>
    </row>
    <row r="170" spans="1:54" ht="16.5" customHeight="1">
      <c r="A170" s="29"/>
      <c r="B170" s="61">
        <v>3365</v>
      </c>
      <c r="C170" s="62" t="s">
        <v>20768</v>
      </c>
      <c r="D170" s="62">
        <v>0</v>
      </c>
      <c r="E170" s="62">
        <v>0</v>
      </c>
      <c r="F170" s="62">
        <v>0</v>
      </c>
      <c r="G170" s="62">
        <f t="shared" si="1"/>
        <v>0</v>
      </c>
      <c r="H170" s="62">
        <v>0</v>
      </c>
      <c r="I170" s="62">
        <f t="shared" si="2"/>
        <v>0</v>
      </c>
      <c r="J170" s="62">
        <v>0</v>
      </c>
      <c r="K170" s="62">
        <f t="shared" si="3"/>
        <v>0</v>
      </c>
      <c r="L170" s="62">
        <v>0</v>
      </c>
      <c r="M170" s="62">
        <v>0</v>
      </c>
      <c r="N170" s="62">
        <v>0</v>
      </c>
      <c r="O170" s="62">
        <f t="shared" si="4"/>
        <v>0</v>
      </c>
      <c r="P170" s="62">
        <v>0</v>
      </c>
      <c r="Q170" s="62">
        <f t="shared" si="5"/>
        <v>0</v>
      </c>
      <c r="R170" s="62">
        <v>0</v>
      </c>
      <c r="S170" s="62">
        <f t="shared" si="6"/>
        <v>0</v>
      </c>
      <c r="T170" s="62">
        <v>0</v>
      </c>
      <c r="U170" s="62">
        <v>0</v>
      </c>
      <c r="V170" s="62">
        <v>0</v>
      </c>
      <c r="W170" s="62">
        <f t="shared" si="7"/>
        <v>0</v>
      </c>
      <c r="X170" s="62">
        <v>0</v>
      </c>
      <c r="Y170" s="62">
        <f t="shared" si="8"/>
        <v>0</v>
      </c>
      <c r="Z170" s="62">
        <v>0</v>
      </c>
      <c r="AA170" s="62">
        <f t="shared" si="9"/>
        <v>0</v>
      </c>
      <c r="AB170" s="458">
        <f t="shared" si="10"/>
        <v>0</v>
      </c>
      <c r="AC170" s="63">
        <f t="shared" si="21"/>
        <v>0</v>
      </c>
      <c r="AD170" s="63">
        <f t="shared" si="22"/>
        <v>0</v>
      </c>
      <c r="AE170" s="462">
        <f t="shared" si="13"/>
        <v>0</v>
      </c>
      <c r="AF170" s="466">
        <f t="shared" si="18"/>
        <v>0</v>
      </c>
      <c r="AG170" s="466" t="b">
        <f t="shared" si="17"/>
        <v>1</v>
      </c>
      <c r="AH170" t="s">
        <v>20759</v>
      </c>
      <c r="AI170" s="64">
        <v>0</v>
      </c>
      <c r="AJ170" s="64">
        <v>0</v>
      </c>
      <c r="AK170" s="64">
        <f t="shared" si="14"/>
        <v>0</v>
      </c>
      <c r="AL170" s="64"/>
      <c r="AM170" s="29">
        <v>0</v>
      </c>
      <c r="AN170" s="29">
        <f t="shared" si="15"/>
        <v>0</v>
      </c>
      <c r="AO170" s="29"/>
      <c r="AP170" s="29"/>
      <c r="AQ170" s="29"/>
      <c r="AR170" s="29"/>
      <c r="AS170" s="29"/>
      <c r="AT170" s="29"/>
      <c r="AU170" s="29"/>
      <c r="AV170" s="29"/>
      <c r="AW170" s="29"/>
      <c r="AX170" s="29"/>
      <c r="AY170" s="29"/>
      <c r="AZ170" s="29"/>
      <c r="BA170" s="29"/>
      <c r="BB170" s="29"/>
    </row>
    <row r="171" spans="1:54" ht="16.5" customHeight="1">
      <c r="A171" s="29"/>
      <c r="B171" s="61">
        <v>3366</v>
      </c>
      <c r="C171" s="62" t="s">
        <v>20769</v>
      </c>
      <c r="D171" s="62">
        <v>0</v>
      </c>
      <c r="E171" s="62">
        <v>0</v>
      </c>
      <c r="F171" s="62">
        <v>0</v>
      </c>
      <c r="G171" s="62">
        <f t="shared" si="1"/>
        <v>0</v>
      </c>
      <c r="H171" s="62">
        <v>0</v>
      </c>
      <c r="I171" s="62">
        <f t="shared" si="2"/>
        <v>0</v>
      </c>
      <c r="J171" s="62">
        <v>0</v>
      </c>
      <c r="K171" s="62">
        <f t="shared" si="3"/>
        <v>0</v>
      </c>
      <c r="L171" s="62">
        <v>0</v>
      </c>
      <c r="M171" s="62">
        <v>0</v>
      </c>
      <c r="N171" s="62">
        <v>0</v>
      </c>
      <c r="O171" s="62">
        <f t="shared" si="4"/>
        <v>0</v>
      </c>
      <c r="P171" s="62">
        <v>0</v>
      </c>
      <c r="Q171" s="62">
        <f t="shared" si="5"/>
        <v>0</v>
      </c>
      <c r="R171" s="62">
        <v>0</v>
      </c>
      <c r="S171" s="62">
        <f t="shared" si="6"/>
        <v>0</v>
      </c>
      <c r="T171" s="62">
        <v>0</v>
      </c>
      <c r="U171" s="62">
        <v>0</v>
      </c>
      <c r="V171" s="62">
        <v>0</v>
      </c>
      <c r="W171" s="62">
        <f t="shared" si="7"/>
        <v>0</v>
      </c>
      <c r="X171" s="62">
        <v>0</v>
      </c>
      <c r="Y171" s="62">
        <f t="shared" si="8"/>
        <v>0</v>
      </c>
      <c r="Z171" s="62">
        <v>0</v>
      </c>
      <c r="AA171" s="62">
        <f t="shared" si="9"/>
        <v>0</v>
      </c>
      <c r="AB171" s="458">
        <f t="shared" si="10"/>
        <v>0</v>
      </c>
      <c r="AC171" s="63">
        <f t="shared" si="21"/>
        <v>0</v>
      </c>
      <c r="AD171" s="63">
        <f t="shared" si="22"/>
        <v>0</v>
      </c>
      <c r="AE171" s="462">
        <f t="shared" si="13"/>
        <v>0</v>
      </c>
      <c r="AF171" s="466">
        <f t="shared" si="18"/>
        <v>0</v>
      </c>
      <c r="AG171" s="466" t="b">
        <f t="shared" si="17"/>
        <v>1</v>
      </c>
      <c r="AH171" t="s">
        <v>20759</v>
      </c>
      <c r="AI171" s="64">
        <v>0</v>
      </c>
      <c r="AJ171" s="64">
        <v>0</v>
      </c>
      <c r="AK171" s="64">
        <f t="shared" si="14"/>
        <v>0</v>
      </c>
      <c r="AL171" s="64"/>
      <c r="AM171" s="29">
        <v>0</v>
      </c>
      <c r="AN171" s="29">
        <f t="shared" si="15"/>
        <v>0</v>
      </c>
      <c r="AO171" s="29"/>
      <c r="AP171" s="29"/>
      <c r="AQ171" s="29"/>
      <c r="AR171" s="29"/>
      <c r="AS171" s="29"/>
      <c r="AT171" s="29"/>
      <c r="AU171" s="29"/>
      <c r="AV171" s="29"/>
      <c r="AW171" s="29"/>
      <c r="AX171" s="29"/>
      <c r="AY171" s="29"/>
      <c r="AZ171" s="29"/>
      <c r="BA171" s="29"/>
      <c r="BB171" s="29"/>
    </row>
    <row r="172" spans="1:54" ht="16.5" customHeight="1">
      <c r="A172" s="29"/>
      <c r="B172" s="61">
        <v>3371</v>
      </c>
      <c r="C172" s="62" t="s">
        <v>20770</v>
      </c>
      <c r="D172" s="62">
        <v>0</v>
      </c>
      <c r="E172" s="62">
        <v>0</v>
      </c>
      <c r="F172" s="62">
        <v>0</v>
      </c>
      <c r="G172" s="62">
        <f t="shared" si="1"/>
        <v>0</v>
      </c>
      <c r="H172" s="62">
        <v>0</v>
      </c>
      <c r="I172" s="62">
        <f t="shared" si="2"/>
        <v>0</v>
      </c>
      <c r="J172" s="62">
        <v>0</v>
      </c>
      <c r="K172" s="62">
        <f t="shared" si="3"/>
        <v>0</v>
      </c>
      <c r="L172" s="62">
        <v>0</v>
      </c>
      <c r="M172" s="62">
        <v>0</v>
      </c>
      <c r="N172" s="62">
        <v>0</v>
      </c>
      <c r="O172" s="62">
        <f t="shared" si="4"/>
        <v>0</v>
      </c>
      <c r="P172" s="62">
        <v>0</v>
      </c>
      <c r="Q172" s="62">
        <f t="shared" si="5"/>
        <v>0</v>
      </c>
      <c r="R172" s="62">
        <v>0</v>
      </c>
      <c r="S172" s="62">
        <f t="shared" si="6"/>
        <v>0</v>
      </c>
      <c r="T172" s="62">
        <v>0</v>
      </c>
      <c r="U172" s="62">
        <v>0</v>
      </c>
      <c r="V172" s="62">
        <v>0</v>
      </c>
      <c r="W172" s="62">
        <f t="shared" si="7"/>
        <v>0</v>
      </c>
      <c r="X172" s="62">
        <v>0</v>
      </c>
      <c r="Y172" s="62">
        <f t="shared" si="8"/>
        <v>0</v>
      </c>
      <c r="Z172" s="62">
        <v>0</v>
      </c>
      <c r="AA172" s="62">
        <f t="shared" si="9"/>
        <v>0</v>
      </c>
      <c r="AB172" s="458">
        <f t="shared" si="10"/>
        <v>0</v>
      </c>
      <c r="AC172" s="63">
        <f t="shared" si="21"/>
        <v>0</v>
      </c>
      <c r="AD172" s="63">
        <f t="shared" si="22"/>
        <v>0</v>
      </c>
      <c r="AE172" s="462">
        <f t="shared" si="13"/>
        <v>0</v>
      </c>
      <c r="AF172" s="466">
        <f t="shared" si="18"/>
        <v>0</v>
      </c>
      <c r="AG172" s="466" t="b">
        <f t="shared" si="17"/>
        <v>1</v>
      </c>
      <c r="AH172" t="s">
        <v>20759</v>
      </c>
      <c r="AI172" s="64">
        <v>0</v>
      </c>
      <c r="AJ172" s="64">
        <v>0</v>
      </c>
      <c r="AK172" s="64">
        <f t="shared" si="14"/>
        <v>0</v>
      </c>
      <c r="AL172" s="64"/>
      <c r="AM172" s="29">
        <v>0</v>
      </c>
      <c r="AN172" s="29">
        <f t="shared" si="15"/>
        <v>0</v>
      </c>
      <c r="AO172" s="29"/>
      <c r="AP172" s="29"/>
      <c r="AQ172" s="29"/>
      <c r="AR172" s="29"/>
      <c r="AS172" s="29"/>
      <c r="AT172" s="29"/>
      <c r="AU172" s="29"/>
      <c r="AV172" s="29"/>
      <c r="AW172" s="29"/>
      <c r="AX172" s="29"/>
      <c r="AY172" s="29"/>
      <c r="AZ172" s="29"/>
      <c r="BA172" s="29"/>
      <c r="BB172" s="29"/>
    </row>
    <row r="173" spans="1:54" ht="16.5" customHeight="1">
      <c r="A173" s="29"/>
      <c r="B173" s="61">
        <v>3381</v>
      </c>
      <c r="C173" s="62" t="s">
        <v>919</v>
      </c>
      <c r="D173" s="62">
        <v>0</v>
      </c>
      <c r="E173" s="62">
        <v>0</v>
      </c>
      <c r="F173" s="62">
        <v>0</v>
      </c>
      <c r="G173" s="62">
        <f t="shared" si="1"/>
        <v>0</v>
      </c>
      <c r="H173" s="62">
        <v>0</v>
      </c>
      <c r="I173" s="62">
        <f t="shared" si="2"/>
        <v>0</v>
      </c>
      <c r="J173" s="62">
        <v>0</v>
      </c>
      <c r="K173" s="62">
        <f t="shared" si="3"/>
        <v>0</v>
      </c>
      <c r="L173" s="62">
        <v>0</v>
      </c>
      <c r="M173" s="62">
        <v>0</v>
      </c>
      <c r="N173" s="62">
        <v>0</v>
      </c>
      <c r="O173" s="62">
        <f t="shared" si="4"/>
        <v>0</v>
      </c>
      <c r="P173" s="62">
        <v>0</v>
      </c>
      <c r="Q173" s="62">
        <f t="shared" si="5"/>
        <v>0</v>
      </c>
      <c r="R173" s="62">
        <v>0</v>
      </c>
      <c r="S173" s="62">
        <f t="shared" si="6"/>
        <v>0</v>
      </c>
      <c r="T173" s="62">
        <v>0</v>
      </c>
      <c r="U173" s="62">
        <v>0</v>
      </c>
      <c r="V173" s="62">
        <v>0</v>
      </c>
      <c r="W173" s="62">
        <f t="shared" si="7"/>
        <v>0</v>
      </c>
      <c r="X173" s="62">
        <v>0</v>
      </c>
      <c r="Y173" s="62">
        <f t="shared" si="8"/>
        <v>0</v>
      </c>
      <c r="Z173" s="62">
        <v>0</v>
      </c>
      <c r="AA173" s="62">
        <f t="shared" si="9"/>
        <v>0</v>
      </c>
      <c r="AB173" s="458">
        <f t="shared" si="10"/>
        <v>0</v>
      </c>
      <c r="AC173" s="63">
        <f t="shared" si="21"/>
        <v>0</v>
      </c>
      <c r="AD173" s="63">
        <f t="shared" si="22"/>
        <v>0</v>
      </c>
      <c r="AE173" s="462">
        <f t="shared" si="13"/>
        <v>0</v>
      </c>
      <c r="AF173" s="466">
        <f t="shared" si="18"/>
        <v>0</v>
      </c>
      <c r="AG173" s="466" t="b">
        <f t="shared" si="17"/>
        <v>1</v>
      </c>
      <c r="AH173" t="s">
        <v>20759</v>
      </c>
      <c r="AI173" s="64">
        <v>0</v>
      </c>
      <c r="AJ173" s="64">
        <v>0</v>
      </c>
      <c r="AK173" s="64">
        <f t="shared" si="14"/>
        <v>0</v>
      </c>
      <c r="AL173" s="64"/>
      <c r="AM173" s="29">
        <v>0</v>
      </c>
      <c r="AN173" s="29">
        <f t="shared" si="15"/>
        <v>0</v>
      </c>
      <c r="AO173" s="29"/>
      <c r="AP173" s="29"/>
      <c r="AQ173" s="29"/>
      <c r="AR173" s="29"/>
      <c r="AS173" s="29"/>
      <c r="AT173" s="29"/>
      <c r="AU173" s="29"/>
      <c r="AV173" s="29"/>
      <c r="AW173" s="29"/>
      <c r="AX173" s="29"/>
      <c r="AY173" s="29"/>
      <c r="AZ173" s="29"/>
      <c r="BA173" s="29"/>
      <c r="BB173" s="29"/>
    </row>
    <row r="174" spans="1:54" ht="16.5" customHeight="1">
      <c r="A174" s="29"/>
      <c r="B174" s="61">
        <v>3391</v>
      </c>
      <c r="C174" s="62" t="s">
        <v>20771</v>
      </c>
      <c r="D174" s="62">
        <v>0</v>
      </c>
      <c r="E174" s="62">
        <v>0</v>
      </c>
      <c r="F174" s="62">
        <v>0</v>
      </c>
      <c r="G174" s="62">
        <f t="shared" si="1"/>
        <v>0</v>
      </c>
      <c r="H174" s="62">
        <v>0</v>
      </c>
      <c r="I174" s="62">
        <f t="shared" si="2"/>
        <v>0</v>
      </c>
      <c r="J174" s="62">
        <v>0</v>
      </c>
      <c r="K174" s="62">
        <f t="shared" si="3"/>
        <v>0</v>
      </c>
      <c r="L174" s="62">
        <v>0</v>
      </c>
      <c r="M174" s="62">
        <v>0</v>
      </c>
      <c r="N174" s="62">
        <v>0</v>
      </c>
      <c r="O174" s="62">
        <f t="shared" si="4"/>
        <v>0</v>
      </c>
      <c r="P174" s="62">
        <v>0</v>
      </c>
      <c r="Q174" s="62">
        <f t="shared" si="5"/>
        <v>0</v>
      </c>
      <c r="R174" s="62">
        <v>0</v>
      </c>
      <c r="S174" s="62">
        <f t="shared" si="6"/>
        <v>0</v>
      </c>
      <c r="T174" s="62">
        <v>0</v>
      </c>
      <c r="U174" s="62">
        <v>0</v>
      </c>
      <c r="V174" s="62">
        <v>0</v>
      </c>
      <c r="W174" s="62">
        <f t="shared" si="7"/>
        <v>0</v>
      </c>
      <c r="X174" s="62">
        <v>0</v>
      </c>
      <c r="Y174" s="62">
        <f t="shared" si="8"/>
        <v>0</v>
      </c>
      <c r="Z174" s="62">
        <v>0</v>
      </c>
      <c r="AA174" s="62">
        <f t="shared" si="9"/>
        <v>0</v>
      </c>
      <c r="AB174" s="458">
        <f t="shared" si="10"/>
        <v>0</v>
      </c>
      <c r="AC174" s="63">
        <f t="shared" si="21"/>
        <v>0</v>
      </c>
      <c r="AD174" s="63">
        <f t="shared" si="22"/>
        <v>0</v>
      </c>
      <c r="AE174" s="462">
        <f t="shared" si="13"/>
        <v>0</v>
      </c>
      <c r="AF174" s="466">
        <f t="shared" si="18"/>
        <v>0</v>
      </c>
      <c r="AG174" s="466" t="b">
        <f t="shared" si="17"/>
        <v>1</v>
      </c>
      <c r="AH174" t="s">
        <v>20759</v>
      </c>
      <c r="AI174" s="64">
        <v>0</v>
      </c>
      <c r="AJ174" s="64">
        <v>0</v>
      </c>
      <c r="AK174" s="64">
        <f t="shared" si="14"/>
        <v>0</v>
      </c>
      <c r="AL174" s="64"/>
      <c r="AM174" s="29">
        <v>0</v>
      </c>
      <c r="AN174" s="29">
        <f t="shared" si="15"/>
        <v>0</v>
      </c>
      <c r="AO174" s="29"/>
      <c r="AP174" s="29"/>
      <c r="AQ174" s="29"/>
      <c r="AR174" s="29"/>
      <c r="AS174" s="29"/>
      <c r="AT174" s="29"/>
      <c r="AU174" s="29"/>
      <c r="AV174" s="29"/>
      <c r="AW174" s="29"/>
      <c r="AX174" s="29"/>
      <c r="AY174" s="29"/>
      <c r="AZ174" s="29"/>
      <c r="BA174" s="29"/>
      <c r="BB174" s="29"/>
    </row>
    <row r="175" spans="1:54" ht="16.5" customHeight="1">
      <c r="A175" s="29"/>
      <c r="B175" s="66">
        <v>3411</v>
      </c>
      <c r="C175" s="62" t="s">
        <v>729</v>
      </c>
      <c r="D175" s="62">
        <v>0</v>
      </c>
      <c r="E175" s="62">
        <v>0</v>
      </c>
      <c r="F175" s="62">
        <v>0</v>
      </c>
      <c r="G175" s="62">
        <f t="shared" si="1"/>
        <v>0</v>
      </c>
      <c r="H175" s="62">
        <v>0</v>
      </c>
      <c r="I175" s="62">
        <f t="shared" si="2"/>
        <v>0</v>
      </c>
      <c r="J175" s="62">
        <v>0</v>
      </c>
      <c r="K175" s="62">
        <f t="shared" si="3"/>
        <v>0</v>
      </c>
      <c r="L175" s="62">
        <v>0</v>
      </c>
      <c r="M175" s="62">
        <v>0</v>
      </c>
      <c r="N175" s="62">
        <v>0</v>
      </c>
      <c r="O175" s="62">
        <f t="shared" si="4"/>
        <v>0</v>
      </c>
      <c r="P175" s="62">
        <v>0</v>
      </c>
      <c r="Q175" s="62">
        <f t="shared" si="5"/>
        <v>0</v>
      </c>
      <c r="R175" s="62">
        <v>0</v>
      </c>
      <c r="S175" s="62">
        <f t="shared" si="6"/>
        <v>0</v>
      </c>
      <c r="T175" s="62">
        <v>0</v>
      </c>
      <c r="U175" s="62">
        <v>0</v>
      </c>
      <c r="V175" s="62">
        <v>0</v>
      </c>
      <c r="W175" s="62">
        <f t="shared" si="7"/>
        <v>0</v>
      </c>
      <c r="X175" s="62">
        <v>0</v>
      </c>
      <c r="Y175" s="62">
        <f t="shared" si="8"/>
        <v>0</v>
      </c>
      <c r="Z175" s="62">
        <v>0</v>
      </c>
      <c r="AA175" s="62">
        <f t="shared" si="9"/>
        <v>0</v>
      </c>
      <c r="AB175" s="458">
        <f t="shared" si="10"/>
        <v>0</v>
      </c>
      <c r="AC175" s="63">
        <f t="shared" si="21"/>
        <v>0</v>
      </c>
      <c r="AD175" s="63">
        <f t="shared" si="22"/>
        <v>0</v>
      </c>
      <c r="AE175" s="462">
        <f t="shared" si="13"/>
        <v>0</v>
      </c>
      <c r="AF175" s="466">
        <f t="shared" si="18"/>
        <v>0</v>
      </c>
      <c r="AG175" s="466" t="b">
        <f t="shared" si="17"/>
        <v>1</v>
      </c>
      <c r="AH175" t="s">
        <v>20772</v>
      </c>
      <c r="AI175" s="64">
        <v>0</v>
      </c>
      <c r="AJ175" s="64">
        <v>0</v>
      </c>
      <c r="AK175" s="64">
        <f t="shared" si="14"/>
        <v>0</v>
      </c>
      <c r="AL175" s="64"/>
      <c r="AM175" s="29">
        <v>0</v>
      </c>
      <c r="AN175" s="29">
        <f t="shared" si="15"/>
        <v>0</v>
      </c>
      <c r="AO175" s="29"/>
      <c r="AP175" s="29"/>
      <c r="AQ175" s="29"/>
      <c r="AR175" s="29"/>
      <c r="AS175" s="29"/>
      <c r="AT175" s="29"/>
      <c r="AU175" s="29"/>
      <c r="AV175" s="29"/>
      <c r="AW175" s="29"/>
      <c r="AX175" s="29"/>
      <c r="AY175" s="29"/>
      <c r="AZ175" s="29"/>
      <c r="BA175" s="29"/>
      <c r="BB175" s="29"/>
    </row>
    <row r="176" spans="1:54" ht="16.5" customHeight="1">
      <c r="A176" s="29"/>
      <c r="B176" s="61">
        <v>3421</v>
      </c>
      <c r="C176" s="62" t="s">
        <v>20773</v>
      </c>
      <c r="D176" s="62">
        <v>0</v>
      </c>
      <c r="E176" s="62">
        <v>0</v>
      </c>
      <c r="F176" s="62">
        <v>0</v>
      </c>
      <c r="G176" s="62">
        <f t="shared" si="1"/>
        <v>0</v>
      </c>
      <c r="H176" s="62">
        <v>0</v>
      </c>
      <c r="I176" s="62">
        <f t="shared" si="2"/>
        <v>0</v>
      </c>
      <c r="J176" s="62">
        <v>0</v>
      </c>
      <c r="K176" s="62">
        <f t="shared" si="3"/>
        <v>0</v>
      </c>
      <c r="L176" s="62">
        <v>0</v>
      </c>
      <c r="M176" s="62">
        <v>0</v>
      </c>
      <c r="N176" s="62">
        <v>0</v>
      </c>
      <c r="O176" s="62">
        <f t="shared" si="4"/>
        <v>0</v>
      </c>
      <c r="P176" s="62">
        <v>0</v>
      </c>
      <c r="Q176" s="62">
        <f t="shared" si="5"/>
        <v>0</v>
      </c>
      <c r="R176" s="62">
        <v>0</v>
      </c>
      <c r="S176" s="62">
        <f t="shared" si="6"/>
        <v>0</v>
      </c>
      <c r="T176" s="62">
        <v>0</v>
      </c>
      <c r="U176" s="62">
        <v>0</v>
      </c>
      <c r="V176" s="62">
        <v>0</v>
      </c>
      <c r="W176" s="62">
        <f t="shared" si="7"/>
        <v>0</v>
      </c>
      <c r="X176" s="62">
        <v>0</v>
      </c>
      <c r="Y176" s="62">
        <f t="shared" si="8"/>
        <v>0</v>
      </c>
      <c r="Z176" s="62">
        <v>0</v>
      </c>
      <c r="AA176" s="62">
        <f t="shared" si="9"/>
        <v>0</v>
      </c>
      <c r="AB176" s="458">
        <f t="shared" si="10"/>
        <v>0</v>
      </c>
      <c r="AC176" s="63">
        <f t="shared" si="21"/>
        <v>0</v>
      </c>
      <c r="AD176" s="63">
        <f t="shared" si="22"/>
        <v>0</v>
      </c>
      <c r="AE176" s="462">
        <f t="shared" si="13"/>
        <v>0</v>
      </c>
      <c r="AF176" s="466">
        <f t="shared" si="18"/>
        <v>0</v>
      </c>
      <c r="AG176" s="466" t="b">
        <f t="shared" si="17"/>
        <v>1</v>
      </c>
      <c r="AH176" t="s">
        <v>20772</v>
      </c>
      <c r="AI176" s="64">
        <v>0</v>
      </c>
      <c r="AJ176" s="64">
        <v>0</v>
      </c>
      <c r="AK176" s="64">
        <f t="shared" si="14"/>
        <v>0</v>
      </c>
      <c r="AL176" s="64"/>
      <c r="AM176" s="29">
        <v>0</v>
      </c>
      <c r="AN176" s="29">
        <f t="shared" si="15"/>
        <v>0</v>
      </c>
      <c r="AO176" s="29"/>
      <c r="AP176" s="29"/>
      <c r="AQ176" s="29"/>
      <c r="AR176" s="29"/>
      <c r="AS176" s="29"/>
      <c r="AT176" s="29"/>
      <c r="AU176" s="29"/>
      <c r="AV176" s="29"/>
      <c r="AW176" s="29"/>
      <c r="AX176" s="29"/>
      <c r="AY176" s="29"/>
      <c r="AZ176" s="29"/>
      <c r="BA176" s="29"/>
      <c r="BB176" s="29"/>
    </row>
    <row r="177" spans="1:54" ht="16.5" customHeight="1">
      <c r="A177" s="29"/>
      <c r="B177" s="61">
        <v>3431</v>
      </c>
      <c r="C177" s="62" t="s">
        <v>20774</v>
      </c>
      <c r="D177" s="62">
        <v>0</v>
      </c>
      <c r="E177" s="62">
        <v>0</v>
      </c>
      <c r="F177" s="62">
        <v>0</v>
      </c>
      <c r="G177" s="62">
        <f t="shared" si="1"/>
        <v>0</v>
      </c>
      <c r="H177" s="62">
        <v>0</v>
      </c>
      <c r="I177" s="62">
        <f t="shared" si="2"/>
        <v>0</v>
      </c>
      <c r="J177" s="62">
        <v>0</v>
      </c>
      <c r="K177" s="62">
        <f t="shared" si="3"/>
        <v>0</v>
      </c>
      <c r="L177" s="62">
        <v>0</v>
      </c>
      <c r="M177" s="62">
        <v>0</v>
      </c>
      <c r="N177" s="62">
        <v>0</v>
      </c>
      <c r="O177" s="62">
        <f t="shared" si="4"/>
        <v>0</v>
      </c>
      <c r="P177" s="62">
        <v>0</v>
      </c>
      <c r="Q177" s="62">
        <f t="shared" si="5"/>
        <v>0</v>
      </c>
      <c r="R177" s="62">
        <v>0</v>
      </c>
      <c r="S177" s="62">
        <f t="shared" si="6"/>
        <v>0</v>
      </c>
      <c r="T177" s="62">
        <v>0</v>
      </c>
      <c r="U177" s="62">
        <v>0</v>
      </c>
      <c r="V177" s="62">
        <v>0</v>
      </c>
      <c r="W177" s="62">
        <f t="shared" si="7"/>
        <v>0</v>
      </c>
      <c r="X177" s="62">
        <v>0</v>
      </c>
      <c r="Y177" s="62">
        <f t="shared" si="8"/>
        <v>0</v>
      </c>
      <c r="Z177" s="62">
        <v>0</v>
      </c>
      <c r="AA177" s="62">
        <f t="shared" si="9"/>
        <v>0</v>
      </c>
      <c r="AB177" s="458">
        <f t="shared" si="10"/>
        <v>0</v>
      </c>
      <c r="AC177" s="63">
        <f t="shared" si="21"/>
        <v>0</v>
      </c>
      <c r="AD177" s="63">
        <f t="shared" si="22"/>
        <v>0</v>
      </c>
      <c r="AE177" s="462">
        <f t="shared" si="13"/>
        <v>0</v>
      </c>
      <c r="AF177" s="466">
        <f t="shared" si="18"/>
        <v>0</v>
      </c>
      <c r="AG177" s="466" t="b">
        <f t="shared" si="17"/>
        <v>1</v>
      </c>
      <c r="AH177" t="s">
        <v>20772</v>
      </c>
      <c r="AI177" s="64">
        <v>0</v>
      </c>
      <c r="AJ177" s="64">
        <v>0</v>
      </c>
      <c r="AK177" s="64">
        <f t="shared" si="14"/>
        <v>0</v>
      </c>
      <c r="AL177" s="64"/>
      <c r="AM177" s="29">
        <v>0</v>
      </c>
      <c r="AN177" s="29">
        <f t="shared" si="15"/>
        <v>0</v>
      </c>
      <c r="AO177" s="29"/>
      <c r="AP177" s="29"/>
      <c r="AQ177" s="29"/>
      <c r="AR177" s="29"/>
      <c r="AS177" s="29"/>
      <c r="AT177" s="29"/>
      <c r="AU177" s="29"/>
      <c r="AV177" s="29"/>
      <c r="AW177" s="29"/>
      <c r="AX177" s="29"/>
      <c r="AY177" s="29"/>
      <c r="AZ177" s="29"/>
      <c r="BA177" s="29"/>
      <c r="BB177" s="29"/>
    </row>
    <row r="178" spans="1:54" ht="16.5" customHeight="1">
      <c r="A178" s="29"/>
      <c r="B178" s="61">
        <v>3441</v>
      </c>
      <c r="C178" s="62" t="s">
        <v>20775</v>
      </c>
      <c r="D178" s="62">
        <v>0</v>
      </c>
      <c r="E178" s="62">
        <v>0</v>
      </c>
      <c r="F178" s="62">
        <v>0</v>
      </c>
      <c r="G178" s="62">
        <f t="shared" si="1"/>
        <v>0</v>
      </c>
      <c r="H178" s="62">
        <v>0</v>
      </c>
      <c r="I178" s="62">
        <f t="shared" si="2"/>
        <v>0</v>
      </c>
      <c r="J178" s="62">
        <v>0</v>
      </c>
      <c r="K178" s="62">
        <f t="shared" si="3"/>
        <v>0</v>
      </c>
      <c r="L178" s="62">
        <v>0</v>
      </c>
      <c r="M178" s="62">
        <v>0</v>
      </c>
      <c r="N178" s="62">
        <v>0</v>
      </c>
      <c r="O178" s="62">
        <f t="shared" si="4"/>
        <v>0</v>
      </c>
      <c r="P178" s="62">
        <v>0</v>
      </c>
      <c r="Q178" s="62">
        <f t="shared" si="5"/>
        <v>0</v>
      </c>
      <c r="R178" s="62">
        <v>0</v>
      </c>
      <c r="S178" s="62">
        <f t="shared" si="6"/>
        <v>0</v>
      </c>
      <c r="T178" s="62">
        <v>0</v>
      </c>
      <c r="U178" s="62">
        <v>0</v>
      </c>
      <c r="V178" s="62">
        <v>0</v>
      </c>
      <c r="W178" s="62">
        <f t="shared" si="7"/>
        <v>0</v>
      </c>
      <c r="X178" s="62">
        <v>0</v>
      </c>
      <c r="Y178" s="62">
        <f t="shared" si="8"/>
        <v>0</v>
      </c>
      <c r="Z178" s="62">
        <v>0</v>
      </c>
      <c r="AA178" s="62">
        <f t="shared" si="9"/>
        <v>0</v>
      </c>
      <c r="AB178" s="458">
        <f t="shared" si="10"/>
        <v>0</v>
      </c>
      <c r="AC178" s="63">
        <f t="shared" si="21"/>
        <v>0</v>
      </c>
      <c r="AD178" s="63">
        <f t="shared" si="22"/>
        <v>0</v>
      </c>
      <c r="AE178" s="462">
        <f t="shared" si="13"/>
        <v>0</v>
      </c>
      <c r="AF178" s="466">
        <f t="shared" si="18"/>
        <v>0</v>
      </c>
      <c r="AG178" s="466" t="b">
        <f t="shared" si="17"/>
        <v>1</v>
      </c>
      <c r="AH178" t="s">
        <v>20772</v>
      </c>
      <c r="AI178" s="64">
        <v>0</v>
      </c>
      <c r="AJ178" s="64">
        <v>0</v>
      </c>
      <c r="AK178" s="64">
        <f t="shared" si="14"/>
        <v>0</v>
      </c>
      <c r="AL178" s="64"/>
      <c r="AM178" s="29">
        <v>0</v>
      </c>
      <c r="AN178" s="29">
        <f t="shared" si="15"/>
        <v>0</v>
      </c>
      <c r="AO178" s="29"/>
      <c r="AP178" s="29"/>
      <c r="AQ178" s="29"/>
      <c r="AR178" s="29"/>
      <c r="AS178" s="29"/>
      <c r="AT178" s="29"/>
      <c r="AU178" s="29"/>
      <c r="AV178" s="29"/>
      <c r="AW178" s="29"/>
      <c r="AX178" s="29"/>
      <c r="AY178" s="29"/>
      <c r="AZ178" s="29"/>
      <c r="BA178" s="29"/>
      <c r="BB178" s="29"/>
    </row>
    <row r="179" spans="1:54" ht="16.5" customHeight="1">
      <c r="A179" s="29"/>
      <c r="B179" s="61">
        <v>3451</v>
      </c>
      <c r="C179" s="62" t="s">
        <v>20776</v>
      </c>
      <c r="D179" s="62">
        <v>0</v>
      </c>
      <c r="E179" s="62">
        <v>0</v>
      </c>
      <c r="F179" s="62">
        <v>0</v>
      </c>
      <c r="G179" s="62">
        <f t="shared" si="1"/>
        <v>0</v>
      </c>
      <c r="H179" s="62">
        <v>0</v>
      </c>
      <c r="I179" s="62">
        <f t="shared" si="2"/>
        <v>0</v>
      </c>
      <c r="J179" s="62">
        <v>0</v>
      </c>
      <c r="K179" s="62">
        <f t="shared" si="3"/>
        <v>0</v>
      </c>
      <c r="L179" s="62">
        <v>0</v>
      </c>
      <c r="M179" s="62">
        <v>0</v>
      </c>
      <c r="N179" s="62">
        <v>0</v>
      </c>
      <c r="O179" s="62">
        <f t="shared" si="4"/>
        <v>0</v>
      </c>
      <c r="P179" s="62">
        <v>0</v>
      </c>
      <c r="Q179" s="62">
        <f t="shared" si="5"/>
        <v>0</v>
      </c>
      <c r="R179" s="62">
        <v>0</v>
      </c>
      <c r="S179" s="62">
        <f t="shared" si="6"/>
        <v>0</v>
      </c>
      <c r="T179" s="62">
        <v>0</v>
      </c>
      <c r="U179" s="62">
        <v>0</v>
      </c>
      <c r="V179" s="62">
        <v>0</v>
      </c>
      <c r="W179" s="62">
        <f t="shared" si="7"/>
        <v>0</v>
      </c>
      <c r="X179" s="62">
        <v>0</v>
      </c>
      <c r="Y179" s="62">
        <f t="shared" si="8"/>
        <v>0</v>
      </c>
      <c r="Z179" s="62">
        <v>0</v>
      </c>
      <c r="AA179" s="62">
        <f t="shared" si="9"/>
        <v>0</v>
      </c>
      <c r="AB179" s="458">
        <f t="shared" si="10"/>
        <v>0</v>
      </c>
      <c r="AC179" s="63">
        <f t="shared" si="21"/>
        <v>0</v>
      </c>
      <c r="AD179" s="63">
        <f t="shared" si="22"/>
        <v>0</v>
      </c>
      <c r="AE179" s="462">
        <f t="shared" si="13"/>
        <v>0</v>
      </c>
      <c r="AF179" s="466">
        <f t="shared" si="18"/>
        <v>0</v>
      </c>
      <c r="AG179" s="466" t="b">
        <f t="shared" si="17"/>
        <v>1</v>
      </c>
      <c r="AH179" t="s">
        <v>20772</v>
      </c>
      <c r="AI179" s="64">
        <v>0</v>
      </c>
      <c r="AJ179" s="64">
        <v>0</v>
      </c>
      <c r="AK179" s="64">
        <f t="shared" si="14"/>
        <v>0</v>
      </c>
      <c r="AL179" s="64"/>
      <c r="AM179" s="29">
        <v>0</v>
      </c>
      <c r="AN179" s="29">
        <f t="shared" si="15"/>
        <v>0</v>
      </c>
      <c r="AO179" s="29"/>
      <c r="AP179" s="29"/>
      <c r="AQ179" s="29"/>
      <c r="AR179" s="29"/>
      <c r="AS179" s="29"/>
      <c r="AT179" s="29"/>
      <c r="AU179" s="29"/>
      <c r="AV179" s="29"/>
      <c r="AW179" s="29"/>
      <c r="AX179" s="29"/>
      <c r="AY179" s="29"/>
      <c r="AZ179" s="29"/>
      <c r="BA179" s="29"/>
      <c r="BB179" s="29"/>
    </row>
    <row r="180" spans="1:54" ht="16.5" customHeight="1">
      <c r="A180" s="29"/>
      <c r="B180" s="61">
        <v>3461</v>
      </c>
      <c r="C180" s="62" t="s">
        <v>20777</v>
      </c>
      <c r="D180" s="62">
        <v>0</v>
      </c>
      <c r="E180" s="62">
        <v>0</v>
      </c>
      <c r="F180" s="62">
        <v>0</v>
      </c>
      <c r="G180" s="62">
        <f t="shared" si="1"/>
        <v>0</v>
      </c>
      <c r="H180" s="62">
        <v>0</v>
      </c>
      <c r="I180" s="62">
        <f t="shared" si="2"/>
        <v>0</v>
      </c>
      <c r="J180" s="62">
        <v>0</v>
      </c>
      <c r="K180" s="62">
        <f t="shared" si="3"/>
        <v>0</v>
      </c>
      <c r="L180" s="62">
        <v>0</v>
      </c>
      <c r="M180" s="62">
        <v>0</v>
      </c>
      <c r="N180" s="62">
        <v>0</v>
      </c>
      <c r="O180" s="62">
        <f t="shared" si="4"/>
        <v>0</v>
      </c>
      <c r="P180" s="62">
        <v>0</v>
      </c>
      <c r="Q180" s="62">
        <f t="shared" si="5"/>
        <v>0</v>
      </c>
      <c r="R180" s="62">
        <v>0</v>
      </c>
      <c r="S180" s="62">
        <f t="shared" si="6"/>
        <v>0</v>
      </c>
      <c r="T180" s="62">
        <v>0</v>
      </c>
      <c r="U180" s="62">
        <v>0</v>
      </c>
      <c r="V180" s="62">
        <v>0</v>
      </c>
      <c r="W180" s="62">
        <f t="shared" si="7"/>
        <v>0</v>
      </c>
      <c r="X180" s="62">
        <v>0</v>
      </c>
      <c r="Y180" s="62">
        <f t="shared" si="8"/>
        <v>0</v>
      </c>
      <c r="Z180" s="62">
        <v>0</v>
      </c>
      <c r="AA180" s="62">
        <f t="shared" si="9"/>
        <v>0</v>
      </c>
      <c r="AB180" s="458">
        <f t="shared" si="10"/>
        <v>0</v>
      </c>
      <c r="AC180" s="63">
        <f t="shared" si="21"/>
        <v>0</v>
      </c>
      <c r="AD180" s="63">
        <f t="shared" si="22"/>
        <v>0</v>
      </c>
      <c r="AE180" s="462">
        <f t="shared" si="13"/>
        <v>0</v>
      </c>
      <c r="AF180" s="466">
        <f t="shared" si="18"/>
        <v>0</v>
      </c>
      <c r="AG180" s="466" t="b">
        <f t="shared" si="17"/>
        <v>1</v>
      </c>
      <c r="AH180" t="s">
        <v>20772</v>
      </c>
      <c r="AI180" s="64">
        <v>0</v>
      </c>
      <c r="AJ180" s="64">
        <v>0</v>
      </c>
      <c r="AK180" s="64">
        <f t="shared" si="14"/>
        <v>0</v>
      </c>
      <c r="AL180" s="64"/>
      <c r="AM180" s="29">
        <v>0</v>
      </c>
      <c r="AN180" s="29">
        <f t="shared" si="15"/>
        <v>0</v>
      </c>
      <c r="AO180" s="29"/>
      <c r="AP180" s="29"/>
      <c r="AQ180" s="29"/>
      <c r="AR180" s="29"/>
      <c r="AS180" s="29"/>
      <c r="AT180" s="29"/>
      <c r="AU180" s="29"/>
      <c r="AV180" s="29"/>
      <c r="AW180" s="29"/>
      <c r="AX180" s="29"/>
      <c r="AY180" s="29"/>
      <c r="AZ180" s="29"/>
      <c r="BA180" s="29"/>
      <c r="BB180" s="29"/>
    </row>
    <row r="181" spans="1:54" ht="16.5" customHeight="1">
      <c r="A181" s="29"/>
      <c r="B181" s="61">
        <v>3471</v>
      </c>
      <c r="C181" s="62" t="s">
        <v>733</v>
      </c>
      <c r="D181" s="62">
        <v>0</v>
      </c>
      <c r="E181" s="62">
        <v>0</v>
      </c>
      <c r="F181" s="62">
        <v>0</v>
      </c>
      <c r="G181" s="62">
        <f t="shared" si="1"/>
        <v>0</v>
      </c>
      <c r="H181" s="62">
        <v>0</v>
      </c>
      <c r="I181" s="62">
        <f t="shared" si="2"/>
        <v>0</v>
      </c>
      <c r="J181" s="62">
        <v>0</v>
      </c>
      <c r="K181" s="62">
        <f t="shared" si="3"/>
        <v>0</v>
      </c>
      <c r="L181" s="62">
        <v>0</v>
      </c>
      <c r="M181" s="62">
        <v>0</v>
      </c>
      <c r="N181" s="62">
        <v>0</v>
      </c>
      <c r="O181" s="62">
        <f t="shared" si="4"/>
        <v>0</v>
      </c>
      <c r="P181" s="62">
        <v>0</v>
      </c>
      <c r="Q181" s="62">
        <f t="shared" si="5"/>
        <v>0</v>
      </c>
      <c r="R181" s="62">
        <v>0</v>
      </c>
      <c r="S181" s="62">
        <f t="shared" si="6"/>
        <v>0</v>
      </c>
      <c r="T181" s="62">
        <v>0</v>
      </c>
      <c r="U181" s="62">
        <v>0</v>
      </c>
      <c r="V181" s="62">
        <v>0</v>
      </c>
      <c r="W181" s="62">
        <f t="shared" si="7"/>
        <v>0</v>
      </c>
      <c r="X181" s="62">
        <v>0</v>
      </c>
      <c r="Y181" s="62">
        <f t="shared" si="8"/>
        <v>0</v>
      </c>
      <c r="Z181" s="62">
        <v>0</v>
      </c>
      <c r="AA181" s="62">
        <f t="shared" si="9"/>
        <v>0</v>
      </c>
      <c r="AB181" s="458">
        <f t="shared" si="10"/>
        <v>0</v>
      </c>
      <c r="AC181" s="63">
        <f t="shared" si="21"/>
        <v>0</v>
      </c>
      <c r="AD181" s="63">
        <f t="shared" si="22"/>
        <v>0</v>
      </c>
      <c r="AE181" s="462">
        <f t="shared" si="13"/>
        <v>0</v>
      </c>
      <c r="AF181" s="466">
        <f t="shared" si="18"/>
        <v>0</v>
      </c>
      <c r="AG181" s="466" t="b">
        <f t="shared" si="17"/>
        <v>1</v>
      </c>
      <c r="AH181" t="s">
        <v>20772</v>
      </c>
      <c r="AI181" s="64">
        <v>0</v>
      </c>
      <c r="AJ181" s="64">
        <v>0</v>
      </c>
      <c r="AK181" s="64">
        <f t="shared" si="14"/>
        <v>0</v>
      </c>
      <c r="AL181" s="64"/>
      <c r="AM181" s="29">
        <v>0</v>
      </c>
      <c r="AN181" s="29">
        <f t="shared" si="15"/>
        <v>0</v>
      </c>
      <c r="AO181" s="29"/>
      <c r="AP181" s="29"/>
      <c r="AQ181" s="29"/>
      <c r="AR181" s="29"/>
      <c r="AS181" s="29"/>
      <c r="AT181" s="29"/>
      <c r="AU181" s="29"/>
      <c r="AV181" s="29"/>
      <c r="AW181" s="29"/>
      <c r="AX181" s="29"/>
      <c r="AY181" s="29"/>
      <c r="AZ181" s="29"/>
      <c r="BA181" s="29"/>
      <c r="BB181" s="29"/>
    </row>
    <row r="182" spans="1:54" ht="16.5" customHeight="1">
      <c r="A182" s="29"/>
      <c r="B182" s="61">
        <v>3481</v>
      </c>
      <c r="C182" s="62" t="s">
        <v>20778</v>
      </c>
      <c r="D182" s="62">
        <v>0</v>
      </c>
      <c r="E182" s="62">
        <v>0</v>
      </c>
      <c r="F182" s="62">
        <v>0</v>
      </c>
      <c r="G182" s="62">
        <f t="shared" si="1"/>
        <v>0</v>
      </c>
      <c r="H182" s="62">
        <v>0</v>
      </c>
      <c r="I182" s="62">
        <f t="shared" si="2"/>
        <v>0</v>
      </c>
      <c r="J182" s="62">
        <v>0</v>
      </c>
      <c r="K182" s="62">
        <f t="shared" si="3"/>
        <v>0</v>
      </c>
      <c r="L182" s="62">
        <v>0</v>
      </c>
      <c r="M182" s="62">
        <v>0</v>
      </c>
      <c r="N182" s="62">
        <v>0</v>
      </c>
      <c r="O182" s="62">
        <f t="shared" si="4"/>
        <v>0</v>
      </c>
      <c r="P182" s="62">
        <v>0</v>
      </c>
      <c r="Q182" s="62">
        <f t="shared" si="5"/>
        <v>0</v>
      </c>
      <c r="R182" s="62">
        <v>0</v>
      </c>
      <c r="S182" s="62">
        <f t="shared" si="6"/>
        <v>0</v>
      </c>
      <c r="T182" s="62">
        <v>0</v>
      </c>
      <c r="U182" s="62">
        <v>0</v>
      </c>
      <c r="V182" s="62">
        <v>0</v>
      </c>
      <c r="W182" s="62">
        <f t="shared" si="7"/>
        <v>0</v>
      </c>
      <c r="X182" s="62">
        <v>0</v>
      </c>
      <c r="Y182" s="62">
        <f t="shared" si="8"/>
        <v>0</v>
      </c>
      <c r="Z182" s="62">
        <v>0</v>
      </c>
      <c r="AA182" s="62">
        <f t="shared" si="9"/>
        <v>0</v>
      </c>
      <c r="AB182" s="458">
        <f t="shared" si="10"/>
        <v>0</v>
      </c>
      <c r="AC182" s="63">
        <f t="shared" si="21"/>
        <v>0</v>
      </c>
      <c r="AD182" s="63">
        <f t="shared" si="22"/>
        <v>0</v>
      </c>
      <c r="AE182" s="462">
        <f t="shared" si="13"/>
        <v>0</v>
      </c>
      <c r="AF182" s="466">
        <f t="shared" si="18"/>
        <v>0</v>
      </c>
      <c r="AG182" s="466" t="b">
        <f t="shared" si="17"/>
        <v>1</v>
      </c>
      <c r="AH182" t="s">
        <v>20772</v>
      </c>
      <c r="AI182" s="64">
        <v>0</v>
      </c>
      <c r="AJ182" s="64">
        <v>0</v>
      </c>
      <c r="AK182" s="64">
        <f t="shared" si="14"/>
        <v>0</v>
      </c>
      <c r="AL182" s="64"/>
      <c r="AM182" s="29">
        <v>0</v>
      </c>
      <c r="AN182" s="29">
        <f t="shared" si="15"/>
        <v>0</v>
      </c>
      <c r="AO182" s="29"/>
      <c r="AP182" s="29"/>
      <c r="AQ182" s="29"/>
      <c r="AR182" s="29"/>
      <c r="AS182" s="29"/>
      <c r="AT182" s="29"/>
      <c r="AU182" s="29"/>
      <c r="AV182" s="29"/>
      <c r="AW182" s="29"/>
      <c r="AX182" s="29"/>
      <c r="AY182" s="29"/>
      <c r="AZ182" s="29"/>
      <c r="BA182" s="29"/>
      <c r="BB182" s="29"/>
    </row>
    <row r="183" spans="1:54" ht="16.5" customHeight="1">
      <c r="A183" s="29"/>
      <c r="B183" s="61">
        <v>3491</v>
      </c>
      <c r="C183" s="62" t="s">
        <v>20779</v>
      </c>
      <c r="D183" s="62">
        <v>0</v>
      </c>
      <c r="E183" s="62">
        <v>0</v>
      </c>
      <c r="F183" s="62">
        <v>0</v>
      </c>
      <c r="G183" s="62">
        <f t="shared" si="1"/>
        <v>0</v>
      </c>
      <c r="H183" s="62">
        <v>0</v>
      </c>
      <c r="I183" s="62">
        <f t="shared" si="2"/>
        <v>0</v>
      </c>
      <c r="J183" s="62">
        <v>0</v>
      </c>
      <c r="K183" s="62">
        <f t="shared" si="3"/>
        <v>0</v>
      </c>
      <c r="L183" s="62">
        <v>0</v>
      </c>
      <c r="M183" s="62">
        <v>0</v>
      </c>
      <c r="N183" s="62">
        <v>0</v>
      </c>
      <c r="O183" s="62">
        <f t="shared" si="4"/>
        <v>0</v>
      </c>
      <c r="P183" s="62">
        <v>0</v>
      </c>
      <c r="Q183" s="62">
        <f t="shared" si="5"/>
        <v>0</v>
      </c>
      <c r="R183" s="62">
        <v>0</v>
      </c>
      <c r="S183" s="62">
        <f t="shared" si="6"/>
        <v>0</v>
      </c>
      <c r="T183" s="62">
        <v>0</v>
      </c>
      <c r="U183" s="62">
        <v>0</v>
      </c>
      <c r="V183" s="62">
        <v>0</v>
      </c>
      <c r="W183" s="62">
        <f t="shared" si="7"/>
        <v>0</v>
      </c>
      <c r="X183" s="62">
        <v>0</v>
      </c>
      <c r="Y183" s="62">
        <f t="shared" si="8"/>
        <v>0</v>
      </c>
      <c r="Z183" s="62">
        <v>0</v>
      </c>
      <c r="AA183" s="62">
        <f t="shared" si="9"/>
        <v>0</v>
      </c>
      <c r="AB183" s="458">
        <f t="shared" si="10"/>
        <v>0</v>
      </c>
      <c r="AC183" s="63">
        <f t="shared" si="21"/>
        <v>0</v>
      </c>
      <c r="AD183" s="63">
        <f t="shared" si="22"/>
        <v>0</v>
      </c>
      <c r="AE183" s="462">
        <f t="shared" si="13"/>
        <v>0</v>
      </c>
      <c r="AF183" s="466">
        <f t="shared" si="18"/>
        <v>0</v>
      </c>
      <c r="AG183" s="466" t="b">
        <f t="shared" si="17"/>
        <v>1</v>
      </c>
      <c r="AH183" t="s">
        <v>20772</v>
      </c>
      <c r="AI183" s="64">
        <v>0</v>
      </c>
      <c r="AJ183" s="64">
        <v>0</v>
      </c>
      <c r="AK183" s="64">
        <f t="shared" si="14"/>
        <v>0</v>
      </c>
      <c r="AL183" s="64"/>
      <c r="AM183" s="29">
        <v>0</v>
      </c>
      <c r="AN183" s="29">
        <f t="shared" si="15"/>
        <v>0</v>
      </c>
      <c r="AO183" s="29"/>
      <c r="AP183" s="29"/>
      <c r="AQ183" s="29"/>
      <c r="AR183" s="29"/>
      <c r="AS183" s="29"/>
      <c r="AT183" s="29"/>
      <c r="AU183" s="29"/>
      <c r="AV183" s="29"/>
      <c r="AW183" s="29"/>
      <c r="AX183" s="29"/>
      <c r="AY183" s="29"/>
      <c r="AZ183" s="29"/>
      <c r="BA183" s="29"/>
      <c r="BB183" s="29"/>
    </row>
    <row r="184" spans="1:54" ht="16.5" customHeight="1">
      <c r="A184" s="29"/>
      <c r="B184" s="61">
        <v>3511</v>
      </c>
      <c r="C184" s="62" t="s">
        <v>20780</v>
      </c>
      <c r="D184" s="62">
        <v>0</v>
      </c>
      <c r="E184" s="62">
        <v>0</v>
      </c>
      <c r="F184" s="62">
        <v>0</v>
      </c>
      <c r="G184" s="62">
        <f t="shared" si="1"/>
        <v>0</v>
      </c>
      <c r="H184" s="62">
        <v>0</v>
      </c>
      <c r="I184" s="62">
        <f t="shared" si="2"/>
        <v>0</v>
      </c>
      <c r="J184" s="62">
        <v>0</v>
      </c>
      <c r="K184" s="62">
        <f t="shared" si="3"/>
        <v>0</v>
      </c>
      <c r="L184" s="62">
        <v>0</v>
      </c>
      <c r="M184" s="62">
        <v>0</v>
      </c>
      <c r="N184" s="62">
        <v>0</v>
      </c>
      <c r="O184" s="62">
        <f t="shared" si="4"/>
        <v>0</v>
      </c>
      <c r="P184" s="62">
        <v>0</v>
      </c>
      <c r="Q184" s="62">
        <f t="shared" si="5"/>
        <v>0</v>
      </c>
      <c r="R184" s="62">
        <v>0</v>
      </c>
      <c r="S184" s="62">
        <f t="shared" si="6"/>
        <v>0</v>
      </c>
      <c r="T184" s="62">
        <v>0</v>
      </c>
      <c r="U184" s="62">
        <v>0</v>
      </c>
      <c r="V184" s="62">
        <v>0</v>
      </c>
      <c r="W184" s="62">
        <f t="shared" si="7"/>
        <v>0</v>
      </c>
      <c r="X184" s="62">
        <v>0</v>
      </c>
      <c r="Y184" s="62">
        <f t="shared" si="8"/>
        <v>0</v>
      </c>
      <c r="Z184" s="62">
        <v>0</v>
      </c>
      <c r="AA184" s="62">
        <f t="shared" si="9"/>
        <v>0</v>
      </c>
      <c r="AB184" s="458">
        <f t="shared" si="10"/>
        <v>0</v>
      </c>
      <c r="AC184" s="63">
        <f t="shared" si="21"/>
        <v>0</v>
      </c>
      <c r="AD184" s="63">
        <f t="shared" si="22"/>
        <v>0</v>
      </c>
      <c r="AE184" s="462">
        <f t="shared" si="13"/>
        <v>0</v>
      </c>
      <c r="AF184" s="466">
        <f t="shared" si="18"/>
        <v>0</v>
      </c>
      <c r="AG184" s="466" t="b">
        <f t="shared" si="17"/>
        <v>1</v>
      </c>
      <c r="AH184" t="s">
        <v>20781</v>
      </c>
      <c r="AI184" s="64">
        <v>0</v>
      </c>
      <c r="AJ184" s="64">
        <v>0</v>
      </c>
      <c r="AK184" s="64">
        <f t="shared" si="14"/>
        <v>0</v>
      </c>
      <c r="AL184" s="64"/>
      <c r="AM184" s="29">
        <v>0</v>
      </c>
      <c r="AN184" s="29">
        <f t="shared" si="15"/>
        <v>0</v>
      </c>
      <c r="AO184" s="29"/>
      <c r="AP184" s="29"/>
      <c r="AQ184" s="29"/>
      <c r="AR184" s="29"/>
      <c r="AS184" s="29"/>
      <c r="AT184" s="29"/>
      <c r="AU184" s="29"/>
      <c r="AV184" s="29"/>
      <c r="AW184" s="29"/>
      <c r="AX184" s="29"/>
      <c r="AY184" s="29"/>
      <c r="AZ184" s="29"/>
      <c r="BA184" s="29"/>
      <c r="BB184" s="29"/>
    </row>
    <row r="185" spans="1:54" ht="16.5" customHeight="1">
      <c r="A185" s="29"/>
      <c r="B185" s="61">
        <v>3512</v>
      </c>
      <c r="C185" s="62" t="s">
        <v>20782</v>
      </c>
      <c r="D185" s="62">
        <v>0</v>
      </c>
      <c r="E185" s="62">
        <v>0</v>
      </c>
      <c r="F185" s="62">
        <v>0</v>
      </c>
      <c r="G185" s="62">
        <f t="shared" si="1"/>
        <v>0</v>
      </c>
      <c r="H185" s="62">
        <v>0</v>
      </c>
      <c r="I185" s="62">
        <f t="shared" si="2"/>
        <v>0</v>
      </c>
      <c r="J185" s="62">
        <v>0</v>
      </c>
      <c r="K185" s="62">
        <f t="shared" si="3"/>
        <v>0</v>
      </c>
      <c r="L185" s="62">
        <v>0</v>
      </c>
      <c r="M185" s="62">
        <v>0</v>
      </c>
      <c r="N185" s="62">
        <v>0</v>
      </c>
      <c r="O185" s="62">
        <f t="shared" si="4"/>
        <v>0</v>
      </c>
      <c r="P185" s="62">
        <v>0</v>
      </c>
      <c r="Q185" s="62">
        <f t="shared" si="5"/>
        <v>0</v>
      </c>
      <c r="R185" s="62">
        <v>0</v>
      </c>
      <c r="S185" s="62">
        <f t="shared" si="6"/>
        <v>0</v>
      </c>
      <c r="T185" s="62">
        <v>0</v>
      </c>
      <c r="U185" s="62">
        <v>0</v>
      </c>
      <c r="V185" s="62">
        <v>0</v>
      </c>
      <c r="W185" s="62">
        <f t="shared" si="7"/>
        <v>0</v>
      </c>
      <c r="X185" s="62">
        <v>0</v>
      </c>
      <c r="Y185" s="62">
        <f t="shared" si="8"/>
        <v>0</v>
      </c>
      <c r="Z185" s="62">
        <v>0</v>
      </c>
      <c r="AA185" s="62">
        <f t="shared" si="9"/>
        <v>0</v>
      </c>
      <c r="AB185" s="458">
        <f t="shared" si="10"/>
        <v>0</v>
      </c>
      <c r="AC185" s="63">
        <f t="shared" si="21"/>
        <v>0</v>
      </c>
      <c r="AD185" s="63">
        <f t="shared" si="22"/>
        <v>0</v>
      </c>
      <c r="AE185" s="462">
        <f t="shared" si="13"/>
        <v>0</v>
      </c>
      <c r="AF185" s="466">
        <f t="shared" si="18"/>
        <v>0</v>
      </c>
      <c r="AG185" s="466" t="b">
        <f t="shared" si="17"/>
        <v>1</v>
      </c>
      <c r="AH185" t="s">
        <v>20781</v>
      </c>
      <c r="AI185" s="64">
        <v>0</v>
      </c>
      <c r="AJ185" s="64">
        <v>0</v>
      </c>
      <c r="AK185" s="64">
        <f t="shared" si="14"/>
        <v>0</v>
      </c>
      <c r="AL185" s="64"/>
      <c r="AM185" s="29">
        <v>0</v>
      </c>
      <c r="AN185" s="29">
        <f t="shared" si="15"/>
        <v>0</v>
      </c>
      <c r="AO185" s="29"/>
      <c r="AP185" s="29"/>
      <c r="AQ185" s="29"/>
      <c r="AR185" s="29"/>
      <c r="AS185" s="29"/>
      <c r="AT185" s="29"/>
      <c r="AU185" s="29"/>
      <c r="AV185" s="29"/>
      <c r="AW185" s="29"/>
      <c r="AX185" s="29"/>
      <c r="AY185" s="29"/>
      <c r="AZ185" s="29"/>
      <c r="BA185" s="29"/>
      <c r="BB185" s="29"/>
    </row>
    <row r="186" spans="1:54" ht="16.5" customHeight="1">
      <c r="A186" s="29"/>
      <c r="B186" s="61">
        <v>3521</v>
      </c>
      <c r="C186" s="62" t="s">
        <v>20783</v>
      </c>
      <c r="D186" s="62">
        <v>0</v>
      </c>
      <c r="E186" s="62">
        <v>0</v>
      </c>
      <c r="F186" s="62">
        <v>0</v>
      </c>
      <c r="G186" s="62">
        <f t="shared" si="1"/>
        <v>0</v>
      </c>
      <c r="H186" s="62">
        <v>0</v>
      </c>
      <c r="I186" s="62">
        <f t="shared" si="2"/>
        <v>0</v>
      </c>
      <c r="J186" s="62">
        <v>0</v>
      </c>
      <c r="K186" s="62">
        <f t="shared" si="3"/>
        <v>0</v>
      </c>
      <c r="L186" s="62">
        <v>0</v>
      </c>
      <c r="M186" s="62">
        <v>0</v>
      </c>
      <c r="N186" s="62">
        <v>0</v>
      </c>
      <c r="O186" s="62">
        <f t="shared" si="4"/>
        <v>0</v>
      </c>
      <c r="P186" s="62">
        <v>0</v>
      </c>
      <c r="Q186" s="62">
        <f t="shared" si="5"/>
        <v>0</v>
      </c>
      <c r="R186" s="62">
        <v>0</v>
      </c>
      <c r="S186" s="62">
        <f t="shared" si="6"/>
        <v>0</v>
      </c>
      <c r="T186" s="62">
        <v>0</v>
      </c>
      <c r="U186" s="62">
        <v>0</v>
      </c>
      <c r="V186" s="62">
        <v>0</v>
      </c>
      <c r="W186" s="62">
        <f t="shared" si="7"/>
        <v>0</v>
      </c>
      <c r="X186" s="62">
        <v>0</v>
      </c>
      <c r="Y186" s="62">
        <f t="shared" si="8"/>
        <v>0</v>
      </c>
      <c r="Z186" s="62">
        <v>0</v>
      </c>
      <c r="AA186" s="62">
        <f t="shared" si="9"/>
        <v>0</v>
      </c>
      <c r="AB186" s="458">
        <f t="shared" si="10"/>
        <v>0</v>
      </c>
      <c r="AC186" s="63">
        <f t="shared" si="21"/>
        <v>0</v>
      </c>
      <c r="AD186" s="63">
        <f t="shared" si="22"/>
        <v>0</v>
      </c>
      <c r="AE186" s="462">
        <f t="shared" si="13"/>
        <v>0</v>
      </c>
      <c r="AF186" s="466">
        <f t="shared" si="18"/>
        <v>0</v>
      </c>
      <c r="AG186" s="466" t="b">
        <f t="shared" si="17"/>
        <v>1</v>
      </c>
      <c r="AH186" t="s">
        <v>20781</v>
      </c>
      <c r="AI186" s="64">
        <v>0</v>
      </c>
      <c r="AJ186" s="64">
        <v>0</v>
      </c>
      <c r="AK186" s="64">
        <f t="shared" si="14"/>
        <v>0</v>
      </c>
      <c r="AL186" s="64"/>
      <c r="AM186" s="29">
        <v>0</v>
      </c>
      <c r="AN186" s="29">
        <f t="shared" si="15"/>
        <v>0</v>
      </c>
      <c r="AO186" s="29"/>
      <c r="AP186" s="29"/>
      <c r="AQ186" s="29"/>
      <c r="AR186" s="29"/>
      <c r="AS186" s="29"/>
      <c r="AT186" s="29"/>
      <c r="AU186" s="29"/>
      <c r="AV186" s="29"/>
      <c r="AW186" s="29"/>
      <c r="AX186" s="29"/>
      <c r="AY186" s="29"/>
      <c r="AZ186" s="29"/>
      <c r="BA186" s="29"/>
      <c r="BB186" s="29"/>
    </row>
    <row r="187" spans="1:54" ht="16.5" customHeight="1">
      <c r="A187" s="29"/>
      <c r="B187" s="61">
        <v>3531</v>
      </c>
      <c r="C187" s="62" t="s">
        <v>20784</v>
      </c>
      <c r="D187" s="62">
        <v>0</v>
      </c>
      <c r="E187" s="62">
        <v>0</v>
      </c>
      <c r="F187" s="62">
        <v>0</v>
      </c>
      <c r="G187" s="62">
        <f t="shared" si="1"/>
        <v>0</v>
      </c>
      <c r="H187" s="62">
        <v>0</v>
      </c>
      <c r="I187" s="62">
        <f t="shared" si="2"/>
        <v>0</v>
      </c>
      <c r="J187" s="62">
        <v>0</v>
      </c>
      <c r="K187" s="62">
        <f t="shared" si="3"/>
        <v>0</v>
      </c>
      <c r="L187" s="62">
        <v>0</v>
      </c>
      <c r="M187" s="62">
        <v>0</v>
      </c>
      <c r="N187" s="62">
        <v>0</v>
      </c>
      <c r="O187" s="62">
        <f t="shared" si="4"/>
        <v>0</v>
      </c>
      <c r="P187" s="62">
        <v>0</v>
      </c>
      <c r="Q187" s="62">
        <f t="shared" si="5"/>
        <v>0</v>
      </c>
      <c r="R187" s="62">
        <v>0</v>
      </c>
      <c r="S187" s="62">
        <f t="shared" si="6"/>
        <v>0</v>
      </c>
      <c r="T187" s="62">
        <v>0</v>
      </c>
      <c r="U187" s="62">
        <v>0</v>
      </c>
      <c r="V187" s="62">
        <v>0</v>
      </c>
      <c r="W187" s="62">
        <f t="shared" si="7"/>
        <v>0</v>
      </c>
      <c r="X187" s="62">
        <v>0</v>
      </c>
      <c r="Y187" s="62">
        <f t="shared" si="8"/>
        <v>0</v>
      </c>
      <c r="Z187" s="62">
        <v>0</v>
      </c>
      <c r="AA187" s="62">
        <f t="shared" si="9"/>
        <v>0</v>
      </c>
      <c r="AB187" s="458">
        <f t="shared" si="10"/>
        <v>0</v>
      </c>
      <c r="AC187" s="63">
        <f t="shared" si="21"/>
        <v>0</v>
      </c>
      <c r="AD187" s="63">
        <f t="shared" si="22"/>
        <v>0</v>
      </c>
      <c r="AE187" s="462">
        <f t="shared" si="13"/>
        <v>0</v>
      </c>
      <c r="AF187" s="466">
        <f t="shared" si="18"/>
        <v>0</v>
      </c>
      <c r="AG187" s="466" t="b">
        <f t="shared" si="17"/>
        <v>1</v>
      </c>
      <c r="AH187" t="s">
        <v>20781</v>
      </c>
      <c r="AI187" s="64">
        <v>0</v>
      </c>
      <c r="AJ187" s="64">
        <v>0</v>
      </c>
      <c r="AK187" s="64">
        <f t="shared" si="14"/>
        <v>0</v>
      </c>
      <c r="AL187" s="64"/>
      <c r="AM187" s="29">
        <v>0</v>
      </c>
      <c r="AN187" s="29">
        <f t="shared" si="15"/>
        <v>0</v>
      </c>
      <c r="AO187" s="29"/>
      <c r="AP187" s="29"/>
      <c r="AQ187" s="29"/>
      <c r="AR187" s="29"/>
      <c r="AS187" s="29"/>
      <c r="AT187" s="29"/>
      <c r="AU187" s="29"/>
      <c r="AV187" s="29"/>
      <c r="AW187" s="29"/>
      <c r="AX187" s="29"/>
      <c r="AY187" s="29"/>
      <c r="AZ187" s="29"/>
      <c r="BA187" s="29"/>
      <c r="BB187" s="29"/>
    </row>
    <row r="188" spans="1:54" ht="16.5" customHeight="1">
      <c r="A188" s="29"/>
      <c r="B188" s="61">
        <v>3541</v>
      </c>
      <c r="C188" s="62" t="s">
        <v>20785</v>
      </c>
      <c r="D188" s="62">
        <v>0</v>
      </c>
      <c r="E188" s="62">
        <v>0</v>
      </c>
      <c r="F188" s="62">
        <v>0</v>
      </c>
      <c r="G188" s="62">
        <f t="shared" si="1"/>
        <v>0</v>
      </c>
      <c r="H188" s="62">
        <v>0</v>
      </c>
      <c r="I188" s="62">
        <f t="shared" si="2"/>
        <v>0</v>
      </c>
      <c r="J188" s="62">
        <v>0</v>
      </c>
      <c r="K188" s="62">
        <f t="shared" si="3"/>
        <v>0</v>
      </c>
      <c r="L188" s="62">
        <v>0</v>
      </c>
      <c r="M188" s="62">
        <v>0</v>
      </c>
      <c r="N188" s="62">
        <v>0</v>
      </c>
      <c r="O188" s="62">
        <f t="shared" si="4"/>
        <v>0</v>
      </c>
      <c r="P188" s="62">
        <v>0</v>
      </c>
      <c r="Q188" s="62">
        <f t="shared" si="5"/>
        <v>0</v>
      </c>
      <c r="R188" s="62">
        <v>0</v>
      </c>
      <c r="S188" s="62">
        <f t="shared" si="6"/>
        <v>0</v>
      </c>
      <c r="T188" s="62">
        <v>0</v>
      </c>
      <c r="U188" s="62">
        <v>0</v>
      </c>
      <c r="V188" s="62">
        <v>0</v>
      </c>
      <c r="W188" s="62">
        <f t="shared" si="7"/>
        <v>0</v>
      </c>
      <c r="X188" s="62">
        <v>0</v>
      </c>
      <c r="Y188" s="62">
        <f t="shared" si="8"/>
        <v>0</v>
      </c>
      <c r="Z188" s="62">
        <v>0</v>
      </c>
      <c r="AA188" s="62">
        <f t="shared" si="9"/>
        <v>0</v>
      </c>
      <c r="AB188" s="458">
        <f t="shared" si="10"/>
        <v>0</v>
      </c>
      <c r="AC188" s="63">
        <f t="shared" si="21"/>
        <v>0</v>
      </c>
      <c r="AD188" s="63">
        <f t="shared" si="22"/>
        <v>0</v>
      </c>
      <c r="AE188" s="462">
        <f t="shared" si="13"/>
        <v>0</v>
      </c>
      <c r="AF188" s="466">
        <f t="shared" si="18"/>
        <v>0</v>
      </c>
      <c r="AG188" s="466" t="b">
        <f t="shared" si="17"/>
        <v>1</v>
      </c>
      <c r="AH188" t="s">
        <v>20781</v>
      </c>
      <c r="AI188" s="64">
        <v>0</v>
      </c>
      <c r="AJ188" s="64">
        <v>0</v>
      </c>
      <c r="AK188" s="64">
        <f t="shared" si="14"/>
        <v>0</v>
      </c>
      <c r="AL188" s="64"/>
      <c r="AM188" s="29">
        <v>0</v>
      </c>
      <c r="AN188" s="29">
        <f t="shared" si="15"/>
        <v>0</v>
      </c>
      <c r="AO188" s="29"/>
      <c r="AP188" s="29"/>
      <c r="AQ188" s="29"/>
      <c r="AR188" s="29"/>
      <c r="AS188" s="29"/>
      <c r="AT188" s="29"/>
      <c r="AU188" s="29"/>
      <c r="AV188" s="29"/>
      <c r="AW188" s="29"/>
      <c r="AX188" s="29"/>
      <c r="AY188" s="29"/>
      <c r="AZ188" s="29"/>
      <c r="BA188" s="29"/>
      <c r="BB188" s="29"/>
    </row>
    <row r="189" spans="1:54" ht="16.5" customHeight="1">
      <c r="A189" s="29"/>
      <c r="B189" s="61">
        <v>3551</v>
      </c>
      <c r="C189" s="62" t="s">
        <v>20786</v>
      </c>
      <c r="D189" s="62">
        <v>0</v>
      </c>
      <c r="E189" s="62">
        <v>0</v>
      </c>
      <c r="F189" s="62">
        <v>0</v>
      </c>
      <c r="G189" s="62">
        <f t="shared" si="1"/>
        <v>0</v>
      </c>
      <c r="H189" s="62">
        <v>0</v>
      </c>
      <c r="I189" s="62">
        <f t="shared" si="2"/>
        <v>0</v>
      </c>
      <c r="J189" s="62">
        <v>0</v>
      </c>
      <c r="K189" s="62">
        <f t="shared" si="3"/>
        <v>0</v>
      </c>
      <c r="L189" s="62">
        <v>0</v>
      </c>
      <c r="M189" s="62">
        <v>0</v>
      </c>
      <c r="N189" s="62">
        <v>0</v>
      </c>
      <c r="O189" s="62">
        <f t="shared" si="4"/>
        <v>0</v>
      </c>
      <c r="P189" s="62">
        <v>0</v>
      </c>
      <c r="Q189" s="62">
        <f t="shared" si="5"/>
        <v>0</v>
      </c>
      <c r="R189" s="62">
        <v>0</v>
      </c>
      <c r="S189" s="62">
        <f t="shared" si="6"/>
        <v>0</v>
      </c>
      <c r="T189" s="62">
        <v>0</v>
      </c>
      <c r="U189" s="62">
        <v>0</v>
      </c>
      <c r="V189" s="62">
        <v>0</v>
      </c>
      <c r="W189" s="62">
        <f t="shared" si="7"/>
        <v>0</v>
      </c>
      <c r="X189" s="62">
        <v>0</v>
      </c>
      <c r="Y189" s="62">
        <f t="shared" si="8"/>
        <v>0</v>
      </c>
      <c r="Z189" s="62">
        <v>0</v>
      </c>
      <c r="AA189" s="62">
        <f t="shared" si="9"/>
        <v>0</v>
      </c>
      <c r="AB189" s="458">
        <f t="shared" si="10"/>
        <v>0</v>
      </c>
      <c r="AC189" s="63">
        <f t="shared" si="21"/>
        <v>0</v>
      </c>
      <c r="AD189" s="63">
        <f t="shared" si="22"/>
        <v>0</v>
      </c>
      <c r="AE189" s="462">
        <f t="shared" si="13"/>
        <v>0</v>
      </c>
      <c r="AF189" s="466">
        <f t="shared" si="18"/>
        <v>0</v>
      </c>
      <c r="AG189" s="466" t="b">
        <f t="shared" si="17"/>
        <v>1</v>
      </c>
      <c r="AH189" t="s">
        <v>20781</v>
      </c>
      <c r="AI189" s="64">
        <v>0</v>
      </c>
      <c r="AJ189" s="64">
        <v>0</v>
      </c>
      <c r="AK189" s="64">
        <f t="shared" si="14"/>
        <v>0</v>
      </c>
      <c r="AL189" s="64"/>
      <c r="AM189" s="29">
        <v>0</v>
      </c>
      <c r="AN189" s="29">
        <f t="shared" si="15"/>
        <v>0</v>
      </c>
      <c r="AO189" s="29"/>
      <c r="AP189" s="29"/>
      <c r="AQ189" s="29"/>
      <c r="AR189" s="29"/>
      <c r="AS189" s="29"/>
      <c r="AT189" s="29"/>
      <c r="AU189" s="29"/>
      <c r="AV189" s="29"/>
      <c r="AW189" s="29"/>
      <c r="AX189" s="29"/>
      <c r="AY189" s="29"/>
      <c r="AZ189" s="29"/>
      <c r="BA189" s="29"/>
      <c r="BB189" s="29"/>
    </row>
    <row r="190" spans="1:54" ht="16.5" customHeight="1">
      <c r="A190" s="29"/>
      <c r="B190" s="61">
        <v>3561</v>
      </c>
      <c r="C190" s="62" t="s">
        <v>20787</v>
      </c>
      <c r="D190" s="62">
        <v>0</v>
      </c>
      <c r="E190" s="62">
        <v>0</v>
      </c>
      <c r="F190" s="62">
        <v>0</v>
      </c>
      <c r="G190" s="62">
        <f t="shared" si="1"/>
        <v>0</v>
      </c>
      <c r="H190" s="62">
        <v>0</v>
      </c>
      <c r="I190" s="62">
        <f t="shared" si="2"/>
        <v>0</v>
      </c>
      <c r="J190" s="62">
        <v>0</v>
      </c>
      <c r="K190" s="62">
        <f t="shared" si="3"/>
        <v>0</v>
      </c>
      <c r="L190" s="62">
        <v>0</v>
      </c>
      <c r="M190" s="62">
        <v>0</v>
      </c>
      <c r="N190" s="62">
        <v>0</v>
      </c>
      <c r="O190" s="62">
        <f t="shared" si="4"/>
        <v>0</v>
      </c>
      <c r="P190" s="62">
        <v>0</v>
      </c>
      <c r="Q190" s="62">
        <f t="shared" si="5"/>
        <v>0</v>
      </c>
      <c r="R190" s="62">
        <v>0</v>
      </c>
      <c r="S190" s="62">
        <f t="shared" si="6"/>
        <v>0</v>
      </c>
      <c r="T190" s="62">
        <v>0</v>
      </c>
      <c r="U190" s="62">
        <v>0</v>
      </c>
      <c r="V190" s="62">
        <v>0</v>
      </c>
      <c r="W190" s="62">
        <f t="shared" si="7"/>
        <v>0</v>
      </c>
      <c r="X190" s="62">
        <v>0</v>
      </c>
      <c r="Y190" s="62">
        <f t="shared" si="8"/>
        <v>0</v>
      </c>
      <c r="Z190" s="62">
        <v>0</v>
      </c>
      <c r="AA190" s="62">
        <f t="shared" si="9"/>
        <v>0</v>
      </c>
      <c r="AB190" s="458">
        <f t="shared" si="10"/>
        <v>0</v>
      </c>
      <c r="AC190" s="63">
        <f t="shared" si="21"/>
        <v>0</v>
      </c>
      <c r="AD190" s="63">
        <f t="shared" si="22"/>
        <v>0</v>
      </c>
      <c r="AE190" s="462">
        <f t="shared" si="13"/>
        <v>0</v>
      </c>
      <c r="AF190" s="466">
        <f t="shared" si="18"/>
        <v>0</v>
      </c>
      <c r="AG190" s="466" t="b">
        <f t="shared" si="17"/>
        <v>1</v>
      </c>
      <c r="AH190" t="s">
        <v>20781</v>
      </c>
      <c r="AI190" s="64">
        <v>0</v>
      </c>
      <c r="AJ190" s="64">
        <v>0</v>
      </c>
      <c r="AK190" s="64">
        <f t="shared" si="14"/>
        <v>0</v>
      </c>
      <c r="AL190" s="64"/>
      <c r="AM190" s="29">
        <v>0</v>
      </c>
      <c r="AN190" s="29">
        <f t="shared" si="15"/>
        <v>0</v>
      </c>
      <c r="AO190" s="29"/>
      <c r="AP190" s="29"/>
      <c r="AQ190" s="29"/>
      <c r="AR190" s="29"/>
      <c r="AS190" s="29"/>
      <c r="AT190" s="29"/>
      <c r="AU190" s="29"/>
      <c r="AV190" s="29"/>
      <c r="AW190" s="29"/>
      <c r="AX190" s="29"/>
      <c r="AY190" s="29"/>
      <c r="AZ190" s="29"/>
      <c r="BA190" s="29"/>
      <c r="BB190" s="29"/>
    </row>
    <row r="191" spans="1:54" ht="16.5" customHeight="1">
      <c r="A191" s="29"/>
      <c r="B191" s="61">
        <v>3571</v>
      </c>
      <c r="C191" s="62" t="s">
        <v>20788</v>
      </c>
      <c r="D191" s="62">
        <v>0</v>
      </c>
      <c r="E191" s="62">
        <v>0</v>
      </c>
      <c r="F191" s="62">
        <v>0</v>
      </c>
      <c r="G191" s="62">
        <f t="shared" si="1"/>
        <v>0</v>
      </c>
      <c r="H191" s="62">
        <v>0</v>
      </c>
      <c r="I191" s="62">
        <f t="shared" si="2"/>
        <v>0</v>
      </c>
      <c r="J191" s="62">
        <v>0</v>
      </c>
      <c r="K191" s="62">
        <f t="shared" si="3"/>
        <v>0</v>
      </c>
      <c r="L191" s="62">
        <v>0</v>
      </c>
      <c r="M191" s="62">
        <v>0</v>
      </c>
      <c r="N191" s="62">
        <v>0</v>
      </c>
      <c r="O191" s="62">
        <f t="shared" si="4"/>
        <v>0</v>
      </c>
      <c r="P191" s="62">
        <v>0</v>
      </c>
      <c r="Q191" s="62">
        <f t="shared" si="5"/>
        <v>0</v>
      </c>
      <c r="R191" s="62">
        <v>0</v>
      </c>
      <c r="S191" s="62">
        <f t="shared" si="6"/>
        <v>0</v>
      </c>
      <c r="T191" s="62">
        <v>0</v>
      </c>
      <c r="U191" s="62">
        <v>0</v>
      </c>
      <c r="V191" s="62">
        <v>0</v>
      </c>
      <c r="W191" s="62">
        <f t="shared" si="7"/>
        <v>0</v>
      </c>
      <c r="X191" s="62">
        <v>0</v>
      </c>
      <c r="Y191" s="62">
        <f t="shared" si="8"/>
        <v>0</v>
      </c>
      <c r="Z191" s="62">
        <v>0</v>
      </c>
      <c r="AA191" s="62">
        <f t="shared" si="9"/>
        <v>0</v>
      </c>
      <c r="AB191" s="458">
        <f t="shared" si="10"/>
        <v>0</v>
      </c>
      <c r="AC191" s="63">
        <f t="shared" si="21"/>
        <v>0</v>
      </c>
      <c r="AD191" s="63">
        <f t="shared" si="22"/>
        <v>0</v>
      </c>
      <c r="AE191" s="462">
        <f t="shared" si="13"/>
        <v>0</v>
      </c>
      <c r="AF191" s="466">
        <f t="shared" si="18"/>
        <v>0</v>
      </c>
      <c r="AG191" s="466" t="b">
        <f t="shared" si="17"/>
        <v>1</v>
      </c>
      <c r="AH191" t="s">
        <v>20781</v>
      </c>
      <c r="AI191" s="64">
        <v>0</v>
      </c>
      <c r="AJ191" s="64">
        <v>0</v>
      </c>
      <c r="AK191" s="64">
        <f t="shared" si="14"/>
        <v>0</v>
      </c>
      <c r="AL191" s="64"/>
      <c r="AM191" s="29">
        <v>0</v>
      </c>
      <c r="AN191" s="29">
        <f t="shared" si="15"/>
        <v>0</v>
      </c>
      <c r="AO191" s="29"/>
      <c r="AP191" s="29"/>
      <c r="AQ191" s="29"/>
      <c r="AR191" s="29"/>
      <c r="AS191" s="29"/>
      <c r="AT191" s="29"/>
      <c r="AU191" s="29"/>
      <c r="AV191" s="29"/>
      <c r="AW191" s="29"/>
      <c r="AX191" s="29"/>
      <c r="AY191" s="29"/>
      <c r="AZ191" s="29"/>
      <c r="BA191" s="29"/>
      <c r="BB191" s="29"/>
    </row>
    <row r="192" spans="1:54" ht="16.5" customHeight="1">
      <c r="A192" s="29"/>
      <c r="B192" s="61">
        <v>3572</v>
      </c>
      <c r="C192" s="62" t="s">
        <v>20789</v>
      </c>
      <c r="D192" s="62">
        <v>0</v>
      </c>
      <c r="E192" s="62">
        <v>0</v>
      </c>
      <c r="F192" s="62">
        <v>0</v>
      </c>
      <c r="G192" s="62">
        <f t="shared" si="1"/>
        <v>0</v>
      </c>
      <c r="H192" s="62">
        <v>0</v>
      </c>
      <c r="I192" s="62">
        <f t="shared" si="2"/>
        <v>0</v>
      </c>
      <c r="J192" s="62">
        <v>0</v>
      </c>
      <c r="K192" s="62">
        <f t="shared" si="3"/>
        <v>0</v>
      </c>
      <c r="L192" s="62">
        <v>0</v>
      </c>
      <c r="M192" s="62">
        <v>0</v>
      </c>
      <c r="N192" s="62">
        <v>0</v>
      </c>
      <c r="O192" s="62">
        <f t="shared" si="4"/>
        <v>0</v>
      </c>
      <c r="P192" s="62">
        <v>0</v>
      </c>
      <c r="Q192" s="62">
        <f t="shared" si="5"/>
        <v>0</v>
      </c>
      <c r="R192" s="62">
        <v>0</v>
      </c>
      <c r="S192" s="62">
        <f t="shared" si="6"/>
        <v>0</v>
      </c>
      <c r="T192" s="62">
        <v>0</v>
      </c>
      <c r="U192" s="62">
        <v>0</v>
      </c>
      <c r="V192" s="62">
        <v>0</v>
      </c>
      <c r="W192" s="62">
        <f t="shared" si="7"/>
        <v>0</v>
      </c>
      <c r="X192" s="62">
        <v>0</v>
      </c>
      <c r="Y192" s="62">
        <f t="shared" si="8"/>
        <v>0</v>
      </c>
      <c r="Z192" s="62">
        <v>0</v>
      </c>
      <c r="AA192" s="62">
        <f t="shared" si="9"/>
        <v>0</v>
      </c>
      <c r="AB192" s="458">
        <f t="shared" si="10"/>
        <v>0</v>
      </c>
      <c r="AC192" s="63">
        <f t="shared" si="21"/>
        <v>0</v>
      </c>
      <c r="AD192" s="63">
        <f t="shared" si="22"/>
        <v>0</v>
      </c>
      <c r="AE192" s="462">
        <f t="shared" si="13"/>
        <v>0</v>
      </c>
      <c r="AF192" s="466">
        <f t="shared" si="18"/>
        <v>0</v>
      </c>
      <c r="AG192" s="466" t="b">
        <f t="shared" si="17"/>
        <v>1</v>
      </c>
      <c r="AH192" t="s">
        <v>20781</v>
      </c>
      <c r="AI192" s="64">
        <v>0</v>
      </c>
      <c r="AJ192" s="64">
        <v>0</v>
      </c>
      <c r="AK192" s="64">
        <f t="shared" si="14"/>
        <v>0</v>
      </c>
      <c r="AL192" s="64"/>
      <c r="AM192" s="29">
        <v>0</v>
      </c>
      <c r="AN192" s="29">
        <f t="shared" si="15"/>
        <v>0</v>
      </c>
      <c r="AO192" s="29"/>
      <c r="AP192" s="29"/>
      <c r="AQ192" s="29"/>
      <c r="AR192" s="29"/>
      <c r="AS192" s="29"/>
      <c r="AT192" s="29"/>
      <c r="AU192" s="29"/>
      <c r="AV192" s="29"/>
      <c r="AW192" s="29"/>
      <c r="AX192" s="29"/>
      <c r="AY192" s="29"/>
      <c r="AZ192" s="29"/>
      <c r="BA192" s="29"/>
      <c r="BB192" s="29"/>
    </row>
    <row r="193" spans="1:54" ht="16.5" customHeight="1">
      <c r="A193" s="29"/>
      <c r="B193" s="61">
        <v>3573</v>
      </c>
      <c r="C193" s="62" t="s">
        <v>20790</v>
      </c>
      <c r="D193" s="62">
        <v>0</v>
      </c>
      <c r="E193" s="62">
        <v>0</v>
      </c>
      <c r="F193" s="62">
        <v>0</v>
      </c>
      <c r="G193" s="62">
        <f t="shared" si="1"/>
        <v>0</v>
      </c>
      <c r="H193" s="62">
        <v>0</v>
      </c>
      <c r="I193" s="62">
        <f t="shared" si="2"/>
        <v>0</v>
      </c>
      <c r="J193" s="62">
        <v>0</v>
      </c>
      <c r="K193" s="62">
        <f t="shared" si="3"/>
        <v>0</v>
      </c>
      <c r="L193" s="62">
        <v>0</v>
      </c>
      <c r="M193" s="62">
        <v>0</v>
      </c>
      <c r="N193" s="62">
        <v>0</v>
      </c>
      <c r="O193" s="62">
        <f t="shared" si="4"/>
        <v>0</v>
      </c>
      <c r="P193" s="62">
        <v>0</v>
      </c>
      <c r="Q193" s="62">
        <f t="shared" si="5"/>
        <v>0</v>
      </c>
      <c r="R193" s="62">
        <v>0</v>
      </c>
      <c r="S193" s="62">
        <f t="shared" si="6"/>
        <v>0</v>
      </c>
      <c r="T193" s="62">
        <v>0</v>
      </c>
      <c r="U193" s="62">
        <v>0</v>
      </c>
      <c r="V193" s="62">
        <v>0</v>
      </c>
      <c r="W193" s="62">
        <f t="shared" si="7"/>
        <v>0</v>
      </c>
      <c r="X193" s="62">
        <v>0</v>
      </c>
      <c r="Y193" s="62">
        <f t="shared" si="8"/>
        <v>0</v>
      </c>
      <c r="Z193" s="62">
        <v>0</v>
      </c>
      <c r="AA193" s="62">
        <f t="shared" si="9"/>
        <v>0</v>
      </c>
      <c r="AB193" s="458">
        <f t="shared" si="10"/>
        <v>0</v>
      </c>
      <c r="AC193" s="63">
        <f t="shared" si="21"/>
        <v>0</v>
      </c>
      <c r="AD193" s="63">
        <f t="shared" si="22"/>
        <v>0</v>
      </c>
      <c r="AE193" s="462">
        <f t="shared" si="13"/>
        <v>0</v>
      </c>
      <c r="AF193" s="466">
        <f t="shared" si="18"/>
        <v>0</v>
      </c>
      <c r="AG193" s="466" t="b">
        <f t="shared" si="17"/>
        <v>1</v>
      </c>
      <c r="AH193" t="s">
        <v>20781</v>
      </c>
      <c r="AI193" s="64">
        <v>0</v>
      </c>
      <c r="AJ193" s="64">
        <v>0</v>
      </c>
      <c r="AK193" s="64">
        <f t="shared" si="14"/>
        <v>0</v>
      </c>
      <c r="AL193" s="64"/>
      <c r="AM193" s="29">
        <v>0</v>
      </c>
      <c r="AN193" s="29">
        <f t="shared" si="15"/>
        <v>0</v>
      </c>
      <c r="AO193" s="29"/>
      <c r="AP193" s="29"/>
      <c r="AQ193" s="29"/>
      <c r="AR193" s="29"/>
      <c r="AS193" s="29"/>
      <c r="AT193" s="29"/>
      <c r="AU193" s="29"/>
      <c r="AV193" s="29"/>
      <c r="AW193" s="29"/>
      <c r="AX193" s="29"/>
      <c r="AY193" s="29"/>
      <c r="AZ193" s="29"/>
      <c r="BA193" s="29"/>
      <c r="BB193" s="29"/>
    </row>
    <row r="194" spans="1:54" ht="16.5" customHeight="1">
      <c r="A194" s="29"/>
      <c r="B194" s="61">
        <v>3581</v>
      </c>
      <c r="C194" s="62" t="s">
        <v>20791</v>
      </c>
      <c r="D194" s="62">
        <v>0</v>
      </c>
      <c r="E194" s="62">
        <v>0</v>
      </c>
      <c r="F194" s="62">
        <v>0</v>
      </c>
      <c r="G194" s="62">
        <f t="shared" si="1"/>
        <v>0</v>
      </c>
      <c r="H194" s="62">
        <v>0</v>
      </c>
      <c r="I194" s="62">
        <f t="shared" si="2"/>
        <v>0</v>
      </c>
      <c r="J194" s="62">
        <v>0</v>
      </c>
      <c r="K194" s="62">
        <f t="shared" si="3"/>
        <v>0</v>
      </c>
      <c r="L194" s="62">
        <v>0</v>
      </c>
      <c r="M194" s="62">
        <v>0</v>
      </c>
      <c r="N194" s="62">
        <v>0</v>
      </c>
      <c r="O194" s="62">
        <f t="shared" si="4"/>
        <v>0</v>
      </c>
      <c r="P194" s="62">
        <v>0</v>
      </c>
      <c r="Q194" s="62">
        <f t="shared" si="5"/>
        <v>0</v>
      </c>
      <c r="R194" s="62">
        <v>0</v>
      </c>
      <c r="S194" s="62">
        <f t="shared" si="6"/>
        <v>0</v>
      </c>
      <c r="T194" s="62">
        <v>0</v>
      </c>
      <c r="U194" s="62">
        <v>0</v>
      </c>
      <c r="V194" s="62">
        <v>0</v>
      </c>
      <c r="W194" s="62">
        <f t="shared" si="7"/>
        <v>0</v>
      </c>
      <c r="X194" s="62">
        <v>0</v>
      </c>
      <c r="Y194" s="62">
        <f t="shared" si="8"/>
        <v>0</v>
      </c>
      <c r="Z194" s="62">
        <v>0</v>
      </c>
      <c r="AA194" s="62">
        <f t="shared" si="9"/>
        <v>0</v>
      </c>
      <c r="AB194" s="458">
        <f t="shared" si="10"/>
        <v>0</v>
      </c>
      <c r="AC194" s="63">
        <f t="shared" si="21"/>
        <v>0</v>
      </c>
      <c r="AD194" s="63">
        <f t="shared" si="22"/>
        <v>0</v>
      </c>
      <c r="AE194" s="462">
        <f t="shared" si="13"/>
        <v>0</v>
      </c>
      <c r="AF194" s="466">
        <f t="shared" si="18"/>
        <v>0</v>
      </c>
      <c r="AG194" s="466" t="b">
        <f t="shared" si="17"/>
        <v>1</v>
      </c>
      <c r="AH194" t="s">
        <v>20781</v>
      </c>
      <c r="AI194" s="64">
        <v>0</v>
      </c>
      <c r="AJ194" s="64">
        <v>0</v>
      </c>
      <c r="AK194" s="64">
        <f t="shared" si="14"/>
        <v>0</v>
      </c>
      <c r="AL194" s="64"/>
      <c r="AM194" s="29">
        <v>0</v>
      </c>
      <c r="AN194" s="29">
        <f t="shared" si="15"/>
        <v>0</v>
      </c>
      <c r="AO194" s="29"/>
      <c r="AP194" s="29"/>
      <c r="AQ194" s="29"/>
      <c r="AR194" s="29"/>
      <c r="AS194" s="29"/>
      <c r="AT194" s="29"/>
      <c r="AU194" s="29"/>
      <c r="AV194" s="29"/>
      <c r="AW194" s="29"/>
      <c r="AX194" s="29"/>
      <c r="AY194" s="29"/>
      <c r="AZ194" s="29"/>
      <c r="BA194" s="29"/>
      <c r="BB194" s="29"/>
    </row>
    <row r="195" spans="1:54" ht="16.5" customHeight="1">
      <c r="A195" s="29"/>
      <c r="B195" s="65">
        <v>3591</v>
      </c>
      <c r="C195" s="62" t="s">
        <v>20792</v>
      </c>
      <c r="D195" s="62">
        <v>0</v>
      </c>
      <c r="E195" s="62">
        <v>0</v>
      </c>
      <c r="F195" s="62">
        <v>0</v>
      </c>
      <c r="G195" s="62">
        <f t="shared" si="1"/>
        <v>0</v>
      </c>
      <c r="H195" s="62">
        <v>0</v>
      </c>
      <c r="I195" s="62">
        <f t="shared" si="2"/>
        <v>0</v>
      </c>
      <c r="J195" s="62">
        <v>0</v>
      </c>
      <c r="K195" s="62">
        <f t="shared" si="3"/>
        <v>0</v>
      </c>
      <c r="L195" s="62">
        <v>0</v>
      </c>
      <c r="M195" s="62">
        <v>0</v>
      </c>
      <c r="N195" s="62">
        <v>0</v>
      </c>
      <c r="O195" s="62">
        <f t="shared" si="4"/>
        <v>0</v>
      </c>
      <c r="P195" s="62">
        <v>0</v>
      </c>
      <c r="Q195" s="62">
        <f t="shared" si="5"/>
        <v>0</v>
      </c>
      <c r="R195" s="62">
        <v>0</v>
      </c>
      <c r="S195" s="62">
        <f t="shared" si="6"/>
        <v>0</v>
      </c>
      <c r="T195" s="62">
        <v>0</v>
      </c>
      <c r="U195" s="62">
        <v>0</v>
      </c>
      <c r="V195" s="62">
        <v>0</v>
      </c>
      <c r="W195" s="62">
        <f t="shared" si="7"/>
        <v>0</v>
      </c>
      <c r="X195" s="62">
        <v>0</v>
      </c>
      <c r="Y195" s="62">
        <f t="shared" si="8"/>
        <v>0</v>
      </c>
      <c r="Z195" s="62">
        <v>0</v>
      </c>
      <c r="AA195" s="62">
        <f t="shared" si="9"/>
        <v>0</v>
      </c>
      <c r="AB195" s="458">
        <f t="shared" si="10"/>
        <v>0</v>
      </c>
      <c r="AC195" s="63">
        <f t="shared" si="21"/>
        <v>0</v>
      </c>
      <c r="AD195" s="63">
        <f t="shared" si="22"/>
        <v>0</v>
      </c>
      <c r="AE195" s="462">
        <f t="shared" si="13"/>
        <v>0</v>
      </c>
      <c r="AF195" s="466">
        <f t="shared" si="18"/>
        <v>0</v>
      </c>
      <c r="AG195" s="466" t="b">
        <f t="shared" si="17"/>
        <v>1</v>
      </c>
      <c r="AH195" t="s">
        <v>20781</v>
      </c>
      <c r="AI195" s="64">
        <v>0</v>
      </c>
      <c r="AJ195" s="64">
        <v>0</v>
      </c>
      <c r="AK195" s="64">
        <f t="shared" si="14"/>
        <v>0</v>
      </c>
      <c r="AL195" s="64"/>
      <c r="AM195" s="29">
        <v>0</v>
      </c>
      <c r="AN195" s="29">
        <f t="shared" si="15"/>
        <v>0</v>
      </c>
      <c r="AO195" s="29"/>
      <c r="AP195" s="29"/>
      <c r="AQ195" s="29"/>
      <c r="AR195" s="29"/>
      <c r="AS195" s="29"/>
      <c r="AT195" s="29"/>
      <c r="AU195" s="29"/>
      <c r="AV195" s="29"/>
      <c r="AW195" s="29"/>
      <c r="AX195" s="29"/>
      <c r="AY195" s="29"/>
      <c r="AZ195" s="29"/>
      <c r="BA195" s="29"/>
      <c r="BB195" s="29"/>
    </row>
    <row r="196" spans="1:54" ht="18" customHeight="1">
      <c r="A196" s="29"/>
      <c r="B196" s="61">
        <v>3611</v>
      </c>
      <c r="C196" s="62" t="s">
        <v>20793</v>
      </c>
      <c r="D196" s="62">
        <v>0</v>
      </c>
      <c r="E196" s="62">
        <v>0</v>
      </c>
      <c r="F196" s="62">
        <v>0</v>
      </c>
      <c r="G196" s="62">
        <f t="shared" si="1"/>
        <v>0</v>
      </c>
      <c r="H196" s="62">
        <v>0</v>
      </c>
      <c r="I196" s="62">
        <f t="shared" si="2"/>
        <v>0</v>
      </c>
      <c r="J196" s="62">
        <v>0</v>
      </c>
      <c r="K196" s="62">
        <f t="shared" si="3"/>
        <v>0</v>
      </c>
      <c r="L196" s="62">
        <v>0</v>
      </c>
      <c r="M196" s="62">
        <v>0</v>
      </c>
      <c r="N196" s="62">
        <v>0</v>
      </c>
      <c r="O196" s="62">
        <f t="shared" si="4"/>
        <v>0</v>
      </c>
      <c r="P196" s="62">
        <v>0</v>
      </c>
      <c r="Q196" s="62">
        <f t="shared" si="5"/>
        <v>0</v>
      </c>
      <c r="R196" s="62">
        <v>0</v>
      </c>
      <c r="S196" s="62">
        <f t="shared" si="6"/>
        <v>0</v>
      </c>
      <c r="T196" s="62">
        <v>0</v>
      </c>
      <c r="U196" s="62">
        <v>0</v>
      </c>
      <c r="V196" s="62">
        <v>0</v>
      </c>
      <c r="W196" s="62">
        <f t="shared" si="7"/>
        <v>0</v>
      </c>
      <c r="X196" s="62">
        <v>0</v>
      </c>
      <c r="Y196" s="62">
        <f t="shared" si="8"/>
        <v>0</v>
      </c>
      <c r="Z196" s="62">
        <v>0</v>
      </c>
      <c r="AA196" s="62">
        <f t="shared" si="9"/>
        <v>0</v>
      </c>
      <c r="AB196" s="458">
        <f t="shared" si="10"/>
        <v>0</v>
      </c>
      <c r="AC196" s="63">
        <f t="shared" si="21"/>
        <v>0</v>
      </c>
      <c r="AD196" s="63">
        <f t="shared" si="22"/>
        <v>0</v>
      </c>
      <c r="AE196" s="462">
        <f t="shared" si="13"/>
        <v>0</v>
      </c>
      <c r="AF196" s="466">
        <f t="shared" si="18"/>
        <v>0</v>
      </c>
      <c r="AG196" s="466" t="b">
        <f t="shared" si="17"/>
        <v>1</v>
      </c>
      <c r="AH196" t="s">
        <v>1416</v>
      </c>
      <c r="AI196" s="64">
        <v>0</v>
      </c>
      <c r="AJ196" s="64">
        <v>0</v>
      </c>
      <c r="AK196" s="64">
        <f t="shared" si="14"/>
        <v>0</v>
      </c>
      <c r="AL196" s="64"/>
      <c r="AM196" s="29">
        <v>0</v>
      </c>
      <c r="AN196" s="29">
        <f t="shared" si="15"/>
        <v>0</v>
      </c>
      <c r="AO196" s="29"/>
      <c r="AP196" s="29"/>
      <c r="AQ196" s="29"/>
      <c r="AR196" s="29"/>
      <c r="AS196" s="29"/>
      <c r="AT196" s="29"/>
      <c r="AU196" s="29"/>
      <c r="AV196" s="29"/>
      <c r="AW196" s="29"/>
      <c r="AX196" s="29"/>
      <c r="AY196" s="29"/>
      <c r="AZ196" s="29"/>
      <c r="BA196" s="29"/>
      <c r="BB196" s="29"/>
    </row>
    <row r="197" spans="1:54" ht="18" customHeight="1">
      <c r="A197" s="29"/>
      <c r="B197" s="61">
        <v>3621</v>
      </c>
      <c r="C197" s="62" t="s">
        <v>20794</v>
      </c>
      <c r="D197" s="62">
        <v>0</v>
      </c>
      <c r="E197" s="62">
        <v>0</v>
      </c>
      <c r="F197" s="62">
        <v>0</v>
      </c>
      <c r="G197" s="62">
        <f t="shared" si="1"/>
        <v>0</v>
      </c>
      <c r="H197" s="62">
        <v>0</v>
      </c>
      <c r="I197" s="62">
        <f t="shared" si="2"/>
        <v>0</v>
      </c>
      <c r="J197" s="62">
        <v>0</v>
      </c>
      <c r="K197" s="62">
        <f t="shared" si="3"/>
        <v>0</v>
      </c>
      <c r="L197" s="62">
        <v>0</v>
      </c>
      <c r="M197" s="62">
        <v>0</v>
      </c>
      <c r="N197" s="62">
        <v>0</v>
      </c>
      <c r="O197" s="62">
        <f t="shared" si="4"/>
        <v>0</v>
      </c>
      <c r="P197" s="62">
        <v>0</v>
      </c>
      <c r="Q197" s="62">
        <f t="shared" si="5"/>
        <v>0</v>
      </c>
      <c r="R197" s="62">
        <v>0</v>
      </c>
      <c r="S197" s="62">
        <f t="shared" si="6"/>
        <v>0</v>
      </c>
      <c r="T197" s="62">
        <v>0</v>
      </c>
      <c r="U197" s="62">
        <v>0</v>
      </c>
      <c r="V197" s="62">
        <v>0</v>
      </c>
      <c r="W197" s="62">
        <f t="shared" si="7"/>
        <v>0</v>
      </c>
      <c r="X197" s="62">
        <v>0</v>
      </c>
      <c r="Y197" s="62">
        <f t="shared" si="8"/>
        <v>0</v>
      </c>
      <c r="Z197" s="62">
        <v>0</v>
      </c>
      <c r="AA197" s="62">
        <f t="shared" si="9"/>
        <v>0</v>
      </c>
      <c r="AB197" s="458">
        <f t="shared" si="10"/>
        <v>0</v>
      </c>
      <c r="AC197" s="63">
        <f t="shared" si="21"/>
        <v>0</v>
      </c>
      <c r="AD197" s="63">
        <f t="shared" si="22"/>
        <v>0</v>
      </c>
      <c r="AE197" s="462">
        <f t="shared" si="13"/>
        <v>0</v>
      </c>
      <c r="AF197" s="466">
        <f t="shared" si="18"/>
        <v>0</v>
      </c>
      <c r="AG197" s="466" t="b">
        <f t="shared" si="17"/>
        <v>1</v>
      </c>
      <c r="AH197" t="s">
        <v>20795</v>
      </c>
      <c r="AI197" s="64">
        <v>0</v>
      </c>
      <c r="AJ197" s="64">
        <v>0</v>
      </c>
      <c r="AK197" s="64">
        <f t="shared" si="14"/>
        <v>0</v>
      </c>
      <c r="AL197" s="64"/>
      <c r="AM197" s="29">
        <v>0</v>
      </c>
      <c r="AN197" s="29">
        <f t="shared" si="15"/>
        <v>0</v>
      </c>
      <c r="AO197" s="29"/>
      <c r="AP197" s="29"/>
      <c r="AQ197" s="29"/>
      <c r="AR197" s="29"/>
      <c r="AS197" s="29"/>
      <c r="AT197" s="29"/>
      <c r="AU197" s="29"/>
      <c r="AV197" s="29"/>
      <c r="AW197" s="29"/>
      <c r="AX197" s="29"/>
      <c r="AY197" s="29"/>
      <c r="AZ197" s="29"/>
      <c r="BA197" s="29"/>
      <c r="BB197" s="29"/>
    </row>
    <row r="198" spans="1:54" ht="18" customHeight="1">
      <c r="A198" s="29"/>
      <c r="B198" s="61">
        <v>3631</v>
      </c>
      <c r="C198" s="62" t="s">
        <v>20796</v>
      </c>
      <c r="D198" s="62">
        <v>0</v>
      </c>
      <c r="E198" s="62">
        <v>0</v>
      </c>
      <c r="F198" s="62">
        <v>0</v>
      </c>
      <c r="G198" s="62">
        <f t="shared" si="1"/>
        <v>0</v>
      </c>
      <c r="H198" s="62">
        <v>0</v>
      </c>
      <c r="I198" s="62">
        <f t="shared" si="2"/>
        <v>0</v>
      </c>
      <c r="J198" s="62">
        <v>0</v>
      </c>
      <c r="K198" s="62">
        <f t="shared" si="3"/>
        <v>0</v>
      </c>
      <c r="L198" s="62">
        <v>0</v>
      </c>
      <c r="M198" s="62">
        <v>0</v>
      </c>
      <c r="N198" s="62">
        <v>0</v>
      </c>
      <c r="O198" s="62">
        <f t="shared" si="4"/>
        <v>0</v>
      </c>
      <c r="P198" s="62">
        <v>0</v>
      </c>
      <c r="Q198" s="62">
        <f t="shared" si="5"/>
        <v>0</v>
      </c>
      <c r="R198" s="62">
        <v>0</v>
      </c>
      <c r="S198" s="62">
        <f t="shared" si="6"/>
        <v>0</v>
      </c>
      <c r="T198" s="62">
        <v>0</v>
      </c>
      <c r="U198" s="62">
        <v>0</v>
      </c>
      <c r="V198" s="62">
        <v>0</v>
      </c>
      <c r="W198" s="62">
        <f t="shared" si="7"/>
        <v>0</v>
      </c>
      <c r="X198" s="62">
        <v>0</v>
      </c>
      <c r="Y198" s="62">
        <f t="shared" si="8"/>
        <v>0</v>
      </c>
      <c r="Z198" s="62">
        <v>0</v>
      </c>
      <c r="AA198" s="62">
        <f t="shared" si="9"/>
        <v>0</v>
      </c>
      <c r="AB198" s="458">
        <f t="shared" si="10"/>
        <v>0</v>
      </c>
      <c r="AC198" s="63">
        <f t="shared" si="21"/>
        <v>0</v>
      </c>
      <c r="AD198" s="63">
        <f t="shared" si="22"/>
        <v>0</v>
      </c>
      <c r="AE198" s="462">
        <f t="shared" si="13"/>
        <v>0</v>
      </c>
      <c r="AF198" s="466">
        <f t="shared" si="18"/>
        <v>0</v>
      </c>
      <c r="AG198" s="466" t="b">
        <f t="shared" si="17"/>
        <v>1</v>
      </c>
      <c r="AH198" t="s">
        <v>20795</v>
      </c>
      <c r="AI198" s="64">
        <v>0</v>
      </c>
      <c r="AJ198" s="64">
        <v>0</v>
      </c>
      <c r="AK198" s="64">
        <f t="shared" si="14"/>
        <v>0</v>
      </c>
      <c r="AL198" s="64"/>
      <c r="AM198" s="29">
        <v>0</v>
      </c>
      <c r="AN198" s="29">
        <f t="shared" si="15"/>
        <v>0</v>
      </c>
      <c r="AO198" s="29"/>
      <c r="AP198" s="29"/>
      <c r="AQ198" s="29"/>
      <c r="AR198" s="29"/>
      <c r="AS198" s="29"/>
      <c r="AT198" s="29"/>
      <c r="AU198" s="29"/>
      <c r="AV198" s="29"/>
      <c r="AW198" s="29"/>
      <c r="AX198" s="29"/>
      <c r="AY198" s="29"/>
      <c r="AZ198" s="29"/>
      <c r="BA198" s="29"/>
      <c r="BB198" s="29"/>
    </row>
    <row r="199" spans="1:54" ht="18" customHeight="1">
      <c r="A199" s="29"/>
      <c r="B199" s="61">
        <v>3641</v>
      </c>
      <c r="C199" s="62" t="s">
        <v>20797</v>
      </c>
      <c r="D199" s="62">
        <v>0</v>
      </c>
      <c r="E199" s="62">
        <v>0</v>
      </c>
      <c r="F199" s="62">
        <v>0</v>
      </c>
      <c r="G199" s="62">
        <f t="shared" si="1"/>
        <v>0</v>
      </c>
      <c r="H199" s="62">
        <v>0</v>
      </c>
      <c r="I199" s="62">
        <f t="shared" si="2"/>
        <v>0</v>
      </c>
      <c r="J199" s="62">
        <v>0</v>
      </c>
      <c r="K199" s="62">
        <f t="shared" si="3"/>
        <v>0</v>
      </c>
      <c r="L199" s="62">
        <v>0</v>
      </c>
      <c r="M199" s="62">
        <v>0</v>
      </c>
      <c r="N199" s="62">
        <v>0</v>
      </c>
      <c r="O199" s="62">
        <f t="shared" si="4"/>
        <v>0</v>
      </c>
      <c r="P199" s="62">
        <v>0</v>
      </c>
      <c r="Q199" s="62">
        <f t="shared" si="5"/>
        <v>0</v>
      </c>
      <c r="R199" s="62">
        <v>0</v>
      </c>
      <c r="S199" s="62">
        <f t="shared" si="6"/>
        <v>0</v>
      </c>
      <c r="T199" s="62">
        <v>0</v>
      </c>
      <c r="U199" s="62">
        <v>0</v>
      </c>
      <c r="V199" s="62">
        <v>0</v>
      </c>
      <c r="W199" s="62">
        <f t="shared" si="7"/>
        <v>0</v>
      </c>
      <c r="X199" s="62">
        <v>0</v>
      </c>
      <c r="Y199" s="62">
        <f t="shared" si="8"/>
        <v>0</v>
      </c>
      <c r="Z199" s="62">
        <v>0</v>
      </c>
      <c r="AA199" s="62">
        <f t="shared" si="9"/>
        <v>0</v>
      </c>
      <c r="AB199" s="458">
        <f t="shared" si="10"/>
        <v>0</v>
      </c>
      <c r="AC199" s="63">
        <f t="shared" si="21"/>
        <v>0</v>
      </c>
      <c r="AD199" s="63">
        <f t="shared" si="22"/>
        <v>0</v>
      </c>
      <c r="AE199" s="462">
        <f t="shared" si="13"/>
        <v>0</v>
      </c>
      <c r="AF199" s="466">
        <f t="shared" si="18"/>
        <v>0</v>
      </c>
      <c r="AG199" s="466" t="b">
        <f t="shared" si="17"/>
        <v>1</v>
      </c>
      <c r="AH199" t="s">
        <v>20795</v>
      </c>
      <c r="AI199" s="64">
        <v>0</v>
      </c>
      <c r="AJ199" s="64">
        <v>0</v>
      </c>
      <c r="AK199" s="64">
        <f t="shared" si="14"/>
        <v>0</v>
      </c>
      <c r="AL199" s="64"/>
      <c r="AM199" s="29">
        <v>0</v>
      </c>
      <c r="AN199" s="29">
        <f t="shared" si="15"/>
        <v>0</v>
      </c>
      <c r="AO199" s="29"/>
      <c r="AP199" s="29"/>
      <c r="AQ199" s="29"/>
      <c r="AR199" s="29"/>
      <c r="AS199" s="29"/>
      <c r="AT199" s="29"/>
      <c r="AU199" s="29"/>
      <c r="AV199" s="29"/>
      <c r="AW199" s="29"/>
      <c r="AX199" s="29"/>
      <c r="AY199" s="29"/>
      <c r="AZ199" s="29"/>
      <c r="BA199" s="29"/>
      <c r="BB199" s="29"/>
    </row>
    <row r="200" spans="1:54" ht="18" customHeight="1">
      <c r="A200" s="29"/>
      <c r="B200" s="61">
        <v>3651</v>
      </c>
      <c r="C200" s="62" t="s">
        <v>20798</v>
      </c>
      <c r="D200" s="62">
        <v>0</v>
      </c>
      <c r="E200" s="62">
        <v>0</v>
      </c>
      <c r="F200" s="62">
        <v>0</v>
      </c>
      <c r="G200" s="62">
        <f t="shared" si="1"/>
        <v>0</v>
      </c>
      <c r="H200" s="62">
        <v>0</v>
      </c>
      <c r="I200" s="62">
        <f t="shared" si="2"/>
        <v>0</v>
      </c>
      <c r="J200" s="62">
        <v>0</v>
      </c>
      <c r="K200" s="62">
        <f t="shared" si="3"/>
        <v>0</v>
      </c>
      <c r="L200" s="62">
        <v>0</v>
      </c>
      <c r="M200" s="62">
        <v>0</v>
      </c>
      <c r="N200" s="62">
        <v>0</v>
      </c>
      <c r="O200" s="62">
        <f t="shared" si="4"/>
        <v>0</v>
      </c>
      <c r="P200" s="62">
        <v>0</v>
      </c>
      <c r="Q200" s="62">
        <f t="shared" si="5"/>
        <v>0</v>
      </c>
      <c r="R200" s="62">
        <v>0</v>
      </c>
      <c r="S200" s="62">
        <f t="shared" si="6"/>
        <v>0</v>
      </c>
      <c r="T200" s="62">
        <v>0</v>
      </c>
      <c r="U200" s="62">
        <v>0</v>
      </c>
      <c r="V200" s="62">
        <v>0</v>
      </c>
      <c r="W200" s="62">
        <f t="shared" si="7"/>
        <v>0</v>
      </c>
      <c r="X200" s="62">
        <v>0</v>
      </c>
      <c r="Y200" s="62">
        <f t="shared" si="8"/>
        <v>0</v>
      </c>
      <c r="Z200" s="62">
        <v>0</v>
      </c>
      <c r="AA200" s="62">
        <f t="shared" si="9"/>
        <v>0</v>
      </c>
      <c r="AB200" s="458">
        <f t="shared" si="10"/>
        <v>0</v>
      </c>
      <c r="AC200" s="63">
        <f t="shared" si="21"/>
        <v>0</v>
      </c>
      <c r="AD200" s="63">
        <f t="shared" si="22"/>
        <v>0</v>
      </c>
      <c r="AE200" s="462">
        <f t="shared" si="13"/>
        <v>0</v>
      </c>
      <c r="AF200" s="466">
        <f t="shared" si="18"/>
        <v>0</v>
      </c>
      <c r="AG200" s="466" t="b">
        <f t="shared" si="17"/>
        <v>1</v>
      </c>
      <c r="AH200" t="s">
        <v>20795</v>
      </c>
      <c r="AI200" s="64">
        <v>0</v>
      </c>
      <c r="AJ200" s="64">
        <v>0</v>
      </c>
      <c r="AK200" s="64">
        <f t="shared" si="14"/>
        <v>0</v>
      </c>
      <c r="AL200" s="64"/>
      <c r="AM200" s="29">
        <v>0</v>
      </c>
      <c r="AN200" s="29">
        <f t="shared" si="15"/>
        <v>0</v>
      </c>
      <c r="AO200" s="29"/>
      <c r="AP200" s="29"/>
      <c r="AQ200" s="29"/>
      <c r="AR200" s="29"/>
      <c r="AS200" s="29"/>
      <c r="AT200" s="29"/>
      <c r="AU200" s="29"/>
      <c r="AV200" s="29"/>
      <c r="AW200" s="29"/>
      <c r="AX200" s="29"/>
      <c r="AY200" s="29"/>
      <c r="AZ200" s="29"/>
      <c r="BA200" s="29"/>
      <c r="BB200" s="29"/>
    </row>
    <row r="201" spans="1:54" ht="18" customHeight="1">
      <c r="A201" s="29"/>
      <c r="B201" s="61">
        <v>3661</v>
      </c>
      <c r="C201" s="62" t="s">
        <v>20799</v>
      </c>
      <c r="D201" s="62">
        <v>0</v>
      </c>
      <c r="E201" s="62">
        <v>0</v>
      </c>
      <c r="F201" s="62">
        <v>0</v>
      </c>
      <c r="G201" s="62">
        <f t="shared" si="1"/>
        <v>0</v>
      </c>
      <c r="H201" s="62">
        <v>0</v>
      </c>
      <c r="I201" s="62">
        <f t="shared" si="2"/>
        <v>0</v>
      </c>
      <c r="J201" s="62">
        <v>0</v>
      </c>
      <c r="K201" s="62">
        <f t="shared" si="3"/>
        <v>0</v>
      </c>
      <c r="L201" s="62">
        <v>0</v>
      </c>
      <c r="M201" s="62">
        <v>0</v>
      </c>
      <c r="N201" s="62">
        <v>0</v>
      </c>
      <c r="O201" s="62">
        <f t="shared" si="4"/>
        <v>0</v>
      </c>
      <c r="P201" s="62">
        <v>0</v>
      </c>
      <c r="Q201" s="62">
        <f t="shared" si="5"/>
        <v>0</v>
      </c>
      <c r="R201" s="62">
        <v>0</v>
      </c>
      <c r="S201" s="62">
        <f t="shared" si="6"/>
        <v>0</v>
      </c>
      <c r="T201" s="62">
        <v>0</v>
      </c>
      <c r="U201" s="62">
        <v>0</v>
      </c>
      <c r="V201" s="62">
        <v>0</v>
      </c>
      <c r="W201" s="62">
        <f t="shared" si="7"/>
        <v>0</v>
      </c>
      <c r="X201" s="62">
        <v>0</v>
      </c>
      <c r="Y201" s="62">
        <f t="shared" si="8"/>
        <v>0</v>
      </c>
      <c r="Z201" s="62">
        <v>0</v>
      </c>
      <c r="AA201" s="62">
        <f t="shared" si="9"/>
        <v>0</v>
      </c>
      <c r="AB201" s="458">
        <f t="shared" si="10"/>
        <v>0</v>
      </c>
      <c r="AC201" s="63">
        <f t="shared" ref="AC201:AC264" si="23">G201+O201+W201</f>
        <v>0</v>
      </c>
      <c r="AD201" s="63">
        <f t="shared" ref="AD201:AD264" si="24">H201+P201+X201</f>
        <v>0</v>
      </c>
      <c r="AE201" s="462">
        <f t="shared" si="13"/>
        <v>0</v>
      </c>
      <c r="AF201" s="466">
        <f t="shared" si="18"/>
        <v>0</v>
      </c>
      <c r="AG201" s="466" t="b">
        <f t="shared" si="17"/>
        <v>1</v>
      </c>
      <c r="AH201" t="s">
        <v>20795</v>
      </c>
      <c r="AI201" s="64">
        <v>0</v>
      </c>
      <c r="AJ201" s="64">
        <v>0</v>
      </c>
      <c r="AK201" s="64">
        <f t="shared" si="14"/>
        <v>0</v>
      </c>
      <c r="AL201" s="64"/>
      <c r="AM201" s="29">
        <v>0</v>
      </c>
      <c r="AN201" s="29">
        <f t="shared" si="15"/>
        <v>0</v>
      </c>
      <c r="AO201" s="29"/>
      <c r="AP201" s="29"/>
      <c r="AQ201" s="29"/>
      <c r="AR201" s="29"/>
      <c r="AS201" s="29"/>
      <c r="AT201" s="29"/>
      <c r="AU201" s="29"/>
      <c r="AV201" s="29"/>
      <c r="AW201" s="29"/>
      <c r="AX201" s="29"/>
      <c r="AY201" s="29"/>
      <c r="AZ201" s="29"/>
      <c r="BA201" s="29"/>
      <c r="BB201" s="29"/>
    </row>
    <row r="202" spans="1:54" ht="18" customHeight="1">
      <c r="A202" s="29"/>
      <c r="B202" s="61">
        <v>3691</v>
      </c>
      <c r="C202" s="62" t="s">
        <v>932</v>
      </c>
      <c r="D202" s="62">
        <v>0</v>
      </c>
      <c r="E202" s="62">
        <v>0</v>
      </c>
      <c r="F202" s="62">
        <v>0</v>
      </c>
      <c r="G202" s="62">
        <f t="shared" si="1"/>
        <v>0</v>
      </c>
      <c r="H202" s="62">
        <v>0</v>
      </c>
      <c r="I202" s="62">
        <f t="shared" si="2"/>
        <v>0</v>
      </c>
      <c r="J202" s="62">
        <v>0</v>
      </c>
      <c r="K202" s="62">
        <f t="shared" si="3"/>
        <v>0</v>
      </c>
      <c r="L202" s="62">
        <v>0</v>
      </c>
      <c r="M202" s="62">
        <v>0</v>
      </c>
      <c r="N202" s="62">
        <v>0</v>
      </c>
      <c r="O202" s="62">
        <f t="shared" si="4"/>
        <v>0</v>
      </c>
      <c r="P202" s="62">
        <v>0</v>
      </c>
      <c r="Q202" s="62">
        <f t="shared" si="5"/>
        <v>0</v>
      </c>
      <c r="R202" s="62">
        <v>0</v>
      </c>
      <c r="S202" s="62">
        <f t="shared" si="6"/>
        <v>0</v>
      </c>
      <c r="T202" s="62">
        <v>0</v>
      </c>
      <c r="U202" s="62">
        <v>0</v>
      </c>
      <c r="V202" s="62">
        <v>0</v>
      </c>
      <c r="W202" s="62">
        <f t="shared" si="7"/>
        <v>0</v>
      </c>
      <c r="X202" s="62">
        <v>0</v>
      </c>
      <c r="Y202" s="62">
        <f t="shared" si="8"/>
        <v>0</v>
      </c>
      <c r="Z202" s="62">
        <v>0</v>
      </c>
      <c r="AA202" s="62">
        <f t="shared" si="9"/>
        <v>0</v>
      </c>
      <c r="AB202" s="458">
        <f t="shared" si="10"/>
        <v>0</v>
      </c>
      <c r="AC202" s="63">
        <f t="shared" si="23"/>
        <v>0</v>
      </c>
      <c r="AD202" s="63">
        <f t="shared" si="24"/>
        <v>0</v>
      </c>
      <c r="AE202" s="462">
        <f t="shared" si="13"/>
        <v>0</v>
      </c>
      <c r="AF202" s="466">
        <f t="shared" si="18"/>
        <v>0</v>
      </c>
      <c r="AG202" s="466" t="b">
        <f t="shared" si="17"/>
        <v>1</v>
      </c>
      <c r="AH202" t="s">
        <v>20795</v>
      </c>
      <c r="AI202" s="64">
        <v>0</v>
      </c>
      <c r="AJ202" s="64">
        <v>0</v>
      </c>
      <c r="AK202" s="64">
        <f t="shared" si="14"/>
        <v>0</v>
      </c>
      <c r="AL202" s="64"/>
      <c r="AM202" s="29">
        <v>0</v>
      </c>
      <c r="AN202" s="29">
        <f t="shared" si="15"/>
        <v>0</v>
      </c>
      <c r="AO202" s="29"/>
      <c r="AP202" s="29"/>
      <c r="AQ202" s="29"/>
      <c r="AR202" s="29"/>
      <c r="AS202" s="29"/>
      <c r="AT202" s="29"/>
      <c r="AU202" s="29"/>
      <c r="AV202" s="29"/>
      <c r="AW202" s="29"/>
      <c r="AX202" s="29"/>
      <c r="AY202" s="29"/>
      <c r="AZ202" s="29"/>
      <c r="BA202" s="29"/>
      <c r="BB202" s="29"/>
    </row>
    <row r="203" spans="1:54" ht="18" customHeight="1">
      <c r="A203" s="29"/>
      <c r="B203" s="61">
        <v>3711</v>
      </c>
      <c r="C203" s="62" t="s">
        <v>753</v>
      </c>
      <c r="D203" s="62">
        <v>0</v>
      </c>
      <c r="E203" s="62">
        <v>0</v>
      </c>
      <c r="F203" s="62">
        <v>0</v>
      </c>
      <c r="G203" s="62">
        <f t="shared" si="1"/>
        <v>0</v>
      </c>
      <c r="H203" s="62">
        <v>0</v>
      </c>
      <c r="I203" s="62">
        <f t="shared" si="2"/>
        <v>0</v>
      </c>
      <c r="J203" s="62">
        <v>0</v>
      </c>
      <c r="K203" s="62">
        <f t="shared" si="3"/>
        <v>0</v>
      </c>
      <c r="L203" s="62">
        <v>0</v>
      </c>
      <c r="M203" s="62">
        <v>0</v>
      </c>
      <c r="N203" s="62">
        <v>0</v>
      </c>
      <c r="O203" s="62">
        <f t="shared" si="4"/>
        <v>0</v>
      </c>
      <c r="P203" s="62">
        <v>0</v>
      </c>
      <c r="Q203" s="62">
        <f t="shared" si="5"/>
        <v>0</v>
      </c>
      <c r="R203" s="62">
        <v>0</v>
      </c>
      <c r="S203" s="62">
        <f t="shared" si="6"/>
        <v>0</v>
      </c>
      <c r="T203" s="62">
        <v>0</v>
      </c>
      <c r="U203" s="62">
        <v>0</v>
      </c>
      <c r="V203" s="62">
        <v>0</v>
      </c>
      <c r="W203" s="62">
        <f t="shared" si="7"/>
        <v>0</v>
      </c>
      <c r="X203" s="62">
        <v>0</v>
      </c>
      <c r="Y203" s="62">
        <f t="shared" si="8"/>
        <v>0</v>
      </c>
      <c r="Z203" s="62">
        <v>0</v>
      </c>
      <c r="AA203" s="62">
        <f t="shared" si="9"/>
        <v>0</v>
      </c>
      <c r="AB203" s="458">
        <f t="shared" si="10"/>
        <v>0</v>
      </c>
      <c r="AC203" s="63">
        <f t="shared" si="23"/>
        <v>0</v>
      </c>
      <c r="AD203" s="63">
        <f t="shared" si="24"/>
        <v>0</v>
      </c>
      <c r="AE203" s="462">
        <f t="shared" si="13"/>
        <v>0</v>
      </c>
      <c r="AF203" s="466">
        <f t="shared" si="18"/>
        <v>0</v>
      </c>
      <c r="AG203" s="466" t="b">
        <f t="shared" si="17"/>
        <v>1</v>
      </c>
      <c r="AH203" t="s">
        <v>20800</v>
      </c>
      <c r="AI203" s="64">
        <v>0</v>
      </c>
      <c r="AJ203" s="64">
        <v>0</v>
      </c>
      <c r="AK203" s="64">
        <f t="shared" si="14"/>
        <v>0</v>
      </c>
      <c r="AL203" s="64"/>
      <c r="AM203" s="29">
        <v>0</v>
      </c>
      <c r="AN203" s="29">
        <f t="shared" si="15"/>
        <v>0</v>
      </c>
      <c r="AO203" s="29"/>
      <c r="AP203" s="29"/>
      <c r="AQ203" s="29"/>
      <c r="AR203" s="29"/>
      <c r="AS203" s="29"/>
      <c r="AT203" s="29"/>
      <c r="AU203" s="29"/>
      <c r="AV203" s="29"/>
      <c r="AW203" s="29"/>
      <c r="AX203" s="29"/>
      <c r="AY203" s="29"/>
      <c r="AZ203" s="29"/>
      <c r="BA203" s="29"/>
      <c r="BB203" s="29"/>
    </row>
    <row r="204" spans="1:54" ht="18" customHeight="1">
      <c r="A204" s="29"/>
      <c r="B204" s="61">
        <v>3712</v>
      </c>
      <c r="C204" s="62" t="s">
        <v>20801</v>
      </c>
      <c r="D204" s="62">
        <v>0</v>
      </c>
      <c r="E204" s="62">
        <v>0</v>
      </c>
      <c r="F204" s="62">
        <v>0</v>
      </c>
      <c r="G204" s="62">
        <f t="shared" si="1"/>
        <v>0</v>
      </c>
      <c r="H204" s="62">
        <v>0</v>
      </c>
      <c r="I204" s="62">
        <f t="shared" si="2"/>
        <v>0</v>
      </c>
      <c r="J204" s="62">
        <v>0</v>
      </c>
      <c r="K204" s="62">
        <f t="shared" si="3"/>
        <v>0</v>
      </c>
      <c r="L204" s="62">
        <v>0</v>
      </c>
      <c r="M204" s="62">
        <v>0</v>
      </c>
      <c r="N204" s="62">
        <v>0</v>
      </c>
      <c r="O204" s="62">
        <f t="shared" si="4"/>
        <v>0</v>
      </c>
      <c r="P204" s="62">
        <v>0</v>
      </c>
      <c r="Q204" s="62">
        <f t="shared" si="5"/>
        <v>0</v>
      </c>
      <c r="R204" s="62">
        <v>0</v>
      </c>
      <c r="S204" s="62">
        <f t="shared" si="6"/>
        <v>0</v>
      </c>
      <c r="T204" s="62">
        <v>0</v>
      </c>
      <c r="U204" s="62">
        <v>0</v>
      </c>
      <c r="V204" s="62">
        <v>0</v>
      </c>
      <c r="W204" s="62">
        <f t="shared" si="7"/>
        <v>0</v>
      </c>
      <c r="X204" s="62">
        <v>0</v>
      </c>
      <c r="Y204" s="62">
        <f t="shared" si="8"/>
        <v>0</v>
      </c>
      <c r="Z204" s="62">
        <v>0</v>
      </c>
      <c r="AA204" s="62">
        <f t="shared" si="9"/>
        <v>0</v>
      </c>
      <c r="AB204" s="458">
        <f t="shared" si="10"/>
        <v>0</v>
      </c>
      <c r="AC204" s="63">
        <f t="shared" si="23"/>
        <v>0</v>
      </c>
      <c r="AD204" s="63">
        <f t="shared" si="24"/>
        <v>0</v>
      </c>
      <c r="AE204" s="462">
        <f t="shared" si="13"/>
        <v>0</v>
      </c>
      <c r="AF204" s="466">
        <f t="shared" si="18"/>
        <v>0</v>
      </c>
      <c r="AG204" s="466" t="b">
        <f t="shared" si="17"/>
        <v>1</v>
      </c>
      <c r="AH204" t="s">
        <v>20800</v>
      </c>
      <c r="AI204" s="64">
        <v>0</v>
      </c>
      <c r="AJ204" s="64">
        <v>0</v>
      </c>
      <c r="AK204" s="64">
        <f t="shared" si="14"/>
        <v>0</v>
      </c>
      <c r="AL204" s="64"/>
      <c r="AM204" s="29">
        <v>0</v>
      </c>
      <c r="AN204" s="29">
        <f t="shared" si="15"/>
        <v>0</v>
      </c>
      <c r="AO204" s="29"/>
      <c r="AP204" s="29"/>
      <c r="AQ204" s="29"/>
      <c r="AR204" s="29"/>
      <c r="AS204" s="29"/>
      <c r="AT204" s="29"/>
      <c r="AU204" s="29"/>
      <c r="AV204" s="29"/>
      <c r="AW204" s="29"/>
      <c r="AX204" s="29"/>
      <c r="AY204" s="29"/>
      <c r="AZ204" s="29"/>
      <c r="BA204" s="29"/>
      <c r="BB204" s="29"/>
    </row>
    <row r="205" spans="1:54" ht="18" customHeight="1">
      <c r="A205" s="29"/>
      <c r="B205" s="61">
        <v>3721</v>
      </c>
      <c r="C205" s="62" t="s">
        <v>938</v>
      </c>
      <c r="D205" s="62">
        <v>0</v>
      </c>
      <c r="E205" s="62">
        <v>0</v>
      </c>
      <c r="F205" s="62">
        <v>0</v>
      </c>
      <c r="G205" s="62">
        <f t="shared" si="1"/>
        <v>0</v>
      </c>
      <c r="H205" s="62">
        <v>0</v>
      </c>
      <c r="I205" s="62">
        <f t="shared" si="2"/>
        <v>0</v>
      </c>
      <c r="J205" s="62">
        <v>0</v>
      </c>
      <c r="K205" s="62">
        <f t="shared" si="3"/>
        <v>0</v>
      </c>
      <c r="L205" s="62">
        <v>0</v>
      </c>
      <c r="M205" s="62">
        <v>0</v>
      </c>
      <c r="N205" s="62">
        <v>0</v>
      </c>
      <c r="O205" s="62">
        <f t="shared" si="4"/>
        <v>0</v>
      </c>
      <c r="P205" s="62">
        <v>0</v>
      </c>
      <c r="Q205" s="62">
        <f t="shared" si="5"/>
        <v>0</v>
      </c>
      <c r="R205" s="62">
        <v>0</v>
      </c>
      <c r="S205" s="62">
        <f t="shared" si="6"/>
        <v>0</v>
      </c>
      <c r="T205" s="62">
        <v>0</v>
      </c>
      <c r="U205" s="62">
        <v>0</v>
      </c>
      <c r="V205" s="62">
        <v>0</v>
      </c>
      <c r="W205" s="62">
        <f t="shared" si="7"/>
        <v>0</v>
      </c>
      <c r="X205" s="62">
        <v>0</v>
      </c>
      <c r="Y205" s="62">
        <f t="shared" si="8"/>
        <v>0</v>
      </c>
      <c r="Z205" s="62">
        <v>0</v>
      </c>
      <c r="AA205" s="62">
        <f t="shared" si="9"/>
        <v>0</v>
      </c>
      <c r="AB205" s="458">
        <f t="shared" si="10"/>
        <v>0</v>
      </c>
      <c r="AC205" s="63">
        <f t="shared" si="23"/>
        <v>0</v>
      </c>
      <c r="AD205" s="63">
        <f t="shared" si="24"/>
        <v>0</v>
      </c>
      <c r="AE205" s="462">
        <f t="shared" si="13"/>
        <v>0</v>
      </c>
      <c r="AF205" s="466">
        <f t="shared" si="18"/>
        <v>0</v>
      </c>
      <c r="AG205" s="466" t="b">
        <f t="shared" si="17"/>
        <v>1</v>
      </c>
      <c r="AH205" t="s">
        <v>20800</v>
      </c>
      <c r="AI205" s="64">
        <v>0</v>
      </c>
      <c r="AJ205" s="64">
        <v>0</v>
      </c>
      <c r="AK205" s="64">
        <f t="shared" si="14"/>
        <v>0</v>
      </c>
      <c r="AL205" s="64"/>
      <c r="AM205" s="29">
        <v>0</v>
      </c>
      <c r="AN205" s="29">
        <f t="shared" si="15"/>
        <v>0</v>
      </c>
      <c r="AO205" s="29"/>
      <c r="AP205" s="29"/>
      <c r="AQ205" s="29"/>
      <c r="AR205" s="29"/>
      <c r="AS205" s="29"/>
      <c r="AT205" s="29"/>
      <c r="AU205" s="29"/>
      <c r="AV205" s="29"/>
      <c r="AW205" s="29"/>
      <c r="AX205" s="29"/>
      <c r="AY205" s="29"/>
      <c r="AZ205" s="29"/>
      <c r="BA205" s="29"/>
      <c r="BB205" s="29"/>
    </row>
    <row r="206" spans="1:54" ht="18" customHeight="1">
      <c r="A206" s="29"/>
      <c r="B206" s="61">
        <v>3722</v>
      </c>
      <c r="C206" s="62" t="s">
        <v>20802</v>
      </c>
      <c r="D206" s="62">
        <v>0</v>
      </c>
      <c r="E206" s="62">
        <v>0</v>
      </c>
      <c r="F206" s="62">
        <v>0</v>
      </c>
      <c r="G206" s="62">
        <f t="shared" si="1"/>
        <v>0</v>
      </c>
      <c r="H206" s="62">
        <v>0</v>
      </c>
      <c r="I206" s="62">
        <f t="shared" si="2"/>
        <v>0</v>
      </c>
      <c r="J206" s="62">
        <v>0</v>
      </c>
      <c r="K206" s="62">
        <f t="shared" si="3"/>
        <v>0</v>
      </c>
      <c r="L206" s="62">
        <v>0</v>
      </c>
      <c r="M206" s="62">
        <v>0</v>
      </c>
      <c r="N206" s="62">
        <v>0</v>
      </c>
      <c r="O206" s="62">
        <f t="shared" si="4"/>
        <v>0</v>
      </c>
      <c r="P206" s="62">
        <v>0</v>
      </c>
      <c r="Q206" s="62">
        <f t="shared" si="5"/>
        <v>0</v>
      </c>
      <c r="R206" s="62">
        <v>0</v>
      </c>
      <c r="S206" s="62">
        <f t="shared" si="6"/>
        <v>0</v>
      </c>
      <c r="T206" s="62">
        <v>0</v>
      </c>
      <c r="U206" s="62">
        <v>0</v>
      </c>
      <c r="V206" s="62">
        <v>0</v>
      </c>
      <c r="W206" s="62">
        <f t="shared" si="7"/>
        <v>0</v>
      </c>
      <c r="X206" s="62">
        <v>0</v>
      </c>
      <c r="Y206" s="62">
        <f t="shared" si="8"/>
        <v>0</v>
      </c>
      <c r="Z206" s="62">
        <v>0</v>
      </c>
      <c r="AA206" s="62">
        <f t="shared" si="9"/>
        <v>0</v>
      </c>
      <c r="AB206" s="458">
        <f t="shared" si="10"/>
        <v>0</v>
      </c>
      <c r="AC206" s="63">
        <f t="shared" si="23"/>
        <v>0</v>
      </c>
      <c r="AD206" s="63">
        <f t="shared" si="24"/>
        <v>0</v>
      </c>
      <c r="AE206" s="462">
        <f t="shared" si="13"/>
        <v>0</v>
      </c>
      <c r="AF206" s="466">
        <f t="shared" si="18"/>
        <v>0</v>
      </c>
      <c r="AG206" s="466" t="b">
        <f t="shared" si="17"/>
        <v>1</v>
      </c>
      <c r="AH206" t="s">
        <v>20800</v>
      </c>
      <c r="AI206" s="64">
        <v>0</v>
      </c>
      <c r="AJ206" s="64">
        <v>0</v>
      </c>
      <c r="AK206" s="64">
        <f t="shared" si="14"/>
        <v>0</v>
      </c>
      <c r="AL206" s="64"/>
      <c r="AM206" s="29">
        <v>0</v>
      </c>
      <c r="AN206" s="29">
        <f t="shared" si="15"/>
        <v>0</v>
      </c>
      <c r="AO206" s="29"/>
      <c r="AP206" s="29"/>
      <c r="AQ206" s="29"/>
      <c r="AR206" s="29"/>
      <c r="AS206" s="29"/>
      <c r="AT206" s="29"/>
      <c r="AU206" s="29"/>
      <c r="AV206" s="29"/>
      <c r="AW206" s="29"/>
      <c r="AX206" s="29"/>
      <c r="AY206" s="29"/>
      <c r="AZ206" s="29"/>
      <c r="BA206" s="29"/>
      <c r="BB206" s="29"/>
    </row>
    <row r="207" spans="1:54" ht="18" customHeight="1">
      <c r="A207" s="29"/>
      <c r="B207" s="61">
        <v>3731</v>
      </c>
      <c r="C207" s="62" t="s">
        <v>20803</v>
      </c>
      <c r="D207" s="62">
        <v>0</v>
      </c>
      <c r="E207" s="62">
        <v>0</v>
      </c>
      <c r="F207" s="62">
        <v>0</v>
      </c>
      <c r="G207" s="62">
        <f t="shared" si="1"/>
        <v>0</v>
      </c>
      <c r="H207" s="62">
        <v>0</v>
      </c>
      <c r="I207" s="62">
        <f t="shared" si="2"/>
        <v>0</v>
      </c>
      <c r="J207" s="62">
        <v>0</v>
      </c>
      <c r="K207" s="62">
        <f t="shared" si="3"/>
        <v>0</v>
      </c>
      <c r="L207" s="62">
        <v>0</v>
      </c>
      <c r="M207" s="62">
        <v>0</v>
      </c>
      <c r="N207" s="62">
        <v>0</v>
      </c>
      <c r="O207" s="62">
        <f t="shared" si="4"/>
        <v>0</v>
      </c>
      <c r="P207" s="62">
        <v>0</v>
      </c>
      <c r="Q207" s="62">
        <f t="shared" si="5"/>
        <v>0</v>
      </c>
      <c r="R207" s="62">
        <v>0</v>
      </c>
      <c r="S207" s="62">
        <f t="shared" si="6"/>
        <v>0</v>
      </c>
      <c r="T207" s="62">
        <v>0</v>
      </c>
      <c r="U207" s="62">
        <v>0</v>
      </c>
      <c r="V207" s="62">
        <v>0</v>
      </c>
      <c r="W207" s="62">
        <f t="shared" si="7"/>
        <v>0</v>
      </c>
      <c r="X207" s="62">
        <v>0</v>
      </c>
      <c r="Y207" s="62">
        <f t="shared" si="8"/>
        <v>0</v>
      </c>
      <c r="Z207" s="62">
        <v>0</v>
      </c>
      <c r="AA207" s="62">
        <f t="shared" si="9"/>
        <v>0</v>
      </c>
      <c r="AB207" s="458">
        <f t="shared" si="10"/>
        <v>0</v>
      </c>
      <c r="AC207" s="63">
        <f t="shared" si="23"/>
        <v>0</v>
      </c>
      <c r="AD207" s="63">
        <f t="shared" si="24"/>
        <v>0</v>
      </c>
      <c r="AE207" s="462">
        <f t="shared" si="13"/>
        <v>0</v>
      </c>
      <c r="AF207" s="466">
        <f t="shared" si="18"/>
        <v>0</v>
      </c>
      <c r="AG207" s="466" t="b">
        <f t="shared" si="17"/>
        <v>1</v>
      </c>
      <c r="AH207" t="s">
        <v>20800</v>
      </c>
      <c r="AI207" s="64">
        <v>0</v>
      </c>
      <c r="AJ207" s="64">
        <v>0</v>
      </c>
      <c r="AK207" s="64">
        <f t="shared" si="14"/>
        <v>0</v>
      </c>
      <c r="AL207" s="64"/>
      <c r="AM207" s="29">
        <v>0</v>
      </c>
      <c r="AN207" s="29">
        <f t="shared" si="15"/>
        <v>0</v>
      </c>
      <c r="AO207" s="29"/>
      <c r="AP207" s="29"/>
      <c r="AQ207" s="29"/>
      <c r="AR207" s="29"/>
      <c r="AS207" s="29"/>
      <c r="AT207" s="29"/>
      <c r="AU207" s="29"/>
      <c r="AV207" s="29"/>
      <c r="AW207" s="29"/>
      <c r="AX207" s="29"/>
      <c r="AY207" s="29"/>
      <c r="AZ207" s="29"/>
      <c r="BA207" s="29"/>
      <c r="BB207" s="29"/>
    </row>
    <row r="208" spans="1:54" ht="18" customHeight="1">
      <c r="A208" s="29"/>
      <c r="B208" s="61">
        <v>3741</v>
      </c>
      <c r="C208" s="62" t="s">
        <v>20804</v>
      </c>
      <c r="D208" s="62">
        <v>0</v>
      </c>
      <c r="E208" s="62">
        <v>0</v>
      </c>
      <c r="F208" s="62">
        <v>0</v>
      </c>
      <c r="G208" s="62">
        <f t="shared" si="1"/>
        <v>0</v>
      </c>
      <c r="H208" s="62">
        <v>0</v>
      </c>
      <c r="I208" s="62">
        <f t="shared" si="2"/>
        <v>0</v>
      </c>
      <c r="J208" s="62">
        <v>0</v>
      </c>
      <c r="K208" s="62">
        <f t="shared" si="3"/>
        <v>0</v>
      </c>
      <c r="L208" s="62">
        <v>0</v>
      </c>
      <c r="M208" s="62">
        <v>0</v>
      </c>
      <c r="N208" s="62">
        <v>0</v>
      </c>
      <c r="O208" s="62">
        <f t="shared" si="4"/>
        <v>0</v>
      </c>
      <c r="P208" s="62">
        <v>0</v>
      </c>
      <c r="Q208" s="62">
        <f t="shared" si="5"/>
        <v>0</v>
      </c>
      <c r="R208" s="62">
        <v>0</v>
      </c>
      <c r="S208" s="62">
        <f t="shared" si="6"/>
        <v>0</v>
      </c>
      <c r="T208" s="62">
        <v>0</v>
      </c>
      <c r="U208" s="62">
        <v>0</v>
      </c>
      <c r="V208" s="62">
        <v>0</v>
      </c>
      <c r="W208" s="62">
        <f t="shared" si="7"/>
        <v>0</v>
      </c>
      <c r="X208" s="62">
        <v>0</v>
      </c>
      <c r="Y208" s="62">
        <f t="shared" si="8"/>
        <v>0</v>
      </c>
      <c r="Z208" s="62">
        <v>0</v>
      </c>
      <c r="AA208" s="62">
        <f t="shared" si="9"/>
        <v>0</v>
      </c>
      <c r="AB208" s="458">
        <f t="shared" si="10"/>
        <v>0</v>
      </c>
      <c r="AC208" s="63">
        <f t="shared" si="23"/>
        <v>0</v>
      </c>
      <c r="AD208" s="63">
        <f t="shared" si="24"/>
        <v>0</v>
      </c>
      <c r="AE208" s="462">
        <f t="shared" si="13"/>
        <v>0</v>
      </c>
      <c r="AF208" s="466">
        <f t="shared" si="18"/>
        <v>0</v>
      </c>
      <c r="AG208" s="466" t="b">
        <f t="shared" si="17"/>
        <v>1</v>
      </c>
      <c r="AH208" t="s">
        <v>20800</v>
      </c>
      <c r="AI208" s="64">
        <v>0</v>
      </c>
      <c r="AJ208" s="64">
        <v>0</v>
      </c>
      <c r="AK208" s="64">
        <f t="shared" si="14"/>
        <v>0</v>
      </c>
      <c r="AL208" s="64"/>
      <c r="AM208" s="29">
        <v>0</v>
      </c>
      <c r="AN208" s="29">
        <f t="shared" si="15"/>
        <v>0</v>
      </c>
      <c r="AO208" s="29"/>
      <c r="AP208" s="29"/>
      <c r="AQ208" s="29"/>
      <c r="AR208" s="29"/>
      <c r="AS208" s="29"/>
      <c r="AT208" s="29"/>
      <c r="AU208" s="29"/>
      <c r="AV208" s="29"/>
      <c r="AW208" s="29"/>
      <c r="AX208" s="29"/>
      <c r="AY208" s="29"/>
      <c r="AZ208" s="29"/>
      <c r="BA208" s="29"/>
      <c r="BB208" s="29"/>
    </row>
    <row r="209" spans="1:54" ht="18" customHeight="1">
      <c r="A209" s="29"/>
      <c r="B209" s="61">
        <v>3751</v>
      </c>
      <c r="C209" s="62" t="s">
        <v>757</v>
      </c>
      <c r="D209" s="62">
        <v>0</v>
      </c>
      <c r="E209" s="62">
        <v>0</v>
      </c>
      <c r="F209" s="62">
        <v>0</v>
      </c>
      <c r="G209" s="62">
        <f t="shared" si="1"/>
        <v>0</v>
      </c>
      <c r="H209" s="62">
        <v>0</v>
      </c>
      <c r="I209" s="62">
        <f t="shared" si="2"/>
        <v>0</v>
      </c>
      <c r="J209" s="62">
        <v>0</v>
      </c>
      <c r="K209" s="62">
        <f t="shared" si="3"/>
        <v>0</v>
      </c>
      <c r="L209" s="62">
        <v>0</v>
      </c>
      <c r="M209" s="62">
        <v>0</v>
      </c>
      <c r="N209" s="62">
        <v>0</v>
      </c>
      <c r="O209" s="62">
        <f t="shared" si="4"/>
        <v>0</v>
      </c>
      <c r="P209" s="62">
        <v>0</v>
      </c>
      <c r="Q209" s="62">
        <f t="shared" si="5"/>
        <v>0</v>
      </c>
      <c r="R209" s="62">
        <v>0</v>
      </c>
      <c r="S209" s="62">
        <f t="shared" si="6"/>
        <v>0</v>
      </c>
      <c r="T209" s="62">
        <v>0</v>
      </c>
      <c r="U209" s="62">
        <v>0</v>
      </c>
      <c r="V209" s="62">
        <v>0</v>
      </c>
      <c r="W209" s="62">
        <f t="shared" si="7"/>
        <v>0</v>
      </c>
      <c r="X209" s="62">
        <v>0</v>
      </c>
      <c r="Y209" s="62">
        <f t="shared" si="8"/>
        <v>0</v>
      </c>
      <c r="Z209" s="62">
        <v>0</v>
      </c>
      <c r="AA209" s="62">
        <f t="shared" si="9"/>
        <v>0</v>
      </c>
      <c r="AB209" s="458">
        <f t="shared" si="10"/>
        <v>0</v>
      </c>
      <c r="AC209" s="63">
        <f t="shared" si="23"/>
        <v>0</v>
      </c>
      <c r="AD209" s="63">
        <f t="shared" si="24"/>
        <v>0</v>
      </c>
      <c r="AE209" s="462">
        <f t="shared" si="13"/>
        <v>0</v>
      </c>
      <c r="AF209" s="466">
        <f t="shared" si="18"/>
        <v>0</v>
      </c>
      <c r="AG209" s="466" t="b">
        <f t="shared" si="17"/>
        <v>1</v>
      </c>
      <c r="AH209" t="s">
        <v>20800</v>
      </c>
      <c r="AI209" s="64">
        <v>0</v>
      </c>
      <c r="AJ209" s="64">
        <v>0</v>
      </c>
      <c r="AK209" s="64">
        <f t="shared" si="14"/>
        <v>0</v>
      </c>
      <c r="AL209" s="64"/>
      <c r="AM209" s="29">
        <v>0</v>
      </c>
      <c r="AN209" s="29">
        <f t="shared" si="15"/>
        <v>0</v>
      </c>
      <c r="AO209" s="29"/>
      <c r="AP209" s="29"/>
      <c r="AQ209" s="29"/>
      <c r="AR209" s="29"/>
      <c r="AS209" s="29"/>
      <c r="AT209" s="29"/>
      <c r="AU209" s="29"/>
      <c r="AV209" s="29"/>
      <c r="AW209" s="29"/>
      <c r="AX209" s="29"/>
      <c r="AY209" s="29"/>
      <c r="AZ209" s="29"/>
      <c r="BA209" s="29"/>
      <c r="BB209" s="29"/>
    </row>
    <row r="210" spans="1:54" ht="18" customHeight="1">
      <c r="A210" s="29"/>
      <c r="B210" s="61">
        <v>3761</v>
      </c>
      <c r="C210" s="62" t="s">
        <v>20805</v>
      </c>
      <c r="D210" s="62">
        <v>0</v>
      </c>
      <c r="E210" s="62">
        <v>0</v>
      </c>
      <c r="F210" s="62">
        <v>0</v>
      </c>
      <c r="G210" s="62">
        <f t="shared" si="1"/>
        <v>0</v>
      </c>
      <c r="H210" s="62">
        <v>0</v>
      </c>
      <c r="I210" s="62">
        <f t="shared" si="2"/>
        <v>0</v>
      </c>
      <c r="J210" s="62">
        <v>0</v>
      </c>
      <c r="K210" s="62">
        <f t="shared" si="3"/>
        <v>0</v>
      </c>
      <c r="L210" s="62">
        <v>0</v>
      </c>
      <c r="M210" s="62">
        <v>0</v>
      </c>
      <c r="N210" s="62">
        <v>0</v>
      </c>
      <c r="O210" s="62">
        <f t="shared" si="4"/>
        <v>0</v>
      </c>
      <c r="P210" s="62">
        <v>0</v>
      </c>
      <c r="Q210" s="62">
        <f t="shared" si="5"/>
        <v>0</v>
      </c>
      <c r="R210" s="62">
        <v>0</v>
      </c>
      <c r="S210" s="62">
        <f t="shared" si="6"/>
        <v>0</v>
      </c>
      <c r="T210" s="62">
        <v>0</v>
      </c>
      <c r="U210" s="62">
        <v>0</v>
      </c>
      <c r="V210" s="62">
        <v>0</v>
      </c>
      <c r="W210" s="62">
        <f t="shared" si="7"/>
        <v>0</v>
      </c>
      <c r="X210" s="62">
        <v>0</v>
      </c>
      <c r="Y210" s="62">
        <f t="shared" si="8"/>
        <v>0</v>
      </c>
      <c r="Z210" s="62">
        <v>0</v>
      </c>
      <c r="AA210" s="62">
        <f t="shared" si="9"/>
        <v>0</v>
      </c>
      <c r="AB210" s="458">
        <f t="shared" si="10"/>
        <v>0</v>
      </c>
      <c r="AC210" s="63">
        <f t="shared" si="23"/>
        <v>0</v>
      </c>
      <c r="AD210" s="63">
        <f t="shared" si="24"/>
        <v>0</v>
      </c>
      <c r="AE210" s="462">
        <f t="shared" si="13"/>
        <v>0</v>
      </c>
      <c r="AF210" s="466">
        <f t="shared" si="18"/>
        <v>0</v>
      </c>
      <c r="AG210" s="466" t="b">
        <f t="shared" si="17"/>
        <v>1</v>
      </c>
      <c r="AH210" t="s">
        <v>20800</v>
      </c>
      <c r="AI210" s="64">
        <v>0</v>
      </c>
      <c r="AJ210" s="64">
        <v>0</v>
      </c>
      <c r="AK210" s="64">
        <f t="shared" si="14"/>
        <v>0</v>
      </c>
      <c r="AL210" s="64"/>
      <c r="AM210" s="29">
        <v>0</v>
      </c>
      <c r="AN210" s="29">
        <f t="shared" si="15"/>
        <v>0</v>
      </c>
      <c r="AO210" s="29"/>
      <c r="AP210" s="29"/>
      <c r="AQ210" s="29"/>
      <c r="AR210" s="29"/>
      <c r="AS210" s="29"/>
      <c r="AT210" s="29"/>
      <c r="AU210" s="29"/>
      <c r="AV210" s="29"/>
      <c r="AW210" s="29"/>
      <c r="AX210" s="29"/>
      <c r="AY210" s="29"/>
      <c r="AZ210" s="29"/>
      <c r="BA210" s="29"/>
      <c r="BB210" s="29"/>
    </row>
    <row r="211" spans="1:54" ht="18" customHeight="1">
      <c r="A211" s="29"/>
      <c r="B211" s="61">
        <v>3771</v>
      </c>
      <c r="C211" s="62" t="s">
        <v>20806</v>
      </c>
      <c r="D211" s="62">
        <v>0</v>
      </c>
      <c r="E211" s="62">
        <v>0</v>
      </c>
      <c r="F211" s="62">
        <v>0</v>
      </c>
      <c r="G211" s="62">
        <f t="shared" si="1"/>
        <v>0</v>
      </c>
      <c r="H211" s="62">
        <v>0</v>
      </c>
      <c r="I211" s="62">
        <f t="shared" si="2"/>
        <v>0</v>
      </c>
      <c r="J211" s="62">
        <v>0</v>
      </c>
      <c r="K211" s="62">
        <f t="shared" si="3"/>
        <v>0</v>
      </c>
      <c r="L211" s="62">
        <v>0</v>
      </c>
      <c r="M211" s="62">
        <v>0</v>
      </c>
      <c r="N211" s="62">
        <v>0</v>
      </c>
      <c r="O211" s="62">
        <f t="shared" si="4"/>
        <v>0</v>
      </c>
      <c r="P211" s="62">
        <v>0</v>
      </c>
      <c r="Q211" s="62">
        <f t="shared" si="5"/>
        <v>0</v>
      </c>
      <c r="R211" s="62">
        <v>0</v>
      </c>
      <c r="S211" s="62">
        <f t="shared" si="6"/>
        <v>0</v>
      </c>
      <c r="T211" s="62">
        <v>0</v>
      </c>
      <c r="U211" s="62">
        <v>0</v>
      </c>
      <c r="V211" s="62">
        <v>0</v>
      </c>
      <c r="W211" s="62">
        <f t="shared" si="7"/>
        <v>0</v>
      </c>
      <c r="X211" s="62">
        <v>0</v>
      </c>
      <c r="Y211" s="62">
        <f t="shared" si="8"/>
        <v>0</v>
      </c>
      <c r="Z211" s="62">
        <v>0</v>
      </c>
      <c r="AA211" s="62">
        <f t="shared" si="9"/>
        <v>0</v>
      </c>
      <c r="AB211" s="458">
        <f t="shared" si="10"/>
        <v>0</v>
      </c>
      <c r="AC211" s="63">
        <f t="shared" si="23"/>
        <v>0</v>
      </c>
      <c r="AD211" s="63">
        <f t="shared" si="24"/>
        <v>0</v>
      </c>
      <c r="AE211" s="462">
        <f t="shared" si="13"/>
        <v>0</v>
      </c>
      <c r="AF211" s="466">
        <f t="shared" si="18"/>
        <v>0</v>
      </c>
      <c r="AG211" s="466" t="b">
        <f t="shared" si="17"/>
        <v>1</v>
      </c>
      <c r="AH211" t="s">
        <v>20800</v>
      </c>
      <c r="AI211" s="64">
        <v>0</v>
      </c>
      <c r="AJ211" s="64">
        <v>0</v>
      </c>
      <c r="AK211" s="64">
        <f t="shared" si="14"/>
        <v>0</v>
      </c>
      <c r="AL211" s="64"/>
      <c r="AM211" s="29">
        <v>0</v>
      </c>
      <c r="AN211" s="29">
        <f t="shared" si="15"/>
        <v>0</v>
      </c>
      <c r="AO211" s="29"/>
      <c r="AP211" s="29"/>
      <c r="AQ211" s="29"/>
      <c r="AR211" s="29"/>
      <c r="AS211" s="29"/>
      <c r="AT211" s="29"/>
      <c r="AU211" s="29"/>
      <c r="AV211" s="29"/>
      <c r="AW211" s="29"/>
      <c r="AX211" s="29"/>
      <c r="AY211" s="29"/>
      <c r="AZ211" s="29"/>
      <c r="BA211" s="29"/>
      <c r="BB211" s="29"/>
    </row>
    <row r="212" spans="1:54" ht="18" customHeight="1">
      <c r="A212" s="29"/>
      <c r="B212" s="61">
        <v>3781</v>
      </c>
      <c r="C212" s="62" t="s">
        <v>20807</v>
      </c>
      <c r="D212" s="62">
        <v>0</v>
      </c>
      <c r="E212" s="62">
        <v>0</v>
      </c>
      <c r="F212" s="62">
        <v>0</v>
      </c>
      <c r="G212" s="62">
        <f t="shared" si="1"/>
        <v>0</v>
      </c>
      <c r="H212" s="62">
        <v>0</v>
      </c>
      <c r="I212" s="62">
        <f t="shared" si="2"/>
        <v>0</v>
      </c>
      <c r="J212" s="62">
        <v>0</v>
      </c>
      <c r="K212" s="62">
        <f t="shared" si="3"/>
        <v>0</v>
      </c>
      <c r="L212" s="62">
        <v>0</v>
      </c>
      <c r="M212" s="62">
        <v>0</v>
      </c>
      <c r="N212" s="62">
        <v>0</v>
      </c>
      <c r="O212" s="62">
        <f t="shared" si="4"/>
        <v>0</v>
      </c>
      <c r="P212" s="62">
        <v>0</v>
      </c>
      <c r="Q212" s="62">
        <f t="shared" si="5"/>
        <v>0</v>
      </c>
      <c r="R212" s="62">
        <v>0</v>
      </c>
      <c r="S212" s="62">
        <f t="shared" si="6"/>
        <v>0</v>
      </c>
      <c r="T212" s="62">
        <v>0</v>
      </c>
      <c r="U212" s="62">
        <v>0</v>
      </c>
      <c r="V212" s="62">
        <v>0</v>
      </c>
      <c r="W212" s="62">
        <f t="shared" si="7"/>
        <v>0</v>
      </c>
      <c r="X212" s="62">
        <v>0</v>
      </c>
      <c r="Y212" s="62">
        <f t="shared" si="8"/>
        <v>0</v>
      </c>
      <c r="Z212" s="62">
        <v>0</v>
      </c>
      <c r="AA212" s="62">
        <f t="shared" si="9"/>
        <v>0</v>
      </c>
      <c r="AB212" s="458">
        <f t="shared" si="10"/>
        <v>0</v>
      </c>
      <c r="AC212" s="63">
        <f t="shared" si="23"/>
        <v>0</v>
      </c>
      <c r="AD212" s="63">
        <f t="shared" si="24"/>
        <v>0</v>
      </c>
      <c r="AE212" s="462">
        <f t="shared" si="13"/>
        <v>0</v>
      </c>
      <c r="AF212" s="466">
        <f t="shared" si="18"/>
        <v>0</v>
      </c>
      <c r="AG212" s="466" t="b">
        <f t="shared" si="17"/>
        <v>1</v>
      </c>
      <c r="AH212" t="s">
        <v>20800</v>
      </c>
      <c r="AI212" s="64">
        <v>0</v>
      </c>
      <c r="AJ212" s="64">
        <v>0</v>
      </c>
      <c r="AK212" s="64">
        <f t="shared" si="14"/>
        <v>0</v>
      </c>
      <c r="AL212" s="64"/>
      <c r="AM212" s="29">
        <v>0</v>
      </c>
      <c r="AN212" s="29">
        <f t="shared" si="15"/>
        <v>0</v>
      </c>
      <c r="AO212" s="29"/>
      <c r="AP212" s="29"/>
      <c r="AQ212" s="29"/>
      <c r="AR212" s="29"/>
      <c r="AS212" s="29"/>
      <c r="AT212" s="29"/>
      <c r="AU212" s="29"/>
      <c r="AV212" s="29"/>
      <c r="AW212" s="29"/>
      <c r="AX212" s="29"/>
      <c r="AY212" s="29"/>
      <c r="AZ212" s="29"/>
      <c r="BA212" s="29"/>
      <c r="BB212" s="29"/>
    </row>
    <row r="213" spans="1:54" ht="18.75" customHeight="1">
      <c r="A213" s="29"/>
      <c r="B213" s="61">
        <v>3782</v>
      </c>
      <c r="C213" s="62" t="s">
        <v>20808</v>
      </c>
      <c r="D213" s="62">
        <v>0</v>
      </c>
      <c r="E213" s="62">
        <v>0</v>
      </c>
      <c r="F213" s="62">
        <v>0</v>
      </c>
      <c r="G213" s="62">
        <f t="shared" si="1"/>
        <v>0</v>
      </c>
      <c r="H213" s="62">
        <v>0</v>
      </c>
      <c r="I213" s="62">
        <f t="shared" si="2"/>
        <v>0</v>
      </c>
      <c r="J213" s="62">
        <v>0</v>
      </c>
      <c r="K213" s="62">
        <f t="shared" si="3"/>
        <v>0</v>
      </c>
      <c r="L213" s="62">
        <v>0</v>
      </c>
      <c r="M213" s="62">
        <v>0</v>
      </c>
      <c r="N213" s="62">
        <v>0</v>
      </c>
      <c r="O213" s="62">
        <f t="shared" si="4"/>
        <v>0</v>
      </c>
      <c r="P213" s="62">
        <v>0</v>
      </c>
      <c r="Q213" s="62">
        <f t="shared" si="5"/>
        <v>0</v>
      </c>
      <c r="R213" s="62">
        <v>0</v>
      </c>
      <c r="S213" s="62">
        <f t="shared" si="6"/>
        <v>0</v>
      </c>
      <c r="T213" s="62">
        <v>0</v>
      </c>
      <c r="U213" s="62">
        <v>0</v>
      </c>
      <c r="V213" s="62">
        <v>0</v>
      </c>
      <c r="W213" s="62">
        <f t="shared" si="7"/>
        <v>0</v>
      </c>
      <c r="X213" s="62">
        <v>0</v>
      </c>
      <c r="Y213" s="62">
        <f t="shared" si="8"/>
        <v>0</v>
      </c>
      <c r="Z213" s="62">
        <v>0</v>
      </c>
      <c r="AA213" s="62">
        <f t="shared" si="9"/>
        <v>0</v>
      </c>
      <c r="AB213" s="458">
        <f t="shared" si="10"/>
        <v>0</v>
      </c>
      <c r="AC213" s="63">
        <f t="shared" si="23"/>
        <v>0</v>
      </c>
      <c r="AD213" s="63">
        <f t="shared" si="24"/>
        <v>0</v>
      </c>
      <c r="AE213" s="462">
        <f t="shared" si="13"/>
        <v>0</v>
      </c>
      <c r="AF213" s="466">
        <f t="shared" si="18"/>
        <v>0</v>
      </c>
      <c r="AG213" s="466" t="b">
        <f t="shared" si="17"/>
        <v>1</v>
      </c>
      <c r="AH213" t="s">
        <v>20800</v>
      </c>
      <c r="AI213" s="64">
        <v>0</v>
      </c>
      <c r="AJ213" s="64">
        <v>0</v>
      </c>
      <c r="AK213" s="64">
        <f t="shared" si="14"/>
        <v>0</v>
      </c>
      <c r="AL213" s="64"/>
      <c r="AM213" s="29">
        <v>0</v>
      </c>
      <c r="AN213" s="29">
        <f t="shared" si="15"/>
        <v>0</v>
      </c>
      <c r="AO213" s="29"/>
      <c r="AP213" s="29"/>
      <c r="AQ213" s="29"/>
      <c r="AR213" s="29"/>
      <c r="AS213" s="29"/>
      <c r="AT213" s="29"/>
      <c r="AU213" s="29"/>
      <c r="AV213" s="29"/>
      <c r="AW213" s="29"/>
      <c r="AX213" s="29"/>
      <c r="AY213" s="29"/>
      <c r="AZ213" s="29"/>
      <c r="BA213" s="29"/>
      <c r="BB213" s="29"/>
    </row>
    <row r="214" spans="1:54" ht="18.75" customHeight="1">
      <c r="A214" s="29"/>
      <c r="B214" s="61">
        <v>3791</v>
      </c>
      <c r="C214" s="62" t="s">
        <v>759</v>
      </c>
      <c r="D214" s="62">
        <v>0</v>
      </c>
      <c r="E214" s="62">
        <v>0</v>
      </c>
      <c r="F214" s="62">
        <v>0</v>
      </c>
      <c r="G214" s="62">
        <f t="shared" si="1"/>
        <v>0</v>
      </c>
      <c r="H214" s="62">
        <v>0</v>
      </c>
      <c r="I214" s="62">
        <f t="shared" si="2"/>
        <v>0</v>
      </c>
      <c r="J214" s="62">
        <v>0</v>
      </c>
      <c r="K214" s="62">
        <f t="shared" si="3"/>
        <v>0</v>
      </c>
      <c r="L214" s="62">
        <v>0</v>
      </c>
      <c r="M214" s="62">
        <v>0</v>
      </c>
      <c r="N214" s="62">
        <v>0</v>
      </c>
      <c r="O214" s="62">
        <f t="shared" si="4"/>
        <v>0</v>
      </c>
      <c r="P214" s="62">
        <v>0</v>
      </c>
      <c r="Q214" s="62">
        <f t="shared" si="5"/>
        <v>0</v>
      </c>
      <c r="R214" s="62">
        <v>0</v>
      </c>
      <c r="S214" s="62">
        <f t="shared" si="6"/>
        <v>0</v>
      </c>
      <c r="T214" s="62">
        <v>0</v>
      </c>
      <c r="U214" s="62">
        <v>0</v>
      </c>
      <c r="V214" s="62">
        <v>0</v>
      </c>
      <c r="W214" s="62">
        <f t="shared" si="7"/>
        <v>0</v>
      </c>
      <c r="X214" s="62">
        <v>0</v>
      </c>
      <c r="Y214" s="62">
        <f t="shared" si="8"/>
        <v>0</v>
      </c>
      <c r="Z214" s="62">
        <v>0</v>
      </c>
      <c r="AA214" s="62">
        <f t="shared" si="9"/>
        <v>0</v>
      </c>
      <c r="AB214" s="458">
        <f t="shared" si="10"/>
        <v>0</v>
      </c>
      <c r="AC214" s="63">
        <f t="shared" si="23"/>
        <v>0</v>
      </c>
      <c r="AD214" s="63">
        <f t="shared" si="24"/>
        <v>0</v>
      </c>
      <c r="AE214" s="462">
        <f t="shared" si="13"/>
        <v>0</v>
      </c>
      <c r="AF214" s="466">
        <f t="shared" si="18"/>
        <v>0</v>
      </c>
      <c r="AG214" s="466" t="b">
        <f t="shared" si="17"/>
        <v>1</v>
      </c>
      <c r="AH214" t="s">
        <v>20800</v>
      </c>
      <c r="AI214" s="64">
        <v>0</v>
      </c>
      <c r="AJ214" s="64">
        <v>0</v>
      </c>
      <c r="AK214" s="64">
        <f t="shared" si="14"/>
        <v>0</v>
      </c>
      <c r="AL214" s="64"/>
      <c r="AM214" s="29">
        <v>0</v>
      </c>
      <c r="AN214" s="29">
        <f t="shared" si="15"/>
        <v>0</v>
      </c>
      <c r="AO214" s="29"/>
      <c r="AP214" s="29"/>
      <c r="AQ214" s="29"/>
      <c r="AR214" s="29"/>
      <c r="AS214" s="29"/>
      <c r="AT214" s="29"/>
      <c r="AU214" s="29"/>
      <c r="AV214" s="29"/>
      <c r="AW214" s="29"/>
      <c r="AX214" s="29"/>
      <c r="AY214" s="29"/>
      <c r="AZ214" s="29"/>
      <c r="BA214" s="29"/>
      <c r="BB214" s="29"/>
    </row>
    <row r="215" spans="1:54" ht="18.75" customHeight="1">
      <c r="A215" s="29"/>
      <c r="B215" s="61">
        <v>3792</v>
      </c>
      <c r="C215" s="62" t="s">
        <v>20809</v>
      </c>
      <c r="D215" s="62">
        <v>0</v>
      </c>
      <c r="E215" s="62">
        <v>0</v>
      </c>
      <c r="F215" s="62">
        <v>0</v>
      </c>
      <c r="G215" s="62">
        <f t="shared" si="1"/>
        <v>0</v>
      </c>
      <c r="H215" s="62">
        <v>0</v>
      </c>
      <c r="I215" s="62">
        <f t="shared" si="2"/>
        <v>0</v>
      </c>
      <c r="J215" s="62">
        <v>0</v>
      </c>
      <c r="K215" s="62">
        <f t="shared" si="3"/>
        <v>0</v>
      </c>
      <c r="L215" s="62">
        <v>0</v>
      </c>
      <c r="M215" s="62">
        <v>0</v>
      </c>
      <c r="N215" s="62">
        <v>0</v>
      </c>
      <c r="O215" s="62">
        <f t="shared" si="4"/>
        <v>0</v>
      </c>
      <c r="P215" s="62">
        <v>0</v>
      </c>
      <c r="Q215" s="62">
        <f t="shared" si="5"/>
        <v>0</v>
      </c>
      <c r="R215" s="62">
        <v>0</v>
      </c>
      <c r="S215" s="62">
        <f t="shared" si="6"/>
        <v>0</v>
      </c>
      <c r="T215" s="62">
        <v>0</v>
      </c>
      <c r="U215" s="62">
        <v>0</v>
      </c>
      <c r="V215" s="62">
        <v>0</v>
      </c>
      <c r="W215" s="62">
        <f t="shared" si="7"/>
        <v>0</v>
      </c>
      <c r="X215" s="62">
        <v>0</v>
      </c>
      <c r="Y215" s="62">
        <f t="shared" si="8"/>
        <v>0</v>
      </c>
      <c r="Z215" s="62">
        <v>0</v>
      </c>
      <c r="AA215" s="62">
        <f t="shared" si="9"/>
        <v>0</v>
      </c>
      <c r="AB215" s="458">
        <f t="shared" si="10"/>
        <v>0</v>
      </c>
      <c r="AC215" s="63">
        <f t="shared" si="23"/>
        <v>0</v>
      </c>
      <c r="AD215" s="63">
        <f t="shared" si="24"/>
        <v>0</v>
      </c>
      <c r="AE215" s="462">
        <f t="shared" si="13"/>
        <v>0</v>
      </c>
      <c r="AF215" s="466">
        <f t="shared" si="18"/>
        <v>0</v>
      </c>
      <c r="AG215" s="466" t="b">
        <f t="shared" si="17"/>
        <v>1</v>
      </c>
      <c r="AH215" t="s">
        <v>20800</v>
      </c>
      <c r="AI215" s="64">
        <v>0</v>
      </c>
      <c r="AJ215" s="64">
        <v>0</v>
      </c>
      <c r="AK215" s="64">
        <f t="shared" si="14"/>
        <v>0</v>
      </c>
      <c r="AL215" s="64"/>
      <c r="AM215" s="29">
        <v>0</v>
      </c>
      <c r="AN215" s="29">
        <f t="shared" si="15"/>
        <v>0</v>
      </c>
      <c r="AO215" s="29"/>
      <c r="AP215" s="29"/>
      <c r="AQ215" s="29"/>
      <c r="AR215" s="29"/>
      <c r="AS215" s="29"/>
      <c r="AT215" s="29"/>
      <c r="AU215" s="29"/>
      <c r="AV215" s="29"/>
      <c r="AW215" s="29"/>
      <c r="AX215" s="29"/>
      <c r="AY215" s="29"/>
      <c r="AZ215" s="29"/>
      <c r="BA215" s="29"/>
      <c r="BB215" s="29"/>
    </row>
    <row r="216" spans="1:54" ht="18.75" customHeight="1">
      <c r="A216" s="29"/>
      <c r="B216" s="61">
        <v>3811</v>
      </c>
      <c r="C216" s="62" t="s">
        <v>20810</v>
      </c>
      <c r="D216" s="62">
        <v>0</v>
      </c>
      <c r="E216" s="62">
        <v>0</v>
      </c>
      <c r="F216" s="62">
        <v>0</v>
      </c>
      <c r="G216" s="62">
        <f t="shared" si="1"/>
        <v>0</v>
      </c>
      <c r="H216" s="62">
        <v>0</v>
      </c>
      <c r="I216" s="62">
        <f t="shared" si="2"/>
        <v>0</v>
      </c>
      <c r="J216" s="62">
        <v>0</v>
      </c>
      <c r="K216" s="62">
        <f t="shared" si="3"/>
        <v>0</v>
      </c>
      <c r="L216" s="62">
        <v>0</v>
      </c>
      <c r="M216" s="62">
        <v>0</v>
      </c>
      <c r="N216" s="62">
        <v>0</v>
      </c>
      <c r="O216" s="62">
        <f t="shared" si="4"/>
        <v>0</v>
      </c>
      <c r="P216" s="62">
        <v>0</v>
      </c>
      <c r="Q216" s="62">
        <f t="shared" si="5"/>
        <v>0</v>
      </c>
      <c r="R216" s="62">
        <v>0</v>
      </c>
      <c r="S216" s="62">
        <f t="shared" si="6"/>
        <v>0</v>
      </c>
      <c r="T216" s="62">
        <v>0</v>
      </c>
      <c r="U216" s="62">
        <v>0</v>
      </c>
      <c r="V216" s="62">
        <v>0</v>
      </c>
      <c r="W216" s="62">
        <f t="shared" si="7"/>
        <v>0</v>
      </c>
      <c r="X216" s="62">
        <v>0</v>
      </c>
      <c r="Y216" s="62">
        <f t="shared" si="8"/>
        <v>0</v>
      </c>
      <c r="Z216" s="62">
        <v>0</v>
      </c>
      <c r="AA216" s="62">
        <f t="shared" si="9"/>
        <v>0</v>
      </c>
      <c r="AB216" s="458">
        <f t="shared" si="10"/>
        <v>0</v>
      </c>
      <c r="AC216" s="63">
        <f t="shared" si="23"/>
        <v>0</v>
      </c>
      <c r="AD216" s="63">
        <f t="shared" si="24"/>
        <v>0</v>
      </c>
      <c r="AE216" s="462">
        <f t="shared" si="13"/>
        <v>0</v>
      </c>
      <c r="AF216" s="466">
        <f t="shared" si="18"/>
        <v>0</v>
      </c>
      <c r="AG216" s="466" t="b">
        <f t="shared" si="17"/>
        <v>1</v>
      </c>
      <c r="AH216" t="s">
        <v>20811</v>
      </c>
      <c r="AI216" s="64">
        <v>0</v>
      </c>
      <c r="AJ216" s="64">
        <v>0</v>
      </c>
      <c r="AK216" s="64">
        <f t="shared" si="14"/>
        <v>0</v>
      </c>
      <c r="AL216" s="64"/>
      <c r="AM216" s="29">
        <v>0</v>
      </c>
      <c r="AN216" s="29">
        <f t="shared" si="15"/>
        <v>0</v>
      </c>
      <c r="AO216" s="29"/>
      <c r="AP216" s="29"/>
      <c r="AQ216" s="29"/>
      <c r="AR216" s="29"/>
      <c r="AS216" s="29"/>
      <c r="AT216" s="29"/>
      <c r="AU216" s="29"/>
      <c r="AV216" s="29"/>
      <c r="AW216" s="29"/>
      <c r="AX216" s="29"/>
      <c r="AY216" s="29"/>
      <c r="AZ216" s="29"/>
      <c r="BA216" s="29"/>
      <c r="BB216" s="29"/>
    </row>
    <row r="217" spans="1:54" ht="18.75" customHeight="1">
      <c r="A217" s="29"/>
      <c r="B217" s="61">
        <v>3821</v>
      </c>
      <c r="C217" s="62" t="s">
        <v>20812</v>
      </c>
      <c r="D217" s="62">
        <v>0</v>
      </c>
      <c r="E217" s="62">
        <v>0</v>
      </c>
      <c r="F217" s="62">
        <v>0</v>
      </c>
      <c r="G217" s="62">
        <f t="shared" si="1"/>
        <v>0</v>
      </c>
      <c r="H217" s="62">
        <v>0</v>
      </c>
      <c r="I217" s="62">
        <f t="shared" si="2"/>
        <v>0</v>
      </c>
      <c r="J217" s="62">
        <v>0</v>
      </c>
      <c r="K217" s="62">
        <f t="shared" si="3"/>
        <v>0</v>
      </c>
      <c r="L217" s="62">
        <v>0</v>
      </c>
      <c r="M217" s="62">
        <v>0</v>
      </c>
      <c r="N217" s="62">
        <v>0</v>
      </c>
      <c r="O217" s="62">
        <f t="shared" si="4"/>
        <v>0</v>
      </c>
      <c r="P217" s="62">
        <v>0</v>
      </c>
      <c r="Q217" s="62">
        <f t="shared" si="5"/>
        <v>0</v>
      </c>
      <c r="R217" s="62">
        <v>0</v>
      </c>
      <c r="S217" s="62">
        <f t="shared" si="6"/>
        <v>0</v>
      </c>
      <c r="T217" s="62">
        <v>0</v>
      </c>
      <c r="U217" s="62">
        <v>0</v>
      </c>
      <c r="V217" s="62">
        <v>0</v>
      </c>
      <c r="W217" s="62">
        <f t="shared" si="7"/>
        <v>0</v>
      </c>
      <c r="X217" s="62">
        <v>0</v>
      </c>
      <c r="Y217" s="62">
        <f t="shared" si="8"/>
        <v>0</v>
      </c>
      <c r="Z217" s="62">
        <v>0</v>
      </c>
      <c r="AA217" s="62">
        <f t="shared" si="9"/>
        <v>0</v>
      </c>
      <c r="AB217" s="458">
        <f t="shared" si="10"/>
        <v>0</v>
      </c>
      <c r="AC217" s="63">
        <f t="shared" si="23"/>
        <v>0</v>
      </c>
      <c r="AD217" s="63">
        <f t="shared" si="24"/>
        <v>0</v>
      </c>
      <c r="AE217" s="462">
        <f t="shared" si="13"/>
        <v>0</v>
      </c>
      <c r="AF217" s="466">
        <f t="shared" si="18"/>
        <v>0</v>
      </c>
      <c r="AG217" s="466" t="b">
        <f t="shared" si="17"/>
        <v>1</v>
      </c>
      <c r="AH217" t="s">
        <v>20811</v>
      </c>
      <c r="AI217" s="64">
        <v>0</v>
      </c>
      <c r="AJ217" s="64">
        <v>0</v>
      </c>
      <c r="AK217" s="64">
        <f t="shared" si="14"/>
        <v>0</v>
      </c>
      <c r="AL217" s="64"/>
      <c r="AM217" s="29">
        <v>0</v>
      </c>
      <c r="AN217" s="29">
        <f t="shared" si="15"/>
        <v>0</v>
      </c>
      <c r="AO217" s="29"/>
      <c r="AP217" s="29"/>
      <c r="AQ217" s="29"/>
      <c r="AR217" s="29"/>
      <c r="AS217" s="29"/>
      <c r="AT217" s="29"/>
      <c r="AU217" s="29"/>
      <c r="AV217" s="29"/>
      <c r="AW217" s="29"/>
      <c r="AX217" s="29"/>
      <c r="AY217" s="29"/>
      <c r="AZ217" s="29"/>
      <c r="BA217" s="29"/>
      <c r="BB217" s="29"/>
    </row>
    <row r="218" spans="1:54" ht="18.75" customHeight="1">
      <c r="A218" s="29"/>
      <c r="B218" s="61">
        <v>3822</v>
      </c>
      <c r="C218" s="62" t="s">
        <v>20813</v>
      </c>
      <c r="D218" s="62">
        <v>0</v>
      </c>
      <c r="E218" s="62">
        <v>0</v>
      </c>
      <c r="F218" s="62">
        <v>0</v>
      </c>
      <c r="G218" s="62">
        <f t="shared" si="1"/>
        <v>0</v>
      </c>
      <c r="H218" s="62">
        <v>0</v>
      </c>
      <c r="I218" s="62">
        <f t="shared" si="2"/>
        <v>0</v>
      </c>
      <c r="J218" s="62">
        <v>0</v>
      </c>
      <c r="K218" s="62">
        <f t="shared" si="3"/>
        <v>0</v>
      </c>
      <c r="L218" s="62">
        <v>0</v>
      </c>
      <c r="M218" s="62">
        <v>0</v>
      </c>
      <c r="N218" s="62">
        <v>0</v>
      </c>
      <c r="O218" s="62">
        <f t="shared" si="4"/>
        <v>0</v>
      </c>
      <c r="P218" s="62">
        <v>0</v>
      </c>
      <c r="Q218" s="62">
        <f t="shared" si="5"/>
        <v>0</v>
      </c>
      <c r="R218" s="62">
        <v>0</v>
      </c>
      <c r="S218" s="62">
        <f t="shared" si="6"/>
        <v>0</v>
      </c>
      <c r="T218" s="62">
        <v>0</v>
      </c>
      <c r="U218" s="62">
        <v>0</v>
      </c>
      <c r="V218" s="62">
        <v>0</v>
      </c>
      <c r="W218" s="62">
        <f t="shared" si="7"/>
        <v>0</v>
      </c>
      <c r="X218" s="62">
        <v>0</v>
      </c>
      <c r="Y218" s="62">
        <f t="shared" si="8"/>
        <v>0</v>
      </c>
      <c r="Z218" s="62">
        <v>0</v>
      </c>
      <c r="AA218" s="62">
        <f t="shared" si="9"/>
        <v>0</v>
      </c>
      <c r="AB218" s="458">
        <f t="shared" si="10"/>
        <v>0</v>
      </c>
      <c r="AC218" s="63">
        <f t="shared" si="23"/>
        <v>0</v>
      </c>
      <c r="AD218" s="63">
        <f t="shared" si="24"/>
        <v>0</v>
      </c>
      <c r="AE218" s="462">
        <f t="shared" si="13"/>
        <v>0</v>
      </c>
      <c r="AF218" s="466">
        <f t="shared" si="18"/>
        <v>0</v>
      </c>
      <c r="AG218" s="466" t="b">
        <f t="shared" si="17"/>
        <v>1</v>
      </c>
      <c r="AH218" t="s">
        <v>20811</v>
      </c>
      <c r="AI218" s="64">
        <v>0</v>
      </c>
      <c r="AJ218" s="64">
        <v>0</v>
      </c>
      <c r="AK218" s="64">
        <f t="shared" si="14"/>
        <v>0</v>
      </c>
      <c r="AL218" s="64"/>
      <c r="AM218" s="29">
        <v>0</v>
      </c>
      <c r="AN218" s="29">
        <f t="shared" si="15"/>
        <v>0</v>
      </c>
      <c r="AO218" s="29"/>
      <c r="AP218" s="29"/>
      <c r="AQ218" s="29"/>
      <c r="AR218" s="29"/>
      <c r="AS218" s="29"/>
      <c r="AT218" s="29"/>
      <c r="AU218" s="29"/>
      <c r="AV218" s="29"/>
      <c r="AW218" s="29"/>
      <c r="AX218" s="29"/>
      <c r="AY218" s="29"/>
      <c r="AZ218" s="29"/>
      <c r="BA218" s="29"/>
      <c r="BB218" s="29"/>
    </row>
    <row r="219" spans="1:54" ht="18.75" customHeight="1">
      <c r="A219" s="29"/>
      <c r="B219" s="61">
        <v>3831</v>
      </c>
      <c r="C219" s="62" t="s">
        <v>944</v>
      </c>
      <c r="D219" s="62">
        <v>0</v>
      </c>
      <c r="E219" s="62">
        <v>0</v>
      </c>
      <c r="F219" s="62">
        <v>0</v>
      </c>
      <c r="G219" s="62">
        <f t="shared" si="1"/>
        <v>0</v>
      </c>
      <c r="H219" s="62">
        <v>0</v>
      </c>
      <c r="I219" s="62">
        <f t="shared" si="2"/>
        <v>0</v>
      </c>
      <c r="J219" s="62">
        <v>0</v>
      </c>
      <c r="K219" s="62">
        <f t="shared" si="3"/>
        <v>0</v>
      </c>
      <c r="L219" s="62">
        <v>0</v>
      </c>
      <c r="M219" s="62">
        <v>0</v>
      </c>
      <c r="N219" s="62">
        <v>0</v>
      </c>
      <c r="O219" s="62">
        <f t="shared" si="4"/>
        <v>0</v>
      </c>
      <c r="P219" s="62">
        <v>0</v>
      </c>
      <c r="Q219" s="62">
        <f t="shared" si="5"/>
        <v>0</v>
      </c>
      <c r="R219" s="62">
        <v>0</v>
      </c>
      <c r="S219" s="62">
        <f t="shared" si="6"/>
        <v>0</v>
      </c>
      <c r="T219" s="62">
        <v>0</v>
      </c>
      <c r="U219" s="62">
        <v>0</v>
      </c>
      <c r="V219" s="62">
        <v>0</v>
      </c>
      <c r="W219" s="62">
        <f t="shared" si="7"/>
        <v>0</v>
      </c>
      <c r="X219" s="62">
        <v>0</v>
      </c>
      <c r="Y219" s="62">
        <f t="shared" si="8"/>
        <v>0</v>
      </c>
      <c r="Z219" s="62">
        <v>0</v>
      </c>
      <c r="AA219" s="62">
        <f t="shared" si="9"/>
        <v>0</v>
      </c>
      <c r="AB219" s="458">
        <f t="shared" si="10"/>
        <v>0</v>
      </c>
      <c r="AC219" s="63">
        <f t="shared" si="23"/>
        <v>0</v>
      </c>
      <c r="AD219" s="63">
        <f t="shared" si="24"/>
        <v>0</v>
      </c>
      <c r="AE219" s="462">
        <f t="shared" si="13"/>
        <v>0</v>
      </c>
      <c r="AF219" s="466">
        <f t="shared" si="18"/>
        <v>0</v>
      </c>
      <c r="AG219" s="466" t="b">
        <f t="shared" si="17"/>
        <v>1</v>
      </c>
      <c r="AH219" t="s">
        <v>20811</v>
      </c>
      <c r="AI219" s="64">
        <v>0</v>
      </c>
      <c r="AJ219" s="64">
        <v>0</v>
      </c>
      <c r="AK219" s="64">
        <f t="shared" si="14"/>
        <v>0</v>
      </c>
      <c r="AL219" s="64"/>
      <c r="AM219" s="29">
        <v>0</v>
      </c>
      <c r="AN219" s="29">
        <f t="shared" si="15"/>
        <v>0</v>
      </c>
      <c r="AO219" s="29"/>
      <c r="AP219" s="29"/>
      <c r="AQ219" s="29"/>
      <c r="AR219" s="29"/>
      <c r="AS219" s="29"/>
      <c r="AT219" s="29"/>
      <c r="AU219" s="29"/>
      <c r="AV219" s="29"/>
      <c r="AW219" s="29"/>
      <c r="AX219" s="29"/>
      <c r="AY219" s="29"/>
      <c r="AZ219" s="29"/>
      <c r="BA219" s="29"/>
      <c r="BB219" s="29"/>
    </row>
    <row r="220" spans="1:54" ht="18.75" customHeight="1">
      <c r="A220" s="29"/>
      <c r="B220" s="61">
        <v>3841</v>
      </c>
      <c r="C220" s="62" t="s">
        <v>20814</v>
      </c>
      <c r="D220" s="62">
        <v>0</v>
      </c>
      <c r="E220" s="62">
        <v>0</v>
      </c>
      <c r="F220" s="62">
        <v>0</v>
      </c>
      <c r="G220" s="62">
        <f t="shared" si="1"/>
        <v>0</v>
      </c>
      <c r="H220" s="62">
        <v>0</v>
      </c>
      <c r="I220" s="62">
        <f t="shared" si="2"/>
        <v>0</v>
      </c>
      <c r="J220" s="62">
        <v>0</v>
      </c>
      <c r="K220" s="62">
        <f t="shared" si="3"/>
        <v>0</v>
      </c>
      <c r="L220" s="62">
        <v>0</v>
      </c>
      <c r="M220" s="62">
        <v>0</v>
      </c>
      <c r="N220" s="62">
        <v>0</v>
      </c>
      <c r="O220" s="62">
        <f t="shared" si="4"/>
        <v>0</v>
      </c>
      <c r="P220" s="62">
        <v>0</v>
      </c>
      <c r="Q220" s="62">
        <f t="shared" si="5"/>
        <v>0</v>
      </c>
      <c r="R220" s="62">
        <v>0</v>
      </c>
      <c r="S220" s="62">
        <f t="shared" si="6"/>
        <v>0</v>
      </c>
      <c r="T220" s="62">
        <v>0</v>
      </c>
      <c r="U220" s="62">
        <v>0</v>
      </c>
      <c r="V220" s="62">
        <v>0</v>
      </c>
      <c r="W220" s="62">
        <f t="shared" si="7"/>
        <v>0</v>
      </c>
      <c r="X220" s="62">
        <v>0</v>
      </c>
      <c r="Y220" s="62">
        <f t="shared" si="8"/>
        <v>0</v>
      </c>
      <c r="Z220" s="62">
        <v>0</v>
      </c>
      <c r="AA220" s="62">
        <f t="shared" si="9"/>
        <v>0</v>
      </c>
      <c r="AB220" s="458">
        <f t="shared" si="10"/>
        <v>0</v>
      </c>
      <c r="AC220" s="63">
        <f t="shared" si="23"/>
        <v>0</v>
      </c>
      <c r="AD220" s="63">
        <f t="shared" si="24"/>
        <v>0</v>
      </c>
      <c r="AE220" s="462">
        <f t="shared" si="13"/>
        <v>0</v>
      </c>
      <c r="AF220" s="466">
        <f t="shared" si="18"/>
        <v>0</v>
      </c>
      <c r="AG220" s="466" t="b">
        <f t="shared" si="17"/>
        <v>1</v>
      </c>
      <c r="AH220" t="s">
        <v>20811</v>
      </c>
      <c r="AI220" s="64">
        <v>0</v>
      </c>
      <c r="AJ220" s="64">
        <v>0</v>
      </c>
      <c r="AK220" s="64">
        <f t="shared" si="14"/>
        <v>0</v>
      </c>
      <c r="AL220" s="64"/>
      <c r="AM220" s="29">
        <v>0</v>
      </c>
      <c r="AN220" s="29">
        <f t="shared" si="15"/>
        <v>0</v>
      </c>
      <c r="AO220" s="29"/>
      <c r="AP220" s="29"/>
      <c r="AQ220" s="29"/>
      <c r="AR220" s="29"/>
      <c r="AS220" s="29"/>
      <c r="AT220" s="29"/>
      <c r="AU220" s="29"/>
      <c r="AV220" s="29"/>
      <c r="AW220" s="29"/>
      <c r="AX220" s="29"/>
      <c r="AY220" s="29"/>
      <c r="AZ220" s="29"/>
      <c r="BA220" s="29"/>
      <c r="BB220" s="29"/>
    </row>
    <row r="221" spans="1:54" ht="18.75" customHeight="1">
      <c r="A221" s="29"/>
      <c r="B221" s="61">
        <v>3851</v>
      </c>
      <c r="C221" s="62" t="s">
        <v>20815</v>
      </c>
      <c r="D221" s="62">
        <v>0</v>
      </c>
      <c r="E221" s="62">
        <v>0</v>
      </c>
      <c r="F221" s="62">
        <v>0</v>
      </c>
      <c r="G221" s="62">
        <f t="shared" si="1"/>
        <v>0</v>
      </c>
      <c r="H221" s="62">
        <v>0</v>
      </c>
      <c r="I221" s="62">
        <f t="shared" si="2"/>
        <v>0</v>
      </c>
      <c r="J221" s="62">
        <v>0</v>
      </c>
      <c r="K221" s="62">
        <f t="shared" si="3"/>
        <v>0</v>
      </c>
      <c r="L221" s="62">
        <v>0</v>
      </c>
      <c r="M221" s="62">
        <v>0</v>
      </c>
      <c r="N221" s="62">
        <v>0</v>
      </c>
      <c r="O221" s="62">
        <f t="shared" si="4"/>
        <v>0</v>
      </c>
      <c r="P221" s="62">
        <v>0</v>
      </c>
      <c r="Q221" s="62">
        <f t="shared" si="5"/>
        <v>0</v>
      </c>
      <c r="R221" s="62">
        <v>0</v>
      </c>
      <c r="S221" s="62">
        <f t="shared" si="6"/>
        <v>0</v>
      </c>
      <c r="T221" s="62">
        <v>0</v>
      </c>
      <c r="U221" s="62">
        <v>0</v>
      </c>
      <c r="V221" s="62">
        <v>0</v>
      </c>
      <c r="W221" s="62">
        <f t="shared" si="7"/>
        <v>0</v>
      </c>
      <c r="X221" s="62">
        <v>0</v>
      </c>
      <c r="Y221" s="62">
        <f t="shared" si="8"/>
        <v>0</v>
      </c>
      <c r="Z221" s="62">
        <v>0</v>
      </c>
      <c r="AA221" s="62">
        <f t="shared" si="9"/>
        <v>0</v>
      </c>
      <c r="AB221" s="458">
        <f t="shared" si="10"/>
        <v>0</v>
      </c>
      <c r="AC221" s="63">
        <f t="shared" si="23"/>
        <v>0</v>
      </c>
      <c r="AD221" s="63">
        <f t="shared" si="24"/>
        <v>0</v>
      </c>
      <c r="AE221" s="462">
        <f t="shared" si="13"/>
        <v>0</v>
      </c>
      <c r="AF221" s="466">
        <f t="shared" si="18"/>
        <v>0</v>
      </c>
      <c r="AG221" s="466" t="b">
        <f t="shared" si="17"/>
        <v>1</v>
      </c>
      <c r="AH221" t="s">
        <v>20811</v>
      </c>
      <c r="AI221" s="64">
        <v>0</v>
      </c>
      <c r="AJ221" s="64">
        <v>0</v>
      </c>
      <c r="AK221" s="64">
        <f t="shared" si="14"/>
        <v>0</v>
      </c>
      <c r="AL221" s="64"/>
      <c r="AM221" s="29">
        <v>0</v>
      </c>
      <c r="AN221" s="29">
        <f t="shared" si="15"/>
        <v>0</v>
      </c>
      <c r="AO221" s="29"/>
      <c r="AP221" s="29"/>
      <c r="AQ221" s="29"/>
      <c r="AR221" s="29"/>
      <c r="AS221" s="29"/>
      <c r="AT221" s="29"/>
      <c r="AU221" s="29"/>
      <c r="AV221" s="29"/>
      <c r="AW221" s="29"/>
      <c r="AX221" s="29"/>
      <c r="AY221" s="29"/>
      <c r="AZ221" s="29"/>
      <c r="BA221" s="29"/>
      <c r="BB221" s="29"/>
    </row>
    <row r="222" spans="1:54" ht="18.75" customHeight="1">
      <c r="A222" s="29"/>
      <c r="B222" s="61">
        <v>3911</v>
      </c>
      <c r="C222" s="62" t="s">
        <v>20816</v>
      </c>
      <c r="D222" s="62">
        <v>0</v>
      </c>
      <c r="E222" s="62">
        <v>0</v>
      </c>
      <c r="F222" s="62">
        <v>0</v>
      </c>
      <c r="G222" s="62">
        <f t="shared" si="1"/>
        <v>0</v>
      </c>
      <c r="H222" s="62">
        <v>0</v>
      </c>
      <c r="I222" s="62">
        <f t="shared" si="2"/>
        <v>0</v>
      </c>
      <c r="J222" s="62">
        <v>0</v>
      </c>
      <c r="K222" s="62">
        <f t="shared" si="3"/>
        <v>0</v>
      </c>
      <c r="L222" s="62">
        <v>0</v>
      </c>
      <c r="M222" s="62">
        <v>0</v>
      </c>
      <c r="N222" s="62">
        <v>0</v>
      </c>
      <c r="O222" s="62">
        <f t="shared" si="4"/>
        <v>0</v>
      </c>
      <c r="P222" s="62">
        <v>0</v>
      </c>
      <c r="Q222" s="62">
        <f t="shared" si="5"/>
        <v>0</v>
      </c>
      <c r="R222" s="62">
        <v>0</v>
      </c>
      <c r="S222" s="62">
        <f t="shared" si="6"/>
        <v>0</v>
      </c>
      <c r="T222" s="62">
        <v>0</v>
      </c>
      <c r="U222" s="62">
        <v>0</v>
      </c>
      <c r="V222" s="62">
        <v>0</v>
      </c>
      <c r="W222" s="62">
        <f t="shared" si="7"/>
        <v>0</v>
      </c>
      <c r="X222" s="62">
        <v>0</v>
      </c>
      <c r="Y222" s="62">
        <f t="shared" si="8"/>
        <v>0</v>
      </c>
      <c r="Z222" s="62">
        <v>0</v>
      </c>
      <c r="AA222" s="62">
        <f t="shared" si="9"/>
        <v>0</v>
      </c>
      <c r="AB222" s="458">
        <f t="shared" si="10"/>
        <v>0</v>
      </c>
      <c r="AC222" s="63">
        <f t="shared" si="23"/>
        <v>0</v>
      </c>
      <c r="AD222" s="63">
        <f t="shared" si="24"/>
        <v>0</v>
      </c>
      <c r="AE222" s="462">
        <f t="shared" si="13"/>
        <v>0</v>
      </c>
      <c r="AF222" s="466">
        <f t="shared" si="18"/>
        <v>0</v>
      </c>
      <c r="AG222" s="466" t="b">
        <f t="shared" si="17"/>
        <v>1</v>
      </c>
      <c r="AH222" t="s">
        <v>20817</v>
      </c>
      <c r="AI222" s="64">
        <v>0</v>
      </c>
      <c r="AJ222" s="64">
        <v>0</v>
      </c>
      <c r="AK222" s="64">
        <f t="shared" si="14"/>
        <v>0</v>
      </c>
      <c r="AL222" s="64"/>
      <c r="AM222" s="29">
        <v>0</v>
      </c>
      <c r="AN222" s="29">
        <f t="shared" si="15"/>
        <v>0</v>
      </c>
      <c r="AO222" s="29"/>
      <c r="AP222" s="29"/>
      <c r="AQ222" s="29"/>
      <c r="AR222" s="29"/>
      <c r="AS222" s="29"/>
      <c r="AT222" s="29"/>
      <c r="AU222" s="29"/>
      <c r="AV222" s="29"/>
      <c r="AW222" s="29"/>
      <c r="AX222" s="29"/>
      <c r="AY222" s="29"/>
      <c r="AZ222" s="29"/>
      <c r="BA222" s="29"/>
      <c r="BB222" s="29"/>
    </row>
    <row r="223" spans="1:54" ht="18.75" customHeight="1">
      <c r="A223" s="29"/>
      <c r="B223" s="65">
        <v>3921</v>
      </c>
      <c r="C223" s="62" t="s">
        <v>763</v>
      </c>
      <c r="D223" s="62">
        <v>0</v>
      </c>
      <c r="E223" s="62">
        <v>0</v>
      </c>
      <c r="F223" s="62">
        <v>0</v>
      </c>
      <c r="G223" s="62">
        <f t="shared" si="1"/>
        <v>0</v>
      </c>
      <c r="H223" s="62">
        <v>0</v>
      </c>
      <c r="I223" s="62">
        <f t="shared" si="2"/>
        <v>0</v>
      </c>
      <c r="J223" s="62">
        <v>0</v>
      </c>
      <c r="K223" s="62">
        <f t="shared" si="3"/>
        <v>0</v>
      </c>
      <c r="L223" s="62">
        <v>0</v>
      </c>
      <c r="M223" s="62">
        <v>0</v>
      </c>
      <c r="N223" s="62">
        <v>0</v>
      </c>
      <c r="O223" s="62">
        <f t="shared" si="4"/>
        <v>0</v>
      </c>
      <c r="P223" s="62">
        <v>0</v>
      </c>
      <c r="Q223" s="62">
        <f t="shared" si="5"/>
        <v>0</v>
      </c>
      <c r="R223" s="62">
        <v>0</v>
      </c>
      <c r="S223" s="62">
        <f t="shared" si="6"/>
        <v>0</v>
      </c>
      <c r="T223" s="62">
        <v>0</v>
      </c>
      <c r="U223" s="62">
        <v>0</v>
      </c>
      <c r="V223" s="62">
        <v>0</v>
      </c>
      <c r="W223" s="62">
        <f t="shared" si="7"/>
        <v>0</v>
      </c>
      <c r="X223" s="62">
        <v>0</v>
      </c>
      <c r="Y223" s="62">
        <f t="shared" si="8"/>
        <v>0</v>
      </c>
      <c r="Z223" s="62">
        <v>0</v>
      </c>
      <c r="AA223" s="62">
        <f t="shared" si="9"/>
        <v>0</v>
      </c>
      <c r="AB223" s="458">
        <f t="shared" si="10"/>
        <v>0</v>
      </c>
      <c r="AC223" s="63">
        <f t="shared" si="23"/>
        <v>0</v>
      </c>
      <c r="AD223" s="63">
        <f t="shared" si="24"/>
        <v>0</v>
      </c>
      <c r="AE223" s="462">
        <f t="shared" si="13"/>
        <v>0</v>
      </c>
      <c r="AF223" s="466">
        <f t="shared" si="18"/>
        <v>0</v>
      </c>
      <c r="AG223" s="466" t="b">
        <f t="shared" si="17"/>
        <v>1</v>
      </c>
      <c r="AH223" t="s">
        <v>20817</v>
      </c>
      <c r="AI223" s="64">
        <v>0</v>
      </c>
      <c r="AJ223" s="64">
        <v>0</v>
      </c>
      <c r="AK223" s="64">
        <f t="shared" si="14"/>
        <v>0</v>
      </c>
      <c r="AL223" s="64"/>
      <c r="AM223" s="29">
        <v>0</v>
      </c>
      <c r="AN223" s="29">
        <f t="shared" si="15"/>
        <v>0</v>
      </c>
      <c r="AO223" s="29"/>
      <c r="AP223" s="29"/>
      <c r="AQ223" s="29"/>
      <c r="AR223" s="29"/>
      <c r="AS223" s="29"/>
      <c r="AT223" s="29"/>
      <c r="AU223" s="29"/>
      <c r="AV223" s="29"/>
      <c r="AW223" s="29"/>
      <c r="AX223" s="29"/>
      <c r="AY223" s="29"/>
      <c r="AZ223" s="29"/>
      <c r="BA223" s="29"/>
      <c r="BB223" s="29"/>
    </row>
    <row r="224" spans="1:54" ht="18.75" customHeight="1">
      <c r="A224" s="29"/>
      <c r="B224" s="61">
        <v>3922</v>
      </c>
      <c r="C224" s="62" t="s">
        <v>20818</v>
      </c>
      <c r="D224" s="62">
        <v>0</v>
      </c>
      <c r="E224" s="62">
        <v>0</v>
      </c>
      <c r="F224" s="62">
        <v>0</v>
      </c>
      <c r="G224" s="62">
        <f t="shared" si="1"/>
        <v>0</v>
      </c>
      <c r="H224" s="62">
        <v>0</v>
      </c>
      <c r="I224" s="62">
        <f t="shared" si="2"/>
        <v>0</v>
      </c>
      <c r="J224" s="62">
        <v>0</v>
      </c>
      <c r="K224" s="62">
        <f t="shared" si="3"/>
        <v>0</v>
      </c>
      <c r="L224" s="62">
        <v>0</v>
      </c>
      <c r="M224" s="62">
        <v>0</v>
      </c>
      <c r="N224" s="62">
        <v>0</v>
      </c>
      <c r="O224" s="62">
        <f t="shared" si="4"/>
        <v>0</v>
      </c>
      <c r="P224" s="62">
        <v>0</v>
      </c>
      <c r="Q224" s="62">
        <f t="shared" si="5"/>
        <v>0</v>
      </c>
      <c r="R224" s="62">
        <v>0</v>
      </c>
      <c r="S224" s="62">
        <f t="shared" si="6"/>
        <v>0</v>
      </c>
      <c r="T224" s="62">
        <v>0</v>
      </c>
      <c r="U224" s="62">
        <v>0</v>
      </c>
      <c r="V224" s="62">
        <v>0</v>
      </c>
      <c r="W224" s="62">
        <f t="shared" si="7"/>
        <v>0</v>
      </c>
      <c r="X224" s="62">
        <v>0</v>
      </c>
      <c r="Y224" s="62">
        <f t="shared" si="8"/>
        <v>0</v>
      </c>
      <c r="Z224" s="62">
        <v>0</v>
      </c>
      <c r="AA224" s="62">
        <f t="shared" si="9"/>
        <v>0</v>
      </c>
      <c r="AB224" s="458">
        <f t="shared" si="10"/>
        <v>0</v>
      </c>
      <c r="AC224" s="63">
        <f t="shared" si="23"/>
        <v>0</v>
      </c>
      <c r="AD224" s="63">
        <f t="shared" si="24"/>
        <v>0</v>
      </c>
      <c r="AE224" s="462">
        <f t="shared" si="13"/>
        <v>0</v>
      </c>
      <c r="AF224" s="466">
        <f t="shared" si="18"/>
        <v>0</v>
      </c>
      <c r="AG224" s="466" t="b">
        <f t="shared" si="17"/>
        <v>1</v>
      </c>
      <c r="AH224" t="s">
        <v>20817</v>
      </c>
      <c r="AI224" s="64">
        <v>0</v>
      </c>
      <c r="AJ224" s="64">
        <v>0</v>
      </c>
      <c r="AK224" s="64">
        <f t="shared" si="14"/>
        <v>0</v>
      </c>
      <c r="AL224" s="64"/>
      <c r="AM224" s="29">
        <v>0</v>
      </c>
      <c r="AN224" s="29">
        <f t="shared" si="15"/>
        <v>0</v>
      </c>
      <c r="AO224" s="29"/>
      <c r="AP224" s="29"/>
      <c r="AQ224" s="29"/>
      <c r="AR224" s="29"/>
      <c r="AS224" s="29"/>
      <c r="AT224" s="29"/>
      <c r="AU224" s="29"/>
      <c r="AV224" s="29"/>
      <c r="AW224" s="29"/>
      <c r="AX224" s="29"/>
      <c r="AY224" s="29"/>
      <c r="AZ224" s="29"/>
      <c r="BA224" s="29"/>
      <c r="BB224" s="29"/>
    </row>
    <row r="225" spans="1:54" ht="18.75" customHeight="1">
      <c r="A225" s="29"/>
      <c r="B225" s="61">
        <v>3931</v>
      </c>
      <c r="C225" s="62" t="s">
        <v>20819</v>
      </c>
      <c r="D225" s="62">
        <v>0</v>
      </c>
      <c r="E225" s="62">
        <v>0</v>
      </c>
      <c r="F225" s="62">
        <v>0</v>
      </c>
      <c r="G225" s="62">
        <f t="shared" si="1"/>
        <v>0</v>
      </c>
      <c r="H225" s="62">
        <v>0</v>
      </c>
      <c r="I225" s="62">
        <f t="shared" si="2"/>
        <v>0</v>
      </c>
      <c r="J225" s="62">
        <v>0</v>
      </c>
      <c r="K225" s="62">
        <f t="shared" si="3"/>
        <v>0</v>
      </c>
      <c r="L225" s="62">
        <v>0</v>
      </c>
      <c r="M225" s="62">
        <v>0</v>
      </c>
      <c r="N225" s="62">
        <v>0</v>
      </c>
      <c r="O225" s="62">
        <f t="shared" si="4"/>
        <v>0</v>
      </c>
      <c r="P225" s="62">
        <v>0</v>
      </c>
      <c r="Q225" s="62">
        <f t="shared" si="5"/>
        <v>0</v>
      </c>
      <c r="R225" s="62">
        <v>0</v>
      </c>
      <c r="S225" s="62">
        <f t="shared" si="6"/>
        <v>0</v>
      </c>
      <c r="T225" s="62">
        <v>0</v>
      </c>
      <c r="U225" s="62">
        <v>0</v>
      </c>
      <c r="V225" s="62">
        <v>0</v>
      </c>
      <c r="W225" s="62">
        <f t="shared" si="7"/>
        <v>0</v>
      </c>
      <c r="X225" s="62">
        <v>0</v>
      </c>
      <c r="Y225" s="62">
        <f t="shared" si="8"/>
        <v>0</v>
      </c>
      <c r="Z225" s="62">
        <v>0</v>
      </c>
      <c r="AA225" s="62">
        <f t="shared" si="9"/>
        <v>0</v>
      </c>
      <c r="AB225" s="458">
        <f t="shared" si="10"/>
        <v>0</v>
      </c>
      <c r="AC225" s="63">
        <f t="shared" si="23"/>
        <v>0</v>
      </c>
      <c r="AD225" s="63">
        <f t="shared" si="24"/>
        <v>0</v>
      </c>
      <c r="AE225" s="462">
        <f t="shared" si="13"/>
        <v>0</v>
      </c>
      <c r="AF225" s="466">
        <f t="shared" si="18"/>
        <v>0</v>
      </c>
      <c r="AG225" s="466" t="b">
        <f t="shared" si="17"/>
        <v>1</v>
      </c>
      <c r="AH225" t="s">
        <v>20817</v>
      </c>
      <c r="AI225" s="64">
        <v>0</v>
      </c>
      <c r="AJ225" s="64">
        <v>0</v>
      </c>
      <c r="AK225" s="64">
        <f t="shared" si="14"/>
        <v>0</v>
      </c>
      <c r="AL225" s="64"/>
      <c r="AM225" s="29">
        <v>0</v>
      </c>
      <c r="AN225" s="29">
        <f t="shared" si="15"/>
        <v>0</v>
      </c>
      <c r="AO225" s="29"/>
      <c r="AP225" s="29"/>
      <c r="AQ225" s="29"/>
      <c r="AR225" s="29"/>
      <c r="AS225" s="29"/>
      <c r="AT225" s="29"/>
      <c r="AU225" s="29"/>
      <c r="AV225" s="29"/>
      <c r="AW225" s="29"/>
      <c r="AX225" s="29"/>
      <c r="AY225" s="29"/>
      <c r="AZ225" s="29"/>
      <c r="BA225" s="29"/>
      <c r="BB225" s="29"/>
    </row>
    <row r="226" spans="1:54" ht="18.75" customHeight="1">
      <c r="A226" s="29"/>
      <c r="B226" s="61">
        <v>3941</v>
      </c>
      <c r="C226" s="62" t="s">
        <v>765</v>
      </c>
      <c r="D226" s="62">
        <v>0</v>
      </c>
      <c r="E226" s="62">
        <v>0</v>
      </c>
      <c r="F226" s="62">
        <v>0</v>
      </c>
      <c r="G226" s="62">
        <f t="shared" si="1"/>
        <v>0</v>
      </c>
      <c r="H226" s="62">
        <v>0</v>
      </c>
      <c r="I226" s="62">
        <f t="shared" si="2"/>
        <v>0</v>
      </c>
      <c r="J226" s="62">
        <v>0</v>
      </c>
      <c r="K226" s="62">
        <f t="shared" si="3"/>
        <v>0</v>
      </c>
      <c r="L226" s="62">
        <v>0</v>
      </c>
      <c r="M226" s="62">
        <v>0</v>
      </c>
      <c r="N226" s="62">
        <v>0</v>
      </c>
      <c r="O226" s="62">
        <f t="shared" si="4"/>
        <v>0</v>
      </c>
      <c r="P226" s="62">
        <v>0</v>
      </c>
      <c r="Q226" s="62">
        <f t="shared" si="5"/>
        <v>0</v>
      </c>
      <c r="R226" s="62">
        <v>0</v>
      </c>
      <c r="S226" s="62">
        <f t="shared" si="6"/>
        <v>0</v>
      </c>
      <c r="T226" s="62">
        <v>0</v>
      </c>
      <c r="U226" s="62">
        <v>0</v>
      </c>
      <c r="V226" s="62">
        <v>0</v>
      </c>
      <c r="W226" s="62">
        <f t="shared" si="7"/>
        <v>0</v>
      </c>
      <c r="X226" s="62">
        <v>0</v>
      </c>
      <c r="Y226" s="62">
        <f t="shared" si="8"/>
        <v>0</v>
      </c>
      <c r="Z226" s="62">
        <v>0</v>
      </c>
      <c r="AA226" s="62">
        <f t="shared" si="9"/>
        <v>0</v>
      </c>
      <c r="AB226" s="458">
        <f t="shared" si="10"/>
        <v>0</v>
      </c>
      <c r="AC226" s="63">
        <f t="shared" si="23"/>
        <v>0</v>
      </c>
      <c r="AD226" s="63">
        <f t="shared" si="24"/>
        <v>0</v>
      </c>
      <c r="AE226" s="462">
        <f t="shared" si="13"/>
        <v>0</v>
      </c>
      <c r="AF226" s="466">
        <f t="shared" si="18"/>
        <v>0</v>
      </c>
      <c r="AG226" s="466" t="b">
        <f t="shared" si="17"/>
        <v>1</v>
      </c>
      <c r="AH226" t="s">
        <v>20817</v>
      </c>
      <c r="AI226" s="64">
        <v>0</v>
      </c>
      <c r="AJ226" s="64">
        <v>0</v>
      </c>
      <c r="AK226" s="64">
        <f t="shared" si="14"/>
        <v>0</v>
      </c>
      <c r="AL226" s="64"/>
      <c r="AM226" s="29">
        <v>0</v>
      </c>
      <c r="AN226" s="29">
        <f t="shared" si="15"/>
        <v>0</v>
      </c>
      <c r="AO226" s="29"/>
      <c r="AP226" s="29"/>
      <c r="AQ226" s="29"/>
      <c r="AR226" s="29"/>
      <c r="AS226" s="29"/>
      <c r="AT226" s="29"/>
      <c r="AU226" s="29"/>
      <c r="AV226" s="29"/>
      <c r="AW226" s="29"/>
      <c r="AX226" s="29"/>
      <c r="AY226" s="29"/>
      <c r="AZ226" s="29"/>
      <c r="BA226" s="29"/>
      <c r="BB226" s="29"/>
    </row>
    <row r="227" spans="1:54" ht="18.75" customHeight="1">
      <c r="A227" s="29"/>
      <c r="B227" s="61">
        <v>3942</v>
      </c>
      <c r="C227" s="62" t="s">
        <v>20820</v>
      </c>
      <c r="D227" s="62">
        <v>0</v>
      </c>
      <c r="E227" s="62">
        <v>0</v>
      </c>
      <c r="F227" s="62">
        <v>0</v>
      </c>
      <c r="G227" s="62">
        <f t="shared" si="1"/>
        <v>0</v>
      </c>
      <c r="H227" s="62">
        <v>0</v>
      </c>
      <c r="I227" s="62">
        <f t="shared" si="2"/>
        <v>0</v>
      </c>
      <c r="J227" s="62">
        <v>0</v>
      </c>
      <c r="K227" s="62">
        <f t="shared" si="3"/>
        <v>0</v>
      </c>
      <c r="L227" s="62">
        <v>0</v>
      </c>
      <c r="M227" s="62">
        <v>0</v>
      </c>
      <c r="N227" s="62">
        <v>0</v>
      </c>
      <c r="O227" s="62">
        <f t="shared" si="4"/>
        <v>0</v>
      </c>
      <c r="P227" s="62">
        <v>0</v>
      </c>
      <c r="Q227" s="62">
        <f t="shared" si="5"/>
        <v>0</v>
      </c>
      <c r="R227" s="62">
        <v>0</v>
      </c>
      <c r="S227" s="62">
        <f t="shared" si="6"/>
        <v>0</v>
      </c>
      <c r="T227" s="62">
        <v>0</v>
      </c>
      <c r="U227" s="62">
        <v>0</v>
      </c>
      <c r="V227" s="62">
        <v>0</v>
      </c>
      <c r="W227" s="62">
        <f t="shared" si="7"/>
        <v>0</v>
      </c>
      <c r="X227" s="62">
        <v>0</v>
      </c>
      <c r="Y227" s="62">
        <f t="shared" si="8"/>
        <v>0</v>
      </c>
      <c r="Z227" s="62">
        <v>0</v>
      </c>
      <c r="AA227" s="62">
        <f t="shared" si="9"/>
        <v>0</v>
      </c>
      <c r="AB227" s="458">
        <f t="shared" si="10"/>
        <v>0</v>
      </c>
      <c r="AC227" s="63">
        <f t="shared" si="23"/>
        <v>0</v>
      </c>
      <c r="AD227" s="63">
        <f t="shared" si="24"/>
        <v>0</v>
      </c>
      <c r="AE227" s="462">
        <f t="shared" si="13"/>
        <v>0</v>
      </c>
      <c r="AF227" s="466">
        <f t="shared" si="18"/>
        <v>0</v>
      </c>
      <c r="AG227" s="466" t="b">
        <f t="shared" si="17"/>
        <v>1</v>
      </c>
      <c r="AH227" t="s">
        <v>20817</v>
      </c>
      <c r="AI227" s="64">
        <v>0</v>
      </c>
      <c r="AJ227" s="64">
        <v>0</v>
      </c>
      <c r="AK227" s="64">
        <f t="shared" si="14"/>
        <v>0</v>
      </c>
      <c r="AL227" s="64"/>
      <c r="AM227" s="29">
        <v>0</v>
      </c>
      <c r="AN227" s="29">
        <f t="shared" si="15"/>
        <v>0</v>
      </c>
      <c r="AO227" s="29"/>
      <c r="AP227" s="29"/>
      <c r="AQ227" s="29"/>
      <c r="AR227" s="29"/>
      <c r="AS227" s="29"/>
      <c r="AT227" s="29"/>
      <c r="AU227" s="29"/>
      <c r="AV227" s="29"/>
      <c r="AW227" s="29"/>
      <c r="AX227" s="29"/>
      <c r="AY227" s="29"/>
      <c r="AZ227" s="29"/>
      <c r="BA227" s="29"/>
      <c r="BB227" s="29"/>
    </row>
    <row r="228" spans="1:54" ht="18.75" customHeight="1">
      <c r="A228" s="29"/>
      <c r="B228" s="61">
        <v>3943</v>
      </c>
      <c r="C228" s="62" t="s">
        <v>20821</v>
      </c>
      <c r="D228" s="62">
        <v>0</v>
      </c>
      <c r="E228" s="62">
        <v>0</v>
      </c>
      <c r="F228" s="62">
        <v>0</v>
      </c>
      <c r="G228" s="62">
        <f t="shared" si="1"/>
        <v>0</v>
      </c>
      <c r="H228" s="62">
        <v>0</v>
      </c>
      <c r="I228" s="62">
        <f t="shared" si="2"/>
        <v>0</v>
      </c>
      <c r="J228" s="62">
        <v>0</v>
      </c>
      <c r="K228" s="62">
        <f t="shared" si="3"/>
        <v>0</v>
      </c>
      <c r="L228" s="62">
        <v>0</v>
      </c>
      <c r="M228" s="62">
        <v>0</v>
      </c>
      <c r="N228" s="62">
        <v>0</v>
      </c>
      <c r="O228" s="62">
        <f t="shared" si="4"/>
        <v>0</v>
      </c>
      <c r="P228" s="62">
        <v>0</v>
      </c>
      <c r="Q228" s="62">
        <f t="shared" si="5"/>
        <v>0</v>
      </c>
      <c r="R228" s="62">
        <v>0</v>
      </c>
      <c r="S228" s="62">
        <f t="shared" si="6"/>
        <v>0</v>
      </c>
      <c r="T228" s="62">
        <v>0</v>
      </c>
      <c r="U228" s="62">
        <v>0</v>
      </c>
      <c r="V228" s="62">
        <v>0</v>
      </c>
      <c r="W228" s="62">
        <f t="shared" si="7"/>
        <v>0</v>
      </c>
      <c r="X228" s="62">
        <v>0</v>
      </c>
      <c r="Y228" s="62">
        <f t="shared" si="8"/>
        <v>0</v>
      </c>
      <c r="Z228" s="62">
        <v>0</v>
      </c>
      <c r="AA228" s="62">
        <f t="shared" si="9"/>
        <v>0</v>
      </c>
      <c r="AB228" s="458">
        <f t="shared" si="10"/>
        <v>0</v>
      </c>
      <c r="AC228" s="63">
        <f t="shared" si="23"/>
        <v>0</v>
      </c>
      <c r="AD228" s="63">
        <f t="shared" si="24"/>
        <v>0</v>
      </c>
      <c r="AE228" s="462">
        <f t="shared" si="13"/>
        <v>0</v>
      </c>
      <c r="AF228" s="466">
        <f t="shared" si="18"/>
        <v>0</v>
      </c>
      <c r="AG228" s="466" t="b">
        <f t="shared" si="17"/>
        <v>1</v>
      </c>
      <c r="AH228" t="s">
        <v>20817</v>
      </c>
      <c r="AI228" s="64">
        <v>0</v>
      </c>
      <c r="AJ228" s="64">
        <v>0</v>
      </c>
      <c r="AK228" s="64">
        <f t="shared" si="14"/>
        <v>0</v>
      </c>
      <c r="AL228" s="64"/>
      <c r="AM228" s="29">
        <v>0</v>
      </c>
      <c r="AN228" s="29">
        <f t="shared" si="15"/>
        <v>0</v>
      </c>
      <c r="AO228" s="29"/>
      <c r="AP228" s="29"/>
      <c r="AQ228" s="29"/>
      <c r="AR228" s="29"/>
      <c r="AS228" s="29"/>
      <c r="AT228" s="29"/>
      <c r="AU228" s="29"/>
      <c r="AV228" s="29"/>
      <c r="AW228" s="29"/>
      <c r="AX228" s="29"/>
      <c r="AY228" s="29"/>
      <c r="AZ228" s="29"/>
      <c r="BA228" s="29"/>
      <c r="BB228" s="29"/>
    </row>
    <row r="229" spans="1:54" ht="18.75" customHeight="1">
      <c r="A229" s="468"/>
      <c r="B229" s="61">
        <v>3944</v>
      </c>
      <c r="C229" s="62" t="s">
        <v>20822</v>
      </c>
      <c r="D229" s="62">
        <v>0</v>
      </c>
      <c r="E229" s="62">
        <v>0</v>
      </c>
      <c r="F229" s="62">
        <v>0</v>
      </c>
      <c r="G229" s="62">
        <f t="shared" si="1"/>
        <v>0</v>
      </c>
      <c r="H229" s="62">
        <v>0</v>
      </c>
      <c r="I229" s="62">
        <f t="shared" si="2"/>
        <v>0</v>
      </c>
      <c r="J229" s="62">
        <v>0</v>
      </c>
      <c r="K229" s="62">
        <f t="shared" si="3"/>
        <v>0</v>
      </c>
      <c r="L229" s="62">
        <v>0</v>
      </c>
      <c r="M229" s="62">
        <v>0</v>
      </c>
      <c r="N229" s="62">
        <v>0</v>
      </c>
      <c r="O229" s="62">
        <f t="shared" si="4"/>
        <v>0</v>
      </c>
      <c r="P229" s="62">
        <v>0</v>
      </c>
      <c r="Q229" s="62">
        <f t="shared" si="5"/>
        <v>0</v>
      </c>
      <c r="R229" s="62">
        <v>0</v>
      </c>
      <c r="S229" s="62">
        <f t="shared" si="6"/>
        <v>0</v>
      </c>
      <c r="T229" s="62">
        <v>0</v>
      </c>
      <c r="U229" s="62">
        <v>0</v>
      </c>
      <c r="V229" s="62">
        <v>0</v>
      </c>
      <c r="W229" s="62">
        <f t="shared" si="7"/>
        <v>0</v>
      </c>
      <c r="X229" s="62">
        <v>0</v>
      </c>
      <c r="Y229" s="62">
        <f t="shared" si="8"/>
        <v>0</v>
      </c>
      <c r="Z229" s="62">
        <v>0</v>
      </c>
      <c r="AA229" s="62">
        <f t="shared" si="9"/>
        <v>0</v>
      </c>
      <c r="AB229" s="458">
        <f t="shared" si="10"/>
        <v>0</v>
      </c>
      <c r="AC229" s="63">
        <f t="shared" si="23"/>
        <v>0</v>
      </c>
      <c r="AD229" s="63">
        <f t="shared" si="24"/>
        <v>0</v>
      </c>
      <c r="AE229" s="462">
        <f t="shared" si="13"/>
        <v>0</v>
      </c>
      <c r="AF229" s="466">
        <f t="shared" si="18"/>
        <v>0</v>
      </c>
      <c r="AG229" s="466" t="b">
        <f t="shared" si="17"/>
        <v>1</v>
      </c>
      <c r="AH229" t="s">
        <v>20817</v>
      </c>
      <c r="AI229" s="64">
        <v>0</v>
      </c>
      <c r="AJ229" s="64">
        <v>0</v>
      </c>
      <c r="AK229" s="64">
        <f t="shared" si="14"/>
        <v>0</v>
      </c>
      <c r="AL229" s="64">
        <v>0</v>
      </c>
      <c r="AM229" s="29">
        <v>0</v>
      </c>
      <c r="AN229" s="29">
        <f t="shared" si="15"/>
        <v>0</v>
      </c>
      <c r="AO229" s="468" t="s">
        <v>20570</v>
      </c>
      <c r="AP229" s="468"/>
      <c r="AQ229" s="468"/>
      <c r="AR229" s="468"/>
      <c r="AS229" s="468"/>
      <c r="AT229" s="468"/>
      <c r="AU229" s="468"/>
      <c r="AV229" s="468"/>
      <c r="AW229" s="468"/>
      <c r="AX229" s="468"/>
      <c r="AY229" s="468"/>
      <c r="AZ229" s="468"/>
      <c r="BA229" s="468"/>
      <c r="BB229" s="468"/>
    </row>
    <row r="230" spans="1:54" ht="18.75" customHeight="1">
      <c r="A230" s="29"/>
      <c r="B230" s="61">
        <v>3951</v>
      </c>
      <c r="C230" s="62" t="s">
        <v>20823</v>
      </c>
      <c r="D230" s="62">
        <v>0</v>
      </c>
      <c r="E230" s="62">
        <v>0</v>
      </c>
      <c r="F230" s="62">
        <v>0</v>
      </c>
      <c r="G230" s="62">
        <f t="shared" si="1"/>
        <v>0</v>
      </c>
      <c r="H230" s="62">
        <v>0</v>
      </c>
      <c r="I230" s="62">
        <f t="shared" si="2"/>
        <v>0</v>
      </c>
      <c r="J230" s="62">
        <v>0</v>
      </c>
      <c r="K230" s="62">
        <f t="shared" si="3"/>
        <v>0</v>
      </c>
      <c r="L230" s="62">
        <v>0</v>
      </c>
      <c r="M230" s="62">
        <v>0</v>
      </c>
      <c r="N230" s="62">
        <v>0</v>
      </c>
      <c r="O230" s="62">
        <f t="shared" si="4"/>
        <v>0</v>
      </c>
      <c r="P230" s="62">
        <v>0</v>
      </c>
      <c r="Q230" s="62">
        <f t="shared" si="5"/>
        <v>0</v>
      </c>
      <c r="R230" s="62">
        <v>0</v>
      </c>
      <c r="S230" s="62">
        <f t="shared" si="6"/>
        <v>0</v>
      </c>
      <c r="T230" s="62">
        <v>0</v>
      </c>
      <c r="U230" s="62">
        <v>0</v>
      </c>
      <c r="V230" s="62">
        <v>0</v>
      </c>
      <c r="W230" s="62">
        <f t="shared" si="7"/>
        <v>0</v>
      </c>
      <c r="X230" s="62">
        <v>0</v>
      </c>
      <c r="Y230" s="62">
        <f t="shared" si="8"/>
        <v>0</v>
      </c>
      <c r="Z230" s="62">
        <v>0</v>
      </c>
      <c r="AA230" s="62">
        <f t="shared" si="9"/>
        <v>0</v>
      </c>
      <c r="AB230" s="458">
        <f t="shared" si="10"/>
        <v>0</v>
      </c>
      <c r="AC230" s="63">
        <f t="shared" si="23"/>
        <v>0</v>
      </c>
      <c r="AD230" s="63">
        <f t="shared" si="24"/>
        <v>0</v>
      </c>
      <c r="AE230" s="462">
        <f t="shared" si="13"/>
        <v>0</v>
      </c>
      <c r="AF230" s="466">
        <f t="shared" si="18"/>
        <v>0</v>
      </c>
      <c r="AG230" s="466" t="b">
        <f t="shared" si="17"/>
        <v>1</v>
      </c>
      <c r="AH230" t="s">
        <v>20817</v>
      </c>
      <c r="AI230" s="64">
        <v>0</v>
      </c>
      <c r="AJ230" s="64">
        <v>0</v>
      </c>
      <c r="AK230" s="64">
        <f t="shared" si="14"/>
        <v>0</v>
      </c>
      <c r="AL230" s="64"/>
      <c r="AM230" s="29">
        <v>0</v>
      </c>
      <c r="AN230" s="29">
        <f t="shared" si="15"/>
        <v>0</v>
      </c>
      <c r="AO230" s="29"/>
      <c r="AP230" s="29"/>
      <c r="AQ230" s="29"/>
      <c r="AR230" s="29"/>
      <c r="AS230" s="29"/>
      <c r="AT230" s="29"/>
      <c r="AU230" s="29"/>
      <c r="AV230" s="29"/>
      <c r="AW230" s="29"/>
      <c r="AX230" s="29"/>
      <c r="AY230" s="29"/>
      <c r="AZ230" s="29"/>
      <c r="BA230" s="29"/>
      <c r="BB230" s="29"/>
    </row>
    <row r="231" spans="1:54" ht="18.75" customHeight="1">
      <c r="A231" s="29"/>
      <c r="B231" s="61">
        <v>3961</v>
      </c>
      <c r="C231" s="62" t="s">
        <v>20824</v>
      </c>
      <c r="D231" s="62">
        <v>0</v>
      </c>
      <c r="E231" s="62">
        <v>0</v>
      </c>
      <c r="F231" s="62">
        <v>0</v>
      </c>
      <c r="G231" s="62">
        <f t="shared" si="1"/>
        <v>0</v>
      </c>
      <c r="H231" s="62">
        <v>0</v>
      </c>
      <c r="I231" s="62">
        <f t="shared" si="2"/>
        <v>0</v>
      </c>
      <c r="J231" s="62">
        <v>0</v>
      </c>
      <c r="K231" s="62">
        <f t="shared" si="3"/>
        <v>0</v>
      </c>
      <c r="L231" s="62">
        <v>0</v>
      </c>
      <c r="M231" s="62">
        <v>0</v>
      </c>
      <c r="N231" s="62">
        <v>0</v>
      </c>
      <c r="O231" s="62">
        <f t="shared" si="4"/>
        <v>0</v>
      </c>
      <c r="P231" s="62">
        <v>0</v>
      </c>
      <c r="Q231" s="62">
        <f t="shared" si="5"/>
        <v>0</v>
      </c>
      <c r="R231" s="62">
        <v>0</v>
      </c>
      <c r="S231" s="62">
        <f t="shared" si="6"/>
        <v>0</v>
      </c>
      <c r="T231" s="62">
        <v>0</v>
      </c>
      <c r="U231" s="62">
        <v>0</v>
      </c>
      <c r="V231" s="62">
        <v>0</v>
      </c>
      <c r="W231" s="62">
        <f t="shared" si="7"/>
        <v>0</v>
      </c>
      <c r="X231" s="62">
        <v>0</v>
      </c>
      <c r="Y231" s="62">
        <f t="shared" si="8"/>
        <v>0</v>
      </c>
      <c r="Z231" s="62">
        <v>0</v>
      </c>
      <c r="AA231" s="62">
        <f t="shared" si="9"/>
        <v>0</v>
      </c>
      <c r="AB231" s="458">
        <f t="shared" si="10"/>
        <v>0</v>
      </c>
      <c r="AC231" s="63">
        <f t="shared" si="23"/>
        <v>0</v>
      </c>
      <c r="AD231" s="63">
        <f t="shared" si="24"/>
        <v>0</v>
      </c>
      <c r="AE231" s="462">
        <f t="shared" si="13"/>
        <v>0</v>
      </c>
      <c r="AF231" s="466">
        <f t="shared" si="18"/>
        <v>0</v>
      </c>
      <c r="AG231" s="466" t="b">
        <f t="shared" si="17"/>
        <v>1</v>
      </c>
      <c r="AH231" t="s">
        <v>20817</v>
      </c>
      <c r="AI231" s="64">
        <v>0</v>
      </c>
      <c r="AJ231" s="64">
        <v>0</v>
      </c>
      <c r="AK231" s="64">
        <f t="shared" si="14"/>
        <v>0</v>
      </c>
      <c r="AL231" s="64"/>
      <c r="AM231" s="29">
        <v>0</v>
      </c>
      <c r="AN231" s="29">
        <f t="shared" si="15"/>
        <v>0</v>
      </c>
      <c r="AO231" s="29"/>
      <c r="AP231" s="29"/>
      <c r="AQ231" s="29"/>
      <c r="AR231" s="29"/>
      <c r="AS231" s="29"/>
      <c r="AT231" s="29"/>
      <c r="AU231" s="29"/>
      <c r="AV231" s="29"/>
      <c r="AW231" s="29"/>
      <c r="AX231" s="29"/>
      <c r="AY231" s="29"/>
      <c r="AZ231" s="29"/>
      <c r="BA231" s="29"/>
      <c r="BB231" s="29"/>
    </row>
    <row r="232" spans="1:54" ht="18.75" customHeight="1">
      <c r="A232" s="29"/>
      <c r="B232" s="61">
        <v>3962</v>
      </c>
      <c r="C232" s="62" t="s">
        <v>20825</v>
      </c>
      <c r="D232" s="62">
        <v>0</v>
      </c>
      <c r="E232" s="62">
        <v>0</v>
      </c>
      <c r="F232" s="62">
        <v>0</v>
      </c>
      <c r="G232" s="62">
        <f t="shared" si="1"/>
        <v>0</v>
      </c>
      <c r="H232" s="62">
        <v>0</v>
      </c>
      <c r="I232" s="62">
        <f t="shared" si="2"/>
        <v>0</v>
      </c>
      <c r="J232" s="62">
        <v>0</v>
      </c>
      <c r="K232" s="62">
        <f t="shared" si="3"/>
        <v>0</v>
      </c>
      <c r="L232" s="62">
        <v>0</v>
      </c>
      <c r="M232" s="62">
        <v>0</v>
      </c>
      <c r="N232" s="62">
        <v>0</v>
      </c>
      <c r="O232" s="62">
        <f t="shared" si="4"/>
        <v>0</v>
      </c>
      <c r="P232" s="62">
        <v>0</v>
      </c>
      <c r="Q232" s="62">
        <f t="shared" si="5"/>
        <v>0</v>
      </c>
      <c r="R232" s="62">
        <v>0</v>
      </c>
      <c r="S232" s="62">
        <f t="shared" si="6"/>
        <v>0</v>
      </c>
      <c r="T232" s="62">
        <v>0</v>
      </c>
      <c r="U232" s="62">
        <v>0</v>
      </c>
      <c r="V232" s="62">
        <v>0</v>
      </c>
      <c r="W232" s="62">
        <f t="shared" si="7"/>
        <v>0</v>
      </c>
      <c r="X232" s="62">
        <v>0</v>
      </c>
      <c r="Y232" s="62">
        <f t="shared" si="8"/>
        <v>0</v>
      </c>
      <c r="Z232" s="62">
        <v>0</v>
      </c>
      <c r="AA232" s="62">
        <f t="shared" si="9"/>
        <v>0</v>
      </c>
      <c r="AB232" s="458">
        <f t="shared" si="10"/>
        <v>0</v>
      </c>
      <c r="AC232" s="63">
        <f t="shared" si="23"/>
        <v>0</v>
      </c>
      <c r="AD232" s="63">
        <f t="shared" si="24"/>
        <v>0</v>
      </c>
      <c r="AE232" s="462">
        <f t="shared" si="13"/>
        <v>0</v>
      </c>
      <c r="AF232" s="466">
        <f t="shared" si="18"/>
        <v>0</v>
      </c>
      <c r="AG232" s="466" t="b">
        <f t="shared" si="17"/>
        <v>1</v>
      </c>
      <c r="AH232" t="s">
        <v>20817</v>
      </c>
      <c r="AI232" s="64">
        <v>0</v>
      </c>
      <c r="AJ232" s="64">
        <v>0</v>
      </c>
      <c r="AK232" s="64">
        <f t="shared" si="14"/>
        <v>0</v>
      </c>
      <c r="AL232" s="64"/>
      <c r="AM232" s="29">
        <v>0</v>
      </c>
      <c r="AN232" s="29">
        <f t="shared" si="15"/>
        <v>0</v>
      </c>
      <c r="AO232" s="29"/>
      <c r="AP232" s="29"/>
      <c r="AQ232" s="29"/>
      <c r="AR232" s="29"/>
      <c r="AS232" s="29"/>
      <c r="AT232" s="29"/>
      <c r="AU232" s="29"/>
      <c r="AV232" s="29"/>
      <c r="AW232" s="29"/>
      <c r="AX232" s="29"/>
      <c r="AY232" s="29"/>
      <c r="AZ232" s="29"/>
      <c r="BA232" s="29"/>
      <c r="BB232" s="29"/>
    </row>
    <row r="233" spans="1:54" ht="18.75" customHeight="1">
      <c r="A233" s="29"/>
      <c r="B233" s="61">
        <v>3981</v>
      </c>
      <c r="C233" s="62" t="s">
        <v>20826</v>
      </c>
      <c r="D233" s="62">
        <v>0</v>
      </c>
      <c r="E233" s="62">
        <v>0</v>
      </c>
      <c r="F233" s="62">
        <v>0</v>
      </c>
      <c r="G233" s="62">
        <f t="shared" si="1"/>
        <v>0</v>
      </c>
      <c r="H233" s="62">
        <v>0</v>
      </c>
      <c r="I233" s="62">
        <f t="shared" si="2"/>
        <v>0</v>
      </c>
      <c r="J233" s="62">
        <v>0</v>
      </c>
      <c r="K233" s="62">
        <f t="shared" si="3"/>
        <v>0</v>
      </c>
      <c r="L233" s="62">
        <v>0</v>
      </c>
      <c r="M233" s="62">
        <v>0</v>
      </c>
      <c r="N233" s="62">
        <v>0</v>
      </c>
      <c r="O233" s="62">
        <f t="shared" si="4"/>
        <v>0</v>
      </c>
      <c r="P233" s="62">
        <v>0</v>
      </c>
      <c r="Q233" s="62">
        <f t="shared" si="5"/>
        <v>0</v>
      </c>
      <c r="R233" s="62">
        <v>0</v>
      </c>
      <c r="S233" s="62">
        <f t="shared" si="6"/>
        <v>0</v>
      </c>
      <c r="T233" s="62">
        <v>0</v>
      </c>
      <c r="U233" s="62">
        <v>0</v>
      </c>
      <c r="V233" s="62">
        <v>0</v>
      </c>
      <c r="W233" s="62">
        <f t="shared" si="7"/>
        <v>0</v>
      </c>
      <c r="X233" s="62">
        <v>0</v>
      </c>
      <c r="Y233" s="62">
        <f t="shared" si="8"/>
        <v>0</v>
      </c>
      <c r="Z233" s="62">
        <v>0</v>
      </c>
      <c r="AA233" s="62">
        <f t="shared" si="9"/>
        <v>0</v>
      </c>
      <c r="AB233" s="458">
        <f t="shared" si="10"/>
        <v>0</v>
      </c>
      <c r="AC233" s="63">
        <f t="shared" si="23"/>
        <v>0</v>
      </c>
      <c r="AD233" s="63">
        <f t="shared" si="24"/>
        <v>0</v>
      </c>
      <c r="AE233" s="462">
        <f t="shared" si="13"/>
        <v>0</v>
      </c>
      <c r="AF233" s="466">
        <f t="shared" si="18"/>
        <v>0</v>
      </c>
      <c r="AG233" s="466" t="b">
        <f t="shared" si="17"/>
        <v>1</v>
      </c>
      <c r="AH233" t="s">
        <v>20817</v>
      </c>
      <c r="AI233" s="64">
        <v>0</v>
      </c>
      <c r="AJ233" s="64">
        <v>0</v>
      </c>
      <c r="AK233" s="64">
        <f t="shared" si="14"/>
        <v>0</v>
      </c>
      <c r="AL233" s="64"/>
      <c r="AM233" s="29">
        <v>0</v>
      </c>
      <c r="AN233" s="29">
        <f t="shared" si="15"/>
        <v>0</v>
      </c>
      <c r="AO233" s="29"/>
      <c r="AP233" s="29"/>
      <c r="AQ233" s="29"/>
      <c r="AR233" s="29"/>
      <c r="AS233" s="29"/>
      <c r="AT233" s="29"/>
      <c r="AU233" s="29"/>
      <c r="AV233" s="29"/>
      <c r="AW233" s="29"/>
      <c r="AX233" s="29"/>
      <c r="AY233" s="29"/>
      <c r="AZ233" s="29"/>
      <c r="BA233" s="29"/>
      <c r="BB233" s="29"/>
    </row>
    <row r="234" spans="1:54" ht="18.75" customHeight="1">
      <c r="A234" s="29"/>
      <c r="B234" s="61">
        <v>3991</v>
      </c>
      <c r="C234" s="62" t="s">
        <v>20827</v>
      </c>
      <c r="D234" s="62">
        <v>0</v>
      </c>
      <c r="E234" s="62">
        <v>0</v>
      </c>
      <c r="F234" s="62">
        <v>0</v>
      </c>
      <c r="G234" s="62">
        <f t="shared" si="1"/>
        <v>0</v>
      </c>
      <c r="H234" s="62">
        <v>0</v>
      </c>
      <c r="I234" s="62">
        <f t="shared" si="2"/>
        <v>0</v>
      </c>
      <c r="J234" s="62">
        <v>0</v>
      </c>
      <c r="K234" s="62">
        <f t="shared" si="3"/>
        <v>0</v>
      </c>
      <c r="L234" s="62">
        <v>0</v>
      </c>
      <c r="M234" s="62">
        <v>0</v>
      </c>
      <c r="N234" s="62">
        <v>0</v>
      </c>
      <c r="O234" s="62">
        <f t="shared" si="4"/>
        <v>0</v>
      </c>
      <c r="P234" s="62">
        <v>0</v>
      </c>
      <c r="Q234" s="62">
        <f t="shared" si="5"/>
        <v>0</v>
      </c>
      <c r="R234" s="62">
        <v>0</v>
      </c>
      <c r="S234" s="62">
        <f t="shared" si="6"/>
        <v>0</v>
      </c>
      <c r="T234" s="62">
        <v>0</v>
      </c>
      <c r="U234" s="62">
        <v>0</v>
      </c>
      <c r="V234" s="62">
        <v>0</v>
      </c>
      <c r="W234" s="62">
        <f t="shared" si="7"/>
        <v>0</v>
      </c>
      <c r="X234" s="62">
        <v>0</v>
      </c>
      <c r="Y234" s="62">
        <f t="shared" si="8"/>
        <v>0</v>
      </c>
      <c r="Z234" s="62">
        <v>0</v>
      </c>
      <c r="AA234" s="62">
        <f t="shared" si="9"/>
        <v>0</v>
      </c>
      <c r="AB234" s="458">
        <f t="shared" si="10"/>
        <v>0</v>
      </c>
      <c r="AC234" s="63">
        <f t="shared" si="23"/>
        <v>0</v>
      </c>
      <c r="AD234" s="63">
        <f t="shared" si="24"/>
        <v>0</v>
      </c>
      <c r="AE234" s="462">
        <f t="shared" si="13"/>
        <v>0</v>
      </c>
      <c r="AF234" s="466">
        <f t="shared" si="18"/>
        <v>0</v>
      </c>
      <c r="AG234" s="466" t="b">
        <f t="shared" si="17"/>
        <v>1</v>
      </c>
      <c r="AH234" t="s">
        <v>20817</v>
      </c>
      <c r="AI234" s="64">
        <v>0</v>
      </c>
      <c r="AJ234" s="64">
        <v>0</v>
      </c>
      <c r="AK234" s="64">
        <f t="shared" si="14"/>
        <v>0</v>
      </c>
      <c r="AL234" s="64"/>
      <c r="AM234" s="29">
        <v>0</v>
      </c>
      <c r="AN234" s="29">
        <f t="shared" si="15"/>
        <v>0</v>
      </c>
      <c r="AO234" s="29"/>
      <c r="AP234" s="29"/>
      <c r="AQ234" s="29"/>
      <c r="AR234" s="29"/>
      <c r="AS234" s="29"/>
      <c r="AT234" s="29"/>
      <c r="AU234" s="29"/>
      <c r="AV234" s="29"/>
      <c r="AW234" s="29"/>
      <c r="AX234" s="29"/>
      <c r="AY234" s="29"/>
      <c r="AZ234" s="29"/>
      <c r="BA234" s="29"/>
      <c r="BB234" s="29"/>
    </row>
    <row r="235" spans="1:54" ht="18.75" customHeight="1">
      <c r="A235" s="29"/>
      <c r="B235" s="61">
        <v>3992</v>
      </c>
      <c r="C235" s="62" t="s">
        <v>20828</v>
      </c>
      <c r="D235" s="62">
        <v>0</v>
      </c>
      <c r="E235" s="62">
        <v>0</v>
      </c>
      <c r="F235" s="62">
        <v>0</v>
      </c>
      <c r="G235" s="62">
        <f t="shared" si="1"/>
        <v>0</v>
      </c>
      <c r="H235" s="62">
        <v>0</v>
      </c>
      <c r="I235" s="62">
        <f t="shared" si="2"/>
        <v>0</v>
      </c>
      <c r="J235" s="62">
        <v>0</v>
      </c>
      <c r="K235" s="62">
        <f t="shared" si="3"/>
        <v>0</v>
      </c>
      <c r="L235" s="62">
        <v>0</v>
      </c>
      <c r="M235" s="62">
        <v>0</v>
      </c>
      <c r="N235" s="62">
        <v>0</v>
      </c>
      <c r="O235" s="62">
        <f t="shared" si="4"/>
        <v>0</v>
      </c>
      <c r="P235" s="62">
        <v>0</v>
      </c>
      <c r="Q235" s="62">
        <f t="shared" si="5"/>
        <v>0</v>
      </c>
      <c r="R235" s="62">
        <v>0</v>
      </c>
      <c r="S235" s="62">
        <f t="shared" si="6"/>
        <v>0</v>
      </c>
      <c r="T235" s="62">
        <v>0</v>
      </c>
      <c r="U235" s="62">
        <v>0</v>
      </c>
      <c r="V235" s="62">
        <v>0</v>
      </c>
      <c r="W235" s="62">
        <f t="shared" si="7"/>
        <v>0</v>
      </c>
      <c r="X235" s="62">
        <v>0</v>
      </c>
      <c r="Y235" s="62">
        <f t="shared" si="8"/>
        <v>0</v>
      </c>
      <c r="Z235" s="62">
        <v>0</v>
      </c>
      <c r="AA235" s="62">
        <f t="shared" si="9"/>
        <v>0</v>
      </c>
      <c r="AB235" s="458">
        <f t="shared" si="10"/>
        <v>0</v>
      </c>
      <c r="AC235" s="63">
        <f t="shared" si="23"/>
        <v>0</v>
      </c>
      <c r="AD235" s="63">
        <f t="shared" si="24"/>
        <v>0</v>
      </c>
      <c r="AE235" s="462">
        <f t="shared" si="13"/>
        <v>0</v>
      </c>
      <c r="AF235" s="466">
        <f t="shared" si="18"/>
        <v>0</v>
      </c>
      <c r="AG235" s="466" t="b">
        <f t="shared" si="17"/>
        <v>1</v>
      </c>
      <c r="AH235" t="s">
        <v>20817</v>
      </c>
      <c r="AI235" s="64">
        <v>0</v>
      </c>
      <c r="AJ235" s="64">
        <v>0</v>
      </c>
      <c r="AK235" s="64">
        <f t="shared" si="14"/>
        <v>0</v>
      </c>
      <c r="AL235" s="64"/>
      <c r="AM235" s="29">
        <v>0</v>
      </c>
      <c r="AN235" s="29">
        <f t="shared" si="15"/>
        <v>0</v>
      </c>
      <c r="AO235" s="29"/>
      <c r="AP235" s="29"/>
      <c r="AQ235" s="29"/>
      <c r="AR235" s="29"/>
      <c r="AS235" s="29"/>
      <c r="AT235" s="29"/>
      <c r="AU235" s="29"/>
      <c r="AV235" s="29"/>
      <c r="AW235" s="29"/>
      <c r="AX235" s="29"/>
      <c r="AY235" s="29"/>
      <c r="AZ235" s="29"/>
      <c r="BA235" s="29"/>
      <c r="BB235" s="29"/>
    </row>
    <row r="236" spans="1:54" ht="18.75" customHeight="1">
      <c r="A236" s="29"/>
      <c r="B236" s="61">
        <v>3993</v>
      </c>
      <c r="C236" s="62" t="s">
        <v>20829</v>
      </c>
      <c r="D236" s="62">
        <v>0</v>
      </c>
      <c r="E236" s="62">
        <v>0</v>
      </c>
      <c r="F236" s="62">
        <v>0</v>
      </c>
      <c r="G236" s="62">
        <f t="shared" si="1"/>
        <v>0</v>
      </c>
      <c r="H236" s="62">
        <v>0</v>
      </c>
      <c r="I236" s="62">
        <f t="shared" si="2"/>
        <v>0</v>
      </c>
      <c r="J236" s="62">
        <v>0</v>
      </c>
      <c r="K236" s="62">
        <f t="shared" si="3"/>
        <v>0</v>
      </c>
      <c r="L236" s="62">
        <v>0</v>
      </c>
      <c r="M236" s="62">
        <v>0</v>
      </c>
      <c r="N236" s="62">
        <v>0</v>
      </c>
      <c r="O236" s="62">
        <f t="shared" si="4"/>
        <v>0</v>
      </c>
      <c r="P236" s="62">
        <v>0</v>
      </c>
      <c r="Q236" s="62">
        <f t="shared" si="5"/>
        <v>0</v>
      </c>
      <c r="R236" s="62">
        <v>0</v>
      </c>
      <c r="S236" s="62">
        <f t="shared" si="6"/>
        <v>0</v>
      </c>
      <c r="T236" s="62">
        <v>0</v>
      </c>
      <c r="U236" s="62">
        <v>0</v>
      </c>
      <c r="V236" s="62">
        <v>0</v>
      </c>
      <c r="W236" s="62">
        <f t="shared" si="7"/>
        <v>0</v>
      </c>
      <c r="X236" s="62">
        <v>0</v>
      </c>
      <c r="Y236" s="62">
        <f t="shared" si="8"/>
        <v>0</v>
      </c>
      <c r="Z236" s="62">
        <v>0</v>
      </c>
      <c r="AA236" s="62">
        <f t="shared" si="9"/>
        <v>0</v>
      </c>
      <c r="AB236" s="458">
        <f t="shared" si="10"/>
        <v>0</v>
      </c>
      <c r="AC236" s="63">
        <f t="shared" si="23"/>
        <v>0</v>
      </c>
      <c r="AD236" s="63">
        <f t="shared" si="24"/>
        <v>0</v>
      </c>
      <c r="AE236" s="462">
        <f t="shared" si="13"/>
        <v>0</v>
      </c>
      <c r="AF236" s="466">
        <f t="shared" si="18"/>
        <v>0</v>
      </c>
      <c r="AG236" s="466" t="b">
        <f t="shared" si="17"/>
        <v>1</v>
      </c>
      <c r="AH236" t="s">
        <v>20817</v>
      </c>
      <c r="AI236" s="64">
        <v>0</v>
      </c>
      <c r="AJ236" s="64">
        <v>0</v>
      </c>
      <c r="AK236" s="64">
        <f t="shared" si="14"/>
        <v>0</v>
      </c>
      <c r="AL236" s="64"/>
      <c r="AM236" s="29">
        <v>0</v>
      </c>
      <c r="AN236" s="29">
        <f t="shared" si="15"/>
        <v>0</v>
      </c>
      <c r="AO236" s="29"/>
      <c r="AP236" s="29"/>
      <c r="AQ236" s="29"/>
      <c r="AR236" s="29"/>
      <c r="AS236" s="29"/>
      <c r="AT236" s="29"/>
      <c r="AU236" s="29"/>
      <c r="AV236" s="29"/>
      <c r="AW236" s="29"/>
      <c r="AX236" s="29"/>
      <c r="AY236" s="29"/>
      <c r="AZ236" s="29"/>
      <c r="BA236" s="29"/>
      <c r="BB236" s="29"/>
    </row>
    <row r="237" spans="1:54" ht="18.75" customHeight="1">
      <c r="A237" s="29"/>
      <c r="B237" s="61">
        <v>3994</v>
      </c>
      <c r="C237" s="62" t="s">
        <v>20830</v>
      </c>
      <c r="D237" s="62">
        <v>0</v>
      </c>
      <c r="E237" s="62">
        <v>0</v>
      </c>
      <c r="F237" s="62">
        <v>0</v>
      </c>
      <c r="G237" s="62">
        <f t="shared" si="1"/>
        <v>0</v>
      </c>
      <c r="H237" s="62">
        <v>0</v>
      </c>
      <c r="I237" s="62">
        <f t="shared" si="2"/>
        <v>0</v>
      </c>
      <c r="J237" s="62">
        <v>0</v>
      </c>
      <c r="K237" s="62">
        <f t="shared" si="3"/>
        <v>0</v>
      </c>
      <c r="L237" s="62">
        <v>0</v>
      </c>
      <c r="M237" s="62">
        <v>0</v>
      </c>
      <c r="N237" s="62">
        <v>0</v>
      </c>
      <c r="O237" s="62">
        <f t="shared" si="4"/>
        <v>0</v>
      </c>
      <c r="P237" s="62">
        <v>0</v>
      </c>
      <c r="Q237" s="62">
        <f t="shared" si="5"/>
        <v>0</v>
      </c>
      <c r="R237" s="62">
        <v>0</v>
      </c>
      <c r="S237" s="62">
        <f t="shared" si="6"/>
        <v>0</v>
      </c>
      <c r="T237" s="62">
        <v>0</v>
      </c>
      <c r="U237" s="62">
        <v>0</v>
      </c>
      <c r="V237" s="62">
        <v>0</v>
      </c>
      <c r="W237" s="62">
        <f t="shared" si="7"/>
        <v>0</v>
      </c>
      <c r="X237" s="62">
        <v>0</v>
      </c>
      <c r="Y237" s="62">
        <f t="shared" si="8"/>
        <v>0</v>
      </c>
      <c r="Z237" s="62">
        <v>0</v>
      </c>
      <c r="AA237" s="62">
        <f t="shared" si="9"/>
        <v>0</v>
      </c>
      <c r="AB237" s="458">
        <f t="shared" si="10"/>
        <v>0</v>
      </c>
      <c r="AC237" s="63">
        <f t="shared" si="23"/>
        <v>0</v>
      </c>
      <c r="AD237" s="63">
        <f t="shared" si="24"/>
        <v>0</v>
      </c>
      <c r="AE237" s="462">
        <f t="shared" si="13"/>
        <v>0</v>
      </c>
      <c r="AF237" s="466">
        <f t="shared" si="18"/>
        <v>0</v>
      </c>
      <c r="AG237" s="466" t="b">
        <f t="shared" si="17"/>
        <v>1</v>
      </c>
      <c r="AH237" t="s">
        <v>20817</v>
      </c>
      <c r="AI237" s="64">
        <v>0</v>
      </c>
      <c r="AJ237" s="64">
        <v>0</v>
      </c>
      <c r="AK237" s="64">
        <f t="shared" si="14"/>
        <v>0</v>
      </c>
      <c r="AL237" s="64"/>
      <c r="AM237" s="29">
        <v>0</v>
      </c>
      <c r="AN237" s="29">
        <f t="shared" si="15"/>
        <v>0</v>
      </c>
      <c r="AO237" s="29"/>
      <c r="AP237" s="29"/>
      <c r="AQ237" s="29"/>
      <c r="AR237" s="29"/>
      <c r="AS237" s="29"/>
      <c r="AT237" s="29"/>
      <c r="AU237" s="29"/>
      <c r="AV237" s="29"/>
      <c r="AW237" s="29"/>
      <c r="AX237" s="29"/>
      <c r="AY237" s="29"/>
      <c r="AZ237" s="29"/>
      <c r="BA237" s="29"/>
      <c r="BB237" s="29"/>
    </row>
    <row r="238" spans="1:54" ht="18.75" customHeight="1">
      <c r="A238" s="29"/>
      <c r="B238" s="61">
        <v>3995</v>
      </c>
      <c r="C238" s="62" t="s">
        <v>162</v>
      </c>
      <c r="D238" s="62">
        <v>0</v>
      </c>
      <c r="E238" s="62">
        <v>0</v>
      </c>
      <c r="F238" s="62">
        <v>0</v>
      </c>
      <c r="G238" s="62">
        <f t="shared" si="1"/>
        <v>0</v>
      </c>
      <c r="H238" s="62">
        <v>0</v>
      </c>
      <c r="I238" s="62">
        <f t="shared" si="2"/>
        <v>0</v>
      </c>
      <c r="J238" s="62">
        <v>0</v>
      </c>
      <c r="K238" s="62">
        <f t="shared" si="3"/>
        <v>0</v>
      </c>
      <c r="L238" s="62">
        <v>0</v>
      </c>
      <c r="M238" s="62">
        <v>0</v>
      </c>
      <c r="N238" s="62">
        <v>0</v>
      </c>
      <c r="O238" s="62">
        <f t="shared" si="4"/>
        <v>0</v>
      </c>
      <c r="P238" s="62">
        <v>0</v>
      </c>
      <c r="Q238" s="62">
        <f t="shared" si="5"/>
        <v>0</v>
      </c>
      <c r="R238" s="62">
        <v>0</v>
      </c>
      <c r="S238" s="62">
        <f t="shared" si="6"/>
        <v>0</v>
      </c>
      <c r="T238" s="62">
        <v>0</v>
      </c>
      <c r="U238" s="62">
        <v>0</v>
      </c>
      <c r="V238" s="62">
        <v>0</v>
      </c>
      <c r="W238" s="62">
        <f t="shared" si="7"/>
        <v>0</v>
      </c>
      <c r="X238" s="62">
        <v>0</v>
      </c>
      <c r="Y238" s="62">
        <f t="shared" si="8"/>
        <v>0</v>
      </c>
      <c r="Z238" s="62">
        <v>0</v>
      </c>
      <c r="AA238" s="62">
        <f t="shared" si="9"/>
        <v>0</v>
      </c>
      <c r="AB238" s="458">
        <f t="shared" si="10"/>
        <v>0</v>
      </c>
      <c r="AC238" s="63">
        <f t="shared" si="23"/>
        <v>0</v>
      </c>
      <c r="AD238" s="63">
        <f t="shared" si="24"/>
        <v>0</v>
      </c>
      <c r="AE238" s="462">
        <f t="shared" si="13"/>
        <v>0</v>
      </c>
      <c r="AF238" s="466">
        <f t="shared" si="18"/>
        <v>0</v>
      </c>
      <c r="AG238" s="466" t="b">
        <f t="shared" si="17"/>
        <v>1</v>
      </c>
      <c r="AH238" t="s">
        <v>20817</v>
      </c>
      <c r="AI238" s="64">
        <v>0</v>
      </c>
      <c r="AJ238" s="64">
        <v>0</v>
      </c>
      <c r="AK238" s="64">
        <f t="shared" si="14"/>
        <v>0</v>
      </c>
      <c r="AL238" s="64"/>
      <c r="AM238" s="29">
        <v>0</v>
      </c>
      <c r="AN238" s="29">
        <f t="shared" si="15"/>
        <v>0</v>
      </c>
      <c r="AO238" s="29"/>
      <c r="AP238" s="29"/>
      <c r="AQ238" s="29"/>
      <c r="AR238" s="29"/>
      <c r="AS238" s="29"/>
      <c r="AT238" s="29"/>
      <c r="AU238" s="29"/>
      <c r="AV238" s="29"/>
      <c r="AW238" s="29"/>
      <c r="AX238" s="29"/>
      <c r="AY238" s="29"/>
      <c r="AZ238" s="29"/>
      <c r="BA238" s="29"/>
      <c r="BB238" s="29"/>
    </row>
    <row r="239" spans="1:54" ht="18.75" customHeight="1">
      <c r="A239" s="29"/>
      <c r="B239" s="61">
        <v>3996</v>
      </c>
      <c r="C239" s="62" t="s">
        <v>20831</v>
      </c>
      <c r="D239" s="62">
        <v>0</v>
      </c>
      <c r="E239" s="62">
        <v>0</v>
      </c>
      <c r="F239" s="62">
        <v>0</v>
      </c>
      <c r="G239" s="62">
        <f t="shared" si="1"/>
        <v>0</v>
      </c>
      <c r="H239" s="62">
        <v>0</v>
      </c>
      <c r="I239" s="62">
        <f t="shared" si="2"/>
        <v>0</v>
      </c>
      <c r="J239" s="62">
        <v>0</v>
      </c>
      <c r="K239" s="62">
        <f t="shared" si="3"/>
        <v>0</v>
      </c>
      <c r="L239" s="62">
        <v>0</v>
      </c>
      <c r="M239" s="62">
        <v>0</v>
      </c>
      <c r="N239" s="62">
        <v>0</v>
      </c>
      <c r="O239" s="62">
        <f t="shared" si="4"/>
        <v>0</v>
      </c>
      <c r="P239" s="62">
        <v>0</v>
      </c>
      <c r="Q239" s="62">
        <f t="shared" si="5"/>
        <v>0</v>
      </c>
      <c r="R239" s="62">
        <v>0</v>
      </c>
      <c r="S239" s="62">
        <f t="shared" si="6"/>
        <v>0</v>
      </c>
      <c r="T239" s="62">
        <v>0</v>
      </c>
      <c r="U239" s="62">
        <v>0</v>
      </c>
      <c r="V239" s="62">
        <v>0</v>
      </c>
      <c r="W239" s="62">
        <f t="shared" si="7"/>
        <v>0</v>
      </c>
      <c r="X239" s="62">
        <v>0</v>
      </c>
      <c r="Y239" s="62">
        <f t="shared" si="8"/>
        <v>0</v>
      </c>
      <c r="Z239" s="62">
        <v>0</v>
      </c>
      <c r="AA239" s="62">
        <f t="shared" si="9"/>
        <v>0</v>
      </c>
      <c r="AB239" s="458">
        <f t="shared" si="10"/>
        <v>0</v>
      </c>
      <c r="AC239" s="63">
        <f t="shared" si="23"/>
        <v>0</v>
      </c>
      <c r="AD239" s="63">
        <f t="shared" si="24"/>
        <v>0</v>
      </c>
      <c r="AE239" s="462">
        <f t="shared" si="13"/>
        <v>0</v>
      </c>
      <c r="AF239" s="466">
        <f t="shared" si="18"/>
        <v>0</v>
      </c>
      <c r="AG239" s="466" t="b">
        <f t="shared" si="17"/>
        <v>1</v>
      </c>
      <c r="AH239" t="s">
        <v>20817</v>
      </c>
      <c r="AI239" s="64">
        <v>0</v>
      </c>
      <c r="AJ239" s="64">
        <v>0</v>
      </c>
      <c r="AK239" s="64">
        <f t="shared" si="14"/>
        <v>0</v>
      </c>
      <c r="AL239" s="64"/>
      <c r="AM239" s="29">
        <v>0</v>
      </c>
      <c r="AN239" s="29">
        <f t="shared" si="15"/>
        <v>0</v>
      </c>
      <c r="AO239" s="29"/>
      <c r="AP239" s="29"/>
      <c r="AQ239" s="29"/>
      <c r="AR239" s="29"/>
      <c r="AS239" s="29"/>
      <c r="AT239" s="29"/>
      <c r="AU239" s="29"/>
      <c r="AV239" s="29"/>
      <c r="AW239" s="29"/>
      <c r="AX239" s="29"/>
      <c r="AY239" s="29"/>
      <c r="AZ239" s="29"/>
      <c r="BA239" s="29"/>
      <c r="BB239" s="29"/>
    </row>
    <row r="240" spans="1:54" ht="18.75" customHeight="1">
      <c r="A240" s="29"/>
      <c r="B240" s="61">
        <v>4412</v>
      </c>
      <c r="C240" s="62" t="s">
        <v>20832</v>
      </c>
      <c r="D240" s="62">
        <v>0</v>
      </c>
      <c r="E240" s="62">
        <v>0</v>
      </c>
      <c r="F240" s="62">
        <v>0</v>
      </c>
      <c r="G240" s="62">
        <f t="shared" si="1"/>
        <v>0</v>
      </c>
      <c r="H240" s="62">
        <v>0</v>
      </c>
      <c r="I240" s="62">
        <f t="shared" si="2"/>
        <v>0</v>
      </c>
      <c r="J240" s="62">
        <v>0</v>
      </c>
      <c r="K240" s="62">
        <f t="shared" si="3"/>
        <v>0</v>
      </c>
      <c r="L240" s="62">
        <v>0</v>
      </c>
      <c r="M240" s="62">
        <v>0</v>
      </c>
      <c r="N240" s="62">
        <v>0</v>
      </c>
      <c r="O240" s="62">
        <f t="shared" si="4"/>
        <v>0</v>
      </c>
      <c r="P240" s="62">
        <v>0</v>
      </c>
      <c r="Q240" s="62">
        <f t="shared" si="5"/>
        <v>0</v>
      </c>
      <c r="R240" s="62">
        <v>0</v>
      </c>
      <c r="S240" s="62">
        <f t="shared" si="6"/>
        <v>0</v>
      </c>
      <c r="T240" s="62">
        <v>0</v>
      </c>
      <c r="U240" s="62">
        <v>0</v>
      </c>
      <c r="V240" s="62">
        <v>0</v>
      </c>
      <c r="W240" s="62">
        <f t="shared" si="7"/>
        <v>0</v>
      </c>
      <c r="X240" s="62">
        <v>0</v>
      </c>
      <c r="Y240" s="62">
        <f t="shared" si="8"/>
        <v>0</v>
      </c>
      <c r="Z240" s="62">
        <v>0</v>
      </c>
      <c r="AA240" s="62">
        <f t="shared" si="9"/>
        <v>0</v>
      </c>
      <c r="AB240" s="458">
        <v>0</v>
      </c>
      <c r="AC240" s="63">
        <f t="shared" si="23"/>
        <v>0</v>
      </c>
      <c r="AD240" s="63">
        <f t="shared" si="24"/>
        <v>0</v>
      </c>
      <c r="AE240" s="462">
        <f t="shared" si="13"/>
        <v>0</v>
      </c>
      <c r="AF240" s="466">
        <f t="shared" si="18"/>
        <v>0</v>
      </c>
      <c r="AG240" s="466" t="b">
        <f t="shared" si="17"/>
        <v>1</v>
      </c>
      <c r="AH240" t="s">
        <v>173</v>
      </c>
      <c r="AI240" s="64">
        <v>0</v>
      </c>
      <c r="AJ240" s="64">
        <v>0</v>
      </c>
      <c r="AK240" s="64">
        <f t="shared" si="14"/>
        <v>0</v>
      </c>
      <c r="AL240" s="64"/>
      <c r="AM240" s="29">
        <v>0</v>
      </c>
      <c r="AN240" s="29">
        <f t="shared" si="15"/>
        <v>0</v>
      </c>
      <c r="AO240" s="29"/>
      <c r="AP240" s="29"/>
      <c r="AQ240" s="29"/>
      <c r="AR240" s="29"/>
      <c r="AS240" s="29"/>
      <c r="AT240" s="29"/>
      <c r="AU240" s="29"/>
      <c r="AV240" s="29"/>
      <c r="AW240" s="29"/>
      <c r="AX240" s="29"/>
      <c r="AY240" s="29"/>
      <c r="AZ240" s="29"/>
      <c r="BA240" s="29"/>
      <c r="BB240" s="29"/>
    </row>
    <row r="241" spans="1:54" ht="18.75" customHeight="1">
      <c r="A241" s="29"/>
      <c r="B241" s="61">
        <v>4421</v>
      </c>
      <c r="C241" s="62" t="s">
        <v>20833</v>
      </c>
      <c r="D241" s="62">
        <v>0</v>
      </c>
      <c r="E241" s="62">
        <v>0</v>
      </c>
      <c r="F241" s="62">
        <v>0</v>
      </c>
      <c r="G241" s="62">
        <f t="shared" si="1"/>
        <v>0</v>
      </c>
      <c r="H241" s="62">
        <v>0</v>
      </c>
      <c r="I241" s="62">
        <f t="shared" si="2"/>
        <v>0</v>
      </c>
      <c r="J241" s="62">
        <v>0</v>
      </c>
      <c r="K241" s="62">
        <f t="shared" si="3"/>
        <v>0</v>
      </c>
      <c r="L241" s="62">
        <v>0</v>
      </c>
      <c r="M241" s="62">
        <v>0</v>
      </c>
      <c r="N241" s="62">
        <v>0</v>
      </c>
      <c r="O241" s="62">
        <f t="shared" si="4"/>
        <v>0</v>
      </c>
      <c r="P241" s="62">
        <v>0</v>
      </c>
      <c r="Q241" s="62">
        <f t="shared" si="5"/>
        <v>0</v>
      </c>
      <c r="R241" s="62">
        <v>0</v>
      </c>
      <c r="S241" s="62">
        <f t="shared" si="6"/>
        <v>0</v>
      </c>
      <c r="T241" s="62">
        <v>0</v>
      </c>
      <c r="U241" s="62">
        <v>0</v>
      </c>
      <c r="V241" s="62">
        <v>0</v>
      </c>
      <c r="W241" s="62">
        <f t="shared" si="7"/>
        <v>0</v>
      </c>
      <c r="X241" s="62">
        <v>0</v>
      </c>
      <c r="Y241" s="62">
        <f t="shared" si="8"/>
        <v>0</v>
      </c>
      <c r="Z241" s="62">
        <v>0</v>
      </c>
      <c r="AA241" s="62">
        <f t="shared" si="9"/>
        <v>0</v>
      </c>
      <c r="AB241" s="458">
        <v>0</v>
      </c>
      <c r="AC241" s="63">
        <f t="shared" si="23"/>
        <v>0</v>
      </c>
      <c r="AD241" s="63">
        <f t="shared" si="24"/>
        <v>0</v>
      </c>
      <c r="AE241" s="462">
        <f t="shared" si="13"/>
        <v>0</v>
      </c>
      <c r="AF241" s="466">
        <f t="shared" si="18"/>
        <v>0</v>
      </c>
      <c r="AG241" s="466" t="b">
        <f t="shared" si="17"/>
        <v>1</v>
      </c>
      <c r="AH241" t="s">
        <v>173</v>
      </c>
      <c r="AI241" s="64">
        <v>0</v>
      </c>
      <c r="AJ241" s="64">
        <v>0</v>
      </c>
      <c r="AK241" s="64">
        <f t="shared" si="14"/>
        <v>0</v>
      </c>
      <c r="AL241" s="64"/>
      <c r="AM241" s="29">
        <v>0</v>
      </c>
      <c r="AN241" s="29">
        <f t="shared" si="15"/>
        <v>0</v>
      </c>
      <c r="AO241" s="29"/>
      <c r="AP241" s="29"/>
      <c r="AQ241" s="29"/>
      <c r="AR241" s="29"/>
      <c r="AS241" s="29"/>
      <c r="AT241" s="29"/>
      <c r="AU241" s="29"/>
      <c r="AV241" s="29"/>
      <c r="AW241" s="29"/>
      <c r="AX241" s="29"/>
      <c r="AY241" s="29"/>
      <c r="AZ241" s="29"/>
      <c r="BA241" s="29"/>
      <c r="BB241" s="29"/>
    </row>
    <row r="242" spans="1:54" ht="18.75" customHeight="1">
      <c r="A242" s="29"/>
      <c r="B242" s="61">
        <v>4422</v>
      </c>
      <c r="C242" s="62" t="s">
        <v>951</v>
      </c>
      <c r="D242" s="62">
        <v>0</v>
      </c>
      <c r="E242" s="62">
        <v>0</v>
      </c>
      <c r="F242" s="62">
        <v>0</v>
      </c>
      <c r="G242" s="62">
        <f t="shared" si="1"/>
        <v>0</v>
      </c>
      <c r="H242" s="62">
        <v>0</v>
      </c>
      <c r="I242" s="62">
        <f t="shared" si="2"/>
        <v>0</v>
      </c>
      <c r="J242" s="62">
        <v>0</v>
      </c>
      <c r="K242" s="62">
        <f t="shared" si="3"/>
        <v>0</v>
      </c>
      <c r="L242" s="62">
        <v>0</v>
      </c>
      <c r="M242" s="62">
        <v>0</v>
      </c>
      <c r="N242" s="62">
        <v>0</v>
      </c>
      <c r="O242" s="62">
        <f t="shared" si="4"/>
        <v>0</v>
      </c>
      <c r="P242" s="62">
        <v>0</v>
      </c>
      <c r="Q242" s="62">
        <f t="shared" si="5"/>
        <v>0</v>
      </c>
      <c r="R242" s="62">
        <v>0</v>
      </c>
      <c r="S242" s="62">
        <f t="shared" si="6"/>
        <v>0</v>
      </c>
      <c r="T242" s="62">
        <v>0</v>
      </c>
      <c r="U242" s="62">
        <v>0</v>
      </c>
      <c r="V242" s="62">
        <v>0</v>
      </c>
      <c r="W242" s="62">
        <f t="shared" si="7"/>
        <v>0</v>
      </c>
      <c r="X242" s="62">
        <v>0</v>
      </c>
      <c r="Y242" s="62">
        <f t="shared" si="8"/>
        <v>0</v>
      </c>
      <c r="Z242" s="62">
        <v>0</v>
      </c>
      <c r="AA242" s="62">
        <f t="shared" si="9"/>
        <v>0</v>
      </c>
      <c r="AB242" s="458">
        <v>0</v>
      </c>
      <c r="AC242" s="63">
        <f t="shared" si="23"/>
        <v>0</v>
      </c>
      <c r="AD242" s="63">
        <f t="shared" si="24"/>
        <v>0</v>
      </c>
      <c r="AE242" s="462">
        <f t="shared" si="13"/>
        <v>0</v>
      </c>
      <c r="AF242" s="466">
        <f t="shared" si="18"/>
        <v>0</v>
      </c>
      <c r="AG242" s="466" t="b">
        <f t="shared" si="17"/>
        <v>1</v>
      </c>
      <c r="AH242" t="s">
        <v>173</v>
      </c>
      <c r="AI242" s="64">
        <v>0</v>
      </c>
      <c r="AJ242" s="64">
        <v>0</v>
      </c>
      <c r="AK242" s="64">
        <f t="shared" si="14"/>
        <v>0</v>
      </c>
      <c r="AL242" s="64"/>
      <c r="AM242" s="29">
        <v>0</v>
      </c>
      <c r="AN242" s="29">
        <f t="shared" si="15"/>
        <v>0</v>
      </c>
      <c r="AO242" s="29"/>
      <c r="AP242" s="29"/>
      <c r="AQ242" s="29"/>
      <c r="AR242" s="29"/>
      <c r="AS242" s="29"/>
      <c r="AT242" s="29"/>
      <c r="AU242" s="29"/>
      <c r="AV242" s="29"/>
      <c r="AW242" s="29"/>
      <c r="AX242" s="29"/>
      <c r="AY242" s="29"/>
      <c r="AZ242" s="29"/>
      <c r="BA242" s="29"/>
      <c r="BB242" s="29"/>
    </row>
    <row r="243" spans="1:54" ht="18.75" customHeight="1">
      <c r="A243" s="29"/>
      <c r="B243" s="61">
        <v>4424</v>
      </c>
      <c r="C243" s="62" t="s">
        <v>20834</v>
      </c>
      <c r="D243" s="62">
        <v>0</v>
      </c>
      <c r="E243" s="62">
        <v>0</v>
      </c>
      <c r="F243" s="62">
        <v>0</v>
      </c>
      <c r="G243" s="62">
        <f t="shared" si="1"/>
        <v>0</v>
      </c>
      <c r="H243" s="62">
        <v>0</v>
      </c>
      <c r="I243" s="62">
        <f t="shared" si="2"/>
        <v>0</v>
      </c>
      <c r="J243" s="62">
        <v>0</v>
      </c>
      <c r="K243" s="62">
        <f t="shared" si="3"/>
        <v>0</v>
      </c>
      <c r="L243" s="62">
        <v>0</v>
      </c>
      <c r="M243" s="62">
        <v>0</v>
      </c>
      <c r="N243" s="62">
        <v>0</v>
      </c>
      <c r="O243" s="62">
        <f t="shared" si="4"/>
        <v>0</v>
      </c>
      <c r="P243" s="62">
        <v>0</v>
      </c>
      <c r="Q243" s="62">
        <f t="shared" si="5"/>
        <v>0</v>
      </c>
      <c r="R243" s="62">
        <v>0</v>
      </c>
      <c r="S243" s="62">
        <f t="shared" si="6"/>
        <v>0</v>
      </c>
      <c r="T243" s="62">
        <v>0</v>
      </c>
      <c r="U243" s="62">
        <v>0</v>
      </c>
      <c r="V243" s="62">
        <v>0</v>
      </c>
      <c r="W243" s="62">
        <f t="shared" si="7"/>
        <v>0</v>
      </c>
      <c r="X243" s="62">
        <v>0</v>
      </c>
      <c r="Y243" s="62">
        <f t="shared" si="8"/>
        <v>0</v>
      </c>
      <c r="Z243" s="62">
        <v>0</v>
      </c>
      <c r="AA243" s="62">
        <f t="shared" si="9"/>
        <v>0</v>
      </c>
      <c r="AB243" s="458">
        <v>0</v>
      </c>
      <c r="AC243" s="63">
        <f t="shared" si="23"/>
        <v>0</v>
      </c>
      <c r="AD243" s="63">
        <f t="shared" si="24"/>
        <v>0</v>
      </c>
      <c r="AE243" s="462">
        <f t="shared" si="13"/>
        <v>0</v>
      </c>
      <c r="AF243" s="466">
        <f t="shared" si="18"/>
        <v>0</v>
      </c>
      <c r="AG243" s="466" t="b">
        <f t="shared" si="17"/>
        <v>1</v>
      </c>
      <c r="AH243" t="s">
        <v>173</v>
      </c>
      <c r="AI243" s="64">
        <v>0</v>
      </c>
      <c r="AJ243" s="64">
        <v>0</v>
      </c>
      <c r="AK243" s="64">
        <f t="shared" si="14"/>
        <v>0</v>
      </c>
      <c r="AL243" s="64"/>
      <c r="AM243" s="29">
        <v>0</v>
      </c>
      <c r="AN243" s="29">
        <f t="shared" si="15"/>
        <v>0</v>
      </c>
      <c r="AO243" s="29"/>
      <c r="AP243" s="29"/>
      <c r="AQ243" s="29"/>
      <c r="AR243" s="29"/>
      <c r="AS243" s="29"/>
      <c r="AT243" s="29"/>
      <c r="AU243" s="29"/>
      <c r="AV243" s="29"/>
      <c r="AW243" s="29"/>
      <c r="AX243" s="29"/>
      <c r="AY243" s="29"/>
      <c r="AZ243" s="29"/>
      <c r="BA243" s="29"/>
      <c r="BB243" s="29"/>
    </row>
    <row r="244" spans="1:54" ht="18.75" customHeight="1">
      <c r="A244" s="29"/>
      <c r="B244" s="61">
        <v>4451</v>
      </c>
      <c r="C244" s="62" t="s">
        <v>20835</v>
      </c>
      <c r="D244" s="62">
        <v>0</v>
      </c>
      <c r="E244" s="62">
        <v>0</v>
      </c>
      <c r="F244" s="62">
        <v>0</v>
      </c>
      <c r="G244" s="62">
        <f t="shared" si="1"/>
        <v>0</v>
      </c>
      <c r="H244" s="62">
        <v>0</v>
      </c>
      <c r="I244" s="62">
        <f t="shared" si="2"/>
        <v>0</v>
      </c>
      <c r="J244" s="62">
        <v>0</v>
      </c>
      <c r="K244" s="62">
        <f t="shared" si="3"/>
        <v>0</v>
      </c>
      <c r="L244" s="62">
        <v>0</v>
      </c>
      <c r="M244" s="62">
        <v>0</v>
      </c>
      <c r="N244" s="62">
        <v>0</v>
      </c>
      <c r="O244" s="62">
        <f t="shared" si="4"/>
        <v>0</v>
      </c>
      <c r="P244" s="62">
        <v>0</v>
      </c>
      <c r="Q244" s="62">
        <f t="shared" si="5"/>
        <v>0</v>
      </c>
      <c r="R244" s="62">
        <v>0</v>
      </c>
      <c r="S244" s="62">
        <f t="shared" si="6"/>
        <v>0</v>
      </c>
      <c r="T244" s="62">
        <v>0</v>
      </c>
      <c r="U244" s="62">
        <v>0</v>
      </c>
      <c r="V244" s="62">
        <v>0</v>
      </c>
      <c r="W244" s="62">
        <f t="shared" si="7"/>
        <v>0</v>
      </c>
      <c r="X244" s="62">
        <v>0</v>
      </c>
      <c r="Y244" s="62">
        <f t="shared" si="8"/>
        <v>0</v>
      </c>
      <c r="Z244" s="62">
        <v>0</v>
      </c>
      <c r="AA244" s="62">
        <f t="shared" si="9"/>
        <v>0</v>
      </c>
      <c r="AB244" s="458">
        <v>0</v>
      </c>
      <c r="AC244" s="63">
        <f t="shared" si="23"/>
        <v>0</v>
      </c>
      <c r="AD244" s="63">
        <f t="shared" si="24"/>
        <v>0</v>
      </c>
      <c r="AE244" s="462">
        <f t="shared" si="13"/>
        <v>0</v>
      </c>
      <c r="AF244" s="466">
        <f t="shared" si="18"/>
        <v>0</v>
      </c>
      <c r="AG244" s="466" t="b">
        <f t="shared" si="17"/>
        <v>1</v>
      </c>
      <c r="AH244" t="s">
        <v>173</v>
      </c>
      <c r="AI244" s="64">
        <v>0</v>
      </c>
      <c r="AJ244" s="64">
        <v>0</v>
      </c>
      <c r="AK244" s="64">
        <f t="shared" si="14"/>
        <v>0</v>
      </c>
      <c r="AL244" s="64"/>
      <c r="AM244" s="29">
        <v>0</v>
      </c>
      <c r="AN244" s="29">
        <f t="shared" si="15"/>
        <v>0</v>
      </c>
      <c r="AO244" s="29"/>
      <c r="AP244" s="29"/>
      <c r="AQ244" s="29"/>
      <c r="AR244" s="29"/>
      <c r="AS244" s="29"/>
      <c r="AT244" s="29"/>
      <c r="AU244" s="29"/>
      <c r="AV244" s="29"/>
      <c r="AW244" s="29"/>
      <c r="AX244" s="29"/>
      <c r="AY244" s="29"/>
      <c r="AZ244" s="29"/>
      <c r="BA244" s="29"/>
      <c r="BB244" s="29"/>
    </row>
    <row r="245" spans="1:54" ht="18.75" customHeight="1">
      <c r="A245" s="29"/>
      <c r="B245" s="61">
        <v>5111</v>
      </c>
      <c r="C245" s="62" t="s">
        <v>20836</v>
      </c>
      <c r="D245" s="62">
        <v>0</v>
      </c>
      <c r="E245" s="62">
        <v>0</v>
      </c>
      <c r="F245" s="62">
        <v>0</v>
      </c>
      <c r="G245" s="62">
        <f t="shared" si="1"/>
        <v>0</v>
      </c>
      <c r="H245" s="62">
        <v>0</v>
      </c>
      <c r="I245" s="62">
        <f t="shared" si="2"/>
        <v>0</v>
      </c>
      <c r="J245" s="62">
        <v>0</v>
      </c>
      <c r="K245" s="62">
        <f t="shared" si="3"/>
        <v>0</v>
      </c>
      <c r="L245" s="62">
        <v>0</v>
      </c>
      <c r="M245" s="62">
        <v>0</v>
      </c>
      <c r="N245" s="62">
        <v>0</v>
      </c>
      <c r="O245" s="62">
        <f t="shared" si="4"/>
        <v>0</v>
      </c>
      <c r="P245" s="62">
        <v>0</v>
      </c>
      <c r="Q245" s="62">
        <f t="shared" si="5"/>
        <v>0</v>
      </c>
      <c r="R245" s="62">
        <v>0</v>
      </c>
      <c r="S245" s="62">
        <f t="shared" si="6"/>
        <v>0</v>
      </c>
      <c r="T245" s="62">
        <v>0</v>
      </c>
      <c r="U245" s="62">
        <v>0</v>
      </c>
      <c r="V245" s="62">
        <v>0</v>
      </c>
      <c r="W245" s="62">
        <f t="shared" si="7"/>
        <v>0</v>
      </c>
      <c r="X245" s="62">
        <v>0</v>
      </c>
      <c r="Y245" s="62">
        <f t="shared" si="8"/>
        <v>0</v>
      </c>
      <c r="Z245" s="62">
        <v>0</v>
      </c>
      <c r="AA245" s="62">
        <f t="shared" si="9"/>
        <v>0</v>
      </c>
      <c r="AB245" s="458">
        <f t="shared" ref="AB245:AB305" si="25">D245+L245+T245</f>
        <v>0</v>
      </c>
      <c r="AC245" s="63">
        <f t="shared" si="23"/>
        <v>0</v>
      </c>
      <c r="AD245" s="63">
        <f t="shared" si="24"/>
        <v>0</v>
      </c>
      <c r="AE245" s="462">
        <f t="shared" si="13"/>
        <v>0</v>
      </c>
      <c r="AF245" s="466">
        <f t="shared" si="18"/>
        <v>0</v>
      </c>
      <c r="AG245" s="466" t="b">
        <f t="shared" si="17"/>
        <v>1</v>
      </c>
      <c r="AH245" t="s">
        <v>20837</v>
      </c>
      <c r="AI245" s="64">
        <v>0</v>
      </c>
      <c r="AJ245" s="64">
        <v>0</v>
      </c>
      <c r="AK245" s="64">
        <f t="shared" si="14"/>
        <v>0</v>
      </c>
      <c r="AL245" s="64"/>
      <c r="AM245" s="29">
        <v>0</v>
      </c>
      <c r="AN245" s="29">
        <f t="shared" si="15"/>
        <v>0</v>
      </c>
      <c r="AO245" s="29"/>
      <c r="AP245" s="29"/>
      <c r="AQ245" s="29"/>
      <c r="AR245" s="29"/>
      <c r="AS245" s="29"/>
      <c r="AT245" s="29"/>
      <c r="AU245" s="29"/>
      <c r="AV245" s="29"/>
      <c r="AW245" s="29"/>
      <c r="AX245" s="29"/>
      <c r="AY245" s="29"/>
      <c r="AZ245" s="29"/>
      <c r="BA245" s="29"/>
      <c r="BB245" s="29"/>
    </row>
    <row r="246" spans="1:54" ht="18.75" customHeight="1">
      <c r="A246" s="29"/>
      <c r="B246" s="61">
        <v>5121</v>
      </c>
      <c r="C246" s="62" t="s">
        <v>20838</v>
      </c>
      <c r="D246" s="62">
        <v>0</v>
      </c>
      <c r="E246" s="62">
        <v>0</v>
      </c>
      <c r="F246" s="62">
        <v>0</v>
      </c>
      <c r="G246" s="62">
        <f t="shared" si="1"/>
        <v>0</v>
      </c>
      <c r="H246" s="62">
        <v>0</v>
      </c>
      <c r="I246" s="62">
        <f t="shared" si="2"/>
        <v>0</v>
      </c>
      <c r="J246" s="62">
        <v>0</v>
      </c>
      <c r="K246" s="62">
        <f t="shared" si="3"/>
        <v>0</v>
      </c>
      <c r="L246" s="62">
        <v>0</v>
      </c>
      <c r="M246" s="62">
        <v>0</v>
      </c>
      <c r="N246" s="62">
        <v>0</v>
      </c>
      <c r="O246" s="62">
        <f t="shared" si="4"/>
        <v>0</v>
      </c>
      <c r="P246" s="62">
        <v>0</v>
      </c>
      <c r="Q246" s="62">
        <f t="shared" si="5"/>
        <v>0</v>
      </c>
      <c r="R246" s="62">
        <v>0</v>
      </c>
      <c r="S246" s="62">
        <f t="shared" si="6"/>
        <v>0</v>
      </c>
      <c r="T246" s="62">
        <v>0</v>
      </c>
      <c r="U246" s="62">
        <v>0</v>
      </c>
      <c r="V246" s="62">
        <v>0</v>
      </c>
      <c r="W246" s="62">
        <f t="shared" si="7"/>
        <v>0</v>
      </c>
      <c r="X246" s="62">
        <v>0</v>
      </c>
      <c r="Y246" s="62">
        <f t="shared" si="8"/>
        <v>0</v>
      </c>
      <c r="Z246" s="62">
        <v>0</v>
      </c>
      <c r="AA246" s="62">
        <f t="shared" si="9"/>
        <v>0</v>
      </c>
      <c r="AB246" s="458">
        <f t="shared" si="25"/>
        <v>0</v>
      </c>
      <c r="AC246" s="63">
        <f t="shared" si="23"/>
        <v>0</v>
      </c>
      <c r="AD246" s="63">
        <f t="shared" si="24"/>
        <v>0</v>
      </c>
      <c r="AE246" s="462">
        <f t="shared" si="13"/>
        <v>0</v>
      </c>
      <c r="AF246" s="466">
        <f t="shared" si="18"/>
        <v>0</v>
      </c>
      <c r="AG246" s="466" t="b">
        <f t="shared" si="17"/>
        <v>1</v>
      </c>
      <c r="AH246" t="s">
        <v>20837</v>
      </c>
      <c r="AI246" s="64">
        <v>0</v>
      </c>
      <c r="AJ246" s="64">
        <v>0</v>
      </c>
      <c r="AK246" s="64">
        <f t="shared" si="14"/>
        <v>0</v>
      </c>
      <c r="AL246" s="64"/>
      <c r="AM246" s="29">
        <v>0</v>
      </c>
      <c r="AN246" s="29">
        <f t="shared" si="15"/>
        <v>0</v>
      </c>
      <c r="AO246" s="29"/>
      <c r="AP246" s="29"/>
      <c r="AQ246" s="29"/>
      <c r="AR246" s="29"/>
      <c r="AS246" s="29"/>
      <c r="AT246" s="29"/>
      <c r="AU246" s="29"/>
      <c r="AV246" s="29"/>
      <c r="AW246" s="29"/>
      <c r="AX246" s="29"/>
      <c r="AY246" s="29"/>
      <c r="AZ246" s="29"/>
      <c r="BA246" s="29"/>
      <c r="BB246" s="29"/>
    </row>
    <row r="247" spans="1:54" ht="18.75" customHeight="1">
      <c r="A247" s="29"/>
      <c r="B247" s="61">
        <v>5131</v>
      </c>
      <c r="C247" s="62" t="s">
        <v>20839</v>
      </c>
      <c r="D247" s="62">
        <v>0</v>
      </c>
      <c r="E247" s="62">
        <v>0</v>
      </c>
      <c r="F247" s="62">
        <v>0</v>
      </c>
      <c r="G247" s="62">
        <f t="shared" si="1"/>
        <v>0</v>
      </c>
      <c r="H247" s="62">
        <v>0</v>
      </c>
      <c r="I247" s="62">
        <f t="shared" si="2"/>
        <v>0</v>
      </c>
      <c r="J247" s="62">
        <v>0</v>
      </c>
      <c r="K247" s="62">
        <f t="shared" si="3"/>
        <v>0</v>
      </c>
      <c r="L247" s="62">
        <v>0</v>
      </c>
      <c r="M247" s="62">
        <v>0</v>
      </c>
      <c r="N247" s="62">
        <v>0</v>
      </c>
      <c r="O247" s="62">
        <f t="shared" si="4"/>
        <v>0</v>
      </c>
      <c r="P247" s="62">
        <v>0</v>
      </c>
      <c r="Q247" s="62">
        <f t="shared" si="5"/>
        <v>0</v>
      </c>
      <c r="R247" s="62">
        <v>0</v>
      </c>
      <c r="S247" s="62">
        <f t="shared" si="6"/>
        <v>0</v>
      </c>
      <c r="T247" s="62">
        <v>0</v>
      </c>
      <c r="U247" s="62">
        <v>0</v>
      </c>
      <c r="V247" s="62">
        <v>0</v>
      </c>
      <c r="W247" s="62">
        <f t="shared" si="7"/>
        <v>0</v>
      </c>
      <c r="X247" s="62">
        <v>0</v>
      </c>
      <c r="Y247" s="62">
        <f t="shared" si="8"/>
        <v>0</v>
      </c>
      <c r="Z247" s="62">
        <v>0</v>
      </c>
      <c r="AA247" s="62">
        <f t="shared" si="9"/>
        <v>0</v>
      </c>
      <c r="AB247" s="458">
        <f t="shared" si="25"/>
        <v>0</v>
      </c>
      <c r="AC247" s="63">
        <f t="shared" si="23"/>
        <v>0</v>
      </c>
      <c r="AD247" s="63">
        <f t="shared" si="24"/>
        <v>0</v>
      </c>
      <c r="AE247" s="462">
        <f t="shared" si="13"/>
        <v>0</v>
      </c>
      <c r="AF247" s="466">
        <f t="shared" si="18"/>
        <v>0</v>
      </c>
      <c r="AG247" s="466" t="b">
        <f t="shared" si="17"/>
        <v>1</v>
      </c>
      <c r="AH247" t="s">
        <v>20837</v>
      </c>
      <c r="AI247" s="64">
        <v>0</v>
      </c>
      <c r="AJ247" s="64">
        <v>0</v>
      </c>
      <c r="AK247" s="64">
        <f t="shared" si="14"/>
        <v>0</v>
      </c>
      <c r="AL247" s="64"/>
      <c r="AM247" s="29">
        <v>0</v>
      </c>
      <c r="AN247" s="29">
        <f t="shared" si="15"/>
        <v>0</v>
      </c>
      <c r="AO247" s="29"/>
      <c r="AP247" s="29"/>
      <c r="AQ247" s="29"/>
      <c r="AR247" s="29"/>
      <c r="AS247" s="29"/>
      <c r="AT247" s="29"/>
      <c r="AU247" s="29"/>
      <c r="AV247" s="29"/>
      <c r="AW247" s="29"/>
      <c r="AX247" s="29"/>
      <c r="AY247" s="29"/>
      <c r="AZ247" s="29"/>
      <c r="BA247" s="29"/>
      <c r="BB247" s="29"/>
    </row>
    <row r="248" spans="1:54" ht="18.75" customHeight="1">
      <c r="A248" s="29"/>
      <c r="B248" s="61">
        <v>5151</v>
      </c>
      <c r="C248" s="62" t="s">
        <v>20840</v>
      </c>
      <c r="D248" s="62">
        <v>0</v>
      </c>
      <c r="E248" s="62">
        <v>0</v>
      </c>
      <c r="F248" s="62">
        <v>0</v>
      </c>
      <c r="G248" s="62">
        <f t="shared" si="1"/>
        <v>0</v>
      </c>
      <c r="H248" s="62">
        <v>0</v>
      </c>
      <c r="I248" s="62">
        <f t="shared" si="2"/>
        <v>0</v>
      </c>
      <c r="J248" s="62">
        <v>0</v>
      </c>
      <c r="K248" s="62">
        <f t="shared" si="3"/>
        <v>0</v>
      </c>
      <c r="L248" s="62">
        <v>0</v>
      </c>
      <c r="M248" s="62">
        <v>0</v>
      </c>
      <c r="N248" s="62">
        <v>0</v>
      </c>
      <c r="O248" s="62">
        <f t="shared" si="4"/>
        <v>0</v>
      </c>
      <c r="P248" s="62">
        <v>0</v>
      </c>
      <c r="Q248" s="62">
        <f t="shared" si="5"/>
        <v>0</v>
      </c>
      <c r="R248" s="62">
        <v>0</v>
      </c>
      <c r="S248" s="62">
        <f t="shared" si="6"/>
        <v>0</v>
      </c>
      <c r="T248" s="62">
        <v>0</v>
      </c>
      <c r="U248" s="62">
        <v>0</v>
      </c>
      <c r="V248" s="62">
        <v>0</v>
      </c>
      <c r="W248" s="62">
        <f t="shared" si="7"/>
        <v>0</v>
      </c>
      <c r="X248" s="62">
        <v>0</v>
      </c>
      <c r="Y248" s="62">
        <f t="shared" si="8"/>
        <v>0</v>
      </c>
      <c r="Z248" s="62">
        <v>0</v>
      </c>
      <c r="AA248" s="62">
        <f t="shared" si="9"/>
        <v>0</v>
      </c>
      <c r="AB248" s="458">
        <f t="shared" si="25"/>
        <v>0</v>
      </c>
      <c r="AC248" s="63">
        <f t="shared" si="23"/>
        <v>0</v>
      </c>
      <c r="AD248" s="63">
        <f t="shared" si="24"/>
        <v>0</v>
      </c>
      <c r="AE248" s="462">
        <f t="shared" si="13"/>
        <v>0</v>
      </c>
      <c r="AF248" s="466">
        <f t="shared" si="18"/>
        <v>0</v>
      </c>
      <c r="AG248" s="466" t="b">
        <f t="shared" si="17"/>
        <v>1</v>
      </c>
      <c r="AH248" t="s">
        <v>20837</v>
      </c>
      <c r="AI248" s="64">
        <v>0</v>
      </c>
      <c r="AJ248" s="64">
        <v>0</v>
      </c>
      <c r="AK248" s="64">
        <f t="shared" si="14"/>
        <v>0</v>
      </c>
      <c r="AL248" s="64"/>
      <c r="AM248" s="29">
        <v>0</v>
      </c>
      <c r="AN248" s="29">
        <f t="shared" si="15"/>
        <v>0</v>
      </c>
      <c r="AO248" s="29"/>
      <c r="AP248" s="29"/>
      <c r="AQ248" s="29"/>
      <c r="AR248" s="29"/>
      <c r="AS248" s="29"/>
      <c r="AT248" s="29"/>
      <c r="AU248" s="29"/>
      <c r="AV248" s="29"/>
      <c r="AW248" s="29"/>
      <c r="AX248" s="29"/>
      <c r="AY248" s="29"/>
      <c r="AZ248" s="29"/>
      <c r="BA248" s="29"/>
      <c r="BB248" s="29"/>
    </row>
    <row r="249" spans="1:54" ht="18.75" customHeight="1">
      <c r="A249" s="29"/>
      <c r="B249" s="61">
        <v>5191</v>
      </c>
      <c r="C249" s="62" t="s">
        <v>20841</v>
      </c>
      <c r="D249" s="62">
        <v>0</v>
      </c>
      <c r="E249" s="62">
        <v>0</v>
      </c>
      <c r="F249" s="62">
        <v>0</v>
      </c>
      <c r="G249" s="62">
        <f t="shared" si="1"/>
        <v>0</v>
      </c>
      <c r="H249" s="62">
        <v>0</v>
      </c>
      <c r="I249" s="62">
        <f t="shared" si="2"/>
        <v>0</v>
      </c>
      <c r="J249" s="62">
        <v>0</v>
      </c>
      <c r="K249" s="62">
        <f t="shared" si="3"/>
        <v>0</v>
      </c>
      <c r="L249" s="62">
        <v>0</v>
      </c>
      <c r="M249" s="62">
        <v>0</v>
      </c>
      <c r="N249" s="62">
        <v>0</v>
      </c>
      <c r="O249" s="62">
        <f t="shared" si="4"/>
        <v>0</v>
      </c>
      <c r="P249" s="62">
        <v>0</v>
      </c>
      <c r="Q249" s="62">
        <f t="shared" si="5"/>
        <v>0</v>
      </c>
      <c r="R249" s="62">
        <v>0</v>
      </c>
      <c r="S249" s="62">
        <f t="shared" si="6"/>
        <v>0</v>
      </c>
      <c r="T249" s="62">
        <v>0</v>
      </c>
      <c r="U249" s="62">
        <v>0</v>
      </c>
      <c r="V249" s="62">
        <v>0</v>
      </c>
      <c r="W249" s="62">
        <f t="shared" si="7"/>
        <v>0</v>
      </c>
      <c r="X249" s="62">
        <v>0</v>
      </c>
      <c r="Y249" s="62">
        <f t="shared" si="8"/>
        <v>0</v>
      </c>
      <c r="Z249" s="62">
        <v>0</v>
      </c>
      <c r="AA249" s="62">
        <f t="shared" si="9"/>
        <v>0</v>
      </c>
      <c r="AB249" s="458">
        <f t="shared" si="25"/>
        <v>0</v>
      </c>
      <c r="AC249" s="63">
        <f t="shared" si="23"/>
        <v>0</v>
      </c>
      <c r="AD249" s="63">
        <f t="shared" si="24"/>
        <v>0</v>
      </c>
      <c r="AE249" s="462">
        <f t="shared" si="13"/>
        <v>0</v>
      </c>
      <c r="AF249" s="466">
        <f t="shared" si="18"/>
        <v>0</v>
      </c>
      <c r="AG249" s="466" t="b">
        <f t="shared" si="17"/>
        <v>1</v>
      </c>
      <c r="AH249" t="s">
        <v>20837</v>
      </c>
      <c r="AI249" s="64">
        <v>0</v>
      </c>
      <c r="AJ249" s="64">
        <v>0</v>
      </c>
      <c r="AK249" s="64">
        <f t="shared" si="14"/>
        <v>0</v>
      </c>
      <c r="AL249" s="64"/>
      <c r="AM249" s="29">
        <v>0</v>
      </c>
      <c r="AN249" s="29">
        <f t="shared" si="15"/>
        <v>0</v>
      </c>
      <c r="AO249" s="29"/>
      <c r="AP249" s="29"/>
      <c r="AQ249" s="29"/>
      <c r="AR249" s="29"/>
      <c r="AS249" s="29"/>
      <c r="AT249" s="29"/>
      <c r="AU249" s="29"/>
      <c r="AV249" s="29"/>
      <c r="AW249" s="29"/>
      <c r="AX249" s="29"/>
      <c r="AY249" s="29"/>
      <c r="AZ249" s="29"/>
      <c r="BA249" s="29"/>
      <c r="BB249" s="29"/>
    </row>
    <row r="250" spans="1:54" ht="18.75" customHeight="1">
      <c r="A250" s="29"/>
      <c r="B250" s="61">
        <v>5192</v>
      </c>
      <c r="C250" s="62" t="s">
        <v>20842</v>
      </c>
      <c r="D250" s="62">
        <v>0</v>
      </c>
      <c r="E250" s="62">
        <v>0</v>
      </c>
      <c r="F250" s="62">
        <v>0</v>
      </c>
      <c r="G250" s="62">
        <f t="shared" si="1"/>
        <v>0</v>
      </c>
      <c r="H250" s="62">
        <v>0</v>
      </c>
      <c r="I250" s="62">
        <f t="shared" si="2"/>
        <v>0</v>
      </c>
      <c r="J250" s="62">
        <v>0</v>
      </c>
      <c r="K250" s="62">
        <f t="shared" si="3"/>
        <v>0</v>
      </c>
      <c r="L250" s="62">
        <v>0</v>
      </c>
      <c r="M250" s="62">
        <v>0</v>
      </c>
      <c r="N250" s="62">
        <v>0</v>
      </c>
      <c r="O250" s="62">
        <f t="shared" si="4"/>
        <v>0</v>
      </c>
      <c r="P250" s="62">
        <v>0</v>
      </c>
      <c r="Q250" s="62">
        <f t="shared" si="5"/>
        <v>0</v>
      </c>
      <c r="R250" s="62">
        <v>0</v>
      </c>
      <c r="S250" s="62">
        <f t="shared" si="6"/>
        <v>0</v>
      </c>
      <c r="T250" s="62">
        <v>0</v>
      </c>
      <c r="U250" s="62">
        <v>0</v>
      </c>
      <c r="V250" s="62">
        <v>0</v>
      </c>
      <c r="W250" s="62">
        <f t="shared" si="7"/>
        <v>0</v>
      </c>
      <c r="X250" s="62">
        <v>0</v>
      </c>
      <c r="Y250" s="62">
        <f t="shared" si="8"/>
        <v>0</v>
      </c>
      <c r="Z250" s="62">
        <v>0</v>
      </c>
      <c r="AA250" s="62">
        <f t="shared" si="9"/>
        <v>0</v>
      </c>
      <c r="AB250" s="458">
        <f t="shared" si="25"/>
        <v>0</v>
      </c>
      <c r="AC250" s="63">
        <f t="shared" si="23"/>
        <v>0</v>
      </c>
      <c r="AD250" s="63">
        <f t="shared" si="24"/>
        <v>0</v>
      </c>
      <c r="AE250" s="462">
        <f t="shared" si="13"/>
        <v>0</v>
      </c>
      <c r="AF250" s="466">
        <f t="shared" si="18"/>
        <v>0</v>
      </c>
      <c r="AG250" s="466" t="b">
        <f t="shared" si="17"/>
        <v>1</v>
      </c>
      <c r="AH250" t="s">
        <v>20837</v>
      </c>
      <c r="AI250" s="64">
        <v>0</v>
      </c>
      <c r="AJ250" s="64">
        <v>0</v>
      </c>
      <c r="AK250" s="64">
        <f t="shared" si="14"/>
        <v>0</v>
      </c>
      <c r="AL250" s="64"/>
      <c r="AM250" s="29">
        <v>0</v>
      </c>
      <c r="AN250" s="29">
        <f t="shared" si="15"/>
        <v>0</v>
      </c>
      <c r="AO250" s="29"/>
      <c r="AP250" s="29"/>
      <c r="AQ250" s="29"/>
      <c r="AR250" s="29"/>
      <c r="AS250" s="29"/>
      <c r="AT250" s="29"/>
      <c r="AU250" s="29"/>
      <c r="AV250" s="29"/>
      <c r="AW250" s="29"/>
      <c r="AX250" s="29"/>
      <c r="AY250" s="29"/>
      <c r="AZ250" s="29"/>
      <c r="BA250" s="29"/>
      <c r="BB250" s="29"/>
    </row>
    <row r="251" spans="1:54" ht="12.75" customHeight="1">
      <c r="A251" s="29"/>
      <c r="B251" s="61">
        <v>5211</v>
      </c>
      <c r="C251" s="62" t="s">
        <v>20843</v>
      </c>
      <c r="D251" s="62">
        <v>0</v>
      </c>
      <c r="E251" s="62">
        <v>0</v>
      </c>
      <c r="F251" s="62">
        <v>0</v>
      </c>
      <c r="G251" s="62">
        <f t="shared" si="1"/>
        <v>0</v>
      </c>
      <c r="H251" s="62">
        <v>0</v>
      </c>
      <c r="I251" s="62">
        <f t="shared" si="2"/>
        <v>0</v>
      </c>
      <c r="J251" s="62">
        <v>0</v>
      </c>
      <c r="K251" s="62">
        <f t="shared" si="3"/>
        <v>0</v>
      </c>
      <c r="L251" s="62">
        <v>0</v>
      </c>
      <c r="M251" s="62">
        <v>0</v>
      </c>
      <c r="N251" s="62">
        <v>0</v>
      </c>
      <c r="O251" s="62">
        <f t="shared" si="4"/>
        <v>0</v>
      </c>
      <c r="P251" s="62">
        <v>0</v>
      </c>
      <c r="Q251" s="62">
        <f t="shared" si="5"/>
        <v>0</v>
      </c>
      <c r="R251" s="62">
        <v>0</v>
      </c>
      <c r="S251" s="62">
        <f t="shared" si="6"/>
        <v>0</v>
      </c>
      <c r="T251" s="62">
        <v>0</v>
      </c>
      <c r="U251" s="62">
        <v>0</v>
      </c>
      <c r="V251" s="62">
        <v>0</v>
      </c>
      <c r="W251" s="62">
        <f t="shared" si="7"/>
        <v>0</v>
      </c>
      <c r="X251" s="62">
        <v>0</v>
      </c>
      <c r="Y251" s="62">
        <f t="shared" si="8"/>
        <v>0</v>
      </c>
      <c r="Z251" s="62">
        <v>0</v>
      </c>
      <c r="AA251" s="62">
        <f t="shared" si="9"/>
        <v>0</v>
      </c>
      <c r="AB251" s="458">
        <f t="shared" si="25"/>
        <v>0</v>
      </c>
      <c r="AC251" s="63">
        <f t="shared" si="23"/>
        <v>0</v>
      </c>
      <c r="AD251" s="63">
        <f t="shared" si="24"/>
        <v>0</v>
      </c>
      <c r="AE251" s="462">
        <f t="shared" si="13"/>
        <v>0</v>
      </c>
      <c r="AF251" s="466">
        <f t="shared" si="18"/>
        <v>0</v>
      </c>
      <c r="AG251" s="466" t="b">
        <f t="shared" si="17"/>
        <v>1</v>
      </c>
      <c r="AH251" t="s">
        <v>20844</v>
      </c>
      <c r="AI251" s="64">
        <v>0</v>
      </c>
      <c r="AJ251" s="64">
        <v>0</v>
      </c>
      <c r="AK251" s="64">
        <f t="shared" si="14"/>
        <v>0</v>
      </c>
      <c r="AL251" s="64"/>
      <c r="AM251" s="29">
        <v>0</v>
      </c>
      <c r="AN251" s="29">
        <f t="shared" si="15"/>
        <v>0</v>
      </c>
      <c r="AO251" s="29"/>
      <c r="AP251" s="29"/>
      <c r="AQ251" s="29"/>
      <c r="AR251" s="29"/>
      <c r="AS251" s="29"/>
      <c r="AT251" s="29"/>
      <c r="AU251" s="29"/>
      <c r="AV251" s="29"/>
      <c r="AW251" s="29"/>
      <c r="AX251" s="29"/>
      <c r="AY251" s="29"/>
      <c r="AZ251" s="29"/>
      <c r="BA251" s="29"/>
      <c r="BB251" s="29"/>
    </row>
    <row r="252" spans="1:54" ht="16.5" customHeight="1">
      <c r="A252" s="29"/>
      <c r="B252" s="61">
        <v>5221</v>
      </c>
      <c r="C252" s="62" t="s">
        <v>20845</v>
      </c>
      <c r="D252" s="62">
        <v>0</v>
      </c>
      <c r="E252" s="62">
        <v>0</v>
      </c>
      <c r="F252" s="62">
        <v>0</v>
      </c>
      <c r="G252" s="62">
        <f t="shared" si="1"/>
        <v>0</v>
      </c>
      <c r="H252" s="62">
        <v>0</v>
      </c>
      <c r="I252" s="62">
        <f t="shared" si="2"/>
        <v>0</v>
      </c>
      <c r="J252" s="62">
        <v>0</v>
      </c>
      <c r="K252" s="62">
        <f t="shared" si="3"/>
        <v>0</v>
      </c>
      <c r="L252" s="62">
        <v>0</v>
      </c>
      <c r="M252" s="62">
        <v>0</v>
      </c>
      <c r="N252" s="62">
        <v>0</v>
      </c>
      <c r="O252" s="62">
        <f t="shared" si="4"/>
        <v>0</v>
      </c>
      <c r="P252" s="62">
        <v>0</v>
      </c>
      <c r="Q252" s="62">
        <f t="shared" si="5"/>
        <v>0</v>
      </c>
      <c r="R252" s="62">
        <v>0</v>
      </c>
      <c r="S252" s="62">
        <f t="shared" si="6"/>
        <v>0</v>
      </c>
      <c r="T252" s="62">
        <v>0</v>
      </c>
      <c r="U252" s="62">
        <v>0</v>
      </c>
      <c r="V252" s="62">
        <v>0</v>
      </c>
      <c r="W252" s="62">
        <f t="shared" si="7"/>
        <v>0</v>
      </c>
      <c r="X252" s="62">
        <v>0</v>
      </c>
      <c r="Y252" s="62">
        <f t="shared" si="8"/>
        <v>0</v>
      </c>
      <c r="Z252" s="62">
        <v>0</v>
      </c>
      <c r="AA252" s="62">
        <f t="shared" si="9"/>
        <v>0</v>
      </c>
      <c r="AB252" s="458">
        <f t="shared" si="25"/>
        <v>0</v>
      </c>
      <c r="AC252" s="63">
        <f t="shared" si="23"/>
        <v>0</v>
      </c>
      <c r="AD252" s="63">
        <f t="shared" si="24"/>
        <v>0</v>
      </c>
      <c r="AE252" s="462">
        <f t="shared" si="13"/>
        <v>0</v>
      </c>
      <c r="AF252" s="466">
        <f t="shared" si="18"/>
        <v>0</v>
      </c>
      <c r="AG252" s="466" t="b">
        <f t="shared" si="17"/>
        <v>1</v>
      </c>
      <c r="AH252" t="s">
        <v>20844</v>
      </c>
      <c r="AI252" s="64">
        <v>0</v>
      </c>
      <c r="AJ252" s="64">
        <v>0</v>
      </c>
      <c r="AK252" s="64">
        <f t="shared" si="14"/>
        <v>0</v>
      </c>
      <c r="AL252" s="64"/>
      <c r="AM252" s="29">
        <v>0</v>
      </c>
      <c r="AN252" s="29">
        <f t="shared" si="15"/>
        <v>0</v>
      </c>
      <c r="AO252" s="29"/>
      <c r="AP252" s="29"/>
      <c r="AQ252" s="29"/>
      <c r="AR252" s="29"/>
      <c r="AS252" s="29"/>
      <c r="AT252" s="29"/>
      <c r="AU252" s="29"/>
      <c r="AV252" s="29"/>
      <c r="AW252" s="29"/>
      <c r="AX252" s="29"/>
      <c r="AY252" s="29"/>
      <c r="AZ252" s="29"/>
      <c r="BA252" s="29"/>
      <c r="BB252" s="29"/>
    </row>
    <row r="253" spans="1:54" ht="16.5" customHeight="1">
      <c r="A253" s="29"/>
      <c r="B253" s="61">
        <v>5231</v>
      </c>
      <c r="C253" s="62" t="s">
        <v>20846</v>
      </c>
      <c r="D253" s="62">
        <v>0</v>
      </c>
      <c r="E253" s="62">
        <v>0</v>
      </c>
      <c r="F253" s="62">
        <v>0</v>
      </c>
      <c r="G253" s="62">
        <f t="shared" si="1"/>
        <v>0</v>
      </c>
      <c r="H253" s="62">
        <v>0</v>
      </c>
      <c r="I253" s="62">
        <f t="shared" si="2"/>
        <v>0</v>
      </c>
      <c r="J253" s="62">
        <v>0</v>
      </c>
      <c r="K253" s="62">
        <f t="shared" si="3"/>
        <v>0</v>
      </c>
      <c r="L253" s="62">
        <v>0</v>
      </c>
      <c r="M253" s="62">
        <v>0</v>
      </c>
      <c r="N253" s="62">
        <v>0</v>
      </c>
      <c r="O253" s="62">
        <f t="shared" si="4"/>
        <v>0</v>
      </c>
      <c r="P253" s="62">
        <v>0</v>
      </c>
      <c r="Q253" s="62">
        <f t="shared" si="5"/>
        <v>0</v>
      </c>
      <c r="R253" s="62">
        <v>0</v>
      </c>
      <c r="S253" s="62">
        <f t="shared" si="6"/>
        <v>0</v>
      </c>
      <c r="T253" s="62">
        <v>0</v>
      </c>
      <c r="U253" s="62">
        <v>0</v>
      </c>
      <c r="V253" s="62">
        <v>0</v>
      </c>
      <c r="W253" s="62">
        <f t="shared" si="7"/>
        <v>0</v>
      </c>
      <c r="X253" s="62">
        <v>0</v>
      </c>
      <c r="Y253" s="62">
        <f t="shared" si="8"/>
        <v>0</v>
      </c>
      <c r="Z253" s="62">
        <v>0</v>
      </c>
      <c r="AA253" s="62">
        <f t="shared" si="9"/>
        <v>0</v>
      </c>
      <c r="AB253" s="458">
        <f t="shared" si="25"/>
        <v>0</v>
      </c>
      <c r="AC253" s="63">
        <f t="shared" si="23"/>
        <v>0</v>
      </c>
      <c r="AD253" s="63">
        <f t="shared" si="24"/>
        <v>0</v>
      </c>
      <c r="AE253" s="462">
        <f t="shared" si="13"/>
        <v>0</v>
      </c>
      <c r="AF253" s="466">
        <f t="shared" si="18"/>
        <v>0</v>
      </c>
      <c r="AG253" s="466" t="b">
        <f t="shared" si="17"/>
        <v>1</v>
      </c>
      <c r="AH253" t="s">
        <v>20844</v>
      </c>
      <c r="AI253" s="64">
        <v>0</v>
      </c>
      <c r="AJ253" s="64">
        <v>0</v>
      </c>
      <c r="AK253" s="64">
        <f t="shared" si="14"/>
        <v>0</v>
      </c>
      <c r="AL253" s="64"/>
      <c r="AM253" s="29">
        <v>0</v>
      </c>
      <c r="AN253" s="29">
        <f t="shared" si="15"/>
        <v>0</v>
      </c>
      <c r="AO253" s="29"/>
      <c r="AP253" s="29"/>
      <c r="AQ253" s="29"/>
      <c r="AR253" s="29"/>
      <c r="AS253" s="29"/>
      <c r="AT253" s="29"/>
      <c r="AU253" s="29"/>
      <c r="AV253" s="29"/>
      <c r="AW253" s="29"/>
      <c r="AX253" s="29"/>
      <c r="AY253" s="29"/>
      <c r="AZ253" s="29"/>
      <c r="BA253" s="29"/>
      <c r="BB253" s="29"/>
    </row>
    <row r="254" spans="1:54" ht="16.5" customHeight="1">
      <c r="A254" s="29"/>
      <c r="B254" s="61">
        <v>5291</v>
      </c>
      <c r="C254" s="62" t="s">
        <v>20847</v>
      </c>
      <c r="D254" s="62">
        <v>0</v>
      </c>
      <c r="E254" s="62">
        <v>0</v>
      </c>
      <c r="F254" s="62">
        <v>0</v>
      </c>
      <c r="G254" s="62">
        <f t="shared" si="1"/>
        <v>0</v>
      </c>
      <c r="H254" s="62">
        <v>0</v>
      </c>
      <c r="I254" s="62">
        <f t="shared" si="2"/>
        <v>0</v>
      </c>
      <c r="J254" s="62">
        <v>0</v>
      </c>
      <c r="K254" s="62">
        <f t="shared" si="3"/>
        <v>0</v>
      </c>
      <c r="L254" s="62">
        <v>0</v>
      </c>
      <c r="M254" s="62">
        <v>0</v>
      </c>
      <c r="N254" s="62">
        <v>0</v>
      </c>
      <c r="O254" s="62">
        <f t="shared" si="4"/>
        <v>0</v>
      </c>
      <c r="P254" s="62">
        <v>0</v>
      </c>
      <c r="Q254" s="62">
        <f t="shared" si="5"/>
        <v>0</v>
      </c>
      <c r="R254" s="62">
        <v>0</v>
      </c>
      <c r="S254" s="62">
        <f t="shared" si="6"/>
        <v>0</v>
      </c>
      <c r="T254" s="62">
        <v>0</v>
      </c>
      <c r="U254" s="62">
        <v>0</v>
      </c>
      <c r="V254" s="62">
        <v>0</v>
      </c>
      <c r="W254" s="62">
        <f t="shared" si="7"/>
        <v>0</v>
      </c>
      <c r="X254" s="62">
        <v>0</v>
      </c>
      <c r="Y254" s="62">
        <f t="shared" si="8"/>
        <v>0</v>
      </c>
      <c r="Z254" s="62">
        <v>0</v>
      </c>
      <c r="AA254" s="62">
        <f t="shared" si="9"/>
        <v>0</v>
      </c>
      <c r="AB254" s="458">
        <f t="shared" si="25"/>
        <v>0</v>
      </c>
      <c r="AC254" s="63">
        <f t="shared" si="23"/>
        <v>0</v>
      </c>
      <c r="AD254" s="63">
        <f t="shared" si="24"/>
        <v>0</v>
      </c>
      <c r="AE254" s="462">
        <f t="shared" si="13"/>
        <v>0</v>
      </c>
      <c r="AF254" s="466">
        <f t="shared" si="18"/>
        <v>0</v>
      </c>
      <c r="AG254" s="466" t="b">
        <f t="shared" si="17"/>
        <v>1</v>
      </c>
      <c r="AH254" t="s">
        <v>20844</v>
      </c>
      <c r="AI254" s="64">
        <v>0</v>
      </c>
      <c r="AJ254" s="64">
        <v>0</v>
      </c>
      <c r="AK254" s="64">
        <f t="shared" si="14"/>
        <v>0</v>
      </c>
      <c r="AL254" s="64"/>
      <c r="AM254" s="29">
        <v>0</v>
      </c>
      <c r="AN254" s="29">
        <f t="shared" si="15"/>
        <v>0</v>
      </c>
      <c r="AO254" s="29"/>
      <c r="AP254" s="29"/>
      <c r="AQ254" s="29"/>
      <c r="AR254" s="29"/>
      <c r="AS254" s="29"/>
      <c r="AT254" s="29"/>
      <c r="AU254" s="29"/>
      <c r="AV254" s="29"/>
      <c r="AW254" s="29"/>
      <c r="AX254" s="29"/>
      <c r="AY254" s="29"/>
      <c r="AZ254" s="29"/>
      <c r="BA254" s="29"/>
      <c r="BB254" s="29"/>
    </row>
    <row r="255" spans="1:54" ht="16.5" customHeight="1">
      <c r="A255" s="29"/>
      <c r="B255" s="61">
        <v>5311</v>
      </c>
      <c r="C255" s="62" t="s">
        <v>20848</v>
      </c>
      <c r="D255" s="62">
        <v>0</v>
      </c>
      <c r="E255" s="62">
        <v>0</v>
      </c>
      <c r="F255" s="62">
        <v>0</v>
      </c>
      <c r="G255" s="62">
        <f t="shared" si="1"/>
        <v>0</v>
      </c>
      <c r="H255" s="62">
        <v>0</v>
      </c>
      <c r="I255" s="62">
        <f t="shared" si="2"/>
        <v>0</v>
      </c>
      <c r="J255" s="62">
        <v>0</v>
      </c>
      <c r="K255" s="62">
        <f t="shared" si="3"/>
        <v>0</v>
      </c>
      <c r="L255" s="62">
        <v>0</v>
      </c>
      <c r="M255" s="62">
        <v>0</v>
      </c>
      <c r="N255" s="62">
        <v>0</v>
      </c>
      <c r="O255" s="62">
        <f t="shared" si="4"/>
        <v>0</v>
      </c>
      <c r="P255" s="62">
        <v>0</v>
      </c>
      <c r="Q255" s="62">
        <f t="shared" si="5"/>
        <v>0</v>
      </c>
      <c r="R255" s="62">
        <v>0</v>
      </c>
      <c r="S255" s="62">
        <f t="shared" si="6"/>
        <v>0</v>
      </c>
      <c r="T255" s="62">
        <v>0</v>
      </c>
      <c r="U255" s="62">
        <v>0</v>
      </c>
      <c r="V255" s="62">
        <v>0</v>
      </c>
      <c r="W255" s="62">
        <f t="shared" si="7"/>
        <v>0</v>
      </c>
      <c r="X255" s="62">
        <v>0</v>
      </c>
      <c r="Y255" s="62">
        <f t="shared" si="8"/>
        <v>0</v>
      </c>
      <c r="Z255" s="62">
        <v>0</v>
      </c>
      <c r="AA255" s="62">
        <f t="shared" si="9"/>
        <v>0</v>
      </c>
      <c r="AB255" s="458">
        <f t="shared" si="25"/>
        <v>0</v>
      </c>
      <c r="AC255" s="63">
        <f t="shared" si="23"/>
        <v>0</v>
      </c>
      <c r="AD255" s="63">
        <f t="shared" si="24"/>
        <v>0</v>
      </c>
      <c r="AE255" s="462">
        <f t="shared" si="13"/>
        <v>0</v>
      </c>
      <c r="AF255" s="466">
        <f t="shared" si="18"/>
        <v>0</v>
      </c>
      <c r="AG255" s="466" t="b">
        <f t="shared" si="17"/>
        <v>1</v>
      </c>
      <c r="AH255" t="s">
        <v>20849</v>
      </c>
      <c r="AI255" s="64">
        <v>0</v>
      </c>
      <c r="AJ255" s="64">
        <v>0</v>
      </c>
      <c r="AK255" s="64">
        <f t="shared" si="14"/>
        <v>0</v>
      </c>
      <c r="AL255" s="64"/>
      <c r="AM255" s="29">
        <v>0</v>
      </c>
      <c r="AN255" s="29">
        <f t="shared" si="15"/>
        <v>0</v>
      </c>
      <c r="AO255" s="29"/>
      <c r="AP255" s="29"/>
      <c r="AQ255" s="29"/>
      <c r="AR255" s="29"/>
      <c r="AS255" s="29"/>
      <c r="AT255" s="29"/>
      <c r="AU255" s="29"/>
      <c r="AV255" s="29"/>
      <c r="AW255" s="29"/>
      <c r="AX255" s="29"/>
      <c r="AY255" s="29"/>
      <c r="AZ255" s="29"/>
      <c r="BA255" s="29"/>
      <c r="BB255" s="29"/>
    </row>
    <row r="256" spans="1:54" ht="16.5" customHeight="1">
      <c r="A256" s="29"/>
      <c r="B256" s="61">
        <v>5321</v>
      </c>
      <c r="C256" s="62" t="s">
        <v>20850</v>
      </c>
      <c r="D256" s="62">
        <v>0</v>
      </c>
      <c r="E256" s="62">
        <v>0</v>
      </c>
      <c r="F256" s="62">
        <v>0</v>
      </c>
      <c r="G256" s="62">
        <f t="shared" si="1"/>
        <v>0</v>
      </c>
      <c r="H256" s="62">
        <v>0</v>
      </c>
      <c r="I256" s="62">
        <f t="shared" si="2"/>
        <v>0</v>
      </c>
      <c r="J256" s="62">
        <v>0</v>
      </c>
      <c r="K256" s="62">
        <f t="shared" si="3"/>
        <v>0</v>
      </c>
      <c r="L256" s="62">
        <v>0</v>
      </c>
      <c r="M256" s="62">
        <v>0</v>
      </c>
      <c r="N256" s="62">
        <v>0</v>
      </c>
      <c r="O256" s="62">
        <f t="shared" si="4"/>
        <v>0</v>
      </c>
      <c r="P256" s="62">
        <v>0</v>
      </c>
      <c r="Q256" s="62">
        <f t="shared" si="5"/>
        <v>0</v>
      </c>
      <c r="R256" s="62">
        <v>0</v>
      </c>
      <c r="S256" s="62">
        <f t="shared" si="6"/>
        <v>0</v>
      </c>
      <c r="T256" s="62">
        <v>0</v>
      </c>
      <c r="U256" s="62">
        <v>0</v>
      </c>
      <c r="V256" s="62">
        <v>0</v>
      </c>
      <c r="W256" s="62">
        <f t="shared" si="7"/>
        <v>0</v>
      </c>
      <c r="X256" s="62">
        <v>0</v>
      </c>
      <c r="Y256" s="62">
        <f t="shared" si="8"/>
        <v>0</v>
      </c>
      <c r="Z256" s="62">
        <v>0</v>
      </c>
      <c r="AA256" s="62">
        <f t="shared" si="9"/>
        <v>0</v>
      </c>
      <c r="AB256" s="458">
        <f t="shared" si="25"/>
        <v>0</v>
      </c>
      <c r="AC256" s="63">
        <f t="shared" si="23"/>
        <v>0</v>
      </c>
      <c r="AD256" s="63">
        <f t="shared" si="24"/>
        <v>0</v>
      </c>
      <c r="AE256" s="462">
        <f t="shared" si="13"/>
        <v>0</v>
      </c>
      <c r="AF256" s="466">
        <f t="shared" si="18"/>
        <v>0</v>
      </c>
      <c r="AG256" s="466" t="b">
        <f t="shared" si="17"/>
        <v>1</v>
      </c>
      <c r="AH256" t="s">
        <v>20849</v>
      </c>
      <c r="AI256" s="64">
        <v>0</v>
      </c>
      <c r="AJ256" s="64">
        <v>0</v>
      </c>
      <c r="AK256" s="64">
        <f t="shared" si="14"/>
        <v>0</v>
      </c>
      <c r="AL256" s="64"/>
      <c r="AM256" s="29">
        <v>0</v>
      </c>
      <c r="AN256" s="29">
        <f t="shared" si="15"/>
        <v>0</v>
      </c>
      <c r="AO256" s="29"/>
      <c r="AP256" s="29"/>
      <c r="AQ256" s="29"/>
      <c r="AR256" s="29"/>
      <c r="AS256" s="29"/>
      <c r="AT256" s="29"/>
      <c r="AU256" s="29"/>
      <c r="AV256" s="29"/>
      <c r="AW256" s="29"/>
      <c r="AX256" s="29"/>
      <c r="AY256" s="29"/>
      <c r="AZ256" s="29"/>
      <c r="BA256" s="29"/>
      <c r="BB256" s="29"/>
    </row>
    <row r="257" spans="1:54" ht="16.5" customHeight="1">
      <c r="A257" s="29"/>
      <c r="B257" s="61">
        <v>5411</v>
      </c>
      <c r="C257" s="62" t="s">
        <v>20851</v>
      </c>
      <c r="D257" s="62">
        <v>0</v>
      </c>
      <c r="E257" s="62">
        <v>0</v>
      </c>
      <c r="F257" s="62">
        <v>0</v>
      </c>
      <c r="G257" s="62">
        <f t="shared" si="1"/>
        <v>0</v>
      </c>
      <c r="H257" s="62">
        <v>0</v>
      </c>
      <c r="I257" s="62">
        <f t="shared" si="2"/>
        <v>0</v>
      </c>
      <c r="J257" s="62">
        <v>0</v>
      </c>
      <c r="K257" s="62">
        <f t="shared" si="3"/>
        <v>0</v>
      </c>
      <c r="L257" s="62">
        <v>0</v>
      </c>
      <c r="M257" s="62">
        <v>0</v>
      </c>
      <c r="N257" s="62">
        <v>0</v>
      </c>
      <c r="O257" s="62">
        <f t="shared" si="4"/>
        <v>0</v>
      </c>
      <c r="P257" s="62">
        <v>0</v>
      </c>
      <c r="Q257" s="62">
        <f t="shared" si="5"/>
        <v>0</v>
      </c>
      <c r="R257" s="62">
        <v>0</v>
      </c>
      <c r="S257" s="62">
        <f t="shared" si="6"/>
        <v>0</v>
      </c>
      <c r="T257" s="62">
        <v>0</v>
      </c>
      <c r="U257" s="62">
        <v>0</v>
      </c>
      <c r="V257" s="62">
        <v>0</v>
      </c>
      <c r="W257" s="62">
        <f t="shared" si="7"/>
        <v>0</v>
      </c>
      <c r="X257" s="62">
        <v>0</v>
      </c>
      <c r="Y257" s="62">
        <f t="shared" si="8"/>
        <v>0</v>
      </c>
      <c r="Z257" s="62">
        <v>0</v>
      </c>
      <c r="AA257" s="62">
        <f t="shared" si="9"/>
        <v>0</v>
      </c>
      <c r="AB257" s="458">
        <f t="shared" si="25"/>
        <v>0</v>
      </c>
      <c r="AC257" s="63">
        <f t="shared" si="23"/>
        <v>0</v>
      </c>
      <c r="AD257" s="63">
        <f t="shared" si="24"/>
        <v>0</v>
      </c>
      <c r="AE257" s="462">
        <f t="shared" si="13"/>
        <v>0</v>
      </c>
      <c r="AF257" s="466">
        <f t="shared" si="18"/>
        <v>0</v>
      </c>
      <c r="AG257" s="466" t="b">
        <f t="shared" si="17"/>
        <v>1</v>
      </c>
      <c r="AH257" t="s">
        <v>20852</v>
      </c>
      <c r="AI257" s="64">
        <v>0</v>
      </c>
      <c r="AJ257" s="64">
        <v>0</v>
      </c>
      <c r="AK257" s="64">
        <f t="shared" si="14"/>
        <v>0</v>
      </c>
      <c r="AL257" s="64"/>
      <c r="AM257" s="29">
        <v>0</v>
      </c>
      <c r="AN257" s="29">
        <f t="shared" si="15"/>
        <v>0</v>
      </c>
      <c r="AO257" s="29"/>
      <c r="AP257" s="29"/>
      <c r="AQ257" s="29"/>
      <c r="AR257" s="29"/>
      <c r="AS257" s="29"/>
      <c r="AT257" s="29"/>
      <c r="AU257" s="29"/>
      <c r="AV257" s="29"/>
      <c r="AW257" s="29"/>
      <c r="AX257" s="29"/>
      <c r="AY257" s="29"/>
      <c r="AZ257" s="29"/>
      <c r="BA257" s="29"/>
      <c r="BB257" s="29"/>
    </row>
    <row r="258" spans="1:54" ht="16.5" customHeight="1">
      <c r="A258" s="29"/>
      <c r="B258" s="61">
        <v>5412</v>
      </c>
      <c r="C258" s="62" t="s">
        <v>20853</v>
      </c>
      <c r="D258" s="62">
        <v>0</v>
      </c>
      <c r="E258" s="62">
        <v>0</v>
      </c>
      <c r="F258" s="62">
        <v>0</v>
      </c>
      <c r="G258" s="62">
        <f t="shared" si="1"/>
        <v>0</v>
      </c>
      <c r="H258" s="62">
        <v>0</v>
      </c>
      <c r="I258" s="62">
        <f t="shared" si="2"/>
        <v>0</v>
      </c>
      <c r="J258" s="62">
        <v>0</v>
      </c>
      <c r="K258" s="62">
        <f t="shared" si="3"/>
        <v>0</v>
      </c>
      <c r="L258" s="62">
        <v>0</v>
      </c>
      <c r="M258" s="62">
        <v>0</v>
      </c>
      <c r="N258" s="62">
        <v>0</v>
      </c>
      <c r="O258" s="62">
        <f t="shared" si="4"/>
        <v>0</v>
      </c>
      <c r="P258" s="62">
        <v>0</v>
      </c>
      <c r="Q258" s="62">
        <f t="shared" si="5"/>
        <v>0</v>
      </c>
      <c r="R258" s="62">
        <v>0</v>
      </c>
      <c r="S258" s="62">
        <f t="shared" si="6"/>
        <v>0</v>
      </c>
      <c r="T258" s="62">
        <v>0</v>
      </c>
      <c r="U258" s="62">
        <v>0</v>
      </c>
      <c r="V258" s="62">
        <v>0</v>
      </c>
      <c r="W258" s="62">
        <f t="shared" si="7"/>
        <v>0</v>
      </c>
      <c r="X258" s="62">
        <v>0</v>
      </c>
      <c r="Y258" s="62">
        <f t="shared" si="8"/>
        <v>0</v>
      </c>
      <c r="Z258" s="62">
        <v>0</v>
      </c>
      <c r="AA258" s="62">
        <f t="shared" si="9"/>
        <v>0</v>
      </c>
      <c r="AB258" s="458">
        <f t="shared" si="25"/>
        <v>0</v>
      </c>
      <c r="AC258" s="63">
        <f t="shared" si="23"/>
        <v>0</v>
      </c>
      <c r="AD258" s="63">
        <f t="shared" si="24"/>
        <v>0</v>
      </c>
      <c r="AE258" s="462">
        <f t="shared" si="13"/>
        <v>0</v>
      </c>
      <c r="AF258" s="466">
        <f t="shared" si="18"/>
        <v>0</v>
      </c>
      <c r="AG258" s="466" t="b">
        <f t="shared" si="17"/>
        <v>1</v>
      </c>
      <c r="AH258" t="s">
        <v>20852</v>
      </c>
      <c r="AI258" s="64">
        <v>0</v>
      </c>
      <c r="AJ258" s="64">
        <v>0</v>
      </c>
      <c r="AK258" s="64">
        <f t="shared" si="14"/>
        <v>0</v>
      </c>
      <c r="AL258" s="64"/>
      <c r="AM258" s="29">
        <v>0</v>
      </c>
      <c r="AN258" s="29">
        <f t="shared" si="15"/>
        <v>0</v>
      </c>
      <c r="AO258" s="29"/>
      <c r="AP258" s="29"/>
      <c r="AQ258" s="29"/>
      <c r="AR258" s="29"/>
      <c r="AS258" s="29"/>
      <c r="AT258" s="29"/>
      <c r="AU258" s="29"/>
      <c r="AV258" s="29"/>
      <c r="AW258" s="29"/>
      <c r="AX258" s="29"/>
      <c r="AY258" s="29"/>
      <c r="AZ258" s="29"/>
      <c r="BA258" s="29"/>
      <c r="BB258" s="29"/>
    </row>
    <row r="259" spans="1:54" ht="16.5" customHeight="1">
      <c r="A259" s="29"/>
      <c r="B259" s="61">
        <v>5413</v>
      </c>
      <c r="C259" s="62" t="s">
        <v>20854</v>
      </c>
      <c r="D259" s="62">
        <v>0</v>
      </c>
      <c r="E259" s="62">
        <v>0</v>
      </c>
      <c r="F259" s="62">
        <v>0</v>
      </c>
      <c r="G259" s="62">
        <f t="shared" si="1"/>
        <v>0</v>
      </c>
      <c r="H259" s="62">
        <v>0</v>
      </c>
      <c r="I259" s="62">
        <f t="shared" si="2"/>
        <v>0</v>
      </c>
      <c r="J259" s="62">
        <v>0</v>
      </c>
      <c r="K259" s="62">
        <f t="shared" si="3"/>
        <v>0</v>
      </c>
      <c r="L259" s="62">
        <v>0</v>
      </c>
      <c r="M259" s="62">
        <v>0</v>
      </c>
      <c r="N259" s="62">
        <v>0</v>
      </c>
      <c r="O259" s="62">
        <f t="shared" si="4"/>
        <v>0</v>
      </c>
      <c r="P259" s="62">
        <v>0</v>
      </c>
      <c r="Q259" s="62">
        <f t="shared" si="5"/>
        <v>0</v>
      </c>
      <c r="R259" s="62">
        <v>0</v>
      </c>
      <c r="S259" s="62">
        <f t="shared" si="6"/>
        <v>0</v>
      </c>
      <c r="T259" s="62">
        <v>0</v>
      </c>
      <c r="U259" s="62">
        <v>0</v>
      </c>
      <c r="V259" s="62">
        <v>0</v>
      </c>
      <c r="W259" s="62">
        <f t="shared" si="7"/>
        <v>0</v>
      </c>
      <c r="X259" s="62">
        <v>0</v>
      </c>
      <c r="Y259" s="62">
        <f t="shared" si="8"/>
        <v>0</v>
      </c>
      <c r="Z259" s="62">
        <v>0</v>
      </c>
      <c r="AA259" s="62">
        <f t="shared" si="9"/>
        <v>0</v>
      </c>
      <c r="AB259" s="458">
        <f t="shared" si="25"/>
        <v>0</v>
      </c>
      <c r="AC259" s="63">
        <f t="shared" si="23"/>
        <v>0</v>
      </c>
      <c r="AD259" s="63">
        <f t="shared" si="24"/>
        <v>0</v>
      </c>
      <c r="AE259" s="462">
        <f t="shared" si="13"/>
        <v>0</v>
      </c>
      <c r="AF259" s="466">
        <f t="shared" si="18"/>
        <v>0</v>
      </c>
      <c r="AG259" s="466" t="b">
        <f t="shared" si="17"/>
        <v>1</v>
      </c>
      <c r="AH259" t="s">
        <v>20852</v>
      </c>
      <c r="AI259" s="64">
        <v>0</v>
      </c>
      <c r="AJ259" s="64">
        <v>0</v>
      </c>
      <c r="AK259" s="64">
        <f t="shared" si="14"/>
        <v>0</v>
      </c>
      <c r="AL259" s="64"/>
      <c r="AM259" s="29">
        <v>0</v>
      </c>
      <c r="AN259" s="29">
        <f t="shared" si="15"/>
        <v>0</v>
      </c>
      <c r="AO259" s="29"/>
      <c r="AP259" s="29"/>
      <c r="AQ259" s="29"/>
      <c r="AR259" s="29"/>
      <c r="AS259" s="29"/>
      <c r="AT259" s="29"/>
      <c r="AU259" s="29"/>
      <c r="AV259" s="29"/>
      <c r="AW259" s="29"/>
      <c r="AX259" s="29"/>
      <c r="AY259" s="29"/>
      <c r="AZ259" s="29"/>
      <c r="BA259" s="29"/>
      <c r="BB259" s="29"/>
    </row>
    <row r="260" spans="1:54" ht="16.5" customHeight="1">
      <c r="A260" s="29"/>
      <c r="B260" s="61">
        <v>5414</v>
      </c>
      <c r="C260" s="62" t="s">
        <v>20855</v>
      </c>
      <c r="D260" s="62">
        <v>0</v>
      </c>
      <c r="E260" s="62">
        <v>0</v>
      </c>
      <c r="F260" s="62">
        <v>0</v>
      </c>
      <c r="G260" s="62">
        <f t="shared" si="1"/>
        <v>0</v>
      </c>
      <c r="H260" s="62">
        <v>0</v>
      </c>
      <c r="I260" s="62">
        <f t="shared" si="2"/>
        <v>0</v>
      </c>
      <c r="J260" s="62">
        <v>0</v>
      </c>
      <c r="K260" s="62">
        <f t="shared" si="3"/>
        <v>0</v>
      </c>
      <c r="L260" s="62">
        <v>0</v>
      </c>
      <c r="M260" s="62">
        <v>0</v>
      </c>
      <c r="N260" s="62">
        <v>0</v>
      </c>
      <c r="O260" s="62">
        <f t="shared" si="4"/>
        <v>0</v>
      </c>
      <c r="P260" s="62">
        <v>0</v>
      </c>
      <c r="Q260" s="62">
        <f t="shared" si="5"/>
        <v>0</v>
      </c>
      <c r="R260" s="62">
        <v>0</v>
      </c>
      <c r="S260" s="62">
        <f t="shared" si="6"/>
        <v>0</v>
      </c>
      <c r="T260" s="62">
        <v>0</v>
      </c>
      <c r="U260" s="62">
        <v>0</v>
      </c>
      <c r="V260" s="62">
        <v>0</v>
      </c>
      <c r="W260" s="62">
        <f t="shared" si="7"/>
        <v>0</v>
      </c>
      <c r="X260" s="62">
        <v>0</v>
      </c>
      <c r="Y260" s="62">
        <f t="shared" si="8"/>
        <v>0</v>
      </c>
      <c r="Z260" s="62">
        <v>0</v>
      </c>
      <c r="AA260" s="62">
        <f t="shared" si="9"/>
        <v>0</v>
      </c>
      <c r="AB260" s="458">
        <f t="shared" si="25"/>
        <v>0</v>
      </c>
      <c r="AC260" s="63">
        <f t="shared" si="23"/>
        <v>0</v>
      </c>
      <c r="AD260" s="63">
        <f t="shared" si="24"/>
        <v>0</v>
      </c>
      <c r="AE260" s="462">
        <f t="shared" si="13"/>
        <v>0</v>
      </c>
      <c r="AF260" s="466">
        <f t="shared" si="18"/>
        <v>0</v>
      </c>
      <c r="AG260" s="466" t="b">
        <f t="shared" si="17"/>
        <v>1</v>
      </c>
      <c r="AH260" t="s">
        <v>20852</v>
      </c>
      <c r="AI260" s="64">
        <v>0</v>
      </c>
      <c r="AJ260" s="64">
        <v>0</v>
      </c>
      <c r="AK260" s="64">
        <f t="shared" si="14"/>
        <v>0</v>
      </c>
      <c r="AL260" s="64"/>
      <c r="AM260" s="29">
        <v>0</v>
      </c>
      <c r="AN260" s="29">
        <f t="shared" si="15"/>
        <v>0</v>
      </c>
      <c r="AO260" s="29"/>
      <c r="AP260" s="29"/>
      <c r="AQ260" s="29"/>
      <c r="AR260" s="29"/>
      <c r="AS260" s="29"/>
      <c r="AT260" s="29"/>
      <c r="AU260" s="29"/>
      <c r="AV260" s="29"/>
      <c r="AW260" s="29"/>
      <c r="AX260" s="29"/>
      <c r="AY260" s="29"/>
      <c r="AZ260" s="29"/>
      <c r="BA260" s="29"/>
      <c r="BB260" s="29"/>
    </row>
    <row r="261" spans="1:54" ht="16.5" customHeight="1">
      <c r="A261" s="29"/>
      <c r="B261" s="61">
        <v>5421</v>
      </c>
      <c r="C261" s="62" t="s">
        <v>20856</v>
      </c>
      <c r="D261" s="62">
        <v>0</v>
      </c>
      <c r="E261" s="62">
        <v>0</v>
      </c>
      <c r="F261" s="62">
        <v>0</v>
      </c>
      <c r="G261" s="62">
        <f t="shared" si="1"/>
        <v>0</v>
      </c>
      <c r="H261" s="62">
        <v>0</v>
      </c>
      <c r="I261" s="62">
        <f t="shared" si="2"/>
        <v>0</v>
      </c>
      <c r="J261" s="62">
        <v>0</v>
      </c>
      <c r="K261" s="62">
        <f t="shared" si="3"/>
        <v>0</v>
      </c>
      <c r="L261" s="62">
        <v>0</v>
      </c>
      <c r="M261" s="62">
        <v>0</v>
      </c>
      <c r="N261" s="62">
        <v>0</v>
      </c>
      <c r="O261" s="62">
        <f t="shared" si="4"/>
        <v>0</v>
      </c>
      <c r="P261" s="62">
        <v>0</v>
      </c>
      <c r="Q261" s="62">
        <f t="shared" si="5"/>
        <v>0</v>
      </c>
      <c r="R261" s="62">
        <v>0</v>
      </c>
      <c r="S261" s="62">
        <f t="shared" si="6"/>
        <v>0</v>
      </c>
      <c r="T261" s="62">
        <v>0</v>
      </c>
      <c r="U261" s="62">
        <v>0</v>
      </c>
      <c r="V261" s="62">
        <v>0</v>
      </c>
      <c r="W261" s="62">
        <f t="shared" si="7"/>
        <v>0</v>
      </c>
      <c r="X261" s="62">
        <v>0</v>
      </c>
      <c r="Y261" s="62">
        <f t="shared" si="8"/>
        <v>0</v>
      </c>
      <c r="Z261" s="62">
        <v>0</v>
      </c>
      <c r="AA261" s="62">
        <f t="shared" si="9"/>
        <v>0</v>
      </c>
      <c r="AB261" s="458">
        <f t="shared" si="25"/>
        <v>0</v>
      </c>
      <c r="AC261" s="63">
        <f t="shared" si="23"/>
        <v>0</v>
      </c>
      <c r="AD261" s="63">
        <f t="shared" si="24"/>
        <v>0</v>
      </c>
      <c r="AE261" s="462">
        <f t="shared" si="13"/>
        <v>0</v>
      </c>
      <c r="AF261" s="466">
        <f t="shared" si="18"/>
        <v>0</v>
      </c>
      <c r="AG261" s="466" t="b">
        <f t="shared" si="17"/>
        <v>1</v>
      </c>
      <c r="AH261" t="s">
        <v>20852</v>
      </c>
      <c r="AI261" s="64">
        <v>0</v>
      </c>
      <c r="AJ261" s="64">
        <v>0</v>
      </c>
      <c r="AK261" s="64">
        <f t="shared" si="14"/>
        <v>0</v>
      </c>
      <c r="AL261" s="64"/>
      <c r="AM261" s="29">
        <v>0</v>
      </c>
      <c r="AN261" s="29">
        <f t="shared" si="15"/>
        <v>0</v>
      </c>
      <c r="AO261" s="29"/>
      <c r="AP261" s="29"/>
      <c r="AQ261" s="29"/>
      <c r="AR261" s="29"/>
      <c r="AS261" s="29"/>
      <c r="AT261" s="29"/>
      <c r="AU261" s="29"/>
      <c r="AV261" s="29"/>
      <c r="AW261" s="29"/>
      <c r="AX261" s="29"/>
      <c r="AY261" s="29"/>
      <c r="AZ261" s="29"/>
      <c r="BA261" s="29"/>
      <c r="BB261" s="29"/>
    </row>
    <row r="262" spans="1:54" ht="16.5" customHeight="1">
      <c r="A262" s="29"/>
      <c r="B262" s="61">
        <v>5431</v>
      </c>
      <c r="C262" s="62" t="s">
        <v>20857</v>
      </c>
      <c r="D262" s="62">
        <v>0</v>
      </c>
      <c r="E262" s="62">
        <v>0</v>
      </c>
      <c r="F262" s="62">
        <v>0</v>
      </c>
      <c r="G262" s="62">
        <f t="shared" si="1"/>
        <v>0</v>
      </c>
      <c r="H262" s="62">
        <v>0</v>
      </c>
      <c r="I262" s="62">
        <f t="shared" si="2"/>
        <v>0</v>
      </c>
      <c r="J262" s="62">
        <v>0</v>
      </c>
      <c r="K262" s="62">
        <f t="shared" si="3"/>
        <v>0</v>
      </c>
      <c r="L262" s="62">
        <v>0</v>
      </c>
      <c r="M262" s="62">
        <v>0</v>
      </c>
      <c r="N262" s="62">
        <v>0</v>
      </c>
      <c r="O262" s="62">
        <f t="shared" si="4"/>
        <v>0</v>
      </c>
      <c r="P262" s="62">
        <v>0</v>
      </c>
      <c r="Q262" s="62">
        <f t="shared" si="5"/>
        <v>0</v>
      </c>
      <c r="R262" s="62">
        <v>0</v>
      </c>
      <c r="S262" s="62">
        <f t="shared" si="6"/>
        <v>0</v>
      </c>
      <c r="T262" s="62">
        <v>0</v>
      </c>
      <c r="U262" s="62">
        <v>0</v>
      </c>
      <c r="V262" s="62">
        <v>0</v>
      </c>
      <c r="W262" s="62">
        <f t="shared" si="7"/>
        <v>0</v>
      </c>
      <c r="X262" s="62">
        <v>0</v>
      </c>
      <c r="Y262" s="62">
        <f t="shared" si="8"/>
        <v>0</v>
      </c>
      <c r="Z262" s="62">
        <v>0</v>
      </c>
      <c r="AA262" s="62">
        <f t="shared" si="9"/>
        <v>0</v>
      </c>
      <c r="AB262" s="458">
        <f t="shared" si="25"/>
        <v>0</v>
      </c>
      <c r="AC262" s="63">
        <f t="shared" si="23"/>
        <v>0</v>
      </c>
      <c r="AD262" s="63">
        <f t="shared" si="24"/>
        <v>0</v>
      </c>
      <c r="AE262" s="462">
        <f t="shared" si="13"/>
        <v>0</v>
      </c>
      <c r="AF262" s="466">
        <f t="shared" si="18"/>
        <v>0</v>
      </c>
      <c r="AG262" s="466" t="b">
        <f t="shared" si="17"/>
        <v>1</v>
      </c>
      <c r="AH262" t="s">
        <v>20852</v>
      </c>
      <c r="AI262" s="64">
        <v>0</v>
      </c>
      <c r="AJ262" s="64">
        <v>0</v>
      </c>
      <c r="AK262" s="64">
        <f t="shared" si="14"/>
        <v>0</v>
      </c>
      <c r="AL262" s="64"/>
      <c r="AM262" s="29">
        <v>0</v>
      </c>
      <c r="AN262" s="29">
        <f t="shared" si="15"/>
        <v>0</v>
      </c>
      <c r="AO262" s="29"/>
      <c r="AP262" s="29"/>
      <c r="AQ262" s="29"/>
      <c r="AR262" s="29"/>
      <c r="AS262" s="29"/>
      <c r="AT262" s="29"/>
      <c r="AU262" s="29"/>
      <c r="AV262" s="29"/>
      <c r="AW262" s="29"/>
      <c r="AX262" s="29"/>
      <c r="AY262" s="29"/>
      <c r="AZ262" s="29"/>
      <c r="BA262" s="29"/>
      <c r="BB262" s="29"/>
    </row>
    <row r="263" spans="1:54" ht="16.5" customHeight="1">
      <c r="A263" s="29"/>
      <c r="B263" s="61">
        <v>5432</v>
      </c>
      <c r="C263" s="62" t="s">
        <v>20858</v>
      </c>
      <c r="D263" s="62">
        <v>0</v>
      </c>
      <c r="E263" s="62">
        <v>0</v>
      </c>
      <c r="F263" s="62">
        <v>0</v>
      </c>
      <c r="G263" s="62">
        <f t="shared" si="1"/>
        <v>0</v>
      </c>
      <c r="H263" s="62">
        <v>0</v>
      </c>
      <c r="I263" s="62">
        <f t="shared" si="2"/>
        <v>0</v>
      </c>
      <c r="J263" s="62">
        <v>0</v>
      </c>
      <c r="K263" s="62">
        <f t="shared" si="3"/>
        <v>0</v>
      </c>
      <c r="L263" s="62">
        <v>0</v>
      </c>
      <c r="M263" s="62">
        <v>0</v>
      </c>
      <c r="N263" s="62">
        <v>0</v>
      </c>
      <c r="O263" s="62">
        <f t="shared" si="4"/>
        <v>0</v>
      </c>
      <c r="P263" s="62">
        <v>0</v>
      </c>
      <c r="Q263" s="62">
        <f t="shared" si="5"/>
        <v>0</v>
      </c>
      <c r="R263" s="62">
        <v>0</v>
      </c>
      <c r="S263" s="62">
        <f t="shared" si="6"/>
        <v>0</v>
      </c>
      <c r="T263" s="62">
        <v>0</v>
      </c>
      <c r="U263" s="62">
        <v>0</v>
      </c>
      <c r="V263" s="62">
        <v>0</v>
      </c>
      <c r="W263" s="62">
        <f t="shared" si="7"/>
        <v>0</v>
      </c>
      <c r="X263" s="62">
        <v>0</v>
      </c>
      <c r="Y263" s="62">
        <f t="shared" si="8"/>
        <v>0</v>
      </c>
      <c r="Z263" s="62">
        <v>0</v>
      </c>
      <c r="AA263" s="62">
        <f t="shared" si="9"/>
        <v>0</v>
      </c>
      <c r="AB263" s="458">
        <f t="shared" si="25"/>
        <v>0</v>
      </c>
      <c r="AC263" s="63">
        <f t="shared" si="23"/>
        <v>0</v>
      </c>
      <c r="AD263" s="63">
        <f t="shared" si="24"/>
        <v>0</v>
      </c>
      <c r="AE263" s="462">
        <f t="shared" si="13"/>
        <v>0</v>
      </c>
      <c r="AF263" s="466">
        <f t="shared" si="18"/>
        <v>0</v>
      </c>
      <c r="AG263" s="466" t="b">
        <f t="shared" si="17"/>
        <v>1</v>
      </c>
      <c r="AH263" t="s">
        <v>20852</v>
      </c>
      <c r="AI263" s="64">
        <v>0</v>
      </c>
      <c r="AJ263" s="64">
        <v>0</v>
      </c>
      <c r="AK263" s="64">
        <f t="shared" si="14"/>
        <v>0</v>
      </c>
      <c r="AL263" s="64"/>
      <c r="AM263" s="29">
        <v>0</v>
      </c>
      <c r="AN263" s="29">
        <f t="shared" si="15"/>
        <v>0</v>
      </c>
      <c r="AO263" s="29"/>
      <c r="AP263" s="29"/>
      <c r="AQ263" s="29"/>
      <c r="AR263" s="29"/>
      <c r="AS263" s="29"/>
      <c r="AT263" s="29"/>
      <c r="AU263" s="29"/>
      <c r="AV263" s="29"/>
      <c r="AW263" s="29"/>
      <c r="AX263" s="29"/>
      <c r="AY263" s="29"/>
      <c r="AZ263" s="29"/>
      <c r="BA263" s="29"/>
      <c r="BB263" s="29"/>
    </row>
    <row r="264" spans="1:54" ht="16.5" customHeight="1">
      <c r="A264" s="29"/>
      <c r="B264" s="61">
        <v>5441</v>
      </c>
      <c r="C264" s="62" t="s">
        <v>20859</v>
      </c>
      <c r="D264" s="62">
        <v>0</v>
      </c>
      <c r="E264" s="62">
        <v>0</v>
      </c>
      <c r="F264" s="62">
        <v>0</v>
      </c>
      <c r="G264" s="62">
        <f t="shared" ref="G264:G305" si="26">E264+F264</f>
        <v>0</v>
      </c>
      <c r="H264" s="62">
        <v>0</v>
      </c>
      <c r="I264" s="62">
        <f t="shared" ref="I264:I305" si="27">D264-G264+H264</f>
        <v>0</v>
      </c>
      <c r="J264" s="62">
        <v>0</v>
      </c>
      <c r="K264" s="62">
        <f t="shared" ref="K264:K305" si="28">I264-J264</f>
        <v>0</v>
      </c>
      <c r="L264" s="62">
        <v>0</v>
      </c>
      <c r="M264" s="62">
        <v>0</v>
      </c>
      <c r="N264" s="62">
        <v>0</v>
      </c>
      <c r="O264" s="62">
        <f t="shared" ref="O264:O305" si="29">M264+N264</f>
        <v>0</v>
      </c>
      <c r="P264" s="62">
        <v>0</v>
      </c>
      <c r="Q264" s="62">
        <f t="shared" ref="Q264:Q305" si="30">L264-O264+P264</f>
        <v>0</v>
      </c>
      <c r="R264" s="62">
        <v>0</v>
      </c>
      <c r="S264" s="62">
        <f t="shared" ref="S264:S305" si="31">Q264-R264</f>
        <v>0</v>
      </c>
      <c r="T264" s="62">
        <v>0</v>
      </c>
      <c r="U264" s="62">
        <v>0</v>
      </c>
      <c r="V264" s="62">
        <v>0</v>
      </c>
      <c r="W264" s="62">
        <f t="shared" ref="W264:W305" si="32">U264+V264</f>
        <v>0</v>
      </c>
      <c r="X264" s="62">
        <v>0</v>
      </c>
      <c r="Y264" s="62">
        <f t="shared" ref="Y264:Y305" si="33">T264-W264+X264</f>
        <v>0</v>
      </c>
      <c r="Z264" s="62">
        <v>0</v>
      </c>
      <c r="AA264" s="62">
        <f t="shared" ref="AA264:AA305" si="34">Y264-Z264</f>
        <v>0</v>
      </c>
      <c r="AB264" s="458">
        <f t="shared" si="25"/>
        <v>0</v>
      </c>
      <c r="AC264" s="63">
        <f t="shared" si="23"/>
        <v>0</v>
      </c>
      <c r="AD264" s="63">
        <f t="shared" si="24"/>
        <v>0</v>
      </c>
      <c r="AE264" s="462">
        <f t="shared" ref="AE264:AE313" si="35">AD264-AC264</f>
        <v>0</v>
      </c>
      <c r="AF264" s="466">
        <f t="shared" si="18"/>
        <v>0</v>
      </c>
      <c r="AG264" s="466" t="b">
        <f t="shared" si="17"/>
        <v>1</v>
      </c>
      <c r="AH264" t="s">
        <v>20852</v>
      </c>
      <c r="AI264" s="64">
        <v>0</v>
      </c>
      <c r="AJ264" s="64">
        <v>0</v>
      </c>
      <c r="AK264" s="64">
        <f t="shared" ref="AK264:AK305" si="36">AI264-AJ264</f>
        <v>0</v>
      </c>
      <c r="AL264" s="64"/>
      <c r="AM264" s="29">
        <v>0</v>
      </c>
      <c r="AN264" s="29">
        <f t="shared" ref="AN264:AN305" si="37">AI264-AM264</f>
        <v>0</v>
      </c>
      <c r="AO264" s="29"/>
      <c r="AP264" s="29"/>
      <c r="AQ264" s="29"/>
      <c r="AR264" s="29"/>
      <c r="AS264" s="29"/>
      <c r="AT264" s="29"/>
      <c r="AU264" s="29"/>
      <c r="AV264" s="29"/>
      <c r="AW264" s="29"/>
      <c r="AX264" s="29"/>
      <c r="AY264" s="29"/>
      <c r="AZ264" s="29"/>
      <c r="BA264" s="29"/>
      <c r="BB264" s="29"/>
    </row>
    <row r="265" spans="1:54" ht="16.5" customHeight="1">
      <c r="A265" s="29"/>
      <c r="B265" s="61">
        <v>5451</v>
      </c>
      <c r="C265" s="62" t="s">
        <v>20860</v>
      </c>
      <c r="D265" s="62">
        <v>0</v>
      </c>
      <c r="E265" s="62">
        <v>0</v>
      </c>
      <c r="F265" s="62">
        <v>0</v>
      </c>
      <c r="G265" s="62">
        <f t="shared" si="26"/>
        <v>0</v>
      </c>
      <c r="H265" s="62">
        <v>0</v>
      </c>
      <c r="I265" s="62">
        <f t="shared" si="27"/>
        <v>0</v>
      </c>
      <c r="J265" s="62">
        <v>0</v>
      </c>
      <c r="K265" s="62">
        <f t="shared" si="28"/>
        <v>0</v>
      </c>
      <c r="L265" s="62">
        <v>0</v>
      </c>
      <c r="M265" s="62">
        <v>0</v>
      </c>
      <c r="N265" s="62">
        <v>0</v>
      </c>
      <c r="O265" s="62">
        <f t="shared" si="29"/>
        <v>0</v>
      </c>
      <c r="P265" s="62">
        <v>0</v>
      </c>
      <c r="Q265" s="62">
        <f t="shared" si="30"/>
        <v>0</v>
      </c>
      <c r="R265" s="62">
        <v>0</v>
      </c>
      <c r="S265" s="62">
        <f t="shared" si="31"/>
        <v>0</v>
      </c>
      <c r="T265" s="62">
        <v>0</v>
      </c>
      <c r="U265" s="62">
        <v>0</v>
      </c>
      <c r="V265" s="62">
        <v>0</v>
      </c>
      <c r="W265" s="62">
        <f t="shared" si="32"/>
        <v>0</v>
      </c>
      <c r="X265" s="62">
        <v>0</v>
      </c>
      <c r="Y265" s="62">
        <f t="shared" si="33"/>
        <v>0</v>
      </c>
      <c r="Z265" s="62">
        <v>0</v>
      </c>
      <c r="AA265" s="62">
        <f t="shared" si="34"/>
        <v>0</v>
      </c>
      <c r="AB265" s="458">
        <f t="shared" si="25"/>
        <v>0</v>
      </c>
      <c r="AC265" s="63">
        <f t="shared" ref="AC265:AC305" si="38">G265+O265+W265</f>
        <v>0</v>
      </c>
      <c r="AD265" s="63">
        <f t="shared" ref="AD265:AD305" si="39">H265+P265+X265</f>
        <v>0</v>
      </c>
      <c r="AE265" s="462">
        <f t="shared" si="35"/>
        <v>0</v>
      </c>
      <c r="AF265" s="466">
        <f t="shared" si="18"/>
        <v>0</v>
      </c>
      <c r="AG265" s="466" t="b">
        <f t="shared" ref="AG265:AG313" si="40">AF265=AI265</f>
        <v>1</v>
      </c>
      <c r="AH265" t="s">
        <v>20852</v>
      </c>
      <c r="AI265" s="64">
        <v>0</v>
      </c>
      <c r="AJ265" s="64">
        <v>0</v>
      </c>
      <c r="AK265" s="64">
        <f t="shared" si="36"/>
        <v>0</v>
      </c>
      <c r="AL265" s="64"/>
      <c r="AM265" s="29">
        <v>0</v>
      </c>
      <c r="AN265" s="29">
        <f t="shared" si="37"/>
        <v>0</v>
      </c>
      <c r="AO265" s="29"/>
      <c r="AP265" s="29"/>
      <c r="AQ265" s="29"/>
      <c r="AR265" s="29"/>
      <c r="AS265" s="29"/>
      <c r="AT265" s="29"/>
      <c r="AU265" s="29"/>
      <c r="AV265" s="29"/>
      <c r="AW265" s="29"/>
      <c r="AX265" s="29"/>
      <c r="AY265" s="29"/>
      <c r="AZ265" s="29"/>
      <c r="BA265" s="29"/>
      <c r="BB265" s="29"/>
    </row>
    <row r="266" spans="1:54" ht="16.5" customHeight="1">
      <c r="A266" s="29"/>
      <c r="B266" s="61">
        <v>5452</v>
      </c>
      <c r="C266" s="62" t="s">
        <v>20861</v>
      </c>
      <c r="D266" s="62">
        <v>0</v>
      </c>
      <c r="E266" s="62">
        <v>0</v>
      </c>
      <c r="F266" s="62">
        <v>0</v>
      </c>
      <c r="G266" s="62">
        <f t="shared" si="26"/>
        <v>0</v>
      </c>
      <c r="H266" s="62">
        <v>0</v>
      </c>
      <c r="I266" s="62">
        <f t="shared" si="27"/>
        <v>0</v>
      </c>
      <c r="J266" s="62">
        <v>0</v>
      </c>
      <c r="K266" s="62">
        <f t="shared" si="28"/>
        <v>0</v>
      </c>
      <c r="L266" s="62">
        <v>0</v>
      </c>
      <c r="M266" s="62">
        <v>0</v>
      </c>
      <c r="N266" s="62">
        <v>0</v>
      </c>
      <c r="O266" s="62">
        <f t="shared" si="29"/>
        <v>0</v>
      </c>
      <c r="P266" s="62">
        <v>0</v>
      </c>
      <c r="Q266" s="62">
        <f t="shared" si="30"/>
        <v>0</v>
      </c>
      <c r="R266" s="62">
        <v>0</v>
      </c>
      <c r="S266" s="62">
        <f t="shared" si="31"/>
        <v>0</v>
      </c>
      <c r="T266" s="62">
        <v>0</v>
      </c>
      <c r="U266" s="62">
        <v>0</v>
      </c>
      <c r="V266" s="62">
        <v>0</v>
      </c>
      <c r="W266" s="62">
        <f t="shared" si="32"/>
        <v>0</v>
      </c>
      <c r="X266" s="62">
        <v>0</v>
      </c>
      <c r="Y266" s="62">
        <f t="shared" si="33"/>
        <v>0</v>
      </c>
      <c r="Z266" s="62">
        <v>0</v>
      </c>
      <c r="AA266" s="62">
        <f t="shared" si="34"/>
        <v>0</v>
      </c>
      <c r="AB266" s="458">
        <f t="shared" si="25"/>
        <v>0</v>
      </c>
      <c r="AC266" s="63">
        <f t="shared" si="38"/>
        <v>0</v>
      </c>
      <c r="AD266" s="63">
        <f t="shared" si="39"/>
        <v>0</v>
      </c>
      <c r="AE266" s="462">
        <f t="shared" si="35"/>
        <v>0</v>
      </c>
      <c r="AF266" s="466">
        <f t="shared" si="18"/>
        <v>0</v>
      </c>
      <c r="AG266" s="466" t="b">
        <f t="shared" si="40"/>
        <v>1</v>
      </c>
      <c r="AH266" t="s">
        <v>20852</v>
      </c>
      <c r="AI266" s="64">
        <v>0</v>
      </c>
      <c r="AJ266" s="64">
        <v>0</v>
      </c>
      <c r="AK266" s="64">
        <f t="shared" si="36"/>
        <v>0</v>
      </c>
      <c r="AL266" s="64"/>
      <c r="AM266" s="29">
        <v>0</v>
      </c>
      <c r="AN266" s="29">
        <f t="shared" si="37"/>
        <v>0</v>
      </c>
      <c r="AO266" s="29"/>
      <c r="AP266" s="29"/>
      <c r="AQ266" s="29"/>
      <c r="AR266" s="29"/>
      <c r="AS266" s="29"/>
      <c r="AT266" s="29"/>
      <c r="AU266" s="29"/>
      <c r="AV266" s="29"/>
      <c r="AW266" s="29"/>
      <c r="AX266" s="29"/>
      <c r="AY266" s="29"/>
      <c r="AZ266" s="29"/>
      <c r="BA266" s="29"/>
      <c r="BB266" s="29"/>
    </row>
    <row r="267" spans="1:54" ht="16.5" customHeight="1">
      <c r="A267" s="29"/>
      <c r="B267" s="61">
        <v>5491</v>
      </c>
      <c r="C267" s="62" t="s">
        <v>20862</v>
      </c>
      <c r="D267" s="62">
        <v>0</v>
      </c>
      <c r="E267" s="62">
        <v>0</v>
      </c>
      <c r="F267" s="62">
        <v>0</v>
      </c>
      <c r="G267" s="62">
        <f t="shared" si="26"/>
        <v>0</v>
      </c>
      <c r="H267" s="62">
        <v>0</v>
      </c>
      <c r="I267" s="62">
        <f t="shared" si="27"/>
        <v>0</v>
      </c>
      <c r="J267" s="62">
        <v>0</v>
      </c>
      <c r="K267" s="62">
        <f t="shared" si="28"/>
        <v>0</v>
      </c>
      <c r="L267" s="62">
        <v>0</v>
      </c>
      <c r="M267" s="62">
        <v>0</v>
      </c>
      <c r="N267" s="62">
        <v>0</v>
      </c>
      <c r="O267" s="62">
        <f t="shared" si="29"/>
        <v>0</v>
      </c>
      <c r="P267" s="62">
        <v>0</v>
      </c>
      <c r="Q267" s="62">
        <f t="shared" si="30"/>
        <v>0</v>
      </c>
      <c r="R267" s="62">
        <v>0</v>
      </c>
      <c r="S267" s="62">
        <f t="shared" si="31"/>
        <v>0</v>
      </c>
      <c r="T267" s="62">
        <v>0</v>
      </c>
      <c r="U267" s="62">
        <v>0</v>
      </c>
      <c r="V267" s="62">
        <v>0</v>
      </c>
      <c r="W267" s="62">
        <f t="shared" si="32"/>
        <v>0</v>
      </c>
      <c r="X267" s="62">
        <v>0</v>
      </c>
      <c r="Y267" s="62">
        <f t="shared" si="33"/>
        <v>0</v>
      </c>
      <c r="Z267" s="62">
        <v>0</v>
      </c>
      <c r="AA267" s="62">
        <f t="shared" si="34"/>
        <v>0</v>
      </c>
      <c r="AB267" s="458">
        <f t="shared" si="25"/>
        <v>0</v>
      </c>
      <c r="AC267" s="63">
        <f t="shared" si="38"/>
        <v>0</v>
      </c>
      <c r="AD267" s="63">
        <f t="shared" si="39"/>
        <v>0</v>
      </c>
      <c r="AE267" s="462">
        <f t="shared" si="35"/>
        <v>0</v>
      </c>
      <c r="AF267" s="466">
        <f t="shared" si="18"/>
        <v>0</v>
      </c>
      <c r="AG267" s="466" t="b">
        <f t="shared" si="40"/>
        <v>1</v>
      </c>
      <c r="AH267" t="s">
        <v>20852</v>
      </c>
      <c r="AI267" s="64">
        <v>0</v>
      </c>
      <c r="AJ267" s="64">
        <v>0</v>
      </c>
      <c r="AK267" s="64">
        <f t="shared" si="36"/>
        <v>0</v>
      </c>
      <c r="AL267" s="64"/>
      <c r="AM267" s="29">
        <v>0</v>
      </c>
      <c r="AN267" s="29">
        <f t="shared" si="37"/>
        <v>0</v>
      </c>
      <c r="AO267" s="29"/>
      <c r="AP267" s="29"/>
      <c r="AQ267" s="29"/>
      <c r="AR267" s="29"/>
      <c r="AS267" s="29"/>
      <c r="AT267" s="29"/>
      <c r="AU267" s="29"/>
      <c r="AV267" s="29"/>
      <c r="AW267" s="29"/>
      <c r="AX267" s="29"/>
      <c r="AY267" s="29"/>
      <c r="AZ267" s="29"/>
      <c r="BA267" s="29"/>
      <c r="BB267" s="29"/>
    </row>
    <row r="268" spans="1:54" ht="16.5" customHeight="1">
      <c r="A268" s="29"/>
      <c r="B268" s="61">
        <v>5511</v>
      </c>
      <c r="C268" s="62" t="s">
        <v>20863</v>
      </c>
      <c r="D268" s="62">
        <v>0</v>
      </c>
      <c r="E268" s="62">
        <v>0</v>
      </c>
      <c r="F268" s="62">
        <v>0</v>
      </c>
      <c r="G268" s="62">
        <f t="shared" si="26"/>
        <v>0</v>
      </c>
      <c r="H268" s="62">
        <v>0</v>
      </c>
      <c r="I268" s="62">
        <f t="shared" si="27"/>
        <v>0</v>
      </c>
      <c r="J268" s="62">
        <v>0</v>
      </c>
      <c r="K268" s="62">
        <f t="shared" si="28"/>
        <v>0</v>
      </c>
      <c r="L268" s="62">
        <v>0</v>
      </c>
      <c r="M268" s="62">
        <v>0</v>
      </c>
      <c r="N268" s="62">
        <v>0</v>
      </c>
      <c r="O268" s="62">
        <f t="shared" si="29"/>
        <v>0</v>
      </c>
      <c r="P268" s="62">
        <v>0</v>
      </c>
      <c r="Q268" s="62">
        <f t="shared" si="30"/>
        <v>0</v>
      </c>
      <c r="R268" s="62">
        <v>0</v>
      </c>
      <c r="S268" s="62">
        <f t="shared" si="31"/>
        <v>0</v>
      </c>
      <c r="T268" s="62">
        <v>0</v>
      </c>
      <c r="U268" s="62">
        <v>0</v>
      </c>
      <c r="V268" s="62">
        <v>0</v>
      </c>
      <c r="W268" s="62">
        <f t="shared" si="32"/>
        <v>0</v>
      </c>
      <c r="X268" s="62">
        <v>0</v>
      </c>
      <c r="Y268" s="62">
        <f t="shared" si="33"/>
        <v>0</v>
      </c>
      <c r="Z268" s="62">
        <v>0</v>
      </c>
      <c r="AA268" s="62">
        <f t="shared" si="34"/>
        <v>0</v>
      </c>
      <c r="AB268" s="458">
        <f t="shared" si="25"/>
        <v>0</v>
      </c>
      <c r="AC268" s="63">
        <f t="shared" si="38"/>
        <v>0</v>
      </c>
      <c r="AD268" s="63">
        <f t="shared" si="39"/>
        <v>0</v>
      </c>
      <c r="AE268" s="462">
        <f t="shared" si="35"/>
        <v>0</v>
      </c>
      <c r="AF268" s="466">
        <f t="shared" si="18"/>
        <v>0</v>
      </c>
      <c r="AG268" s="466" t="b">
        <f t="shared" si="40"/>
        <v>1</v>
      </c>
      <c r="AH268" t="s">
        <v>20864</v>
      </c>
      <c r="AI268" s="64">
        <v>0</v>
      </c>
      <c r="AJ268" s="64">
        <v>0</v>
      </c>
      <c r="AK268" s="64">
        <f t="shared" si="36"/>
        <v>0</v>
      </c>
      <c r="AL268" s="64"/>
      <c r="AM268" s="29">
        <v>0</v>
      </c>
      <c r="AN268" s="29">
        <f t="shared" si="37"/>
        <v>0</v>
      </c>
      <c r="AO268" s="29"/>
      <c r="AP268" s="29"/>
      <c r="AQ268" s="29"/>
      <c r="AR268" s="29"/>
      <c r="AS268" s="29"/>
      <c r="AT268" s="29"/>
      <c r="AU268" s="29"/>
      <c r="AV268" s="29"/>
      <c r="AW268" s="29"/>
      <c r="AX268" s="29"/>
      <c r="AY268" s="29"/>
      <c r="AZ268" s="29"/>
      <c r="BA268" s="29"/>
      <c r="BB268" s="29"/>
    </row>
    <row r="269" spans="1:54" ht="16.5" customHeight="1">
      <c r="A269" s="29"/>
      <c r="B269" s="61">
        <v>5611</v>
      </c>
      <c r="C269" s="62" t="s">
        <v>20865</v>
      </c>
      <c r="D269" s="62">
        <v>0</v>
      </c>
      <c r="E269" s="62">
        <v>0</v>
      </c>
      <c r="F269" s="62">
        <v>0</v>
      </c>
      <c r="G269" s="62">
        <f t="shared" si="26"/>
        <v>0</v>
      </c>
      <c r="H269" s="62">
        <v>0</v>
      </c>
      <c r="I269" s="62">
        <f t="shared" si="27"/>
        <v>0</v>
      </c>
      <c r="J269" s="62">
        <v>0</v>
      </c>
      <c r="K269" s="62">
        <f t="shared" si="28"/>
        <v>0</v>
      </c>
      <c r="L269" s="62">
        <v>0</v>
      </c>
      <c r="M269" s="62">
        <v>0</v>
      </c>
      <c r="N269" s="62">
        <v>0</v>
      </c>
      <c r="O269" s="62">
        <f t="shared" si="29"/>
        <v>0</v>
      </c>
      <c r="P269" s="62">
        <v>0</v>
      </c>
      <c r="Q269" s="62">
        <f t="shared" si="30"/>
        <v>0</v>
      </c>
      <c r="R269" s="62">
        <v>0</v>
      </c>
      <c r="S269" s="62">
        <f t="shared" si="31"/>
        <v>0</v>
      </c>
      <c r="T269" s="62">
        <v>0</v>
      </c>
      <c r="U269" s="62">
        <v>0</v>
      </c>
      <c r="V269" s="62">
        <v>0</v>
      </c>
      <c r="W269" s="62">
        <f t="shared" si="32"/>
        <v>0</v>
      </c>
      <c r="X269" s="62">
        <v>0</v>
      </c>
      <c r="Y269" s="62">
        <f t="shared" si="33"/>
        <v>0</v>
      </c>
      <c r="Z269" s="62">
        <v>0</v>
      </c>
      <c r="AA269" s="62">
        <f t="shared" si="34"/>
        <v>0</v>
      </c>
      <c r="AB269" s="458">
        <f t="shared" si="25"/>
        <v>0</v>
      </c>
      <c r="AC269" s="63">
        <f t="shared" si="38"/>
        <v>0</v>
      </c>
      <c r="AD269" s="63">
        <f t="shared" si="39"/>
        <v>0</v>
      </c>
      <c r="AE269" s="462">
        <f t="shared" si="35"/>
        <v>0</v>
      </c>
      <c r="AF269" s="466">
        <f t="shared" si="18"/>
        <v>0</v>
      </c>
      <c r="AG269" s="466" t="b">
        <f t="shared" si="40"/>
        <v>1</v>
      </c>
      <c r="AH269" t="s">
        <v>20866</v>
      </c>
      <c r="AI269" s="64">
        <v>0</v>
      </c>
      <c r="AJ269" s="64">
        <v>0</v>
      </c>
      <c r="AK269" s="64">
        <f t="shared" si="36"/>
        <v>0</v>
      </c>
      <c r="AL269" s="64"/>
      <c r="AM269" s="29">
        <v>0</v>
      </c>
      <c r="AN269" s="29">
        <f t="shared" si="37"/>
        <v>0</v>
      </c>
      <c r="AO269" s="29"/>
      <c r="AP269" s="29"/>
      <c r="AQ269" s="29"/>
      <c r="AR269" s="29"/>
      <c r="AS269" s="29"/>
      <c r="AT269" s="29"/>
      <c r="AU269" s="29"/>
      <c r="AV269" s="29"/>
      <c r="AW269" s="29"/>
      <c r="AX269" s="29"/>
      <c r="AY269" s="29"/>
      <c r="AZ269" s="29"/>
      <c r="BA269" s="29"/>
      <c r="BB269" s="29"/>
    </row>
    <row r="270" spans="1:54" ht="16.5" customHeight="1">
      <c r="A270" s="29"/>
      <c r="B270" s="61">
        <v>5621</v>
      </c>
      <c r="C270" s="62" t="s">
        <v>20867</v>
      </c>
      <c r="D270" s="62">
        <v>0</v>
      </c>
      <c r="E270" s="62">
        <v>0</v>
      </c>
      <c r="F270" s="62">
        <v>0</v>
      </c>
      <c r="G270" s="62">
        <f t="shared" si="26"/>
        <v>0</v>
      </c>
      <c r="H270" s="62">
        <v>0</v>
      </c>
      <c r="I270" s="62">
        <f t="shared" si="27"/>
        <v>0</v>
      </c>
      <c r="J270" s="62">
        <v>0</v>
      </c>
      <c r="K270" s="62">
        <f t="shared" si="28"/>
        <v>0</v>
      </c>
      <c r="L270" s="62">
        <v>0</v>
      </c>
      <c r="M270" s="62">
        <v>0</v>
      </c>
      <c r="N270" s="62">
        <v>0</v>
      </c>
      <c r="O270" s="62">
        <f t="shared" si="29"/>
        <v>0</v>
      </c>
      <c r="P270" s="62">
        <v>0</v>
      </c>
      <c r="Q270" s="62">
        <f t="shared" si="30"/>
        <v>0</v>
      </c>
      <c r="R270" s="62">
        <v>0</v>
      </c>
      <c r="S270" s="62">
        <f t="shared" si="31"/>
        <v>0</v>
      </c>
      <c r="T270" s="62">
        <v>0</v>
      </c>
      <c r="U270" s="62">
        <v>0</v>
      </c>
      <c r="V270" s="62">
        <v>0</v>
      </c>
      <c r="W270" s="62">
        <f t="shared" si="32"/>
        <v>0</v>
      </c>
      <c r="X270" s="62">
        <v>0</v>
      </c>
      <c r="Y270" s="62">
        <f t="shared" si="33"/>
        <v>0</v>
      </c>
      <c r="Z270" s="62">
        <v>0</v>
      </c>
      <c r="AA270" s="62">
        <f t="shared" si="34"/>
        <v>0</v>
      </c>
      <c r="AB270" s="458">
        <f t="shared" si="25"/>
        <v>0</v>
      </c>
      <c r="AC270" s="63">
        <f t="shared" si="38"/>
        <v>0</v>
      </c>
      <c r="AD270" s="63">
        <f t="shared" si="39"/>
        <v>0</v>
      </c>
      <c r="AE270" s="462">
        <f t="shared" si="35"/>
        <v>0</v>
      </c>
      <c r="AF270" s="466">
        <f t="shared" si="18"/>
        <v>0</v>
      </c>
      <c r="AG270" s="466" t="b">
        <f t="shared" si="40"/>
        <v>1</v>
      </c>
      <c r="AH270" t="s">
        <v>20866</v>
      </c>
      <c r="AI270" s="64">
        <v>0</v>
      </c>
      <c r="AJ270" s="64">
        <v>0</v>
      </c>
      <c r="AK270" s="64">
        <f t="shared" si="36"/>
        <v>0</v>
      </c>
      <c r="AL270" s="64"/>
      <c r="AM270" s="29">
        <v>0</v>
      </c>
      <c r="AN270" s="29">
        <f t="shared" si="37"/>
        <v>0</v>
      </c>
      <c r="AO270" s="29"/>
      <c r="AP270" s="29"/>
      <c r="AQ270" s="29"/>
      <c r="AR270" s="29"/>
      <c r="AS270" s="29"/>
      <c r="AT270" s="29"/>
      <c r="AU270" s="29"/>
      <c r="AV270" s="29"/>
      <c r="AW270" s="29"/>
      <c r="AX270" s="29"/>
      <c r="AY270" s="29"/>
      <c r="AZ270" s="29"/>
      <c r="BA270" s="29"/>
      <c r="BB270" s="29"/>
    </row>
    <row r="271" spans="1:54" ht="16.5" customHeight="1">
      <c r="A271" s="29"/>
      <c r="B271" s="61">
        <v>5631</v>
      </c>
      <c r="C271" s="62" t="s">
        <v>20868</v>
      </c>
      <c r="D271" s="62">
        <v>0</v>
      </c>
      <c r="E271" s="62">
        <v>0</v>
      </c>
      <c r="F271" s="62">
        <v>0</v>
      </c>
      <c r="G271" s="62">
        <f t="shared" si="26"/>
        <v>0</v>
      </c>
      <c r="H271" s="62">
        <v>0</v>
      </c>
      <c r="I271" s="62">
        <f t="shared" si="27"/>
        <v>0</v>
      </c>
      <c r="J271" s="62">
        <v>0</v>
      </c>
      <c r="K271" s="62">
        <f t="shared" si="28"/>
        <v>0</v>
      </c>
      <c r="L271" s="62">
        <v>0</v>
      </c>
      <c r="M271" s="62">
        <v>0</v>
      </c>
      <c r="N271" s="62">
        <v>0</v>
      </c>
      <c r="O271" s="62">
        <f t="shared" si="29"/>
        <v>0</v>
      </c>
      <c r="P271" s="62">
        <v>0</v>
      </c>
      <c r="Q271" s="62">
        <f t="shared" si="30"/>
        <v>0</v>
      </c>
      <c r="R271" s="62">
        <v>0</v>
      </c>
      <c r="S271" s="62">
        <f t="shared" si="31"/>
        <v>0</v>
      </c>
      <c r="T271" s="62">
        <v>0</v>
      </c>
      <c r="U271" s="62">
        <v>0</v>
      </c>
      <c r="V271" s="62">
        <v>0</v>
      </c>
      <c r="W271" s="62">
        <f t="shared" si="32"/>
        <v>0</v>
      </c>
      <c r="X271" s="62">
        <v>0</v>
      </c>
      <c r="Y271" s="62">
        <f t="shared" si="33"/>
        <v>0</v>
      </c>
      <c r="Z271" s="62">
        <v>0</v>
      </c>
      <c r="AA271" s="62">
        <f t="shared" si="34"/>
        <v>0</v>
      </c>
      <c r="AB271" s="458">
        <f t="shared" si="25"/>
        <v>0</v>
      </c>
      <c r="AC271" s="63">
        <f t="shared" si="38"/>
        <v>0</v>
      </c>
      <c r="AD271" s="63">
        <f t="shared" si="39"/>
        <v>0</v>
      </c>
      <c r="AE271" s="462">
        <f t="shared" si="35"/>
        <v>0</v>
      </c>
      <c r="AF271" s="466">
        <f t="shared" si="18"/>
        <v>0</v>
      </c>
      <c r="AG271" s="466" t="b">
        <f t="shared" si="40"/>
        <v>1</v>
      </c>
      <c r="AH271" t="s">
        <v>20866</v>
      </c>
      <c r="AI271" s="64">
        <v>0</v>
      </c>
      <c r="AJ271" s="64">
        <v>0</v>
      </c>
      <c r="AK271" s="64">
        <f t="shared" si="36"/>
        <v>0</v>
      </c>
      <c r="AL271" s="64"/>
      <c r="AM271" s="29">
        <v>0</v>
      </c>
      <c r="AN271" s="29">
        <f t="shared" si="37"/>
        <v>0</v>
      </c>
      <c r="AO271" s="29"/>
      <c r="AP271" s="29"/>
      <c r="AQ271" s="29"/>
      <c r="AR271" s="29"/>
      <c r="AS271" s="29"/>
      <c r="AT271" s="29"/>
      <c r="AU271" s="29"/>
      <c r="AV271" s="29"/>
      <c r="AW271" s="29"/>
      <c r="AX271" s="29"/>
      <c r="AY271" s="29"/>
      <c r="AZ271" s="29"/>
      <c r="BA271" s="29"/>
      <c r="BB271" s="29"/>
    </row>
    <row r="272" spans="1:54" ht="16.5" customHeight="1">
      <c r="A272" s="29"/>
      <c r="B272" s="61">
        <v>5641</v>
      </c>
      <c r="C272" s="62" t="s">
        <v>20869</v>
      </c>
      <c r="D272" s="62">
        <v>0</v>
      </c>
      <c r="E272" s="62">
        <v>0</v>
      </c>
      <c r="F272" s="62">
        <v>0</v>
      </c>
      <c r="G272" s="62">
        <f t="shared" si="26"/>
        <v>0</v>
      </c>
      <c r="H272" s="62">
        <v>0</v>
      </c>
      <c r="I272" s="62">
        <f t="shared" si="27"/>
        <v>0</v>
      </c>
      <c r="J272" s="62">
        <v>0</v>
      </c>
      <c r="K272" s="62">
        <f t="shared" si="28"/>
        <v>0</v>
      </c>
      <c r="L272" s="62">
        <v>0</v>
      </c>
      <c r="M272" s="62">
        <v>0</v>
      </c>
      <c r="N272" s="62">
        <v>0</v>
      </c>
      <c r="O272" s="62">
        <f t="shared" si="29"/>
        <v>0</v>
      </c>
      <c r="P272" s="62">
        <v>0</v>
      </c>
      <c r="Q272" s="62">
        <f t="shared" si="30"/>
        <v>0</v>
      </c>
      <c r="R272" s="62">
        <v>0</v>
      </c>
      <c r="S272" s="62">
        <f t="shared" si="31"/>
        <v>0</v>
      </c>
      <c r="T272" s="62">
        <v>0</v>
      </c>
      <c r="U272" s="62">
        <v>0</v>
      </c>
      <c r="V272" s="62">
        <v>0</v>
      </c>
      <c r="W272" s="62">
        <f t="shared" si="32"/>
        <v>0</v>
      </c>
      <c r="X272" s="62">
        <v>0</v>
      </c>
      <c r="Y272" s="62">
        <f t="shared" si="33"/>
        <v>0</v>
      </c>
      <c r="Z272" s="62">
        <v>0</v>
      </c>
      <c r="AA272" s="62">
        <f t="shared" si="34"/>
        <v>0</v>
      </c>
      <c r="AB272" s="458">
        <f t="shared" si="25"/>
        <v>0</v>
      </c>
      <c r="AC272" s="63">
        <f t="shared" si="38"/>
        <v>0</v>
      </c>
      <c r="AD272" s="63">
        <f t="shared" si="39"/>
        <v>0</v>
      </c>
      <c r="AE272" s="462">
        <f t="shared" si="35"/>
        <v>0</v>
      </c>
      <c r="AF272" s="466">
        <f t="shared" si="18"/>
        <v>0</v>
      </c>
      <c r="AG272" s="466" t="b">
        <f t="shared" si="40"/>
        <v>1</v>
      </c>
      <c r="AH272" t="s">
        <v>20866</v>
      </c>
      <c r="AI272" s="64">
        <v>0</v>
      </c>
      <c r="AJ272" s="64">
        <v>0</v>
      </c>
      <c r="AK272" s="64">
        <f t="shared" si="36"/>
        <v>0</v>
      </c>
      <c r="AL272" s="64"/>
      <c r="AM272" s="29">
        <v>0</v>
      </c>
      <c r="AN272" s="29">
        <f t="shared" si="37"/>
        <v>0</v>
      </c>
      <c r="AO272" s="29"/>
      <c r="AP272" s="29"/>
      <c r="AQ272" s="29"/>
      <c r="AR272" s="29"/>
      <c r="AS272" s="29"/>
      <c r="AT272" s="29"/>
      <c r="AU272" s="29"/>
      <c r="AV272" s="29"/>
      <c r="AW272" s="29"/>
      <c r="AX272" s="29"/>
      <c r="AY272" s="29"/>
      <c r="AZ272" s="29"/>
      <c r="BA272" s="29"/>
      <c r="BB272" s="29"/>
    </row>
    <row r="273" spans="1:54" ht="16.5" customHeight="1">
      <c r="A273" s="29"/>
      <c r="B273" s="61">
        <v>5651</v>
      </c>
      <c r="C273" s="62" t="s">
        <v>20870</v>
      </c>
      <c r="D273" s="62">
        <v>0</v>
      </c>
      <c r="E273" s="62">
        <v>0</v>
      </c>
      <c r="F273" s="62">
        <v>0</v>
      </c>
      <c r="G273" s="62">
        <f t="shared" si="26"/>
        <v>0</v>
      </c>
      <c r="H273" s="62">
        <v>0</v>
      </c>
      <c r="I273" s="62">
        <f t="shared" si="27"/>
        <v>0</v>
      </c>
      <c r="J273" s="62">
        <v>0</v>
      </c>
      <c r="K273" s="62">
        <f t="shared" si="28"/>
        <v>0</v>
      </c>
      <c r="L273" s="62">
        <v>0</v>
      </c>
      <c r="M273" s="62">
        <v>0</v>
      </c>
      <c r="N273" s="62">
        <v>0</v>
      </c>
      <c r="O273" s="62">
        <f t="shared" si="29"/>
        <v>0</v>
      </c>
      <c r="P273" s="62">
        <v>0</v>
      </c>
      <c r="Q273" s="62">
        <f t="shared" si="30"/>
        <v>0</v>
      </c>
      <c r="R273" s="62">
        <v>0</v>
      </c>
      <c r="S273" s="62">
        <f t="shared" si="31"/>
        <v>0</v>
      </c>
      <c r="T273" s="62">
        <v>0</v>
      </c>
      <c r="U273" s="62">
        <v>0</v>
      </c>
      <c r="V273" s="62">
        <v>0</v>
      </c>
      <c r="W273" s="62">
        <f t="shared" si="32"/>
        <v>0</v>
      </c>
      <c r="X273" s="62">
        <v>0</v>
      </c>
      <c r="Y273" s="62">
        <f t="shared" si="33"/>
        <v>0</v>
      </c>
      <c r="Z273" s="62">
        <v>0</v>
      </c>
      <c r="AA273" s="62">
        <f t="shared" si="34"/>
        <v>0</v>
      </c>
      <c r="AB273" s="458">
        <f t="shared" si="25"/>
        <v>0</v>
      </c>
      <c r="AC273" s="63">
        <f t="shared" si="38"/>
        <v>0</v>
      </c>
      <c r="AD273" s="63">
        <f t="shared" si="39"/>
        <v>0</v>
      </c>
      <c r="AE273" s="462">
        <f t="shared" si="35"/>
        <v>0</v>
      </c>
      <c r="AF273" s="466">
        <f t="shared" si="18"/>
        <v>0</v>
      </c>
      <c r="AG273" s="466" t="b">
        <f t="shared" si="40"/>
        <v>1</v>
      </c>
      <c r="AH273" t="s">
        <v>20866</v>
      </c>
      <c r="AI273" s="64">
        <v>0</v>
      </c>
      <c r="AJ273" s="64">
        <v>0</v>
      </c>
      <c r="AK273" s="64">
        <f t="shared" si="36"/>
        <v>0</v>
      </c>
      <c r="AL273" s="64"/>
      <c r="AM273" s="29">
        <v>0</v>
      </c>
      <c r="AN273" s="29">
        <f t="shared" si="37"/>
        <v>0</v>
      </c>
      <c r="AO273" s="29"/>
      <c r="AP273" s="29"/>
      <c r="AQ273" s="29"/>
      <c r="AR273" s="29"/>
      <c r="AS273" s="29"/>
      <c r="AT273" s="29"/>
      <c r="AU273" s="29"/>
      <c r="AV273" s="29"/>
      <c r="AW273" s="29"/>
      <c r="AX273" s="29"/>
      <c r="AY273" s="29"/>
      <c r="AZ273" s="29"/>
      <c r="BA273" s="29"/>
      <c r="BB273" s="29"/>
    </row>
    <row r="274" spans="1:54" ht="16.5" customHeight="1">
      <c r="A274" s="29"/>
      <c r="B274" s="61">
        <v>5661</v>
      </c>
      <c r="C274" s="62" t="s">
        <v>20871</v>
      </c>
      <c r="D274" s="62">
        <v>0</v>
      </c>
      <c r="E274" s="62">
        <v>0</v>
      </c>
      <c r="F274" s="62">
        <v>0</v>
      </c>
      <c r="G274" s="62">
        <f t="shared" si="26"/>
        <v>0</v>
      </c>
      <c r="H274" s="62">
        <v>0</v>
      </c>
      <c r="I274" s="62">
        <f t="shared" si="27"/>
        <v>0</v>
      </c>
      <c r="J274" s="62">
        <v>0</v>
      </c>
      <c r="K274" s="62">
        <f t="shared" si="28"/>
        <v>0</v>
      </c>
      <c r="L274" s="62">
        <v>0</v>
      </c>
      <c r="M274" s="62">
        <v>0</v>
      </c>
      <c r="N274" s="62">
        <v>0</v>
      </c>
      <c r="O274" s="62">
        <f t="shared" si="29"/>
        <v>0</v>
      </c>
      <c r="P274" s="62">
        <v>0</v>
      </c>
      <c r="Q274" s="62">
        <f t="shared" si="30"/>
        <v>0</v>
      </c>
      <c r="R274" s="62">
        <v>0</v>
      </c>
      <c r="S274" s="62">
        <f t="shared" si="31"/>
        <v>0</v>
      </c>
      <c r="T274" s="62">
        <v>0</v>
      </c>
      <c r="U274" s="62">
        <v>0</v>
      </c>
      <c r="V274" s="62">
        <v>0</v>
      </c>
      <c r="W274" s="62">
        <f t="shared" si="32"/>
        <v>0</v>
      </c>
      <c r="X274" s="62">
        <v>0</v>
      </c>
      <c r="Y274" s="62">
        <f t="shared" si="33"/>
        <v>0</v>
      </c>
      <c r="Z274" s="62">
        <v>0</v>
      </c>
      <c r="AA274" s="62">
        <f t="shared" si="34"/>
        <v>0</v>
      </c>
      <c r="AB274" s="458">
        <f t="shared" si="25"/>
        <v>0</v>
      </c>
      <c r="AC274" s="63">
        <f t="shared" si="38"/>
        <v>0</v>
      </c>
      <c r="AD274" s="63">
        <f t="shared" si="39"/>
        <v>0</v>
      </c>
      <c r="AE274" s="462">
        <f t="shared" si="35"/>
        <v>0</v>
      </c>
      <c r="AF274" s="466">
        <f t="shared" si="18"/>
        <v>0</v>
      </c>
      <c r="AG274" s="466" t="b">
        <f t="shared" si="40"/>
        <v>1</v>
      </c>
      <c r="AH274" t="s">
        <v>20866</v>
      </c>
      <c r="AI274" s="64">
        <v>0</v>
      </c>
      <c r="AJ274" s="64">
        <v>0</v>
      </c>
      <c r="AK274" s="64">
        <f t="shared" si="36"/>
        <v>0</v>
      </c>
      <c r="AL274" s="64"/>
      <c r="AM274" s="29">
        <v>0</v>
      </c>
      <c r="AN274" s="29">
        <f t="shared" si="37"/>
        <v>0</v>
      </c>
      <c r="AO274" s="29"/>
      <c r="AP274" s="29"/>
      <c r="AQ274" s="29"/>
      <c r="AR274" s="29"/>
      <c r="AS274" s="29"/>
      <c r="AT274" s="29"/>
      <c r="AU274" s="29"/>
      <c r="AV274" s="29"/>
      <c r="AW274" s="29"/>
      <c r="AX274" s="29"/>
      <c r="AY274" s="29"/>
      <c r="AZ274" s="29"/>
      <c r="BA274" s="29"/>
      <c r="BB274" s="29"/>
    </row>
    <row r="275" spans="1:54" ht="16.5" customHeight="1">
      <c r="A275" s="29"/>
      <c r="B275" s="61">
        <v>5671</v>
      </c>
      <c r="C275" s="62" t="s">
        <v>20872</v>
      </c>
      <c r="D275" s="62">
        <v>0</v>
      </c>
      <c r="E275" s="62">
        <v>0</v>
      </c>
      <c r="F275" s="62">
        <v>0</v>
      </c>
      <c r="G275" s="62">
        <f t="shared" si="26"/>
        <v>0</v>
      </c>
      <c r="H275" s="62">
        <v>0</v>
      </c>
      <c r="I275" s="62">
        <f t="shared" si="27"/>
        <v>0</v>
      </c>
      <c r="J275" s="62">
        <v>0</v>
      </c>
      <c r="K275" s="62">
        <f t="shared" si="28"/>
        <v>0</v>
      </c>
      <c r="L275" s="62">
        <v>0</v>
      </c>
      <c r="M275" s="62">
        <v>0</v>
      </c>
      <c r="N275" s="62">
        <v>0</v>
      </c>
      <c r="O275" s="62">
        <f t="shared" si="29"/>
        <v>0</v>
      </c>
      <c r="P275" s="62">
        <v>0</v>
      </c>
      <c r="Q275" s="62">
        <f t="shared" si="30"/>
        <v>0</v>
      </c>
      <c r="R275" s="62">
        <v>0</v>
      </c>
      <c r="S275" s="62">
        <f t="shared" si="31"/>
        <v>0</v>
      </c>
      <c r="T275" s="62">
        <v>0</v>
      </c>
      <c r="U275" s="62">
        <v>0</v>
      </c>
      <c r="V275" s="62">
        <v>0</v>
      </c>
      <c r="W275" s="62">
        <f t="shared" si="32"/>
        <v>0</v>
      </c>
      <c r="X275" s="62">
        <v>0</v>
      </c>
      <c r="Y275" s="62">
        <f t="shared" si="33"/>
        <v>0</v>
      </c>
      <c r="Z275" s="62">
        <v>0</v>
      </c>
      <c r="AA275" s="62">
        <f t="shared" si="34"/>
        <v>0</v>
      </c>
      <c r="AB275" s="458">
        <f t="shared" si="25"/>
        <v>0</v>
      </c>
      <c r="AC275" s="63">
        <f t="shared" si="38"/>
        <v>0</v>
      </c>
      <c r="AD275" s="63">
        <f t="shared" si="39"/>
        <v>0</v>
      </c>
      <c r="AE275" s="462">
        <f t="shared" si="35"/>
        <v>0</v>
      </c>
      <c r="AF275" s="466">
        <f t="shared" si="18"/>
        <v>0</v>
      </c>
      <c r="AG275" s="466" t="b">
        <f t="shared" si="40"/>
        <v>1</v>
      </c>
      <c r="AH275" t="s">
        <v>20866</v>
      </c>
      <c r="AI275" s="64">
        <v>0</v>
      </c>
      <c r="AJ275" s="64">
        <v>0</v>
      </c>
      <c r="AK275" s="64">
        <f t="shared" si="36"/>
        <v>0</v>
      </c>
      <c r="AL275" s="64"/>
      <c r="AM275" s="29">
        <v>0</v>
      </c>
      <c r="AN275" s="29">
        <f t="shared" si="37"/>
        <v>0</v>
      </c>
      <c r="AO275" s="29"/>
      <c r="AP275" s="29"/>
      <c r="AQ275" s="29"/>
      <c r="AR275" s="29"/>
      <c r="AS275" s="29"/>
      <c r="AT275" s="29"/>
      <c r="AU275" s="29"/>
      <c r="AV275" s="29"/>
      <c r="AW275" s="29"/>
      <c r="AX275" s="29"/>
      <c r="AY275" s="29"/>
      <c r="AZ275" s="29"/>
      <c r="BA275" s="29"/>
      <c r="BB275" s="29"/>
    </row>
    <row r="276" spans="1:54" ht="16.5" customHeight="1">
      <c r="A276" s="29"/>
      <c r="B276" s="61">
        <v>5672</v>
      </c>
      <c r="C276" s="62" t="s">
        <v>20873</v>
      </c>
      <c r="D276" s="62">
        <v>0</v>
      </c>
      <c r="E276" s="62">
        <v>0</v>
      </c>
      <c r="F276" s="62">
        <v>0</v>
      </c>
      <c r="G276" s="62">
        <f t="shared" si="26"/>
        <v>0</v>
      </c>
      <c r="H276" s="62">
        <v>0</v>
      </c>
      <c r="I276" s="62">
        <f t="shared" si="27"/>
        <v>0</v>
      </c>
      <c r="J276" s="62">
        <v>0</v>
      </c>
      <c r="K276" s="62">
        <f t="shared" si="28"/>
        <v>0</v>
      </c>
      <c r="L276" s="62">
        <v>0</v>
      </c>
      <c r="M276" s="62">
        <v>0</v>
      </c>
      <c r="N276" s="62">
        <v>0</v>
      </c>
      <c r="O276" s="62">
        <f t="shared" si="29"/>
        <v>0</v>
      </c>
      <c r="P276" s="62">
        <v>0</v>
      </c>
      <c r="Q276" s="62">
        <f t="shared" si="30"/>
        <v>0</v>
      </c>
      <c r="R276" s="62">
        <v>0</v>
      </c>
      <c r="S276" s="62">
        <f t="shared" si="31"/>
        <v>0</v>
      </c>
      <c r="T276" s="62">
        <v>0</v>
      </c>
      <c r="U276" s="62">
        <v>0</v>
      </c>
      <c r="V276" s="62">
        <v>0</v>
      </c>
      <c r="W276" s="62">
        <f t="shared" si="32"/>
        <v>0</v>
      </c>
      <c r="X276" s="62">
        <v>0</v>
      </c>
      <c r="Y276" s="62">
        <f t="shared" si="33"/>
        <v>0</v>
      </c>
      <c r="Z276" s="62">
        <v>0</v>
      </c>
      <c r="AA276" s="62">
        <f t="shared" si="34"/>
        <v>0</v>
      </c>
      <c r="AB276" s="458">
        <f t="shared" si="25"/>
        <v>0</v>
      </c>
      <c r="AC276" s="63">
        <f t="shared" si="38"/>
        <v>0</v>
      </c>
      <c r="AD276" s="63">
        <f t="shared" si="39"/>
        <v>0</v>
      </c>
      <c r="AE276" s="462">
        <f t="shared" si="35"/>
        <v>0</v>
      </c>
      <c r="AF276" s="466">
        <f t="shared" si="18"/>
        <v>0</v>
      </c>
      <c r="AG276" s="466" t="b">
        <f t="shared" si="40"/>
        <v>1</v>
      </c>
      <c r="AH276" t="s">
        <v>20866</v>
      </c>
      <c r="AI276" s="64">
        <v>0</v>
      </c>
      <c r="AJ276" s="64">
        <v>0</v>
      </c>
      <c r="AK276" s="64">
        <f t="shared" si="36"/>
        <v>0</v>
      </c>
      <c r="AL276" s="64"/>
      <c r="AM276" s="29">
        <v>0</v>
      </c>
      <c r="AN276" s="29">
        <f t="shared" si="37"/>
        <v>0</v>
      </c>
      <c r="AO276" s="29"/>
      <c r="AP276" s="29"/>
      <c r="AQ276" s="29"/>
      <c r="AR276" s="29"/>
      <c r="AS276" s="29"/>
      <c r="AT276" s="29"/>
      <c r="AU276" s="29"/>
      <c r="AV276" s="29"/>
      <c r="AW276" s="29"/>
      <c r="AX276" s="29"/>
      <c r="AY276" s="29"/>
      <c r="AZ276" s="29"/>
      <c r="BA276" s="29"/>
      <c r="BB276" s="29"/>
    </row>
    <row r="277" spans="1:54" ht="16.5" customHeight="1">
      <c r="A277" s="29"/>
      <c r="B277" s="61">
        <v>5691</v>
      </c>
      <c r="C277" s="62" t="s">
        <v>20874</v>
      </c>
      <c r="D277" s="62">
        <v>0</v>
      </c>
      <c r="E277" s="62">
        <v>0</v>
      </c>
      <c r="F277" s="62">
        <v>0</v>
      </c>
      <c r="G277" s="62">
        <f t="shared" si="26"/>
        <v>0</v>
      </c>
      <c r="H277" s="62">
        <v>0</v>
      </c>
      <c r="I277" s="62">
        <f t="shared" si="27"/>
        <v>0</v>
      </c>
      <c r="J277" s="62">
        <v>0</v>
      </c>
      <c r="K277" s="62">
        <f t="shared" si="28"/>
        <v>0</v>
      </c>
      <c r="L277" s="62">
        <v>0</v>
      </c>
      <c r="M277" s="62">
        <v>0</v>
      </c>
      <c r="N277" s="62">
        <v>0</v>
      </c>
      <c r="O277" s="62">
        <f t="shared" si="29"/>
        <v>0</v>
      </c>
      <c r="P277" s="62">
        <v>0</v>
      </c>
      <c r="Q277" s="62">
        <f t="shared" si="30"/>
        <v>0</v>
      </c>
      <c r="R277" s="62">
        <v>0</v>
      </c>
      <c r="S277" s="62">
        <f t="shared" si="31"/>
        <v>0</v>
      </c>
      <c r="T277" s="62">
        <v>0</v>
      </c>
      <c r="U277" s="62">
        <v>0</v>
      </c>
      <c r="V277" s="62">
        <v>0</v>
      </c>
      <c r="W277" s="62">
        <f t="shared" si="32"/>
        <v>0</v>
      </c>
      <c r="X277" s="62">
        <v>0</v>
      </c>
      <c r="Y277" s="62">
        <f t="shared" si="33"/>
        <v>0</v>
      </c>
      <c r="Z277" s="62">
        <v>0</v>
      </c>
      <c r="AA277" s="62">
        <f t="shared" si="34"/>
        <v>0</v>
      </c>
      <c r="AB277" s="458">
        <f t="shared" si="25"/>
        <v>0</v>
      </c>
      <c r="AC277" s="63">
        <f t="shared" si="38"/>
        <v>0</v>
      </c>
      <c r="AD277" s="63">
        <f t="shared" si="39"/>
        <v>0</v>
      </c>
      <c r="AE277" s="462">
        <f t="shared" si="35"/>
        <v>0</v>
      </c>
      <c r="AF277" s="466">
        <f t="shared" si="18"/>
        <v>0</v>
      </c>
      <c r="AG277" s="466" t="b">
        <f t="shared" si="40"/>
        <v>1</v>
      </c>
      <c r="AH277" t="s">
        <v>20866</v>
      </c>
      <c r="AI277" s="64">
        <v>0</v>
      </c>
      <c r="AJ277" s="64">
        <v>0</v>
      </c>
      <c r="AK277" s="64">
        <f t="shared" si="36"/>
        <v>0</v>
      </c>
      <c r="AL277" s="64"/>
      <c r="AM277" s="29">
        <v>0</v>
      </c>
      <c r="AN277" s="29">
        <f t="shared" si="37"/>
        <v>0</v>
      </c>
      <c r="AO277" s="29"/>
      <c r="AP277" s="29"/>
      <c r="AQ277" s="29"/>
      <c r="AR277" s="29"/>
      <c r="AS277" s="29"/>
      <c r="AT277" s="29"/>
      <c r="AU277" s="29"/>
      <c r="AV277" s="29"/>
      <c r="AW277" s="29"/>
      <c r="AX277" s="29"/>
      <c r="AY277" s="29"/>
      <c r="AZ277" s="29"/>
      <c r="BA277" s="29"/>
      <c r="BB277" s="29"/>
    </row>
    <row r="278" spans="1:54" ht="16.5" customHeight="1">
      <c r="A278" s="29"/>
      <c r="B278" s="61">
        <v>5692</v>
      </c>
      <c r="C278" s="62" t="s">
        <v>20875</v>
      </c>
      <c r="D278" s="62">
        <v>0</v>
      </c>
      <c r="E278" s="62">
        <v>0</v>
      </c>
      <c r="F278" s="62">
        <v>0</v>
      </c>
      <c r="G278" s="62">
        <f t="shared" si="26"/>
        <v>0</v>
      </c>
      <c r="H278" s="62">
        <v>0</v>
      </c>
      <c r="I278" s="62">
        <f t="shared" si="27"/>
        <v>0</v>
      </c>
      <c r="J278" s="62">
        <v>0</v>
      </c>
      <c r="K278" s="62">
        <f t="shared" si="28"/>
        <v>0</v>
      </c>
      <c r="L278" s="62">
        <v>0</v>
      </c>
      <c r="M278" s="62">
        <v>0</v>
      </c>
      <c r="N278" s="62">
        <v>0</v>
      </c>
      <c r="O278" s="62">
        <f t="shared" si="29"/>
        <v>0</v>
      </c>
      <c r="P278" s="62">
        <v>0</v>
      </c>
      <c r="Q278" s="62">
        <f t="shared" si="30"/>
        <v>0</v>
      </c>
      <c r="R278" s="62">
        <v>0</v>
      </c>
      <c r="S278" s="62">
        <f t="shared" si="31"/>
        <v>0</v>
      </c>
      <c r="T278" s="62">
        <v>0</v>
      </c>
      <c r="U278" s="62">
        <v>0</v>
      </c>
      <c r="V278" s="62">
        <v>0</v>
      </c>
      <c r="W278" s="62">
        <f t="shared" si="32"/>
        <v>0</v>
      </c>
      <c r="X278" s="62">
        <v>0</v>
      </c>
      <c r="Y278" s="62">
        <f t="shared" si="33"/>
        <v>0</v>
      </c>
      <c r="Z278" s="62">
        <v>0</v>
      </c>
      <c r="AA278" s="62">
        <f t="shared" si="34"/>
        <v>0</v>
      </c>
      <c r="AB278" s="458">
        <f t="shared" si="25"/>
        <v>0</v>
      </c>
      <c r="AC278" s="63">
        <f t="shared" si="38"/>
        <v>0</v>
      </c>
      <c r="AD278" s="63">
        <f t="shared" si="39"/>
        <v>0</v>
      </c>
      <c r="AE278" s="462">
        <f t="shared" si="35"/>
        <v>0</v>
      </c>
      <c r="AF278" s="466">
        <f t="shared" si="18"/>
        <v>0</v>
      </c>
      <c r="AG278" s="466" t="b">
        <f t="shared" si="40"/>
        <v>1</v>
      </c>
      <c r="AH278" t="s">
        <v>20866</v>
      </c>
      <c r="AI278" s="64">
        <v>0</v>
      </c>
      <c r="AJ278" s="64">
        <v>0</v>
      </c>
      <c r="AK278" s="64">
        <f t="shared" si="36"/>
        <v>0</v>
      </c>
      <c r="AL278" s="64"/>
      <c r="AM278" s="29">
        <v>0</v>
      </c>
      <c r="AN278" s="29">
        <f t="shared" si="37"/>
        <v>0</v>
      </c>
      <c r="AO278" s="29"/>
      <c r="AP278" s="29"/>
      <c r="AQ278" s="29"/>
      <c r="AR278" s="29"/>
      <c r="AS278" s="29"/>
      <c r="AT278" s="29"/>
      <c r="AU278" s="29"/>
      <c r="AV278" s="29"/>
      <c r="AW278" s="29"/>
      <c r="AX278" s="29"/>
      <c r="AY278" s="29"/>
      <c r="AZ278" s="29"/>
      <c r="BA278" s="29"/>
      <c r="BB278" s="29"/>
    </row>
    <row r="279" spans="1:54" ht="16.5" customHeight="1">
      <c r="A279" s="29"/>
      <c r="B279" s="61">
        <v>5693</v>
      </c>
      <c r="C279" s="62" t="s">
        <v>20876</v>
      </c>
      <c r="D279" s="62">
        <v>0</v>
      </c>
      <c r="E279" s="62">
        <v>0</v>
      </c>
      <c r="F279" s="62">
        <v>0</v>
      </c>
      <c r="G279" s="62">
        <f t="shared" si="26"/>
        <v>0</v>
      </c>
      <c r="H279" s="62">
        <v>0</v>
      </c>
      <c r="I279" s="62">
        <f t="shared" si="27"/>
        <v>0</v>
      </c>
      <c r="J279" s="62">
        <v>0</v>
      </c>
      <c r="K279" s="62">
        <f t="shared" si="28"/>
        <v>0</v>
      </c>
      <c r="L279" s="62">
        <v>0</v>
      </c>
      <c r="M279" s="62">
        <v>0</v>
      </c>
      <c r="N279" s="62">
        <v>0</v>
      </c>
      <c r="O279" s="62">
        <f t="shared" si="29"/>
        <v>0</v>
      </c>
      <c r="P279" s="62">
        <v>0</v>
      </c>
      <c r="Q279" s="62">
        <f t="shared" si="30"/>
        <v>0</v>
      </c>
      <c r="R279" s="62">
        <v>0</v>
      </c>
      <c r="S279" s="62">
        <f t="shared" si="31"/>
        <v>0</v>
      </c>
      <c r="T279" s="62">
        <v>0</v>
      </c>
      <c r="U279" s="62">
        <v>0</v>
      </c>
      <c r="V279" s="62">
        <v>0</v>
      </c>
      <c r="W279" s="62">
        <f t="shared" si="32"/>
        <v>0</v>
      </c>
      <c r="X279" s="62">
        <v>0</v>
      </c>
      <c r="Y279" s="62">
        <f t="shared" si="33"/>
        <v>0</v>
      </c>
      <c r="Z279" s="62">
        <v>0</v>
      </c>
      <c r="AA279" s="62">
        <f t="shared" si="34"/>
        <v>0</v>
      </c>
      <c r="AB279" s="458">
        <f t="shared" si="25"/>
        <v>0</v>
      </c>
      <c r="AC279" s="63">
        <f t="shared" si="38"/>
        <v>0</v>
      </c>
      <c r="AD279" s="63">
        <f t="shared" si="39"/>
        <v>0</v>
      </c>
      <c r="AE279" s="462">
        <f t="shared" si="35"/>
        <v>0</v>
      </c>
      <c r="AF279" s="466">
        <f t="shared" si="18"/>
        <v>0</v>
      </c>
      <c r="AG279" s="466" t="b">
        <f t="shared" si="40"/>
        <v>1</v>
      </c>
      <c r="AH279" t="s">
        <v>20866</v>
      </c>
      <c r="AI279" s="64">
        <v>0</v>
      </c>
      <c r="AJ279" s="64">
        <v>0</v>
      </c>
      <c r="AK279" s="64">
        <f t="shared" si="36"/>
        <v>0</v>
      </c>
      <c r="AL279" s="64"/>
      <c r="AM279" s="29">
        <v>0</v>
      </c>
      <c r="AN279" s="29">
        <f t="shared" si="37"/>
        <v>0</v>
      </c>
      <c r="AO279" s="29"/>
      <c r="AP279" s="29"/>
      <c r="AQ279" s="29"/>
      <c r="AR279" s="29"/>
      <c r="AS279" s="29"/>
      <c r="AT279" s="29"/>
      <c r="AU279" s="29"/>
      <c r="AV279" s="29"/>
      <c r="AW279" s="29"/>
      <c r="AX279" s="29"/>
      <c r="AY279" s="29"/>
      <c r="AZ279" s="29"/>
      <c r="BA279" s="29"/>
      <c r="BB279" s="29"/>
    </row>
    <row r="280" spans="1:54" ht="15.75" customHeight="1">
      <c r="A280" s="29"/>
      <c r="B280" s="61">
        <v>5694</v>
      </c>
      <c r="C280" s="62" t="s">
        <v>20877</v>
      </c>
      <c r="D280" s="62">
        <v>0</v>
      </c>
      <c r="E280" s="62">
        <v>0</v>
      </c>
      <c r="F280" s="62">
        <v>0</v>
      </c>
      <c r="G280" s="62">
        <f t="shared" si="26"/>
        <v>0</v>
      </c>
      <c r="H280" s="62">
        <v>0</v>
      </c>
      <c r="I280" s="62">
        <f t="shared" si="27"/>
        <v>0</v>
      </c>
      <c r="J280" s="62">
        <v>0</v>
      </c>
      <c r="K280" s="62">
        <f t="shared" si="28"/>
        <v>0</v>
      </c>
      <c r="L280" s="62">
        <v>0</v>
      </c>
      <c r="M280" s="62">
        <v>0</v>
      </c>
      <c r="N280" s="62">
        <v>0</v>
      </c>
      <c r="O280" s="62">
        <f t="shared" si="29"/>
        <v>0</v>
      </c>
      <c r="P280" s="62">
        <v>0</v>
      </c>
      <c r="Q280" s="62">
        <f t="shared" si="30"/>
        <v>0</v>
      </c>
      <c r="R280" s="62">
        <v>0</v>
      </c>
      <c r="S280" s="62">
        <f t="shared" si="31"/>
        <v>0</v>
      </c>
      <c r="T280" s="62">
        <v>0</v>
      </c>
      <c r="U280" s="62">
        <v>0</v>
      </c>
      <c r="V280" s="62">
        <v>0</v>
      </c>
      <c r="W280" s="62">
        <f t="shared" si="32"/>
        <v>0</v>
      </c>
      <c r="X280" s="62">
        <v>0</v>
      </c>
      <c r="Y280" s="62">
        <f t="shared" si="33"/>
        <v>0</v>
      </c>
      <c r="Z280" s="62">
        <v>0</v>
      </c>
      <c r="AA280" s="62">
        <f t="shared" si="34"/>
        <v>0</v>
      </c>
      <c r="AB280" s="458">
        <f t="shared" si="25"/>
        <v>0</v>
      </c>
      <c r="AC280" s="63">
        <f t="shared" si="38"/>
        <v>0</v>
      </c>
      <c r="AD280" s="63">
        <f t="shared" si="39"/>
        <v>0</v>
      </c>
      <c r="AE280" s="462">
        <f t="shared" si="35"/>
        <v>0</v>
      </c>
      <c r="AF280" s="466">
        <f t="shared" si="18"/>
        <v>0</v>
      </c>
      <c r="AG280" s="466" t="b">
        <f t="shared" si="40"/>
        <v>1</v>
      </c>
      <c r="AH280" t="s">
        <v>20866</v>
      </c>
      <c r="AI280" s="64">
        <v>0</v>
      </c>
      <c r="AJ280" s="64">
        <v>0</v>
      </c>
      <c r="AK280" s="64">
        <f t="shared" si="36"/>
        <v>0</v>
      </c>
      <c r="AL280" s="64"/>
      <c r="AM280" s="29">
        <v>0</v>
      </c>
      <c r="AN280" s="29">
        <f t="shared" si="37"/>
        <v>0</v>
      </c>
      <c r="AO280" s="29"/>
      <c r="AP280" s="29"/>
      <c r="AQ280" s="29"/>
      <c r="AR280" s="29"/>
      <c r="AS280" s="29"/>
      <c r="AT280" s="29"/>
      <c r="AU280" s="29"/>
      <c r="AV280" s="29"/>
      <c r="AW280" s="29"/>
      <c r="AX280" s="29"/>
      <c r="AY280" s="29"/>
      <c r="AZ280" s="29"/>
      <c r="BA280" s="29"/>
      <c r="BB280" s="29"/>
    </row>
    <row r="281" spans="1:54" ht="12.75" customHeight="1">
      <c r="A281" s="29"/>
      <c r="B281" s="61">
        <v>5711</v>
      </c>
      <c r="C281" s="62" t="s">
        <v>20878</v>
      </c>
      <c r="D281" s="62">
        <v>0</v>
      </c>
      <c r="E281" s="62">
        <v>0</v>
      </c>
      <c r="F281" s="62">
        <v>0</v>
      </c>
      <c r="G281" s="62">
        <f t="shared" si="26"/>
        <v>0</v>
      </c>
      <c r="H281" s="62">
        <v>0</v>
      </c>
      <c r="I281" s="62">
        <f t="shared" si="27"/>
        <v>0</v>
      </c>
      <c r="J281" s="62">
        <v>0</v>
      </c>
      <c r="K281" s="62">
        <f t="shared" si="28"/>
        <v>0</v>
      </c>
      <c r="L281" s="62">
        <v>0</v>
      </c>
      <c r="M281" s="62">
        <v>0</v>
      </c>
      <c r="N281" s="62">
        <v>0</v>
      </c>
      <c r="O281" s="62">
        <f t="shared" si="29"/>
        <v>0</v>
      </c>
      <c r="P281" s="62">
        <v>0</v>
      </c>
      <c r="Q281" s="62">
        <f t="shared" si="30"/>
        <v>0</v>
      </c>
      <c r="R281" s="62">
        <v>0</v>
      </c>
      <c r="S281" s="62">
        <f t="shared" si="31"/>
        <v>0</v>
      </c>
      <c r="T281" s="62">
        <v>0</v>
      </c>
      <c r="U281" s="62">
        <v>0</v>
      </c>
      <c r="V281" s="62">
        <v>0</v>
      </c>
      <c r="W281" s="62">
        <f t="shared" si="32"/>
        <v>0</v>
      </c>
      <c r="X281" s="62">
        <v>0</v>
      </c>
      <c r="Y281" s="62">
        <f t="shared" si="33"/>
        <v>0</v>
      </c>
      <c r="Z281" s="62">
        <v>0</v>
      </c>
      <c r="AA281" s="62">
        <f t="shared" si="34"/>
        <v>0</v>
      </c>
      <c r="AB281" s="458">
        <f t="shared" si="25"/>
        <v>0</v>
      </c>
      <c r="AC281" s="63">
        <f t="shared" si="38"/>
        <v>0</v>
      </c>
      <c r="AD281" s="63">
        <f t="shared" si="39"/>
        <v>0</v>
      </c>
      <c r="AE281" s="462">
        <f t="shared" si="35"/>
        <v>0</v>
      </c>
      <c r="AF281" s="466">
        <f t="shared" si="18"/>
        <v>0</v>
      </c>
      <c r="AG281" s="466" t="b">
        <f t="shared" si="40"/>
        <v>1</v>
      </c>
      <c r="AH281" t="s">
        <v>20879</v>
      </c>
      <c r="AI281" s="64">
        <v>0</v>
      </c>
      <c r="AJ281" s="64">
        <v>0</v>
      </c>
      <c r="AK281" s="64">
        <f t="shared" si="36"/>
        <v>0</v>
      </c>
      <c r="AL281" s="64"/>
      <c r="AM281" s="29">
        <v>0</v>
      </c>
      <c r="AN281" s="29">
        <f t="shared" si="37"/>
        <v>0</v>
      </c>
      <c r="AO281" s="29"/>
      <c r="AP281" s="29"/>
      <c r="AQ281" s="29"/>
      <c r="AR281" s="29"/>
      <c r="AS281" s="29"/>
      <c r="AT281" s="29"/>
      <c r="AU281" s="29"/>
      <c r="AV281" s="29"/>
      <c r="AW281" s="29"/>
      <c r="AX281" s="29"/>
      <c r="AY281" s="29"/>
      <c r="AZ281" s="29"/>
      <c r="BA281" s="29"/>
      <c r="BB281" s="29"/>
    </row>
    <row r="282" spans="1:54" ht="19.5" customHeight="1">
      <c r="A282" s="29"/>
      <c r="B282" s="61">
        <v>5721</v>
      </c>
      <c r="C282" s="62" t="s">
        <v>20880</v>
      </c>
      <c r="D282" s="62">
        <v>0</v>
      </c>
      <c r="E282" s="62">
        <v>0</v>
      </c>
      <c r="F282" s="62">
        <v>0</v>
      </c>
      <c r="G282" s="62">
        <f t="shared" si="26"/>
        <v>0</v>
      </c>
      <c r="H282" s="62">
        <v>0</v>
      </c>
      <c r="I282" s="62">
        <f t="shared" si="27"/>
        <v>0</v>
      </c>
      <c r="J282" s="62">
        <v>0</v>
      </c>
      <c r="K282" s="62">
        <f t="shared" si="28"/>
        <v>0</v>
      </c>
      <c r="L282" s="62">
        <v>0</v>
      </c>
      <c r="M282" s="62">
        <v>0</v>
      </c>
      <c r="N282" s="62">
        <v>0</v>
      </c>
      <c r="O282" s="62">
        <f t="shared" si="29"/>
        <v>0</v>
      </c>
      <c r="P282" s="62">
        <v>0</v>
      </c>
      <c r="Q282" s="62">
        <f t="shared" si="30"/>
        <v>0</v>
      </c>
      <c r="R282" s="62">
        <v>0</v>
      </c>
      <c r="S282" s="62">
        <f t="shared" si="31"/>
        <v>0</v>
      </c>
      <c r="T282" s="62">
        <v>0</v>
      </c>
      <c r="U282" s="62">
        <v>0</v>
      </c>
      <c r="V282" s="62">
        <v>0</v>
      </c>
      <c r="W282" s="62">
        <f t="shared" si="32"/>
        <v>0</v>
      </c>
      <c r="X282" s="62">
        <v>0</v>
      </c>
      <c r="Y282" s="62">
        <f t="shared" si="33"/>
        <v>0</v>
      </c>
      <c r="Z282" s="62">
        <v>0</v>
      </c>
      <c r="AA282" s="62">
        <f t="shared" si="34"/>
        <v>0</v>
      </c>
      <c r="AB282" s="458">
        <f t="shared" si="25"/>
        <v>0</v>
      </c>
      <c r="AC282" s="63">
        <f t="shared" si="38"/>
        <v>0</v>
      </c>
      <c r="AD282" s="63">
        <f t="shared" si="39"/>
        <v>0</v>
      </c>
      <c r="AE282" s="462">
        <f t="shared" si="35"/>
        <v>0</v>
      </c>
      <c r="AF282" s="466">
        <f t="shared" si="18"/>
        <v>0</v>
      </c>
      <c r="AG282" s="466" t="b">
        <f t="shared" si="40"/>
        <v>1</v>
      </c>
      <c r="AH282" t="s">
        <v>20879</v>
      </c>
      <c r="AI282" s="64">
        <v>0</v>
      </c>
      <c r="AJ282" s="64">
        <v>0</v>
      </c>
      <c r="AK282" s="64">
        <f t="shared" si="36"/>
        <v>0</v>
      </c>
      <c r="AL282" s="64"/>
      <c r="AM282" s="29">
        <v>0</v>
      </c>
      <c r="AN282" s="29">
        <f t="shared" si="37"/>
        <v>0</v>
      </c>
      <c r="AO282" s="29"/>
      <c r="AP282" s="29"/>
      <c r="AQ282" s="29"/>
      <c r="AR282" s="29"/>
      <c r="AS282" s="29"/>
      <c r="AT282" s="29"/>
      <c r="AU282" s="29"/>
      <c r="AV282" s="29"/>
      <c r="AW282" s="29"/>
      <c r="AX282" s="29"/>
      <c r="AY282" s="29"/>
      <c r="AZ282" s="29"/>
      <c r="BA282" s="29"/>
      <c r="BB282" s="29"/>
    </row>
    <row r="283" spans="1:54" ht="19.5" customHeight="1">
      <c r="A283" s="29"/>
      <c r="B283" s="61">
        <v>5731</v>
      </c>
      <c r="C283" s="62" t="s">
        <v>20881</v>
      </c>
      <c r="D283" s="62">
        <v>0</v>
      </c>
      <c r="E283" s="62">
        <v>0</v>
      </c>
      <c r="F283" s="62">
        <v>0</v>
      </c>
      <c r="G283" s="62">
        <f t="shared" si="26"/>
        <v>0</v>
      </c>
      <c r="H283" s="62">
        <v>0</v>
      </c>
      <c r="I283" s="62">
        <f t="shared" si="27"/>
        <v>0</v>
      </c>
      <c r="J283" s="62">
        <v>0</v>
      </c>
      <c r="K283" s="62">
        <f t="shared" si="28"/>
        <v>0</v>
      </c>
      <c r="L283" s="62">
        <v>0</v>
      </c>
      <c r="M283" s="62">
        <v>0</v>
      </c>
      <c r="N283" s="62">
        <v>0</v>
      </c>
      <c r="O283" s="62">
        <f t="shared" si="29"/>
        <v>0</v>
      </c>
      <c r="P283" s="62">
        <v>0</v>
      </c>
      <c r="Q283" s="62">
        <f t="shared" si="30"/>
        <v>0</v>
      </c>
      <c r="R283" s="62">
        <v>0</v>
      </c>
      <c r="S283" s="62">
        <f t="shared" si="31"/>
        <v>0</v>
      </c>
      <c r="T283" s="62">
        <v>0</v>
      </c>
      <c r="U283" s="62">
        <v>0</v>
      </c>
      <c r="V283" s="62">
        <v>0</v>
      </c>
      <c r="W283" s="62">
        <f t="shared" si="32"/>
        <v>0</v>
      </c>
      <c r="X283" s="62">
        <v>0</v>
      </c>
      <c r="Y283" s="62">
        <f t="shared" si="33"/>
        <v>0</v>
      </c>
      <c r="Z283" s="62">
        <v>0</v>
      </c>
      <c r="AA283" s="62">
        <f t="shared" si="34"/>
        <v>0</v>
      </c>
      <c r="AB283" s="458">
        <f t="shared" si="25"/>
        <v>0</v>
      </c>
      <c r="AC283" s="63">
        <f t="shared" si="38"/>
        <v>0</v>
      </c>
      <c r="AD283" s="63">
        <f t="shared" si="39"/>
        <v>0</v>
      </c>
      <c r="AE283" s="462">
        <f t="shared" si="35"/>
        <v>0</v>
      </c>
      <c r="AF283" s="466">
        <f t="shared" si="18"/>
        <v>0</v>
      </c>
      <c r="AG283" s="466" t="b">
        <f t="shared" si="40"/>
        <v>1</v>
      </c>
      <c r="AH283" t="s">
        <v>20879</v>
      </c>
      <c r="AI283" s="64">
        <v>0</v>
      </c>
      <c r="AJ283" s="64">
        <v>0</v>
      </c>
      <c r="AK283" s="64">
        <f t="shared" si="36"/>
        <v>0</v>
      </c>
      <c r="AL283" s="64"/>
      <c r="AM283" s="29">
        <v>0</v>
      </c>
      <c r="AN283" s="29">
        <f t="shared" si="37"/>
        <v>0</v>
      </c>
      <c r="AO283" s="29"/>
      <c r="AP283" s="29"/>
      <c r="AQ283" s="29"/>
      <c r="AR283" s="29"/>
      <c r="AS283" s="29"/>
      <c r="AT283" s="29"/>
      <c r="AU283" s="29"/>
      <c r="AV283" s="29"/>
      <c r="AW283" s="29"/>
      <c r="AX283" s="29"/>
      <c r="AY283" s="29"/>
      <c r="AZ283" s="29"/>
      <c r="BA283" s="29"/>
      <c r="BB283" s="29"/>
    </row>
    <row r="284" spans="1:54" ht="19.5" customHeight="1">
      <c r="A284" s="29"/>
      <c r="B284" s="61">
        <v>5741</v>
      </c>
      <c r="C284" s="62" t="s">
        <v>20882</v>
      </c>
      <c r="D284" s="62">
        <v>0</v>
      </c>
      <c r="E284" s="62">
        <v>0</v>
      </c>
      <c r="F284" s="62">
        <v>0</v>
      </c>
      <c r="G284" s="62">
        <f t="shared" si="26"/>
        <v>0</v>
      </c>
      <c r="H284" s="62">
        <v>0</v>
      </c>
      <c r="I284" s="62">
        <f t="shared" si="27"/>
        <v>0</v>
      </c>
      <c r="J284" s="62">
        <v>0</v>
      </c>
      <c r="K284" s="62">
        <f t="shared" si="28"/>
        <v>0</v>
      </c>
      <c r="L284" s="62">
        <v>0</v>
      </c>
      <c r="M284" s="62">
        <v>0</v>
      </c>
      <c r="N284" s="62">
        <v>0</v>
      </c>
      <c r="O284" s="62">
        <f t="shared" si="29"/>
        <v>0</v>
      </c>
      <c r="P284" s="62">
        <v>0</v>
      </c>
      <c r="Q284" s="62">
        <f t="shared" si="30"/>
        <v>0</v>
      </c>
      <c r="R284" s="62">
        <v>0</v>
      </c>
      <c r="S284" s="62">
        <f t="shared" si="31"/>
        <v>0</v>
      </c>
      <c r="T284" s="62">
        <v>0</v>
      </c>
      <c r="U284" s="62">
        <v>0</v>
      </c>
      <c r="V284" s="62">
        <v>0</v>
      </c>
      <c r="W284" s="62">
        <f t="shared" si="32"/>
        <v>0</v>
      </c>
      <c r="X284" s="62">
        <v>0</v>
      </c>
      <c r="Y284" s="62">
        <f t="shared" si="33"/>
        <v>0</v>
      </c>
      <c r="Z284" s="62">
        <v>0</v>
      </c>
      <c r="AA284" s="62">
        <f t="shared" si="34"/>
        <v>0</v>
      </c>
      <c r="AB284" s="458">
        <f t="shared" si="25"/>
        <v>0</v>
      </c>
      <c r="AC284" s="63">
        <f t="shared" si="38"/>
        <v>0</v>
      </c>
      <c r="AD284" s="63">
        <f t="shared" si="39"/>
        <v>0</v>
      </c>
      <c r="AE284" s="462">
        <f t="shared" si="35"/>
        <v>0</v>
      </c>
      <c r="AF284" s="466">
        <f t="shared" si="18"/>
        <v>0</v>
      </c>
      <c r="AG284" s="466" t="b">
        <f t="shared" si="40"/>
        <v>1</v>
      </c>
      <c r="AH284" t="s">
        <v>20879</v>
      </c>
      <c r="AI284" s="64">
        <v>0</v>
      </c>
      <c r="AJ284" s="64">
        <v>0</v>
      </c>
      <c r="AK284" s="64">
        <f t="shared" si="36"/>
        <v>0</v>
      </c>
      <c r="AL284" s="64"/>
      <c r="AM284" s="29">
        <v>0</v>
      </c>
      <c r="AN284" s="29">
        <f t="shared" si="37"/>
        <v>0</v>
      </c>
      <c r="AO284" s="29"/>
      <c r="AP284" s="29"/>
      <c r="AQ284" s="29"/>
      <c r="AR284" s="29"/>
      <c r="AS284" s="29"/>
      <c r="AT284" s="29"/>
      <c r="AU284" s="29"/>
      <c r="AV284" s="29"/>
      <c r="AW284" s="29"/>
      <c r="AX284" s="29"/>
      <c r="AY284" s="29"/>
      <c r="AZ284" s="29"/>
      <c r="BA284" s="29"/>
      <c r="BB284" s="29"/>
    </row>
    <row r="285" spans="1:54" ht="19.5" customHeight="1">
      <c r="A285" s="29"/>
      <c r="B285" s="61">
        <v>5751</v>
      </c>
      <c r="C285" s="62" t="s">
        <v>20883</v>
      </c>
      <c r="D285" s="62">
        <v>0</v>
      </c>
      <c r="E285" s="62">
        <v>0</v>
      </c>
      <c r="F285" s="62">
        <v>0</v>
      </c>
      <c r="G285" s="62">
        <f t="shared" si="26"/>
        <v>0</v>
      </c>
      <c r="H285" s="62">
        <v>0</v>
      </c>
      <c r="I285" s="62">
        <f t="shared" si="27"/>
        <v>0</v>
      </c>
      <c r="J285" s="62">
        <v>0</v>
      </c>
      <c r="K285" s="62">
        <f t="shared" si="28"/>
        <v>0</v>
      </c>
      <c r="L285" s="62">
        <v>0</v>
      </c>
      <c r="M285" s="62">
        <v>0</v>
      </c>
      <c r="N285" s="62">
        <v>0</v>
      </c>
      <c r="O285" s="62">
        <f t="shared" si="29"/>
        <v>0</v>
      </c>
      <c r="P285" s="62">
        <v>0</v>
      </c>
      <c r="Q285" s="62">
        <f t="shared" si="30"/>
        <v>0</v>
      </c>
      <c r="R285" s="62">
        <v>0</v>
      </c>
      <c r="S285" s="62">
        <f t="shared" si="31"/>
        <v>0</v>
      </c>
      <c r="T285" s="62">
        <v>0</v>
      </c>
      <c r="U285" s="62">
        <v>0</v>
      </c>
      <c r="V285" s="62">
        <v>0</v>
      </c>
      <c r="W285" s="62">
        <f t="shared" si="32"/>
        <v>0</v>
      </c>
      <c r="X285" s="62">
        <v>0</v>
      </c>
      <c r="Y285" s="62">
        <f t="shared" si="33"/>
        <v>0</v>
      </c>
      <c r="Z285" s="62">
        <v>0</v>
      </c>
      <c r="AA285" s="62">
        <f t="shared" si="34"/>
        <v>0</v>
      </c>
      <c r="AB285" s="458">
        <f t="shared" si="25"/>
        <v>0</v>
      </c>
      <c r="AC285" s="63">
        <f t="shared" si="38"/>
        <v>0</v>
      </c>
      <c r="AD285" s="63">
        <f t="shared" si="39"/>
        <v>0</v>
      </c>
      <c r="AE285" s="462">
        <f t="shared" si="35"/>
        <v>0</v>
      </c>
      <c r="AF285" s="466">
        <f t="shared" si="18"/>
        <v>0</v>
      </c>
      <c r="AG285" s="466" t="b">
        <f t="shared" si="40"/>
        <v>1</v>
      </c>
      <c r="AH285" t="s">
        <v>20879</v>
      </c>
      <c r="AI285" s="64">
        <v>0</v>
      </c>
      <c r="AJ285" s="64">
        <v>0</v>
      </c>
      <c r="AK285" s="64">
        <f t="shared" si="36"/>
        <v>0</v>
      </c>
      <c r="AL285" s="64"/>
      <c r="AM285" s="29">
        <v>0</v>
      </c>
      <c r="AN285" s="29">
        <f t="shared" si="37"/>
        <v>0</v>
      </c>
      <c r="AO285" s="29"/>
      <c r="AP285" s="29"/>
      <c r="AQ285" s="29"/>
      <c r="AR285" s="29"/>
      <c r="AS285" s="29"/>
      <c r="AT285" s="29"/>
      <c r="AU285" s="29"/>
      <c r="AV285" s="29"/>
      <c r="AW285" s="29"/>
      <c r="AX285" s="29"/>
      <c r="AY285" s="29"/>
      <c r="AZ285" s="29"/>
      <c r="BA285" s="29"/>
      <c r="BB285" s="29"/>
    </row>
    <row r="286" spans="1:54" ht="19.5" customHeight="1">
      <c r="A286" s="29"/>
      <c r="B286" s="61">
        <v>5761</v>
      </c>
      <c r="C286" s="62" t="s">
        <v>20884</v>
      </c>
      <c r="D286" s="62">
        <v>0</v>
      </c>
      <c r="E286" s="62">
        <v>0</v>
      </c>
      <c r="F286" s="62">
        <v>0</v>
      </c>
      <c r="G286" s="62">
        <f t="shared" si="26"/>
        <v>0</v>
      </c>
      <c r="H286" s="62">
        <v>0</v>
      </c>
      <c r="I286" s="62">
        <f t="shared" si="27"/>
        <v>0</v>
      </c>
      <c r="J286" s="62">
        <v>0</v>
      </c>
      <c r="K286" s="62">
        <f t="shared" si="28"/>
        <v>0</v>
      </c>
      <c r="L286" s="62">
        <v>0</v>
      </c>
      <c r="M286" s="62">
        <v>0</v>
      </c>
      <c r="N286" s="62">
        <v>0</v>
      </c>
      <c r="O286" s="62">
        <f t="shared" si="29"/>
        <v>0</v>
      </c>
      <c r="P286" s="62">
        <v>0</v>
      </c>
      <c r="Q286" s="62">
        <f t="shared" si="30"/>
        <v>0</v>
      </c>
      <c r="R286" s="62">
        <v>0</v>
      </c>
      <c r="S286" s="62">
        <f t="shared" si="31"/>
        <v>0</v>
      </c>
      <c r="T286" s="62">
        <v>0</v>
      </c>
      <c r="U286" s="62">
        <v>0</v>
      </c>
      <c r="V286" s="62">
        <v>0</v>
      </c>
      <c r="W286" s="62">
        <f t="shared" si="32"/>
        <v>0</v>
      </c>
      <c r="X286" s="62">
        <v>0</v>
      </c>
      <c r="Y286" s="62">
        <f t="shared" si="33"/>
        <v>0</v>
      </c>
      <c r="Z286" s="62">
        <v>0</v>
      </c>
      <c r="AA286" s="62">
        <f t="shared" si="34"/>
        <v>0</v>
      </c>
      <c r="AB286" s="458">
        <f t="shared" si="25"/>
        <v>0</v>
      </c>
      <c r="AC286" s="63">
        <f t="shared" si="38"/>
        <v>0</v>
      </c>
      <c r="AD286" s="63">
        <f t="shared" si="39"/>
        <v>0</v>
      </c>
      <c r="AE286" s="462">
        <f t="shared" si="35"/>
        <v>0</v>
      </c>
      <c r="AF286" s="466">
        <f t="shared" si="18"/>
        <v>0</v>
      </c>
      <c r="AG286" s="466" t="b">
        <f t="shared" si="40"/>
        <v>1</v>
      </c>
      <c r="AH286" t="s">
        <v>20879</v>
      </c>
      <c r="AI286" s="64">
        <v>0</v>
      </c>
      <c r="AJ286" s="64">
        <v>0</v>
      </c>
      <c r="AK286" s="64">
        <f t="shared" si="36"/>
        <v>0</v>
      </c>
      <c r="AL286" s="64"/>
      <c r="AM286" s="29">
        <v>0</v>
      </c>
      <c r="AN286" s="29">
        <f t="shared" si="37"/>
        <v>0</v>
      </c>
      <c r="AO286" s="29"/>
      <c r="AP286" s="29"/>
      <c r="AQ286" s="29"/>
      <c r="AR286" s="29"/>
      <c r="AS286" s="29"/>
      <c r="AT286" s="29"/>
      <c r="AU286" s="29"/>
      <c r="AV286" s="29"/>
      <c r="AW286" s="29"/>
      <c r="AX286" s="29"/>
      <c r="AY286" s="29"/>
      <c r="AZ286" s="29"/>
      <c r="BA286" s="29"/>
      <c r="BB286" s="29"/>
    </row>
    <row r="287" spans="1:54" ht="19.5" customHeight="1">
      <c r="A287" s="29"/>
      <c r="B287" s="61">
        <v>5771</v>
      </c>
      <c r="C287" s="62" t="s">
        <v>20885</v>
      </c>
      <c r="D287" s="62">
        <v>0</v>
      </c>
      <c r="E287" s="62">
        <v>0</v>
      </c>
      <c r="F287" s="62">
        <v>0</v>
      </c>
      <c r="G287" s="62">
        <f t="shared" si="26"/>
        <v>0</v>
      </c>
      <c r="H287" s="62">
        <v>0</v>
      </c>
      <c r="I287" s="62">
        <f t="shared" si="27"/>
        <v>0</v>
      </c>
      <c r="J287" s="62">
        <v>0</v>
      </c>
      <c r="K287" s="62">
        <f t="shared" si="28"/>
        <v>0</v>
      </c>
      <c r="L287" s="62">
        <v>0</v>
      </c>
      <c r="M287" s="62">
        <v>0</v>
      </c>
      <c r="N287" s="62">
        <v>0</v>
      </c>
      <c r="O287" s="62">
        <f t="shared" si="29"/>
        <v>0</v>
      </c>
      <c r="P287" s="62">
        <v>0</v>
      </c>
      <c r="Q287" s="62">
        <f t="shared" si="30"/>
        <v>0</v>
      </c>
      <c r="R287" s="62">
        <v>0</v>
      </c>
      <c r="S287" s="62">
        <f t="shared" si="31"/>
        <v>0</v>
      </c>
      <c r="T287" s="62">
        <v>0</v>
      </c>
      <c r="U287" s="62">
        <v>0</v>
      </c>
      <c r="V287" s="62">
        <v>0</v>
      </c>
      <c r="W287" s="62">
        <f t="shared" si="32"/>
        <v>0</v>
      </c>
      <c r="X287" s="62">
        <v>0</v>
      </c>
      <c r="Y287" s="62">
        <f t="shared" si="33"/>
        <v>0</v>
      </c>
      <c r="Z287" s="62">
        <v>0</v>
      </c>
      <c r="AA287" s="62">
        <f t="shared" si="34"/>
        <v>0</v>
      </c>
      <c r="AB287" s="458">
        <f t="shared" si="25"/>
        <v>0</v>
      </c>
      <c r="AC287" s="63">
        <f t="shared" si="38"/>
        <v>0</v>
      </c>
      <c r="AD287" s="63">
        <f t="shared" si="39"/>
        <v>0</v>
      </c>
      <c r="AE287" s="462">
        <f t="shared" si="35"/>
        <v>0</v>
      </c>
      <c r="AF287" s="466">
        <f t="shared" si="18"/>
        <v>0</v>
      </c>
      <c r="AG287" s="466" t="b">
        <f t="shared" si="40"/>
        <v>1</v>
      </c>
      <c r="AH287" t="s">
        <v>20879</v>
      </c>
      <c r="AI287" s="64">
        <v>0</v>
      </c>
      <c r="AJ287" s="64">
        <v>0</v>
      </c>
      <c r="AK287" s="64">
        <f t="shared" si="36"/>
        <v>0</v>
      </c>
      <c r="AL287" s="64"/>
      <c r="AM287" s="29">
        <v>0</v>
      </c>
      <c r="AN287" s="29">
        <f t="shared" si="37"/>
        <v>0</v>
      </c>
      <c r="AO287" s="29"/>
      <c r="AP287" s="29"/>
      <c r="AQ287" s="29"/>
      <c r="AR287" s="29"/>
      <c r="AS287" s="29"/>
      <c r="AT287" s="29"/>
      <c r="AU287" s="29"/>
      <c r="AV287" s="29"/>
      <c r="AW287" s="29"/>
      <c r="AX287" s="29"/>
      <c r="AY287" s="29"/>
      <c r="AZ287" s="29"/>
      <c r="BA287" s="29"/>
      <c r="BB287" s="29"/>
    </row>
    <row r="288" spans="1:54" ht="19.5" customHeight="1">
      <c r="A288" s="29"/>
      <c r="B288" s="61">
        <v>5781</v>
      </c>
      <c r="C288" s="62" t="s">
        <v>20886</v>
      </c>
      <c r="D288" s="62">
        <v>0</v>
      </c>
      <c r="E288" s="62">
        <v>0</v>
      </c>
      <c r="F288" s="62">
        <v>0</v>
      </c>
      <c r="G288" s="62">
        <f t="shared" si="26"/>
        <v>0</v>
      </c>
      <c r="H288" s="62">
        <v>0</v>
      </c>
      <c r="I288" s="62">
        <f t="shared" si="27"/>
        <v>0</v>
      </c>
      <c r="J288" s="62">
        <v>0</v>
      </c>
      <c r="K288" s="62">
        <f t="shared" si="28"/>
        <v>0</v>
      </c>
      <c r="L288" s="62">
        <v>0</v>
      </c>
      <c r="M288" s="62">
        <v>0</v>
      </c>
      <c r="N288" s="62">
        <v>0</v>
      </c>
      <c r="O288" s="62">
        <f t="shared" si="29"/>
        <v>0</v>
      </c>
      <c r="P288" s="62">
        <v>0</v>
      </c>
      <c r="Q288" s="62">
        <f t="shared" si="30"/>
        <v>0</v>
      </c>
      <c r="R288" s="62">
        <v>0</v>
      </c>
      <c r="S288" s="62">
        <f t="shared" si="31"/>
        <v>0</v>
      </c>
      <c r="T288" s="62">
        <v>0</v>
      </c>
      <c r="U288" s="62">
        <v>0</v>
      </c>
      <c r="V288" s="62">
        <v>0</v>
      </c>
      <c r="W288" s="62">
        <f t="shared" si="32"/>
        <v>0</v>
      </c>
      <c r="X288" s="62">
        <v>0</v>
      </c>
      <c r="Y288" s="62">
        <f t="shared" si="33"/>
        <v>0</v>
      </c>
      <c r="Z288" s="62">
        <v>0</v>
      </c>
      <c r="AA288" s="62">
        <f t="shared" si="34"/>
        <v>0</v>
      </c>
      <c r="AB288" s="458">
        <f t="shared" si="25"/>
        <v>0</v>
      </c>
      <c r="AC288" s="63">
        <f t="shared" si="38"/>
        <v>0</v>
      </c>
      <c r="AD288" s="63">
        <f t="shared" si="39"/>
        <v>0</v>
      </c>
      <c r="AE288" s="462">
        <f t="shared" si="35"/>
        <v>0</v>
      </c>
      <c r="AF288" s="466">
        <f t="shared" si="18"/>
        <v>0</v>
      </c>
      <c r="AG288" s="466" t="b">
        <f t="shared" si="40"/>
        <v>1</v>
      </c>
      <c r="AH288" t="s">
        <v>20879</v>
      </c>
      <c r="AI288" s="64">
        <v>0</v>
      </c>
      <c r="AJ288" s="64">
        <v>0</v>
      </c>
      <c r="AK288" s="64">
        <f t="shared" si="36"/>
        <v>0</v>
      </c>
      <c r="AL288" s="64"/>
      <c r="AM288" s="29">
        <v>0</v>
      </c>
      <c r="AN288" s="29">
        <f t="shared" si="37"/>
        <v>0</v>
      </c>
      <c r="AO288" s="29"/>
      <c r="AP288" s="29"/>
      <c r="AQ288" s="29"/>
      <c r="AR288" s="29"/>
      <c r="AS288" s="29"/>
      <c r="AT288" s="29"/>
      <c r="AU288" s="29"/>
      <c r="AV288" s="29"/>
      <c r="AW288" s="29"/>
      <c r="AX288" s="29"/>
      <c r="AY288" s="29"/>
      <c r="AZ288" s="29"/>
      <c r="BA288" s="29"/>
      <c r="BB288" s="29"/>
    </row>
    <row r="289" spans="1:54" ht="19.5" customHeight="1">
      <c r="A289" s="29"/>
      <c r="B289" s="61">
        <v>5791</v>
      </c>
      <c r="C289" s="62" t="s">
        <v>20887</v>
      </c>
      <c r="D289" s="62">
        <v>0</v>
      </c>
      <c r="E289" s="62">
        <v>0</v>
      </c>
      <c r="F289" s="62">
        <v>0</v>
      </c>
      <c r="G289" s="62">
        <f t="shared" si="26"/>
        <v>0</v>
      </c>
      <c r="H289" s="62">
        <v>0</v>
      </c>
      <c r="I289" s="62">
        <f t="shared" si="27"/>
        <v>0</v>
      </c>
      <c r="J289" s="62">
        <v>0</v>
      </c>
      <c r="K289" s="62">
        <f t="shared" si="28"/>
        <v>0</v>
      </c>
      <c r="L289" s="62">
        <v>0</v>
      </c>
      <c r="M289" s="62">
        <v>0</v>
      </c>
      <c r="N289" s="62">
        <v>0</v>
      </c>
      <c r="O289" s="62">
        <f t="shared" si="29"/>
        <v>0</v>
      </c>
      <c r="P289" s="62">
        <v>0</v>
      </c>
      <c r="Q289" s="62">
        <f t="shared" si="30"/>
        <v>0</v>
      </c>
      <c r="R289" s="62">
        <v>0</v>
      </c>
      <c r="S289" s="62">
        <f t="shared" si="31"/>
        <v>0</v>
      </c>
      <c r="T289" s="62">
        <v>0</v>
      </c>
      <c r="U289" s="62">
        <v>0</v>
      </c>
      <c r="V289" s="62">
        <v>0</v>
      </c>
      <c r="W289" s="62">
        <f t="shared" si="32"/>
        <v>0</v>
      </c>
      <c r="X289" s="62">
        <v>0</v>
      </c>
      <c r="Y289" s="62">
        <f t="shared" si="33"/>
        <v>0</v>
      </c>
      <c r="Z289" s="62">
        <v>0</v>
      </c>
      <c r="AA289" s="62">
        <f t="shared" si="34"/>
        <v>0</v>
      </c>
      <c r="AB289" s="458">
        <f t="shared" si="25"/>
        <v>0</v>
      </c>
      <c r="AC289" s="63">
        <f t="shared" si="38"/>
        <v>0</v>
      </c>
      <c r="AD289" s="63">
        <f t="shared" si="39"/>
        <v>0</v>
      </c>
      <c r="AE289" s="462">
        <f t="shared" si="35"/>
        <v>0</v>
      </c>
      <c r="AF289" s="466">
        <f t="shared" si="18"/>
        <v>0</v>
      </c>
      <c r="AG289" s="466" t="b">
        <f t="shared" si="40"/>
        <v>1</v>
      </c>
      <c r="AH289" t="s">
        <v>20879</v>
      </c>
      <c r="AI289" s="64">
        <v>0</v>
      </c>
      <c r="AJ289" s="64">
        <v>0</v>
      </c>
      <c r="AK289" s="64">
        <f t="shared" si="36"/>
        <v>0</v>
      </c>
      <c r="AL289" s="64"/>
      <c r="AM289" s="29">
        <v>0</v>
      </c>
      <c r="AN289" s="29">
        <f t="shared" si="37"/>
        <v>0</v>
      </c>
      <c r="AO289" s="29"/>
      <c r="AP289" s="29"/>
      <c r="AQ289" s="29"/>
      <c r="AR289" s="29"/>
      <c r="AS289" s="29"/>
      <c r="AT289" s="29"/>
      <c r="AU289" s="29"/>
      <c r="AV289" s="29"/>
      <c r="AW289" s="29"/>
      <c r="AX289" s="29"/>
      <c r="AY289" s="29"/>
      <c r="AZ289" s="29"/>
      <c r="BA289" s="29"/>
      <c r="BB289" s="29"/>
    </row>
    <row r="290" spans="1:54" ht="19.5" customHeight="1">
      <c r="A290" s="29"/>
      <c r="B290" s="61">
        <v>5811</v>
      </c>
      <c r="C290" s="62" t="s">
        <v>20888</v>
      </c>
      <c r="D290" s="62">
        <v>0</v>
      </c>
      <c r="E290" s="62">
        <v>0</v>
      </c>
      <c r="F290" s="62">
        <v>0</v>
      </c>
      <c r="G290" s="62">
        <f t="shared" si="26"/>
        <v>0</v>
      </c>
      <c r="H290" s="62">
        <v>0</v>
      </c>
      <c r="I290" s="62">
        <f t="shared" si="27"/>
        <v>0</v>
      </c>
      <c r="J290" s="62">
        <v>0</v>
      </c>
      <c r="K290" s="62">
        <f t="shared" si="28"/>
        <v>0</v>
      </c>
      <c r="L290" s="62">
        <v>0</v>
      </c>
      <c r="M290" s="62">
        <v>0</v>
      </c>
      <c r="N290" s="62">
        <v>0</v>
      </c>
      <c r="O290" s="62">
        <f t="shared" si="29"/>
        <v>0</v>
      </c>
      <c r="P290" s="62">
        <v>0</v>
      </c>
      <c r="Q290" s="62">
        <f t="shared" si="30"/>
        <v>0</v>
      </c>
      <c r="R290" s="62">
        <v>0</v>
      </c>
      <c r="S290" s="62">
        <f t="shared" si="31"/>
        <v>0</v>
      </c>
      <c r="T290" s="62">
        <v>0</v>
      </c>
      <c r="U290" s="62">
        <v>0</v>
      </c>
      <c r="V290" s="62">
        <v>0</v>
      </c>
      <c r="W290" s="62">
        <f t="shared" si="32"/>
        <v>0</v>
      </c>
      <c r="X290" s="62">
        <v>0</v>
      </c>
      <c r="Y290" s="62">
        <f t="shared" si="33"/>
        <v>0</v>
      </c>
      <c r="Z290" s="62">
        <v>0</v>
      </c>
      <c r="AA290" s="62">
        <f t="shared" si="34"/>
        <v>0</v>
      </c>
      <c r="AB290" s="458">
        <f t="shared" si="25"/>
        <v>0</v>
      </c>
      <c r="AC290" s="63">
        <f t="shared" si="38"/>
        <v>0</v>
      </c>
      <c r="AD290" s="63">
        <f t="shared" si="39"/>
        <v>0</v>
      </c>
      <c r="AE290" s="462">
        <f t="shared" si="35"/>
        <v>0</v>
      </c>
      <c r="AF290" s="466">
        <f t="shared" si="18"/>
        <v>0</v>
      </c>
      <c r="AG290" s="466" t="b">
        <f t="shared" si="40"/>
        <v>1</v>
      </c>
      <c r="AH290" t="s">
        <v>20889</v>
      </c>
      <c r="AI290" s="64">
        <v>0</v>
      </c>
      <c r="AJ290" s="64">
        <v>0</v>
      </c>
      <c r="AK290" s="64">
        <f t="shared" si="36"/>
        <v>0</v>
      </c>
      <c r="AL290" s="64"/>
      <c r="AM290" s="29">
        <v>0</v>
      </c>
      <c r="AN290" s="29">
        <f t="shared" si="37"/>
        <v>0</v>
      </c>
      <c r="AO290" s="29"/>
      <c r="AP290" s="29"/>
      <c r="AQ290" s="29"/>
      <c r="AR290" s="29"/>
      <c r="AS290" s="29"/>
      <c r="AT290" s="29"/>
      <c r="AU290" s="29"/>
      <c r="AV290" s="29"/>
      <c r="AW290" s="29"/>
      <c r="AX290" s="29"/>
      <c r="AY290" s="29"/>
      <c r="AZ290" s="29"/>
      <c r="BA290" s="29"/>
      <c r="BB290" s="29"/>
    </row>
    <row r="291" spans="1:54" ht="19.5" customHeight="1">
      <c r="A291" s="29"/>
      <c r="B291" s="61">
        <v>5821</v>
      </c>
      <c r="C291" s="62" t="s">
        <v>20890</v>
      </c>
      <c r="D291" s="62">
        <v>0</v>
      </c>
      <c r="E291" s="62">
        <v>0</v>
      </c>
      <c r="F291" s="62">
        <v>0</v>
      </c>
      <c r="G291" s="62">
        <f t="shared" si="26"/>
        <v>0</v>
      </c>
      <c r="H291" s="62">
        <v>0</v>
      </c>
      <c r="I291" s="62">
        <f t="shared" si="27"/>
        <v>0</v>
      </c>
      <c r="J291" s="62">
        <v>0</v>
      </c>
      <c r="K291" s="62">
        <f t="shared" si="28"/>
        <v>0</v>
      </c>
      <c r="L291" s="62">
        <v>0</v>
      </c>
      <c r="M291" s="62">
        <v>0</v>
      </c>
      <c r="N291" s="62">
        <v>0</v>
      </c>
      <c r="O291" s="62">
        <f t="shared" si="29"/>
        <v>0</v>
      </c>
      <c r="P291" s="62">
        <v>0</v>
      </c>
      <c r="Q291" s="62">
        <f t="shared" si="30"/>
        <v>0</v>
      </c>
      <c r="R291" s="62">
        <v>0</v>
      </c>
      <c r="S291" s="62">
        <f t="shared" si="31"/>
        <v>0</v>
      </c>
      <c r="T291" s="62">
        <v>0</v>
      </c>
      <c r="U291" s="62">
        <v>0</v>
      </c>
      <c r="V291" s="62">
        <v>0</v>
      </c>
      <c r="W291" s="62">
        <f t="shared" si="32"/>
        <v>0</v>
      </c>
      <c r="X291" s="62">
        <v>0</v>
      </c>
      <c r="Y291" s="62">
        <f t="shared" si="33"/>
        <v>0</v>
      </c>
      <c r="Z291" s="62">
        <v>0</v>
      </c>
      <c r="AA291" s="62">
        <f t="shared" si="34"/>
        <v>0</v>
      </c>
      <c r="AB291" s="458">
        <f t="shared" si="25"/>
        <v>0</v>
      </c>
      <c r="AC291" s="63">
        <f t="shared" si="38"/>
        <v>0</v>
      </c>
      <c r="AD291" s="63">
        <f t="shared" si="39"/>
        <v>0</v>
      </c>
      <c r="AE291" s="462">
        <f t="shared" si="35"/>
        <v>0</v>
      </c>
      <c r="AF291" s="466">
        <f t="shared" si="18"/>
        <v>0</v>
      </c>
      <c r="AG291" s="466" t="b">
        <f t="shared" si="40"/>
        <v>1</v>
      </c>
      <c r="AH291" t="s">
        <v>20889</v>
      </c>
      <c r="AI291" s="64">
        <v>0</v>
      </c>
      <c r="AJ291" s="64">
        <v>0</v>
      </c>
      <c r="AK291" s="64">
        <f t="shared" si="36"/>
        <v>0</v>
      </c>
      <c r="AL291" s="64"/>
      <c r="AM291" s="29">
        <v>0</v>
      </c>
      <c r="AN291" s="29">
        <f t="shared" si="37"/>
        <v>0</v>
      </c>
      <c r="AO291" s="29"/>
      <c r="AP291" s="29"/>
      <c r="AQ291" s="29"/>
      <c r="AR291" s="29"/>
      <c r="AS291" s="29"/>
      <c r="AT291" s="29"/>
      <c r="AU291" s="29"/>
      <c r="AV291" s="29"/>
      <c r="AW291" s="29"/>
      <c r="AX291" s="29"/>
      <c r="AY291" s="29"/>
      <c r="AZ291" s="29"/>
      <c r="BA291" s="29"/>
      <c r="BB291" s="29"/>
    </row>
    <row r="292" spans="1:54" ht="19.5" customHeight="1">
      <c r="A292" s="29"/>
      <c r="B292" s="61">
        <v>5831</v>
      </c>
      <c r="C292" s="62" t="s">
        <v>20891</v>
      </c>
      <c r="D292" s="62">
        <v>0</v>
      </c>
      <c r="E292" s="62">
        <v>0</v>
      </c>
      <c r="F292" s="62">
        <v>0</v>
      </c>
      <c r="G292" s="62">
        <f t="shared" si="26"/>
        <v>0</v>
      </c>
      <c r="H292" s="62">
        <v>0</v>
      </c>
      <c r="I292" s="62">
        <f t="shared" si="27"/>
        <v>0</v>
      </c>
      <c r="J292" s="62">
        <v>0</v>
      </c>
      <c r="K292" s="62">
        <f t="shared" si="28"/>
        <v>0</v>
      </c>
      <c r="L292" s="62">
        <v>0</v>
      </c>
      <c r="M292" s="62">
        <v>0</v>
      </c>
      <c r="N292" s="62">
        <v>0</v>
      </c>
      <c r="O292" s="62">
        <f t="shared" si="29"/>
        <v>0</v>
      </c>
      <c r="P292" s="62">
        <v>0</v>
      </c>
      <c r="Q292" s="62">
        <f t="shared" si="30"/>
        <v>0</v>
      </c>
      <c r="R292" s="62">
        <v>0</v>
      </c>
      <c r="S292" s="62">
        <f t="shared" si="31"/>
        <v>0</v>
      </c>
      <c r="T292" s="62">
        <v>0</v>
      </c>
      <c r="U292" s="62">
        <v>0</v>
      </c>
      <c r="V292" s="62">
        <v>0</v>
      </c>
      <c r="W292" s="62">
        <f t="shared" si="32"/>
        <v>0</v>
      </c>
      <c r="X292" s="62">
        <v>0</v>
      </c>
      <c r="Y292" s="62">
        <f t="shared" si="33"/>
        <v>0</v>
      </c>
      <c r="Z292" s="62">
        <v>0</v>
      </c>
      <c r="AA292" s="62">
        <f t="shared" si="34"/>
        <v>0</v>
      </c>
      <c r="AB292" s="458">
        <f t="shared" si="25"/>
        <v>0</v>
      </c>
      <c r="AC292" s="63">
        <f t="shared" si="38"/>
        <v>0</v>
      </c>
      <c r="AD292" s="63">
        <f t="shared" si="39"/>
        <v>0</v>
      </c>
      <c r="AE292" s="462">
        <f t="shared" si="35"/>
        <v>0</v>
      </c>
      <c r="AF292" s="466">
        <f t="shared" si="18"/>
        <v>0</v>
      </c>
      <c r="AG292" s="466" t="b">
        <f t="shared" si="40"/>
        <v>1</v>
      </c>
      <c r="AH292" t="s">
        <v>20889</v>
      </c>
      <c r="AI292" s="64">
        <v>0</v>
      </c>
      <c r="AJ292" s="64">
        <v>0</v>
      </c>
      <c r="AK292" s="64">
        <f t="shared" si="36"/>
        <v>0</v>
      </c>
      <c r="AL292" s="64"/>
      <c r="AM292" s="29">
        <v>0</v>
      </c>
      <c r="AN292" s="29">
        <f t="shared" si="37"/>
        <v>0</v>
      </c>
      <c r="AO292" s="29"/>
      <c r="AP292" s="29"/>
      <c r="AQ292" s="29"/>
      <c r="AR292" s="29"/>
      <c r="AS292" s="29"/>
      <c r="AT292" s="29"/>
      <c r="AU292" s="29"/>
      <c r="AV292" s="29"/>
      <c r="AW292" s="29"/>
      <c r="AX292" s="29"/>
      <c r="AY292" s="29"/>
      <c r="AZ292" s="29"/>
      <c r="BA292" s="29"/>
      <c r="BB292" s="29"/>
    </row>
    <row r="293" spans="1:54" ht="19.5" customHeight="1">
      <c r="A293" s="29"/>
      <c r="B293" s="61">
        <v>5891</v>
      </c>
      <c r="C293" s="62" t="s">
        <v>20892</v>
      </c>
      <c r="D293" s="62">
        <v>0</v>
      </c>
      <c r="E293" s="62">
        <v>0</v>
      </c>
      <c r="F293" s="62">
        <v>0</v>
      </c>
      <c r="G293" s="62">
        <f t="shared" si="26"/>
        <v>0</v>
      </c>
      <c r="H293" s="62">
        <v>0</v>
      </c>
      <c r="I293" s="62">
        <f t="shared" si="27"/>
        <v>0</v>
      </c>
      <c r="J293" s="62">
        <v>0</v>
      </c>
      <c r="K293" s="62">
        <f t="shared" si="28"/>
        <v>0</v>
      </c>
      <c r="L293" s="62">
        <v>0</v>
      </c>
      <c r="M293" s="62">
        <v>0</v>
      </c>
      <c r="N293" s="62">
        <v>0</v>
      </c>
      <c r="O293" s="62">
        <f t="shared" si="29"/>
        <v>0</v>
      </c>
      <c r="P293" s="62">
        <v>0</v>
      </c>
      <c r="Q293" s="62">
        <f t="shared" si="30"/>
        <v>0</v>
      </c>
      <c r="R293" s="62">
        <v>0</v>
      </c>
      <c r="S293" s="62">
        <f t="shared" si="31"/>
        <v>0</v>
      </c>
      <c r="T293" s="62">
        <v>0</v>
      </c>
      <c r="U293" s="62">
        <v>0</v>
      </c>
      <c r="V293" s="62">
        <v>0</v>
      </c>
      <c r="W293" s="62">
        <f t="shared" si="32"/>
        <v>0</v>
      </c>
      <c r="X293" s="62">
        <v>0</v>
      </c>
      <c r="Y293" s="62">
        <f t="shared" si="33"/>
        <v>0</v>
      </c>
      <c r="Z293" s="62">
        <v>0</v>
      </c>
      <c r="AA293" s="62">
        <f t="shared" si="34"/>
        <v>0</v>
      </c>
      <c r="AB293" s="458">
        <f t="shared" si="25"/>
        <v>0</v>
      </c>
      <c r="AC293" s="63">
        <f t="shared" si="38"/>
        <v>0</v>
      </c>
      <c r="AD293" s="63">
        <f t="shared" si="39"/>
        <v>0</v>
      </c>
      <c r="AE293" s="462">
        <f t="shared" si="35"/>
        <v>0</v>
      </c>
      <c r="AF293" s="466">
        <f t="shared" si="18"/>
        <v>0</v>
      </c>
      <c r="AG293" s="466" t="b">
        <f t="shared" si="40"/>
        <v>1</v>
      </c>
      <c r="AH293" t="s">
        <v>20889</v>
      </c>
      <c r="AI293" s="64">
        <v>0</v>
      </c>
      <c r="AJ293" s="64">
        <v>0</v>
      </c>
      <c r="AK293" s="64">
        <f t="shared" si="36"/>
        <v>0</v>
      </c>
      <c r="AL293" s="64"/>
      <c r="AM293" s="29">
        <v>0</v>
      </c>
      <c r="AN293" s="29">
        <f t="shared" si="37"/>
        <v>0</v>
      </c>
      <c r="AO293" s="29"/>
      <c r="AP293" s="29"/>
      <c r="AQ293" s="29"/>
      <c r="AR293" s="29"/>
      <c r="AS293" s="29"/>
      <c r="AT293" s="29"/>
      <c r="AU293" s="29"/>
      <c r="AV293" s="29"/>
      <c r="AW293" s="29"/>
      <c r="AX293" s="29"/>
      <c r="AY293" s="29"/>
      <c r="AZ293" s="29"/>
      <c r="BA293" s="29"/>
      <c r="BB293" s="29"/>
    </row>
    <row r="294" spans="1:54" ht="19.5" customHeight="1">
      <c r="A294" s="29"/>
      <c r="B294" s="61">
        <v>5892</v>
      </c>
      <c r="C294" s="62" t="s">
        <v>20893</v>
      </c>
      <c r="D294" s="62">
        <v>0</v>
      </c>
      <c r="E294" s="62">
        <v>0</v>
      </c>
      <c r="F294" s="62">
        <v>0</v>
      </c>
      <c r="G294" s="62">
        <f t="shared" si="26"/>
        <v>0</v>
      </c>
      <c r="H294" s="62">
        <v>0</v>
      </c>
      <c r="I294" s="62">
        <f t="shared" si="27"/>
        <v>0</v>
      </c>
      <c r="J294" s="62">
        <v>0</v>
      </c>
      <c r="K294" s="62">
        <f t="shared" si="28"/>
        <v>0</v>
      </c>
      <c r="L294" s="62">
        <v>0</v>
      </c>
      <c r="M294" s="62">
        <v>0</v>
      </c>
      <c r="N294" s="62">
        <v>0</v>
      </c>
      <c r="O294" s="62">
        <f t="shared" si="29"/>
        <v>0</v>
      </c>
      <c r="P294" s="62">
        <v>0</v>
      </c>
      <c r="Q294" s="62">
        <f t="shared" si="30"/>
        <v>0</v>
      </c>
      <c r="R294" s="62">
        <v>0</v>
      </c>
      <c r="S294" s="62">
        <f t="shared" si="31"/>
        <v>0</v>
      </c>
      <c r="T294" s="62">
        <v>0</v>
      </c>
      <c r="U294" s="62">
        <v>0</v>
      </c>
      <c r="V294" s="62">
        <v>0</v>
      </c>
      <c r="W294" s="62">
        <f t="shared" si="32"/>
        <v>0</v>
      </c>
      <c r="X294" s="62">
        <v>0</v>
      </c>
      <c r="Y294" s="62">
        <f t="shared" si="33"/>
        <v>0</v>
      </c>
      <c r="Z294" s="62">
        <v>0</v>
      </c>
      <c r="AA294" s="62">
        <f t="shared" si="34"/>
        <v>0</v>
      </c>
      <c r="AB294" s="458">
        <f t="shared" si="25"/>
        <v>0</v>
      </c>
      <c r="AC294" s="63">
        <f t="shared" si="38"/>
        <v>0</v>
      </c>
      <c r="AD294" s="63">
        <f t="shared" si="39"/>
        <v>0</v>
      </c>
      <c r="AE294" s="462">
        <f t="shared" si="35"/>
        <v>0</v>
      </c>
      <c r="AF294" s="466">
        <f t="shared" si="18"/>
        <v>0</v>
      </c>
      <c r="AG294" s="466" t="b">
        <f t="shared" si="40"/>
        <v>1</v>
      </c>
      <c r="AH294" t="s">
        <v>20889</v>
      </c>
      <c r="AI294" s="64">
        <v>0</v>
      </c>
      <c r="AJ294" s="64">
        <v>0</v>
      </c>
      <c r="AK294" s="64">
        <f t="shared" si="36"/>
        <v>0</v>
      </c>
      <c r="AL294" s="64"/>
      <c r="AM294" s="29">
        <v>0</v>
      </c>
      <c r="AN294" s="29">
        <f t="shared" si="37"/>
        <v>0</v>
      </c>
      <c r="AO294" s="29"/>
      <c r="AP294" s="29"/>
      <c r="AQ294" s="29"/>
      <c r="AR294" s="29"/>
      <c r="AS294" s="29"/>
      <c r="AT294" s="29"/>
      <c r="AU294" s="29"/>
      <c r="AV294" s="29"/>
      <c r="AW294" s="29"/>
      <c r="AX294" s="29"/>
      <c r="AY294" s="29"/>
      <c r="AZ294" s="29"/>
      <c r="BA294" s="29"/>
      <c r="BB294" s="29"/>
    </row>
    <row r="295" spans="1:54" ht="15" customHeight="1">
      <c r="A295" s="29"/>
      <c r="B295" s="61">
        <v>5893</v>
      </c>
      <c r="C295" s="62" t="s">
        <v>20894</v>
      </c>
      <c r="D295" s="62">
        <v>0</v>
      </c>
      <c r="E295" s="62">
        <v>0</v>
      </c>
      <c r="F295" s="62">
        <v>0</v>
      </c>
      <c r="G295" s="62">
        <f t="shared" si="26"/>
        <v>0</v>
      </c>
      <c r="H295" s="62">
        <v>0</v>
      </c>
      <c r="I295" s="62">
        <f t="shared" si="27"/>
        <v>0</v>
      </c>
      <c r="J295" s="62">
        <v>0</v>
      </c>
      <c r="K295" s="62">
        <f t="shared" si="28"/>
        <v>0</v>
      </c>
      <c r="L295" s="62">
        <v>0</v>
      </c>
      <c r="M295" s="62">
        <v>0</v>
      </c>
      <c r="N295" s="62">
        <v>0</v>
      </c>
      <c r="O295" s="62">
        <f t="shared" si="29"/>
        <v>0</v>
      </c>
      <c r="P295" s="62">
        <v>0</v>
      </c>
      <c r="Q295" s="62">
        <f t="shared" si="30"/>
        <v>0</v>
      </c>
      <c r="R295" s="62">
        <v>0</v>
      </c>
      <c r="S295" s="62">
        <f t="shared" si="31"/>
        <v>0</v>
      </c>
      <c r="T295" s="62">
        <v>0</v>
      </c>
      <c r="U295" s="62">
        <v>0</v>
      </c>
      <c r="V295" s="62">
        <v>0</v>
      </c>
      <c r="W295" s="62">
        <f t="shared" si="32"/>
        <v>0</v>
      </c>
      <c r="X295" s="62">
        <v>0</v>
      </c>
      <c r="Y295" s="62">
        <f t="shared" si="33"/>
        <v>0</v>
      </c>
      <c r="Z295" s="62">
        <v>0</v>
      </c>
      <c r="AA295" s="62">
        <f t="shared" si="34"/>
        <v>0</v>
      </c>
      <c r="AB295" s="458">
        <f t="shared" si="25"/>
        <v>0</v>
      </c>
      <c r="AC295" s="63">
        <f t="shared" si="38"/>
        <v>0</v>
      </c>
      <c r="AD295" s="63">
        <f t="shared" si="39"/>
        <v>0</v>
      </c>
      <c r="AE295" s="462">
        <f t="shared" si="35"/>
        <v>0</v>
      </c>
      <c r="AF295" s="466">
        <f t="shared" si="18"/>
        <v>0</v>
      </c>
      <c r="AG295" s="466" t="b">
        <f t="shared" si="40"/>
        <v>1</v>
      </c>
      <c r="AH295" t="s">
        <v>20889</v>
      </c>
      <c r="AI295" s="64">
        <v>0</v>
      </c>
      <c r="AJ295" s="64">
        <v>0</v>
      </c>
      <c r="AK295" s="64">
        <f t="shared" si="36"/>
        <v>0</v>
      </c>
      <c r="AL295" s="64"/>
      <c r="AM295" s="29">
        <v>0</v>
      </c>
      <c r="AN295" s="29">
        <f t="shared" si="37"/>
        <v>0</v>
      </c>
      <c r="AO295" s="29"/>
      <c r="AP295" s="29"/>
      <c r="AQ295" s="29"/>
      <c r="AR295" s="29"/>
      <c r="AS295" s="29"/>
      <c r="AT295" s="29"/>
      <c r="AU295" s="29"/>
      <c r="AV295" s="29"/>
      <c r="AW295" s="29"/>
      <c r="AX295" s="29"/>
      <c r="AY295" s="29"/>
      <c r="AZ295" s="29"/>
      <c r="BA295" s="29"/>
      <c r="BB295" s="29"/>
    </row>
    <row r="296" spans="1:54" ht="13.5" customHeight="1">
      <c r="A296" s="29"/>
      <c r="B296" s="61">
        <v>5894</v>
      </c>
      <c r="C296" s="62" t="s">
        <v>20895</v>
      </c>
      <c r="D296" s="62">
        <v>0</v>
      </c>
      <c r="E296" s="62">
        <v>0</v>
      </c>
      <c r="F296" s="62">
        <v>0</v>
      </c>
      <c r="G296" s="62">
        <f t="shared" si="26"/>
        <v>0</v>
      </c>
      <c r="H296" s="62">
        <v>0</v>
      </c>
      <c r="I296" s="62">
        <f t="shared" si="27"/>
        <v>0</v>
      </c>
      <c r="J296" s="62">
        <v>0</v>
      </c>
      <c r="K296" s="62">
        <f t="shared" si="28"/>
        <v>0</v>
      </c>
      <c r="L296" s="62">
        <v>0</v>
      </c>
      <c r="M296" s="62">
        <v>0</v>
      </c>
      <c r="N296" s="62">
        <v>0</v>
      </c>
      <c r="O296" s="62">
        <f t="shared" si="29"/>
        <v>0</v>
      </c>
      <c r="P296" s="62">
        <v>0</v>
      </c>
      <c r="Q296" s="62">
        <f t="shared" si="30"/>
        <v>0</v>
      </c>
      <c r="R296" s="62">
        <v>0</v>
      </c>
      <c r="S296" s="62">
        <f t="shared" si="31"/>
        <v>0</v>
      </c>
      <c r="T296" s="62">
        <v>0</v>
      </c>
      <c r="U296" s="62">
        <v>0</v>
      </c>
      <c r="V296" s="62">
        <v>0</v>
      </c>
      <c r="W296" s="62">
        <f t="shared" si="32"/>
        <v>0</v>
      </c>
      <c r="X296" s="62">
        <v>0</v>
      </c>
      <c r="Y296" s="62">
        <f t="shared" si="33"/>
        <v>0</v>
      </c>
      <c r="Z296" s="62">
        <v>0</v>
      </c>
      <c r="AA296" s="62">
        <f t="shared" si="34"/>
        <v>0</v>
      </c>
      <c r="AB296" s="458">
        <f t="shared" si="25"/>
        <v>0</v>
      </c>
      <c r="AC296" s="63">
        <f t="shared" si="38"/>
        <v>0</v>
      </c>
      <c r="AD296" s="63">
        <f t="shared" si="39"/>
        <v>0</v>
      </c>
      <c r="AE296" s="462">
        <f t="shared" si="35"/>
        <v>0</v>
      </c>
      <c r="AF296" s="466">
        <f t="shared" si="18"/>
        <v>0</v>
      </c>
      <c r="AG296" s="466" t="b">
        <f t="shared" si="40"/>
        <v>1</v>
      </c>
      <c r="AH296" t="s">
        <v>20889</v>
      </c>
      <c r="AI296" s="64">
        <v>0</v>
      </c>
      <c r="AJ296" s="64">
        <v>0</v>
      </c>
      <c r="AK296" s="64">
        <f t="shared" si="36"/>
        <v>0</v>
      </c>
      <c r="AL296" s="64"/>
      <c r="AM296" s="29">
        <v>0</v>
      </c>
      <c r="AN296" s="29">
        <f t="shared" si="37"/>
        <v>0</v>
      </c>
      <c r="AO296" s="29"/>
      <c r="AP296" s="29"/>
      <c r="AQ296" s="29"/>
      <c r="AR296" s="29"/>
      <c r="AS296" s="29"/>
      <c r="AT296" s="29"/>
      <c r="AU296" s="29"/>
      <c r="AV296" s="29"/>
      <c r="AW296" s="29"/>
      <c r="AX296" s="29"/>
      <c r="AY296" s="29"/>
      <c r="AZ296" s="29"/>
      <c r="BA296" s="29"/>
      <c r="BB296" s="29"/>
    </row>
    <row r="297" spans="1:54" ht="12.75" customHeight="1">
      <c r="A297" s="29"/>
      <c r="B297" s="61">
        <v>5911</v>
      </c>
      <c r="C297" s="62" t="s">
        <v>20896</v>
      </c>
      <c r="D297" s="62">
        <v>0</v>
      </c>
      <c r="E297" s="62">
        <v>0</v>
      </c>
      <c r="F297" s="62">
        <v>0</v>
      </c>
      <c r="G297" s="62">
        <f t="shared" si="26"/>
        <v>0</v>
      </c>
      <c r="H297" s="62">
        <v>0</v>
      </c>
      <c r="I297" s="62">
        <f t="shared" si="27"/>
        <v>0</v>
      </c>
      <c r="J297" s="62">
        <v>0</v>
      </c>
      <c r="K297" s="62">
        <f t="shared" si="28"/>
        <v>0</v>
      </c>
      <c r="L297" s="62">
        <v>0</v>
      </c>
      <c r="M297" s="62">
        <v>0</v>
      </c>
      <c r="N297" s="62">
        <v>0</v>
      </c>
      <c r="O297" s="62">
        <f t="shared" si="29"/>
        <v>0</v>
      </c>
      <c r="P297" s="62">
        <v>0</v>
      </c>
      <c r="Q297" s="62">
        <f t="shared" si="30"/>
        <v>0</v>
      </c>
      <c r="R297" s="62">
        <v>0</v>
      </c>
      <c r="S297" s="62">
        <f t="shared" si="31"/>
        <v>0</v>
      </c>
      <c r="T297" s="62">
        <v>0</v>
      </c>
      <c r="U297" s="62">
        <v>0</v>
      </c>
      <c r="V297" s="62">
        <v>0</v>
      </c>
      <c r="W297" s="62">
        <f t="shared" si="32"/>
        <v>0</v>
      </c>
      <c r="X297" s="62">
        <v>0</v>
      </c>
      <c r="Y297" s="62">
        <f t="shared" si="33"/>
        <v>0</v>
      </c>
      <c r="Z297" s="62">
        <v>0</v>
      </c>
      <c r="AA297" s="62">
        <f t="shared" si="34"/>
        <v>0</v>
      </c>
      <c r="AB297" s="458">
        <f t="shared" si="25"/>
        <v>0</v>
      </c>
      <c r="AC297" s="63">
        <f t="shared" si="38"/>
        <v>0</v>
      </c>
      <c r="AD297" s="63">
        <f t="shared" si="39"/>
        <v>0</v>
      </c>
      <c r="AE297" s="462">
        <f t="shared" si="35"/>
        <v>0</v>
      </c>
      <c r="AF297" s="466">
        <f t="shared" si="18"/>
        <v>0</v>
      </c>
      <c r="AG297" s="466" t="b">
        <f t="shared" si="40"/>
        <v>1</v>
      </c>
      <c r="AH297" t="s">
        <v>20897</v>
      </c>
      <c r="AI297" s="64">
        <v>0</v>
      </c>
      <c r="AJ297" s="64">
        <v>0</v>
      </c>
      <c r="AK297" s="64">
        <f t="shared" si="36"/>
        <v>0</v>
      </c>
      <c r="AL297" s="64"/>
      <c r="AM297" s="29">
        <v>0</v>
      </c>
      <c r="AN297" s="29">
        <f t="shared" si="37"/>
        <v>0</v>
      </c>
      <c r="AO297" s="29"/>
      <c r="AP297" s="29"/>
      <c r="AQ297" s="29"/>
      <c r="AR297" s="29"/>
      <c r="AS297" s="29"/>
      <c r="AT297" s="29"/>
      <c r="AU297" s="29"/>
      <c r="AV297" s="29"/>
      <c r="AW297" s="29"/>
      <c r="AX297" s="29"/>
      <c r="AY297" s="29"/>
      <c r="AZ297" s="29"/>
      <c r="BA297" s="29"/>
      <c r="BB297" s="29"/>
    </row>
    <row r="298" spans="1:54" ht="15.75" customHeight="1">
      <c r="A298" s="29"/>
      <c r="B298" s="61">
        <v>5921</v>
      </c>
      <c r="C298" s="62" t="s">
        <v>20898</v>
      </c>
      <c r="D298" s="62">
        <v>0</v>
      </c>
      <c r="E298" s="62">
        <v>0</v>
      </c>
      <c r="F298" s="62">
        <v>0</v>
      </c>
      <c r="G298" s="62">
        <f t="shared" si="26"/>
        <v>0</v>
      </c>
      <c r="H298" s="62">
        <v>0</v>
      </c>
      <c r="I298" s="62">
        <f t="shared" si="27"/>
        <v>0</v>
      </c>
      <c r="J298" s="62">
        <v>0</v>
      </c>
      <c r="K298" s="62">
        <f t="shared" si="28"/>
        <v>0</v>
      </c>
      <c r="L298" s="62">
        <v>0</v>
      </c>
      <c r="M298" s="62">
        <v>0</v>
      </c>
      <c r="N298" s="62">
        <v>0</v>
      </c>
      <c r="O298" s="62">
        <f t="shared" si="29"/>
        <v>0</v>
      </c>
      <c r="P298" s="62">
        <v>0</v>
      </c>
      <c r="Q298" s="62">
        <f t="shared" si="30"/>
        <v>0</v>
      </c>
      <c r="R298" s="62">
        <v>0</v>
      </c>
      <c r="S298" s="62">
        <f t="shared" si="31"/>
        <v>0</v>
      </c>
      <c r="T298" s="62">
        <v>0</v>
      </c>
      <c r="U298" s="62">
        <v>0</v>
      </c>
      <c r="V298" s="62">
        <v>0</v>
      </c>
      <c r="W298" s="62">
        <f t="shared" si="32"/>
        <v>0</v>
      </c>
      <c r="X298" s="62">
        <v>0</v>
      </c>
      <c r="Y298" s="62">
        <f t="shared" si="33"/>
        <v>0</v>
      </c>
      <c r="Z298" s="62">
        <v>0</v>
      </c>
      <c r="AA298" s="62">
        <f t="shared" si="34"/>
        <v>0</v>
      </c>
      <c r="AB298" s="458">
        <f t="shared" si="25"/>
        <v>0</v>
      </c>
      <c r="AC298" s="63">
        <f t="shared" si="38"/>
        <v>0</v>
      </c>
      <c r="AD298" s="63">
        <f t="shared" si="39"/>
        <v>0</v>
      </c>
      <c r="AE298" s="462">
        <f t="shared" si="35"/>
        <v>0</v>
      </c>
      <c r="AF298" s="466">
        <f t="shared" si="18"/>
        <v>0</v>
      </c>
      <c r="AG298" s="466" t="b">
        <f t="shared" si="40"/>
        <v>1</v>
      </c>
      <c r="AH298" t="s">
        <v>20897</v>
      </c>
      <c r="AI298" s="64">
        <v>0</v>
      </c>
      <c r="AJ298" s="64">
        <v>0</v>
      </c>
      <c r="AK298" s="64">
        <f t="shared" si="36"/>
        <v>0</v>
      </c>
      <c r="AL298" s="64"/>
      <c r="AM298" s="29">
        <v>0</v>
      </c>
      <c r="AN298" s="29">
        <f t="shared" si="37"/>
        <v>0</v>
      </c>
      <c r="AO298" s="29"/>
      <c r="AP298" s="29"/>
      <c r="AQ298" s="29"/>
      <c r="AR298" s="29"/>
      <c r="AS298" s="29"/>
      <c r="AT298" s="29"/>
      <c r="AU298" s="29"/>
      <c r="AV298" s="29"/>
      <c r="AW298" s="29"/>
      <c r="AX298" s="29"/>
      <c r="AY298" s="29"/>
      <c r="AZ298" s="29"/>
      <c r="BA298" s="29"/>
      <c r="BB298" s="29"/>
    </row>
    <row r="299" spans="1:54" ht="15.75" customHeight="1">
      <c r="A299" s="29"/>
      <c r="B299" s="61">
        <v>5931</v>
      </c>
      <c r="C299" s="62" t="s">
        <v>20899</v>
      </c>
      <c r="D299" s="62">
        <v>0</v>
      </c>
      <c r="E299" s="62">
        <v>0</v>
      </c>
      <c r="F299" s="62">
        <v>0</v>
      </c>
      <c r="G299" s="62">
        <f t="shared" si="26"/>
        <v>0</v>
      </c>
      <c r="H299" s="62">
        <v>0</v>
      </c>
      <c r="I299" s="62">
        <f t="shared" si="27"/>
        <v>0</v>
      </c>
      <c r="J299" s="62">
        <v>0</v>
      </c>
      <c r="K299" s="62">
        <f t="shared" si="28"/>
        <v>0</v>
      </c>
      <c r="L299" s="62">
        <v>0</v>
      </c>
      <c r="M299" s="62">
        <v>0</v>
      </c>
      <c r="N299" s="62">
        <v>0</v>
      </c>
      <c r="O299" s="62">
        <f t="shared" si="29"/>
        <v>0</v>
      </c>
      <c r="P299" s="62">
        <v>0</v>
      </c>
      <c r="Q299" s="62">
        <f t="shared" si="30"/>
        <v>0</v>
      </c>
      <c r="R299" s="62">
        <v>0</v>
      </c>
      <c r="S299" s="62">
        <f t="shared" si="31"/>
        <v>0</v>
      </c>
      <c r="T299" s="62">
        <v>0</v>
      </c>
      <c r="U299" s="62">
        <v>0</v>
      </c>
      <c r="V299" s="62">
        <v>0</v>
      </c>
      <c r="W299" s="62">
        <f t="shared" si="32"/>
        <v>0</v>
      </c>
      <c r="X299" s="62">
        <v>0</v>
      </c>
      <c r="Y299" s="62">
        <f t="shared" si="33"/>
        <v>0</v>
      </c>
      <c r="Z299" s="62">
        <v>0</v>
      </c>
      <c r="AA299" s="62">
        <f t="shared" si="34"/>
        <v>0</v>
      </c>
      <c r="AB299" s="458">
        <f t="shared" si="25"/>
        <v>0</v>
      </c>
      <c r="AC299" s="63">
        <f t="shared" si="38"/>
        <v>0</v>
      </c>
      <c r="AD299" s="63">
        <f t="shared" si="39"/>
        <v>0</v>
      </c>
      <c r="AE299" s="462">
        <f t="shared" si="35"/>
        <v>0</v>
      </c>
      <c r="AF299" s="466">
        <f t="shared" si="18"/>
        <v>0</v>
      </c>
      <c r="AG299" s="466" t="b">
        <f t="shared" si="40"/>
        <v>1</v>
      </c>
      <c r="AH299" t="s">
        <v>20897</v>
      </c>
      <c r="AI299" s="64">
        <v>0</v>
      </c>
      <c r="AJ299" s="64">
        <v>0</v>
      </c>
      <c r="AK299" s="64">
        <f t="shared" si="36"/>
        <v>0</v>
      </c>
      <c r="AL299" s="64"/>
      <c r="AM299" s="29">
        <v>0</v>
      </c>
      <c r="AN299" s="29">
        <f t="shared" si="37"/>
        <v>0</v>
      </c>
      <c r="AO299" s="29"/>
      <c r="AP299" s="29"/>
      <c r="AQ299" s="29"/>
      <c r="AR299" s="29"/>
      <c r="AS299" s="29"/>
      <c r="AT299" s="29"/>
      <c r="AU299" s="29"/>
      <c r="AV299" s="29"/>
      <c r="AW299" s="29"/>
      <c r="AX299" s="29"/>
      <c r="AY299" s="29"/>
      <c r="AZ299" s="29"/>
      <c r="BA299" s="29"/>
      <c r="BB299" s="29"/>
    </row>
    <row r="300" spans="1:54" ht="15.75" customHeight="1">
      <c r="A300" s="29"/>
      <c r="B300" s="61">
        <v>5941</v>
      </c>
      <c r="C300" s="62" t="s">
        <v>1131</v>
      </c>
      <c r="D300" s="62">
        <v>0</v>
      </c>
      <c r="E300" s="62">
        <v>0</v>
      </c>
      <c r="F300" s="62">
        <v>0</v>
      </c>
      <c r="G300" s="62">
        <f t="shared" si="26"/>
        <v>0</v>
      </c>
      <c r="H300" s="62">
        <v>0</v>
      </c>
      <c r="I300" s="62">
        <f t="shared" si="27"/>
        <v>0</v>
      </c>
      <c r="J300" s="62">
        <v>0</v>
      </c>
      <c r="K300" s="62">
        <f t="shared" si="28"/>
        <v>0</v>
      </c>
      <c r="L300" s="62">
        <v>0</v>
      </c>
      <c r="M300" s="62">
        <v>0</v>
      </c>
      <c r="N300" s="62">
        <v>0</v>
      </c>
      <c r="O300" s="62">
        <f t="shared" si="29"/>
        <v>0</v>
      </c>
      <c r="P300" s="62">
        <v>0</v>
      </c>
      <c r="Q300" s="62">
        <f t="shared" si="30"/>
        <v>0</v>
      </c>
      <c r="R300" s="62">
        <v>0</v>
      </c>
      <c r="S300" s="62">
        <f t="shared" si="31"/>
        <v>0</v>
      </c>
      <c r="T300" s="62">
        <v>0</v>
      </c>
      <c r="U300" s="62">
        <v>0</v>
      </c>
      <c r="V300" s="62">
        <v>0</v>
      </c>
      <c r="W300" s="62">
        <f t="shared" si="32"/>
        <v>0</v>
      </c>
      <c r="X300" s="62">
        <v>0</v>
      </c>
      <c r="Y300" s="62">
        <f t="shared" si="33"/>
        <v>0</v>
      </c>
      <c r="Z300" s="62">
        <v>0</v>
      </c>
      <c r="AA300" s="62">
        <f t="shared" si="34"/>
        <v>0</v>
      </c>
      <c r="AB300" s="458">
        <f t="shared" si="25"/>
        <v>0</v>
      </c>
      <c r="AC300" s="63">
        <f t="shared" si="38"/>
        <v>0</v>
      </c>
      <c r="AD300" s="63">
        <f t="shared" si="39"/>
        <v>0</v>
      </c>
      <c r="AE300" s="462">
        <f t="shared" si="35"/>
        <v>0</v>
      </c>
      <c r="AF300" s="466">
        <f t="shared" si="18"/>
        <v>0</v>
      </c>
      <c r="AG300" s="466" t="b">
        <f t="shared" si="40"/>
        <v>1</v>
      </c>
      <c r="AH300" t="s">
        <v>20897</v>
      </c>
      <c r="AI300" s="64">
        <v>0</v>
      </c>
      <c r="AJ300" s="64">
        <v>0</v>
      </c>
      <c r="AK300" s="64">
        <f t="shared" si="36"/>
        <v>0</v>
      </c>
      <c r="AL300" s="64"/>
      <c r="AM300" s="29">
        <v>0</v>
      </c>
      <c r="AN300" s="29">
        <f t="shared" si="37"/>
        <v>0</v>
      </c>
      <c r="AO300" s="29"/>
      <c r="AP300" s="29"/>
      <c r="AQ300" s="29"/>
      <c r="AR300" s="29"/>
      <c r="AS300" s="29"/>
      <c r="AT300" s="29"/>
      <c r="AU300" s="29"/>
      <c r="AV300" s="29"/>
      <c r="AW300" s="29"/>
      <c r="AX300" s="29"/>
      <c r="AY300" s="29"/>
      <c r="AZ300" s="29"/>
      <c r="BA300" s="29"/>
      <c r="BB300" s="29"/>
    </row>
    <row r="301" spans="1:54" ht="15.75" customHeight="1">
      <c r="A301" s="29"/>
      <c r="B301" s="61">
        <v>5951</v>
      </c>
      <c r="C301" s="62" t="s">
        <v>20900</v>
      </c>
      <c r="D301" s="62">
        <v>0</v>
      </c>
      <c r="E301" s="62">
        <v>0</v>
      </c>
      <c r="F301" s="62">
        <v>0</v>
      </c>
      <c r="G301" s="62">
        <f t="shared" si="26"/>
        <v>0</v>
      </c>
      <c r="H301" s="62">
        <v>0</v>
      </c>
      <c r="I301" s="62">
        <f t="shared" si="27"/>
        <v>0</v>
      </c>
      <c r="J301" s="62">
        <v>0</v>
      </c>
      <c r="K301" s="62">
        <f t="shared" si="28"/>
        <v>0</v>
      </c>
      <c r="L301" s="62">
        <v>0</v>
      </c>
      <c r="M301" s="62">
        <v>0</v>
      </c>
      <c r="N301" s="62">
        <v>0</v>
      </c>
      <c r="O301" s="62">
        <f t="shared" si="29"/>
        <v>0</v>
      </c>
      <c r="P301" s="62">
        <v>0</v>
      </c>
      <c r="Q301" s="62">
        <f t="shared" si="30"/>
        <v>0</v>
      </c>
      <c r="R301" s="62">
        <v>0</v>
      </c>
      <c r="S301" s="62">
        <f t="shared" si="31"/>
        <v>0</v>
      </c>
      <c r="T301" s="62">
        <v>0</v>
      </c>
      <c r="U301" s="62">
        <v>0</v>
      </c>
      <c r="V301" s="62">
        <v>0</v>
      </c>
      <c r="W301" s="62">
        <f t="shared" si="32"/>
        <v>0</v>
      </c>
      <c r="X301" s="62">
        <v>0</v>
      </c>
      <c r="Y301" s="62">
        <f t="shared" si="33"/>
        <v>0</v>
      </c>
      <c r="Z301" s="62">
        <v>0</v>
      </c>
      <c r="AA301" s="62">
        <f t="shared" si="34"/>
        <v>0</v>
      </c>
      <c r="AB301" s="458">
        <f t="shared" si="25"/>
        <v>0</v>
      </c>
      <c r="AC301" s="63">
        <f t="shared" si="38"/>
        <v>0</v>
      </c>
      <c r="AD301" s="63">
        <f t="shared" si="39"/>
        <v>0</v>
      </c>
      <c r="AE301" s="462">
        <f t="shared" si="35"/>
        <v>0</v>
      </c>
      <c r="AF301" s="466">
        <f t="shared" si="18"/>
        <v>0</v>
      </c>
      <c r="AG301" s="466" t="b">
        <f t="shared" si="40"/>
        <v>1</v>
      </c>
      <c r="AH301" t="s">
        <v>20897</v>
      </c>
      <c r="AI301" s="64">
        <v>0</v>
      </c>
      <c r="AJ301" s="64">
        <v>0</v>
      </c>
      <c r="AK301" s="64">
        <f t="shared" si="36"/>
        <v>0</v>
      </c>
      <c r="AL301" s="64"/>
      <c r="AM301" s="29">
        <v>0</v>
      </c>
      <c r="AN301" s="29">
        <f t="shared" si="37"/>
        <v>0</v>
      </c>
      <c r="AO301" s="29"/>
      <c r="AP301" s="29"/>
      <c r="AQ301" s="29"/>
      <c r="AR301" s="29"/>
      <c r="AS301" s="29"/>
      <c r="AT301" s="29"/>
      <c r="AU301" s="29"/>
      <c r="AV301" s="29"/>
      <c r="AW301" s="29"/>
      <c r="AX301" s="29"/>
      <c r="AY301" s="29"/>
      <c r="AZ301" s="29"/>
      <c r="BA301" s="29"/>
      <c r="BB301" s="29"/>
    </row>
    <row r="302" spans="1:54" ht="15.75" customHeight="1">
      <c r="A302" s="29"/>
      <c r="B302" s="61">
        <v>5961</v>
      </c>
      <c r="C302" s="62" t="s">
        <v>20901</v>
      </c>
      <c r="D302" s="62">
        <v>0</v>
      </c>
      <c r="E302" s="62">
        <v>0</v>
      </c>
      <c r="F302" s="62">
        <v>0</v>
      </c>
      <c r="G302" s="62">
        <f t="shared" si="26"/>
        <v>0</v>
      </c>
      <c r="H302" s="62">
        <v>0</v>
      </c>
      <c r="I302" s="62">
        <f t="shared" si="27"/>
        <v>0</v>
      </c>
      <c r="J302" s="62">
        <v>0</v>
      </c>
      <c r="K302" s="62">
        <f t="shared" si="28"/>
        <v>0</v>
      </c>
      <c r="L302" s="62">
        <v>0</v>
      </c>
      <c r="M302" s="62">
        <v>0</v>
      </c>
      <c r="N302" s="62">
        <v>0</v>
      </c>
      <c r="O302" s="62">
        <f t="shared" si="29"/>
        <v>0</v>
      </c>
      <c r="P302" s="62">
        <v>0</v>
      </c>
      <c r="Q302" s="62">
        <f t="shared" si="30"/>
        <v>0</v>
      </c>
      <c r="R302" s="62">
        <v>0</v>
      </c>
      <c r="S302" s="62">
        <f t="shared" si="31"/>
        <v>0</v>
      </c>
      <c r="T302" s="62">
        <v>0</v>
      </c>
      <c r="U302" s="62">
        <v>0</v>
      </c>
      <c r="V302" s="62">
        <v>0</v>
      </c>
      <c r="W302" s="62">
        <f t="shared" si="32"/>
        <v>0</v>
      </c>
      <c r="X302" s="62">
        <v>0</v>
      </c>
      <c r="Y302" s="62">
        <f t="shared" si="33"/>
        <v>0</v>
      </c>
      <c r="Z302" s="62">
        <v>0</v>
      </c>
      <c r="AA302" s="62">
        <f t="shared" si="34"/>
        <v>0</v>
      </c>
      <c r="AB302" s="458">
        <f t="shared" si="25"/>
        <v>0</v>
      </c>
      <c r="AC302" s="63">
        <f t="shared" si="38"/>
        <v>0</v>
      </c>
      <c r="AD302" s="63">
        <f t="shared" si="39"/>
        <v>0</v>
      </c>
      <c r="AE302" s="462">
        <f t="shared" si="35"/>
        <v>0</v>
      </c>
      <c r="AF302" s="466">
        <f t="shared" si="18"/>
        <v>0</v>
      </c>
      <c r="AG302" s="466" t="b">
        <f t="shared" si="40"/>
        <v>1</v>
      </c>
      <c r="AH302" t="s">
        <v>20897</v>
      </c>
      <c r="AI302" s="64">
        <v>0</v>
      </c>
      <c r="AJ302" s="64">
        <v>0</v>
      </c>
      <c r="AK302" s="64">
        <f t="shared" si="36"/>
        <v>0</v>
      </c>
      <c r="AL302" s="64"/>
      <c r="AM302" s="29">
        <v>0</v>
      </c>
      <c r="AN302" s="29">
        <f t="shared" si="37"/>
        <v>0</v>
      </c>
      <c r="AO302" s="29"/>
      <c r="AP302" s="29"/>
      <c r="AQ302" s="29"/>
      <c r="AR302" s="29"/>
      <c r="AS302" s="29"/>
      <c r="AT302" s="29"/>
      <c r="AU302" s="29"/>
      <c r="AV302" s="29"/>
      <c r="AW302" s="29"/>
      <c r="AX302" s="29"/>
      <c r="AY302" s="29"/>
      <c r="AZ302" s="29"/>
      <c r="BA302" s="29"/>
      <c r="BB302" s="29"/>
    </row>
    <row r="303" spans="1:54" ht="15.75" customHeight="1">
      <c r="A303" s="29"/>
      <c r="B303" s="61">
        <v>5971</v>
      </c>
      <c r="C303" s="62" t="s">
        <v>20902</v>
      </c>
      <c r="D303" s="62">
        <v>0</v>
      </c>
      <c r="E303" s="62">
        <v>0</v>
      </c>
      <c r="F303" s="62">
        <v>0</v>
      </c>
      <c r="G303" s="62">
        <f t="shared" si="26"/>
        <v>0</v>
      </c>
      <c r="H303" s="62">
        <v>0</v>
      </c>
      <c r="I303" s="62">
        <f t="shared" si="27"/>
        <v>0</v>
      </c>
      <c r="J303" s="62">
        <v>0</v>
      </c>
      <c r="K303" s="62">
        <f t="shared" si="28"/>
        <v>0</v>
      </c>
      <c r="L303" s="62">
        <v>0</v>
      </c>
      <c r="M303" s="62">
        <v>0</v>
      </c>
      <c r="N303" s="62">
        <v>0</v>
      </c>
      <c r="O303" s="62">
        <f t="shared" si="29"/>
        <v>0</v>
      </c>
      <c r="P303" s="62">
        <v>0</v>
      </c>
      <c r="Q303" s="62">
        <f t="shared" si="30"/>
        <v>0</v>
      </c>
      <c r="R303" s="62">
        <v>0</v>
      </c>
      <c r="S303" s="62">
        <f t="shared" si="31"/>
        <v>0</v>
      </c>
      <c r="T303" s="62">
        <v>0</v>
      </c>
      <c r="U303" s="62">
        <v>0</v>
      </c>
      <c r="V303" s="62">
        <v>0</v>
      </c>
      <c r="W303" s="62">
        <f t="shared" si="32"/>
        <v>0</v>
      </c>
      <c r="X303" s="62">
        <v>0</v>
      </c>
      <c r="Y303" s="62">
        <f t="shared" si="33"/>
        <v>0</v>
      </c>
      <c r="Z303" s="62">
        <v>0</v>
      </c>
      <c r="AA303" s="62">
        <f t="shared" si="34"/>
        <v>0</v>
      </c>
      <c r="AB303" s="458">
        <f t="shared" si="25"/>
        <v>0</v>
      </c>
      <c r="AC303" s="63">
        <f t="shared" si="38"/>
        <v>0</v>
      </c>
      <c r="AD303" s="63">
        <f t="shared" si="39"/>
        <v>0</v>
      </c>
      <c r="AE303" s="462">
        <f t="shared" si="35"/>
        <v>0</v>
      </c>
      <c r="AF303" s="466">
        <f t="shared" si="18"/>
        <v>0</v>
      </c>
      <c r="AG303" s="466" t="b">
        <f t="shared" si="40"/>
        <v>1</v>
      </c>
      <c r="AH303" t="s">
        <v>20897</v>
      </c>
      <c r="AI303" s="64">
        <v>0</v>
      </c>
      <c r="AJ303" s="64">
        <v>0</v>
      </c>
      <c r="AK303" s="64">
        <f t="shared" si="36"/>
        <v>0</v>
      </c>
      <c r="AL303" s="64"/>
      <c r="AM303" s="29">
        <v>0</v>
      </c>
      <c r="AN303" s="29">
        <f t="shared" si="37"/>
        <v>0</v>
      </c>
      <c r="AO303" s="29"/>
      <c r="AP303" s="29"/>
      <c r="AQ303" s="29"/>
      <c r="AR303" s="29"/>
      <c r="AS303" s="29"/>
      <c r="AT303" s="29"/>
      <c r="AU303" s="29"/>
      <c r="AV303" s="29"/>
      <c r="AW303" s="29"/>
      <c r="AX303" s="29"/>
      <c r="AY303" s="29"/>
      <c r="AZ303" s="29"/>
      <c r="BA303" s="29"/>
      <c r="BB303" s="29"/>
    </row>
    <row r="304" spans="1:54" ht="15.75" customHeight="1">
      <c r="A304" s="29"/>
      <c r="B304" s="61">
        <v>5981</v>
      </c>
      <c r="C304" s="62" t="s">
        <v>20903</v>
      </c>
      <c r="D304" s="62">
        <v>0</v>
      </c>
      <c r="E304" s="62">
        <v>0</v>
      </c>
      <c r="F304" s="62">
        <v>0</v>
      </c>
      <c r="G304" s="62">
        <f t="shared" si="26"/>
        <v>0</v>
      </c>
      <c r="H304" s="62">
        <v>0</v>
      </c>
      <c r="I304" s="62">
        <f t="shared" si="27"/>
        <v>0</v>
      </c>
      <c r="J304" s="62">
        <v>0</v>
      </c>
      <c r="K304" s="62">
        <f t="shared" si="28"/>
        <v>0</v>
      </c>
      <c r="L304" s="62">
        <v>0</v>
      </c>
      <c r="M304" s="62">
        <v>0</v>
      </c>
      <c r="N304" s="62">
        <v>0</v>
      </c>
      <c r="O304" s="62">
        <f t="shared" si="29"/>
        <v>0</v>
      </c>
      <c r="P304" s="62">
        <v>0</v>
      </c>
      <c r="Q304" s="62">
        <f t="shared" si="30"/>
        <v>0</v>
      </c>
      <c r="R304" s="62">
        <v>0</v>
      </c>
      <c r="S304" s="62">
        <f t="shared" si="31"/>
        <v>0</v>
      </c>
      <c r="T304" s="62">
        <v>0</v>
      </c>
      <c r="U304" s="62">
        <v>0</v>
      </c>
      <c r="V304" s="62">
        <v>0</v>
      </c>
      <c r="W304" s="62">
        <f t="shared" si="32"/>
        <v>0</v>
      </c>
      <c r="X304" s="62">
        <v>0</v>
      </c>
      <c r="Y304" s="62">
        <f t="shared" si="33"/>
        <v>0</v>
      </c>
      <c r="Z304" s="62">
        <v>0</v>
      </c>
      <c r="AA304" s="62">
        <f t="shared" si="34"/>
        <v>0</v>
      </c>
      <c r="AB304" s="458">
        <f t="shared" si="25"/>
        <v>0</v>
      </c>
      <c r="AC304" s="63">
        <f t="shared" si="38"/>
        <v>0</v>
      </c>
      <c r="AD304" s="63">
        <f t="shared" si="39"/>
        <v>0</v>
      </c>
      <c r="AE304" s="462">
        <f t="shared" si="35"/>
        <v>0</v>
      </c>
      <c r="AF304" s="466">
        <f t="shared" si="18"/>
        <v>0</v>
      </c>
      <c r="AG304" s="466" t="b">
        <f t="shared" si="40"/>
        <v>1</v>
      </c>
      <c r="AH304" t="s">
        <v>20897</v>
      </c>
      <c r="AI304" s="64">
        <v>0</v>
      </c>
      <c r="AJ304" s="64">
        <v>0</v>
      </c>
      <c r="AK304" s="64">
        <f t="shared" si="36"/>
        <v>0</v>
      </c>
      <c r="AL304" s="64"/>
      <c r="AM304" s="29">
        <v>0</v>
      </c>
      <c r="AN304" s="29">
        <f t="shared" si="37"/>
        <v>0</v>
      </c>
      <c r="AO304" s="29"/>
      <c r="AP304" s="29"/>
      <c r="AQ304" s="29"/>
      <c r="AR304" s="29"/>
      <c r="AS304" s="29"/>
      <c r="AT304" s="29"/>
      <c r="AU304" s="29"/>
      <c r="AV304" s="29"/>
      <c r="AW304" s="29"/>
      <c r="AX304" s="29"/>
      <c r="AY304" s="29"/>
      <c r="AZ304" s="29"/>
      <c r="BA304" s="29"/>
      <c r="BB304" s="29"/>
    </row>
    <row r="305" spans="1:54" ht="17.25" customHeight="1">
      <c r="A305" s="29"/>
      <c r="B305" s="61">
        <v>5991</v>
      </c>
      <c r="C305" s="62" t="s">
        <v>20904</v>
      </c>
      <c r="D305" s="62">
        <v>0</v>
      </c>
      <c r="E305" s="62">
        <v>0</v>
      </c>
      <c r="F305" s="62">
        <v>0</v>
      </c>
      <c r="G305" s="62">
        <f t="shared" si="26"/>
        <v>0</v>
      </c>
      <c r="H305" s="62">
        <v>0</v>
      </c>
      <c r="I305" s="62">
        <f t="shared" si="27"/>
        <v>0</v>
      </c>
      <c r="J305" s="62">
        <v>0</v>
      </c>
      <c r="K305" s="62">
        <f t="shared" si="28"/>
        <v>0</v>
      </c>
      <c r="L305" s="62">
        <v>0</v>
      </c>
      <c r="M305" s="62">
        <v>0</v>
      </c>
      <c r="N305" s="62">
        <v>0</v>
      </c>
      <c r="O305" s="62">
        <f t="shared" si="29"/>
        <v>0</v>
      </c>
      <c r="P305" s="62">
        <v>0</v>
      </c>
      <c r="Q305" s="62">
        <f t="shared" si="30"/>
        <v>0</v>
      </c>
      <c r="R305" s="62">
        <v>0</v>
      </c>
      <c r="S305" s="62">
        <f t="shared" si="31"/>
        <v>0</v>
      </c>
      <c r="T305" s="62">
        <v>0</v>
      </c>
      <c r="U305" s="62">
        <v>0</v>
      </c>
      <c r="V305" s="62">
        <v>0</v>
      </c>
      <c r="W305" s="62">
        <f t="shared" si="32"/>
        <v>0</v>
      </c>
      <c r="X305" s="62">
        <v>0</v>
      </c>
      <c r="Y305" s="62">
        <f t="shared" si="33"/>
        <v>0</v>
      </c>
      <c r="Z305" s="62">
        <v>0</v>
      </c>
      <c r="AA305" s="62">
        <f t="shared" si="34"/>
        <v>0</v>
      </c>
      <c r="AB305" s="458">
        <f t="shared" si="25"/>
        <v>0</v>
      </c>
      <c r="AC305" s="63">
        <f t="shared" si="38"/>
        <v>0</v>
      </c>
      <c r="AD305" s="63">
        <f t="shared" si="39"/>
        <v>0</v>
      </c>
      <c r="AE305" s="462">
        <f t="shared" si="35"/>
        <v>0</v>
      </c>
      <c r="AF305" s="466">
        <f t="shared" si="18"/>
        <v>0</v>
      </c>
      <c r="AG305" s="466" t="b">
        <f t="shared" si="40"/>
        <v>1</v>
      </c>
      <c r="AH305" t="s">
        <v>20897</v>
      </c>
      <c r="AI305" s="64">
        <v>0</v>
      </c>
      <c r="AJ305" s="64">
        <v>0</v>
      </c>
      <c r="AK305" s="64">
        <f t="shared" si="36"/>
        <v>0</v>
      </c>
      <c r="AL305" s="64"/>
      <c r="AM305" s="29">
        <v>0</v>
      </c>
      <c r="AN305" s="29">
        <f t="shared" si="37"/>
        <v>0</v>
      </c>
      <c r="AO305" s="29"/>
      <c r="AP305" s="29"/>
      <c r="AQ305" s="29"/>
      <c r="AR305" s="29"/>
      <c r="AS305" s="29"/>
      <c r="AT305" s="29"/>
      <c r="AU305" s="29"/>
      <c r="AV305" s="29"/>
      <c r="AW305" s="29"/>
      <c r="AX305" s="29"/>
      <c r="AY305" s="29"/>
      <c r="AZ305" s="29"/>
      <c r="BA305" s="29"/>
      <c r="BB305" s="29"/>
    </row>
    <row r="306" spans="1:54" ht="25.5" customHeight="1">
      <c r="A306" s="29"/>
      <c r="B306" s="1341" t="s">
        <v>20905</v>
      </c>
      <c r="C306" s="1281"/>
      <c r="D306" s="68">
        <f t="shared" ref="D306:AD306" si="41">SUM(D9:D305)</f>
        <v>0</v>
      </c>
      <c r="E306" s="68">
        <f t="shared" si="41"/>
        <v>0</v>
      </c>
      <c r="F306" s="68">
        <f t="shared" si="41"/>
        <v>0</v>
      </c>
      <c r="G306" s="68">
        <f t="shared" si="41"/>
        <v>0</v>
      </c>
      <c r="H306" s="68">
        <f t="shared" si="41"/>
        <v>0</v>
      </c>
      <c r="I306" s="68">
        <f t="shared" si="41"/>
        <v>0</v>
      </c>
      <c r="J306" s="68">
        <f t="shared" si="41"/>
        <v>0</v>
      </c>
      <c r="K306" s="68">
        <f t="shared" si="41"/>
        <v>0</v>
      </c>
      <c r="L306" s="68">
        <f t="shared" si="41"/>
        <v>0</v>
      </c>
      <c r="M306" s="68">
        <f t="shared" si="41"/>
        <v>0</v>
      </c>
      <c r="N306" s="68">
        <f t="shared" si="41"/>
        <v>0</v>
      </c>
      <c r="O306" s="68">
        <f t="shared" si="41"/>
        <v>0</v>
      </c>
      <c r="P306" s="68">
        <f t="shared" si="41"/>
        <v>0</v>
      </c>
      <c r="Q306" s="68">
        <f t="shared" si="41"/>
        <v>0</v>
      </c>
      <c r="R306" s="68">
        <f t="shared" si="41"/>
        <v>0</v>
      </c>
      <c r="S306" s="68">
        <f t="shared" si="41"/>
        <v>0</v>
      </c>
      <c r="T306" s="68">
        <f t="shared" si="41"/>
        <v>0</v>
      </c>
      <c r="U306" s="68">
        <f t="shared" si="41"/>
        <v>0</v>
      </c>
      <c r="V306" s="68">
        <f t="shared" si="41"/>
        <v>0</v>
      </c>
      <c r="W306" s="68">
        <f t="shared" si="41"/>
        <v>0</v>
      </c>
      <c r="X306" s="68">
        <f t="shared" si="41"/>
        <v>0</v>
      </c>
      <c r="Y306" s="68">
        <f t="shared" si="41"/>
        <v>0</v>
      </c>
      <c r="Z306" s="68">
        <f t="shared" si="41"/>
        <v>0</v>
      </c>
      <c r="AA306" s="68">
        <f t="shared" si="41"/>
        <v>0</v>
      </c>
      <c r="AB306" s="68">
        <f t="shared" si="41"/>
        <v>0</v>
      </c>
      <c r="AC306" s="68">
        <f t="shared" si="41"/>
        <v>0</v>
      </c>
      <c r="AD306" s="68">
        <f t="shared" si="41"/>
        <v>0</v>
      </c>
      <c r="AE306" s="462">
        <f t="shared" si="35"/>
        <v>0</v>
      </c>
      <c r="AF306" s="466">
        <f t="shared" si="18"/>
        <v>0</v>
      </c>
      <c r="AG306" s="466" t="b">
        <f t="shared" si="40"/>
        <v>1</v>
      </c>
      <c r="AH306" t="e">
        <f t="shared" ref="AH306:AH313" si="42">LOWER(#REF!)</f>
        <v>#REF!</v>
      </c>
      <c r="AI306" s="68">
        <f>SUM(AI9:AI305)</f>
        <v>0</v>
      </c>
      <c r="AJ306" s="68">
        <f>SUM(AJ9:AJ305)</f>
        <v>0</v>
      </c>
      <c r="AK306" s="68">
        <f>SUM(AK9:AK305)</f>
        <v>0</v>
      </c>
      <c r="AL306" s="68"/>
      <c r="AM306" s="29">
        <v>0</v>
      </c>
      <c r="AN306" s="29"/>
      <c r="AO306" s="29"/>
      <c r="AP306" s="29"/>
      <c r="AQ306" s="29"/>
      <c r="AR306" s="29"/>
      <c r="AS306" s="29"/>
      <c r="AT306" s="29"/>
      <c r="AU306" s="29"/>
      <c r="AV306" s="29"/>
      <c r="AW306" s="29"/>
      <c r="AX306" s="29"/>
      <c r="AY306" s="29"/>
      <c r="AZ306" s="29"/>
      <c r="BA306" s="29"/>
      <c r="BB306" s="29"/>
    </row>
    <row r="307" spans="1:54" ht="25.5" customHeight="1">
      <c r="A307" s="29"/>
      <c r="B307" s="1340" t="s">
        <v>20906</v>
      </c>
      <c r="C307" s="1281"/>
      <c r="D307" s="68">
        <f t="shared" ref="D307:AD307" si="43">SUM(D9:D65)</f>
        <v>0</v>
      </c>
      <c r="E307" s="68">
        <f t="shared" si="43"/>
        <v>0</v>
      </c>
      <c r="F307" s="68">
        <f t="shared" si="43"/>
        <v>0</v>
      </c>
      <c r="G307" s="68">
        <f t="shared" si="43"/>
        <v>0</v>
      </c>
      <c r="H307" s="68">
        <f t="shared" si="43"/>
        <v>0</v>
      </c>
      <c r="I307" s="68">
        <f t="shared" si="43"/>
        <v>0</v>
      </c>
      <c r="J307" s="68">
        <f t="shared" si="43"/>
        <v>0</v>
      </c>
      <c r="K307" s="68">
        <f t="shared" si="43"/>
        <v>0</v>
      </c>
      <c r="L307" s="68">
        <f t="shared" si="43"/>
        <v>0</v>
      </c>
      <c r="M307" s="68">
        <f t="shared" si="43"/>
        <v>0</v>
      </c>
      <c r="N307" s="68">
        <f t="shared" si="43"/>
        <v>0</v>
      </c>
      <c r="O307" s="68">
        <f t="shared" si="43"/>
        <v>0</v>
      </c>
      <c r="P307" s="68">
        <f t="shared" si="43"/>
        <v>0</v>
      </c>
      <c r="Q307" s="68">
        <f t="shared" si="43"/>
        <v>0</v>
      </c>
      <c r="R307" s="68">
        <f t="shared" si="43"/>
        <v>0</v>
      </c>
      <c r="S307" s="68">
        <f t="shared" si="43"/>
        <v>0</v>
      </c>
      <c r="T307" s="68">
        <f t="shared" si="43"/>
        <v>0</v>
      </c>
      <c r="U307" s="68">
        <f t="shared" si="43"/>
        <v>0</v>
      </c>
      <c r="V307" s="68">
        <f t="shared" si="43"/>
        <v>0</v>
      </c>
      <c r="W307" s="68">
        <f t="shared" si="43"/>
        <v>0</v>
      </c>
      <c r="X307" s="68">
        <f t="shared" si="43"/>
        <v>0</v>
      </c>
      <c r="Y307" s="68">
        <f t="shared" si="43"/>
        <v>0</v>
      </c>
      <c r="Z307" s="68">
        <f t="shared" si="43"/>
        <v>0</v>
      </c>
      <c r="AA307" s="68">
        <f t="shared" si="43"/>
        <v>0</v>
      </c>
      <c r="AB307" s="68">
        <f t="shared" si="43"/>
        <v>0</v>
      </c>
      <c r="AC307" s="68">
        <f t="shared" si="43"/>
        <v>0</v>
      </c>
      <c r="AD307" s="68">
        <f t="shared" si="43"/>
        <v>0</v>
      </c>
      <c r="AE307" s="462">
        <f t="shared" si="35"/>
        <v>0</v>
      </c>
      <c r="AF307" s="466">
        <f t="shared" si="18"/>
        <v>0</v>
      </c>
      <c r="AG307" s="466" t="b">
        <f t="shared" si="40"/>
        <v>1</v>
      </c>
      <c r="AH307" t="e">
        <f t="shared" si="42"/>
        <v>#REF!</v>
      </c>
      <c r="AI307" s="68">
        <f>SUM(AI9:AI65)</f>
        <v>0</v>
      </c>
      <c r="AJ307" s="68">
        <f>SUM(AJ9:AJ65)</f>
        <v>0</v>
      </c>
      <c r="AK307" s="68">
        <f>SUM(AK9:AK65)</f>
        <v>0</v>
      </c>
      <c r="AL307" s="68"/>
      <c r="AM307" s="29"/>
      <c r="AN307" s="29"/>
      <c r="AO307" s="29"/>
      <c r="AP307" s="29"/>
      <c r="AQ307" s="29"/>
      <c r="AR307" s="29"/>
      <c r="AS307" s="29"/>
      <c r="AT307" s="29"/>
      <c r="AU307" s="29"/>
      <c r="AV307" s="29"/>
      <c r="AW307" s="29"/>
      <c r="AX307" s="29"/>
      <c r="AY307" s="29"/>
      <c r="AZ307" s="29"/>
      <c r="BA307" s="29"/>
      <c r="BB307" s="29"/>
    </row>
    <row r="308" spans="1:54" ht="25.5" customHeight="1">
      <c r="A308" s="29"/>
      <c r="B308" s="1340" t="s">
        <v>20907</v>
      </c>
      <c r="C308" s="1281"/>
      <c r="D308" s="68">
        <f t="shared" ref="D308:AD308" si="44">SUM(D66:D129)</f>
        <v>0</v>
      </c>
      <c r="E308" s="68">
        <f t="shared" si="44"/>
        <v>0</v>
      </c>
      <c r="F308" s="68">
        <f t="shared" si="44"/>
        <v>0</v>
      </c>
      <c r="G308" s="68">
        <f t="shared" si="44"/>
        <v>0</v>
      </c>
      <c r="H308" s="68">
        <f t="shared" si="44"/>
        <v>0</v>
      </c>
      <c r="I308" s="68">
        <f t="shared" si="44"/>
        <v>0</v>
      </c>
      <c r="J308" s="68">
        <f t="shared" si="44"/>
        <v>0</v>
      </c>
      <c r="K308" s="68">
        <f t="shared" si="44"/>
        <v>0</v>
      </c>
      <c r="L308" s="68">
        <f t="shared" si="44"/>
        <v>0</v>
      </c>
      <c r="M308" s="68">
        <f t="shared" si="44"/>
        <v>0</v>
      </c>
      <c r="N308" s="68">
        <f t="shared" si="44"/>
        <v>0</v>
      </c>
      <c r="O308" s="68">
        <f t="shared" si="44"/>
        <v>0</v>
      </c>
      <c r="P308" s="68">
        <f t="shared" si="44"/>
        <v>0</v>
      </c>
      <c r="Q308" s="68">
        <f t="shared" si="44"/>
        <v>0</v>
      </c>
      <c r="R308" s="68">
        <f t="shared" si="44"/>
        <v>0</v>
      </c>
      <c r="S308" s="68">
        <f t="shared" si="44"/>
        <v>0</v>
      </c>
      <c r="T308" s="68">
        <f t="shared" si="44"/>
        <v>0</v>
      </c>
      <c r="U308" s="68">
        <f t="shared" si="44"/>
        <v>0</v>
      </c>
      <c r="V308" s="68">
        <f t="shared" si="44"/>
        <v>0</v>
      </c>
      <c r="W308" s="68">
        <f t="shared" si="44"/>
        <v>0</v>
      </c>
      <c r="X308" s="68">
        <f t="shared" si="44"/>
        <v>0</v>
      </c>
      <c r="Y308" s="68">
        <f t="shared" si="44"/>
        <v>0</v>
      </c>
      <c r="Z308" s="68">
        <f t="shared" si="44"/>
        <v>0</v>
      </c>
      <c r="AA308" s="68">
        <f t="shared" si="44"/>
        <v>0</v>
      </c>
      <c r="AB308" s="68">
        <f t="shared" si="44"/>
        <v>0</v>
      </c>
      <c r="AC308" s="68">
        <f t="shared" si="44"/>
        <v>0</v>
      </c>
      <c r="AD308" s="68">
        <f t="shared" si="44"/>
        <v>0</v>
      </c>
      <c r="AE308" s="462">
        <f t="shared" si="35"/>
        <v>0</v>
      </c>
      <c r="AF308" s="466">
        <f t="shared" ref="AF308:AF313" si="45">AB308-AE308</f>
        <v>0</v>
      </c>
      <c r="AG308" s="466" t="b">
        <f t="shared" si="40"/>
        <v>1</v>
      </c>
      <c r="AH308" t="e">
        <f t="shared" si="42"/>
        <v>#REF!</v>
      </c>
      <c r="AI308" s="68">
        <f>SUM(AI66:AI129)</f>
        <v>0</v>
      </c>
      <c r="AJ308" s="68">
        <f>SUM(AJ66:AJ129)</f>
        <v>0</v>
      </c>
      <c r="AK308" s="68">
        <f>SUM(AK66:AK129)</f>
        <v>0</v>
      </c>
      <c r="AL308" s="68"/>
      <c r="AM308" s="29"/>
      <c r="AN308" s="29"/>
      <c r="AO308" s="29"/>
      <c r="AP308" s="29"/>
      <c r="AQ308" s="29"/>
      <c r="AR308" s="29"/>
      <c r="AS308" s="29"/>
      <c r="AT308" s="29"/>
      <c r="AU308" s="29"/>
      <c r="AV308" s="29"/>
      <c r="AW308" s="29"/>
      <c r="AX308" s="29"/>
      <c r="AY308" s="29"/>
      <c r="AZ308" s="29"/>
      <c r="BA308" s="29"/>
      <c r="BB308" s="29"/>
    </row>
    <row r="309" spans="1:54" ht="25.5" customHeight="1">
      <c r="A309" s="29"/>
      <c r="B309" s="1340" t="s">
        <v>20908</v>
      </c>
      <c r="C309" s="1281"/>
      <c r="D309" s="68">
        <f t="shared" ref="D309:AD309" si="46">SUM(D130:D239)</f>
        <v>0</v>
      </c>
      <c r="E309" s="68">
        <f t="shared" si="46"/>
        <v>0</v>
      </c>
      <c r="F309" s="68">
        <f t="shared" si="46"/>
        <v>0</v>
      </c>
      <c r="G309" s="68">
        <f t="shared" si="46"/>
        <v>0</v>
      </c>
      <c r="H309" s="68">
        <f t="shared" si="46"/>
        <v>0</v>
      </c>
      <c r="I309" s="68">
        <f t="shared" si="46"/>
        <v>0</v>
      </c>
      <c r="J309" s="68">
        <f t="shared" si="46"/>
        <v>0</v>
      </c>
      <c r="K309" s="68">
        <f t="shared" si="46"/>
        <v>0</v>
      </c>
      <c r="L309" s="68">
        <f t="shared" si="46"/>
        <v>0</v>
      </c>
      <c r="M309" s="68">
        <f t="shared" si="46"/>
        <v>0</v>
      </c>
      <c r="N309" s="68">
        <f t="shared" si="46"/>
        <v>0</v>
      </c>
      <c r="O309" s="68">
        <f t="shared" si="46"/>
        <v>0</v>
      </c>
      <c r="P309" s="68">
        <f t="shared" si="46"/>
        <v>0</v>
      </c>
      <c r="Q309" s="68">
        <f t="shared" si="46"/>
        <v>0</v>
      </c>
      <c r="R309" s="68">
        <f t="shared" si="46"/>
        <v>0</v>
      </c>
      <c r="S309" s="68">
        <f t="shared" si="46"/>
        <v>0</v>
      </c>
      <c r="T309" s="68">
        <f t="shared" si="46"/>
        <v>0</v>
      </c>
      <c r="U309" s="68">
        <f t="shared" si="46"/>
        <v>0</v>
      </c>
      <c r="V309" s="68">
        <f t="shared" si="46"/>
        <v>0</v>
      </c>
      <c r="W309" s="68">
        <f t="shared" si="46"/>
        <v>0</v>
      </c>
      <c r="X309" s="68">
        <f t="shared" si="46"/>
        <v>0</v>
      </c>
      <c r="Y309" s="68">
        <f t="shared" si="46"/>
        <v>0</v>
      </c>
      <c r="Z309" s="68">
        <f t="shared" si="46"/>
        <v>0</v>
      </c>
      <c r="AA309" s="68">
        <f t="shared" si="46"/>
        <v>0</v>
      </c>
      <c r="AB309" s="68">
        <f t="shared" si="46"/>
        <v>0</v>
      </c>
      <c r="AC309" s="68">
        <f t="shared" si="46"/>
        <v>0</v>
      </c>
      <c r="AD309" s="68">
        <f t="shared" si="46"/>
        <v>0</v>
      </c>
      <c r="AE309" s="462">
        <f t="shared" si="35"/>
        <v>0</v>
      </c>
      <c r="AF309" s="466">
        <f t="shared" si="45"/>
        <v>0</v>
      </c>
      <c r="AG309" s="466" t="b">
        <f t="shared" si="40"/>
        <v>1</v>
      </c>
      <c r="AH309" t="e">
        <f t="shared" si="42"/>
        <v>#REF!</v>
      </c>
      <c r="AI309" s="68">
        <f>SUM(AI130:AI239)</f>
        <v>0</v>
      </c>
      <c r="AJ309" s="68">
        <f>SUM(AJ130:AJ239)</f>
        <v>0</v>
      </c>
      <c r="AK309" s="68">
        <f>SUM(AK130:AK239)</f>
        <v>0</v>
      </c>
      <c r="AL309" s="68"/>
      <c r="AM309" s="29"/>
      <c r="AN309" s="29"/>
      <c r="AO309" s="29"/>
      <c r="AP309" s="29"/>
      <c r="AQ309" s="29"/>
      <c r="AR309" s="29"/>
      <c r="AS309" s="29"/>
      <c r="AT309" s="29"/>
      <c r="AU309" s="29"/>
      <c r="AV309" s="29"/>
      <c r="AW309" s="29"/>
      <c r="AX309" s="29"/>
      <c r="AY309" s="29"/>
      <c r="AZ309" s="29"/>
      <c r="BA309" s="29"/>
      <c r="BB309" s="29"/>
    </row>
    <row r="310" spans="1:54" ht="25.5" customHeight="1">
      <c r="A310" s="29"/>
      <c r="B310" s="1340" t="s">
        <v>20909</v>
      </c>
      <c r="C310" s="1281"/>
      <c r="D310" s="68">
        <f t="shared" ref="D310:AD310" si="47">SUM(D240:D244)</f>
        <v>0</v>
      </c>
      <c r="E310" s="68">
        <f t="shared" si="47"/>
        <v>0</v>
      </c>
      <c r="F310" s="68">
        <f t="shared" si="47"/>
        <v>0</v>
      </c>
      <c r="G310" s="68">
        <f t="shared" si="47"/>
        <v>0</v>
      </c>
      <c r="H310" s="68">
        <f t="shared" si="47"/>
        <v>0</v>
      </c>
      <c r="I310" s="68">
        <f t="shared" si="47"/>
        <v>0</v>
      </c>
      <c r="J310" s="68">
        <f t="shared" si="47"/>
        <v>0</v>
      </c>
      <c r="K310" s="68">
        <f t="shared" si="47"/>
        <v>0</v>
      </c>
      <c r="L310" s="68">
        <f t="shared" si="47"/>
        <v>0</v>
      </c>
      <c r="M310" s="68">
        <f t="shared" si="47"/>
        <v>0</v>
      </c>
      <c r="N310" s="68">
        <f t="shared" si="47"/>
        <v>0</v>
      </c>
      <c r="O310" s="68">
        <f t="shared" si="47"/>
        <v>0</v>
      </c>
      <c r="P310" s="68">
        <f t="shared" si="47"/>
        <v>0</v>
      </c>
      <c r="Q310" s="68">
        <f t="shared" si="47"/>
        <v>0</v>
      </c>
      <c r="R310" s="68">
        <f t="shared" si="47"/>
        <v>0</v>
      </c>
      <c r="S310" s="68">
        <f t="shared" si="47"/>
        <v>0</v>
      </c>
      <c r="T310" s="68">
        <f t="shared" si="47"/>
        <v>0</v>
      </c>
      <c r="U310" s="68">
        <f t="shared" si="47"/>
        <v>0</v>
      </c>
      <c r="V310" s="68">
        <f t="shared" si="47"/>
        <v>0</v>
      </c>
      <c r="W310" s="68">
        <f t="shared" si="47"/>
        <v>0</v>
      </c>
      <c r="X310" s="68">
        <f t="shared" si="47"/>
        <v>0</v>
      </c>
      <c r="Y310" s="68">
        <f t="shared" si="47"/>
        <v>0</v>
      </c>
      <c r="Z310" s="68">
        <f t="shared" si="47"/>
        <v>0</v>
      </c>
      <c r="AA310" s="68">
        <f t="shared" si="47"/>
        <v>0</v>
      </c>
      <c r="AB310" s="68">
        <f t="shared" si="47"/>
        <v>0</v>
      </c>
      <c r="AC310" s="68">
        <f t="shared" si="47"/>
        <v>0</v>
      </c>
      <c r="AD310" s="68">
        <f t="shared" si="47"/>
        <v>0</v>
      </c>
      <c r="AE310" s="462">
        <f t="shared" si="35"/>
        <v>0</v>
      </c>
      <c r="AF310" s="466">
        <f t="shared" si="45"/>
        <v>0</v>
      </c>
      <c r="AG310" s="466" t="b">
        <f t="shared" si="40"/>
        <v>1</v>
      </c>
      <c r="AH310" t="e">
        <f t="shared" si="42"/>
        <v>#REF!</v>
      </c>
      <c r="AI310" s="68">
        <f>SUM(AI240:AI244)</f>
        <v>0</v>
      </c>
      <c r="AJ310" s="68">
        <f>SUM(AJ240:AJ244)</f>
        <v>0</v>
      </c>
      <c r="AK310" s="68">
        <f>SUM(AK240:AK244)</f>
        <v>0</v>
      </c>
      <c r="AL310" s="68"/>
      <c r="AM310" s="29"/>
      <c r="AN310" s="29"/>
      <c r="AO310" s="29"/>
      <c r="AP310" s="29"/>
      <c r="AQ310" s="29"/>
      <c r="AR310" s="29"/>
      <c r="AS310" s="29"/>
      <c r="AT310" s="29"/>
      <c r="AU310" s="29"/>
      <c r="AV310" s="29"/>
      <c r="AW310" s="29"/>
      <c r="AX310" s="29"/>
      <c r="AY310" s="29"/>
      <c r="AZ310" s="29"/>
      <c r="BA310" s="29"/>
      <c r="BB310" s="29"/>
    </row>
    <row r="311" spans="1:54" ht="25.5" customHeight="1">
      <c r="A311" s="29"/>
      <c r="B311" s="1340" t="s">
        <v>20910</v>
      </c>
      <c r="C311" s="1281"/>
      <c r="D311" s="69">
        <f t="shared" ref="D311:AD311" si="48">SUM(D245:D305)</f>
        <v>0</v>
      </c>
      <c r="E311" s="69">
        <f t="shared" si="48"/>
        <v>0</v>
      </c>
      <c r="F311" s="69">
        <f t="shared" si="48"/>
        <v>0</v>
      </c>
      <c r="G311" s="69">
        <f t="shared" si="48"/>
        <v>0</v>
      </c>
      <c r="H311" s="69">
        <f t="shared" si="48"/>
        <v>0</v>
      </c>
      <c r="I311" s="69">
        <f t="shared" si="48"/>
        <v>0</v>
      </c>
      <c r="J311" s="69">
        <f t="shared" si="48"/>
        <v>0</v>
      </c>
      <c r="K311" s="69">
        <f t="shared" si="48"/>
        <v>0</v>
      </c>
      <c r="L311" s="69">
        <f t="shared" si="48"/>
        <v>0</v>
      </c>
      <c r="M311" s="69">
        <f t="shared" si="48"/>
        <v>0</v>
      </c>
      <c r="N311" s="69">
        <f t="shared" si="48"/>
        <v>0</v>
      </c>
      <c r="O311" s="69">
        <f t="shared" si="48"/>
        <v>0</v>
      </c>
      <c r="P311" s="69">
        <f t="shared" si="48"/>
        <v>0</v>
      </c>
      <c r="Q311" s="69">
        <f t="shared" si="48"/>
        <v>0</v>
      </c>
      <c r="R311" s="69">
        <f t="shared" si="48"/>
        <v>0</v>
      </c>
      <c r="S311" s="69">
        <f t="shared" si="48"/>
        <v>0</v>
      </c>
      <c r="T311" s="69">
        <f t="shared" si="48"/>
        <v>0</v>
      </c>
      <c r="U311" s="69">
        <f t="shared" si="48"/>
        <v>0</v>
      </c>
      <c r="V311" s="69">
        <f t="shared" si="48"/>
        <v>0</v>
      </c>
      <c r="W311" s="69">
        <f t="shared" si="48"/>
        <v>0</v>
      </c>
      <c r="X311" s="69">
        <f t="shared" si="48"/>
        <v>0</v>
      </c>
      <c r="Y311" s="69">
        <f t="shared" si="48"/>
        <v>0</v>
      </c>
      <c r="Z311" s="69">
        <f t="shared" si="48"/>
        <v>0</v>
      </c>
      <c r="AA311" s="69">
        <f t="shared" si="48"/>
        <v>0</v>
      </c>
      <c r="AB311" s="69">
        <f t="shared" si="48"/>
        <v>0</v>
      </c>
      <c r="AC311" s="69">
        <f t="shared" si="48"/>
        <v>0</v>
      </c>
      <c r="AD311" s="69">
        <f t="shared" si="48"/>
        <v>0</v>
      </c>
      <c r="AE311" s="462">
        <f t="shared" si="35"/>
        <v>0</v>
      </c>
      <c r="AF311" s="466">
        <f t="shared" si="45"/>
        <v>0</v>
      </c>
      <c r="AG311" s="466" t="b">
        <f t="shared" si="40"/>
        <v>1</v>
      </c>
      <c r="AH311" t="e">
        <f t="shared" si="42"/>
        <v>#REF!</v>
      </c>
      <c r="AI311" s="69">
        <f>SUM(AI245:AI305)</f>
        <v>0</v>
      </c>
      <c r="AJ311" s="69">
        <f>SUM(AJ245:AJ305)</f>
        <v>0</v>
      </c>
      <c r="AK311" s="69">
        <f>SUM(AK245:AK305)</f>
        <v>0</v>
      </c>
      <c r="AL311" s="69"/>
      <c r="AM311" s="29"/>
      <c r="AN311" s="29"/>
      <c r="AO311" s="29"/>
      <c r="AP311" s="29"/>
      <c r="AQ311" s="29"/>
      <c r="AR311" s="29"/>
      <c r="AS311" s="29"/>
      <c r="AT311" s="29"/>
      <c r="AU311" s="29"/>
      <c r="AV311" s="29"/>
      <c r="AW311" s="29"/>
      <c r="AX311" s="29"/>
      <c r="AY311" s="29"/>
      <c r="AZ311" s="29"/>
      <c r="BA311" s="29"/>
      <c r="BB311" s="29"/>
    </row>
    <row r="312" spans="1:54" ht="25.5" customHeight="1">
      <c r="A312" s="29"/>
      <c r="B312" s="46"/>
      <c r="C312" s="47"/>
      <c r="D312" s="47"/>
      <c r="E312" s="47"/>
      <c r="F312" s="47"/>
      <c r="G312" s="47"/>
      <c r="H312" s="47"/>
      <c r="I312" s="47"/>
      <c r="J312" s="47"/>
      <c r="K312" s="47">
        <f>SUM(K59:K229)</f>
        <v>0</v>
      </c>
      <c r="L312" s="47"/>
      <c r="M312" s="47"/>
      <c r="N312" s="47"/>
      <c r="O312" s="47"/>
      <c r="P312" s="47"/>
      <c r="Q312" s="47"/>
      <c r="R312" s="47"/>
      <c r="S312" s="47"/>
      <c r="T312" s="47"/>
      <c r="U312" s="47"/>
      <c r="V312" s="47"/>
      <c r="W312" s="47"/>
      <c r="X312" s="47"/>
      <c r="Y312" s="47"/>
      <c r="Z312" s="47"/>
      <c r="AA312" s="47"/>
      <c r="AB312" s="47"/>
      <c r="AC312" s="459"/>
      <c r="AD312" s="459"/>
      <c r="AE312" s="462">
        <f t="shared" si="35"/>
        <v>0</v>
      </c>
      <c r="AF312" s="466">
        <f t="shared" si="45"/>
        <v>0</v>
      </c>
      <c r="AG312" s="466" t="b">
        <f t="shared" si="40"/>
        <v>1</v>
      </c>
      <c r="AH312" t="e">
        <f t="shared" si="42"/>
        <v>#REF!</v>
      </c>
      <c r="AI312" s="459"/>
      <c r="AJ312" s="459"/>
      <c r="AK312" s="459"/>
      <c r="AL312" s="459"/>
      <c r="AM312" s="29"/>
      <c r="AN312" s="29"/>
      <c r="AO312" s="29"/>
      <c r="AP312" s="29"/>
      <c r="AQ312" s="29"/>
      <c r="AR312" s="29"/>
      <c r="AS312" s="29"/>
      <c r="AT312" s="29"/>
      <c r="AU312" s="29"/>
      <c r="AV312" s="29"/>
      <c r="AW312" s="29"/>
      <c r="AX312" s="29"/>
      <c r="AY312" s="29"/>
      <c r="AZ312" s="29"/>
      <c r="BA312" s="29"/>
      <c r="BB312" s="29"/>
    </row>
    <row r="313" spans="1:54" ht="25.5" customHeight="1">
      <c r="A313" s="29"/>
      <c r="B313" s="46"/>
      <c r="C313" s="47"/>
      <c r="D313" s="47"/>
      <c r="E313" s="47"/>
      <c r="F313" s="47"/>
      <c r="G313" s="47"/>
      <c r="H313" s="47"/>
      <c r="I313" s="47"/>
      <c r="J313" s="47"/>
      <c r="K313" s="47">
        <v>791894.20500099706</v>
      </c>
      <c r="L313" s="47"/>
      <c r="M313" s="47"/>
      <c r="N313" s="47"/>
      <c r="O313" s="47"/>
      <c r="P313" s="47"/>
      <c r="Q313" s="47"/>
      <c r="R313" s="47"/>
      <c r="S313" s="47"/>
      <c r="T313" s="47"/>
      <c r="U313" s="47"/>
      <c r="V313" s="47"/>
      <c r="W313" s="47"/>
      <c r="X313" s="47"/>
      <c r="Y313" s="47"/>
      <c r="Z313" s="47"/>
      <c r="AA313" s="47"/>
      <c r="AB313" s="47"/>
      <c r="AC313" s="459"/>
      <c r="AD313" s="459"/>
      <c r="AE313" s="462">
        <f t="shared" si="35"/>
        <v>0</v>
      </c>
      <c r="AF313" s="466">
        <f t="shared" si="45"/>
        <v>0</v>
      </c>
      <c r="AG313" s="466" t="b">
        <f t="shared" si="40"/>
        <v>1</v>
      </c>
      <c r="AH313" t="e">
        <f t="shared" si="42"/>
        <v>#REF!</v>
      </c>
      <c r="AI313" s="459"/>
      <c r="AJ313" s="459"/>
      <c r="AK313" s="459"/>
      <c r="AL313" s="459"/>
      <c r="AM313" s="29"/>
      <c r="AN313" s="29"/>
      <c r="AO313" s="29"/>
      <c r="AP313" s="29"/>
      <c r="AQ313" s="29"/>
      <c r="AR313" s="29"/>
      <c r="AS313" s="29"/>
      <c r="AT313" s="29"/>
      <c r="AU313" s="29"/>
      <c r="AV313" s="29"/>
      <c r="AW313" s="29"/>
      <c r="AX313" s="29"/>
      <c r="AY313" s="29"/>
      <c r="AZ313" s="29"/>
      <c r="BA313" s="29"/>
      <c r="BB313" s="29"/>
    </row>
    <row r="314" spans="1:54" ht="25.5" customHeight="1">
      <c r="A314" s="29"/>
      <c r="B314" s="46"/>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59"/>
      <c r="AD314" s="459"/>
      <c r="AE314" s="459"/>
      <c r="AF314" s="459"/>
      <c r="AG314" s="459"/>
      <c r="AH314" s="459"/>
      <c r="AI314" s="459"/>
      <c r="AJ314" s="459"/>
      <c r="AK314" s="459"/>
      <c r="AL314" s="459"/>
      <c r="AM314" s="29"/>
      <c r="AN314" s="29"/>
      <c r="AO314" s="29"/>
      <c r="AP314" s="29"/>
      <c r="AQ314" s="29"/>
      <c r="AR314" s="29"/>
      <c r="AS314" s="29"/>
      <c r="AT314" s="29"/>
      <c r="AU314" s="29"/>
      <c r="AV314" s="29"/>
      <c r="AW314" s="29"/>
      <c r="AX314" s="29"/>
      <c r="AY314" s="29"/>
      <c r="AZ314" s="29"/>
      <c r="BA314" s="29"/>
      <c r="BB314" s="29"/>
    </row>
    <row r="315" spans="1:54" ht="25.5" customHeight="1">
      <c r="A315" s="29"/>
      <c r="B315" s="46"/>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59"/>
      <c r="AD315" s="459"/>
      <c r="AE315" s="459"/>
      <c r="AF315" s="459"/>
      <c r="AG315" s="459"/>
      <c r="AH315" s="459"/>
      <c r="AI315" s="459"/>
      <c r="AJ315" s="459"/>
      <c r="AK315" s="459"/>
      <c r="AL315" s="459"/>
      <c r="AM315" s="29"/>
      <c r="AN315" s="29"/>
      <c r="AO315" s="29"/>
      <c r="AP315" s="29"/>
      <c r="AQ315" s="29"/>
      <c r="AR315" s="29"/>
      <c r="AS315" s="29"/>
      <c r="AT315" s="29"/>
      <c r="AU315" s="29"/>
      <c r="AV315" s="29"/>
      <c r="AW315" s="29"/>
      <c r="AX315" s="29"/>
      <c r="AY315" s="29"/>
      <c r="AZ315" s="29"/>
      <c r="BA315" s="29"/>
      <c r="BB315" s="29"/>
    </row>
    <row r="316" spans="1:54" ht="25.5" customHeight="1">
      <c r="A316" s="29"/>
      <c r="B316" s="46"/>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59"/>
      <c r="AD316" s="459"/>
      <c r="AE316" s="459"/>
      <c r="AF316" s="459"/>
      <c r="AG316" s="459"/>
      <c r="AH316" s="459"/>
      <c r="AI316" s="459"/>
      <c r="AJ316" s="459"/>
      <c r="AK316" s="459"/>
      <c r="AL316" s="459"/>
      <c r="AM316" s="29"/>
      <c r="AN316" s="29"/>
      <c r="AO316" s="29"/>
      <c r="AP316" s="29"/>
      <c r="AQ316" s="29"/>
      <c r="AR316" s="29"/>
      <c r="AS316" s="29"/>
      <c r="AT316" s="29"/>
      <c r="AU316" s="29"/>
      <c r="AV316" s="29"/>
      <c r="AW316" s="29"/>
      <c r="AX316" s="29"/>
      <c r="AY316" s="29"/>
      <c r="AZ316" s="29"/>
      <c r="BA316" s="29"/>
      <c r="BB316" s="29"/>
    </row>
    <row r="317" spans="1:54" ht="25.5" customHeight="1">
      <c r="A317" s="29"/>
      <c r="B317" s="46"/>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59"/>
      <c r="AD317" s="459"/>
      <c r="AE317" s="459"/>
      <c r="AF317" s="459"/>
      <c r="AG317" s="459"/>
      <c r="AH317" s="459"/>
      <c r="AI317" s="459"/>
      <c r="AJ317" s="459"/>
      <c r="AK317" s="459"/>
      <c r="AL317" s="459"/>
      <c r="AM317" s="29"/>
      <c r="AN317" s="29"/>
      <c r="AO317" s="29"/>
      <c r="AP317" s="29"/>
      <c r="AQ317" s="29"/>
      <c r="AR317" s="29"/>
      <c r="AS317" s="29"/>
      <c r="AT317" s="29"/>
      <c r="AU317" s="29"/>
      <c r="AV317" s="29"/>
      <c r="AW317" s="29"/>
      <c r="AX317" s="29"/>
      <c r="AY317" s="29"/>
      <c r="AZ317" s="29"/>
      <c r="BA317" s="29"/>
      <c r="BB317" s="29"/>
    </row>
    <row r="318" spans="1:54" ht="25.5" customHeight="1">
      <c r="A318" s="29"/>
      <c r="B318" s="46"/>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59"/>
      <c r="AD318" s="459"/>
      <c r="AE318" s="459"/>
      <c r="AF318" s="459"/>
      <c r="AG318" s="459"/>
      <c r="AH318" s="459"/>
      <c r="AI318" s="459"/>
      <c r="AJ318" s="459"/>
      <c r="AK318" s="459"/>
      <c r="AL318" s="459"/>
      <c r="AM318" s="29"/>
      <c r="AN318" s="29"/>
      <c r="AO318" s="29"/>
      <c r="AP318" s="29"/>
      <c r="AQ318" s="29"/>
      <c r="AR318" s="29"/>
      <c r="AS318" s="29"/>
      <c r="AT318" s="29"/>
      <c r="AU318" s="29"/>
      <c r="AV318" s="29"/>
      <c r="AW318" s="29"/>
      <c r="AX318" s="29"/>
      <c r="AY318" s="29"/>
      <c r="AZ318" s="29"/>
      <c r="BA318" s="29"/>
      <c r="BB318" s="29"/>
    </row>
    <row r="319" spans="1:54" ht="25.5" customHeight="1">
      <c r="A319" s="29"/>
      <c r="B319" s="46"/>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59"/>
      <c r="AD319" s="459"/>
      <c r="AE319" s="459"/>
      <c r="AF319" s="459"/>
      <c r="AG319" s="459"/>
      <c r="AH319" s="459"/>
      <c r="AI319" s="459"/>
      <c r="AJ319" s="459"/>
      <c r="AK319" s="459"/>
      <c r="AL319" s="459"/>
      <c r="AM319" s="29"/>
      <c r="AN319" s="29"/>
      <c r="AO319" s="29"/>
      <c r="AP319" s="29"/>
      <c r="AQ319" s="29"/>
      <c r="AR319" s="29"/>
      <c r="AS319" s="29"/>
      <c r="AT319" s="29"/>
      <c r="AU319" s="29"/>
      <c r="AV319" s="29"/>
      <c r="AW319" s="29"/>
      <c r="AX319" s="29"/>
      <c r="AY319" s="29"/>
      <c r="AZ319" s="29"/>
      <c r="BA319" s="29"/>
      <c r="BB319" s="29"/>
    </row>
    <row r="320" spans="1:54" ht="25.5" customHeight="1">
      <c r="A320" s="29"/>
      <c r="B320" s="46"/>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59"/>
      <c r="AD320" s="459"/>
      <c r="AE320" s="459"/>
      <c r="AF320" s="459"/>
      <c r="AG320" s="459"/>
      <c r="AH320" s="459"/>
      <c r="AI320" s="459"/>
      <c r="AJ320" s="459"/>
      <c r="AK320" s="459"/>
      <c r="AL320" s="459"/>
      <c r="AM320" s="29"/>
      <c r="AN320" s="29"/>
      <c r="AO320" s="29"/>
      <c r="AP320" s="29"/>
      <c r="AQ320" s="29"/>
      <c r="AR320" s="29"/>
      <c r="AS320" s="29"/>
      <c r="AT320" s="29"/>
      <c r="AU320" s="29"/>
      <c r="AV320" s="29"/>
      <c r="AW320" s="29"/>
      <c r="AX320" s="29"/>
      <c r="AY320" s="29"/>
      <c r="AZ320" s="29"/>
      <c r="BA320" s="29"/>
      <c r="BB320" s="29"/>
    </row>
    <row r="321" spans="1:54" ht="25.5" customHeight="1">
      <c r="A321" s="29"/>
      <c r="B321" s="46"/>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59"/>
      <c r="AD321" s="459"/>
      <c r="AE321" s="459"/>
      <c r="AF321" s="459"/>
      <c r="AG321" s="459"/>
      <c r="AH321" s="459"/>
      <c r="AI321" s="459"/>
      <c r="AJ321" s="459"/>
      <c r="AK321" s="459"/>
      <c r="AL321" s="459"/>
      <c r="AM321" s="29"/>
      <c r="AN321" s="29"/>
      <c r="AO321" s="29"/>
      <c r="AP321" s="29"/>
      <c r="AQ321" s="29"/>
      <c r="AR321" s="29"/>
      <c r="AS321" s="29"/>
      <c r="AT321" s="29"/>
      <c r="AU321" s="29"/>
      <c r="AV321" s="29"/>
      <c r="AW321" s="29"/>
      <c r="AX321" s="29"/>
      <c r="AY321" s="29"/>
      <c r="AZ321" s="29"/>
      <c r="BA321" s="29"/>
      <c r="BB321" s="29"/>
    </row>
    <row r="322" spans="1:54" ht="25.5" customHeight="1">
      <c r="A322" s="29"/>
      <c r="B322" s="46"/>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59"/>
      <c r="AD322" s="459"/>
      <c r="AE322" s="459"/>
      <c r="AF322" s="459"/>
      <c r="AG322" s="459"/>
      <c r="AH322" s="459"/>
      <c r="AI322" s="459"/>
      <c r="AJ322" s="459"/>
      <c r="AK322" s="459"/>
      <c r="AL322" s="459"/>
      <c r="AM322" s="29"/>
      <c r="AN322" s="29"/>
      <c r="AO322" s="29"/>
      <c r="AP322" s="29"/>
      <c r="AQ322" s="29"/>
      <c r="AR322" s="29"/>
      <c r="AS322" s="29"/>
      <c r="AT322" s="29"/>
      <c r="AU322" s="29"/>
      <c r="AV322" s="29"/>
      <c r="AW322" s="29"/>
      <c r="AX322" s="29"/>
      <c r="AY322" s="29"/>
      <c r="AZ322" s="29"/>
      <c r="BA322" s="29"/>
      <c r="BB322" s="29"/>
    </row>
    <row r="323" spans="1:54" ht="25.5" customHeight="1">
      <c r="A323" s="29"/>
      <c r="B323" s="46"/>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59"/>
      <c r="AD323" s="459"/>
      <c r="AE323" s="459"/>
      <c r="AF323" s="459"/>
      <c r="AG323" s="459"/>
      <c r="AH323" s="459"/>
      <c r="AI323" s="459"/>
      <c r="AJ323" s="459"/>
      <c r="AK323" s="459"/>
      <c r="AL323" s="459"/>
      <c r="AM323" s="29"/>
      <c r="AN323" s="29"/>
      <c r="AO323" s="29"/>
      <c r="AP323" s="29"/>
      <c r="AQ323" s="29"/>
      <c r="AR323" s="29"/>
      <c r="AS323" s="29"/>
      <c r="AT323" s="29"/>
      <c r="AU323" s="29"/>
      <c r="AV323" s="29"/>
      <c r="AW323" s="29"/>
      <c r="AX323" s="29"/>
      <c r="AY323" s="29"/>
      <c r="AZ323" s="29"/>
      <c r="BA323" s="29"/>
      <c r="BB323" s="29"/>
    </row>
    <row r="324" spans="1:54" ht="25.5" customHeight="1">
      <c r="A324" s="29"/>
      <c r="B324" s="46"/>
      <c r="C324" s="47"/>
      <c r="D324" s="47"/>
      <c r="E324" s="47"/>
      <c r="F324" s="47"/>
      <c r="G324" s="47"/>
      <c r="H324" s="47"/>
      <c r="I324" s="47"/>
      <c r="J324" s="47">
        <v>45848.81</v>
      </c>
      <c r="K324" s="47"/>
      <c r="L324" s="47"/>
      <c r="M324" s="47"/>
      <c r="N324" s="47"/>
      <c r="O324" s="47"/>
      <c r="P324" s="47"/>
      <c r="Q324" s="47"/>
      <c r="R324" s="47"/>
      <c r="S324" s="47"/>
      <c r="T324" s="47"/>
      <c r="U324" s="47"/>
      <c r="V324" s="47"/>
      <c r="W324" s="47"/>
      <c r="X324" s="47"/>
      <c r="Y324" s="47"/>
      <c r="Z324" s="47"/>
      <c r="AA324" s="47"/>
      <c r="AB324" s="47"/>
      <c r="AC324" s="459"/>
      <c r="AD324" s="459"/>
      <c r="AE324" s="459"/>
      <c r="AF324" s="459"/>
      <c r="AG324" s="459"/>
      <c r="AH324" s="459"/>
      <c r="AI324" s="459"/>
      <c r="AJ324" s="459"/>
      <c r="AK324" s="459"/>
      <c r="AL324" s="459"/>
      <c r="AM324" s="29"/>
      <c r="AN324" s="29"/>
      <c r="AO324" s="29"/>
      <c r="AP324" s="29"/>
      <c r="AQ324" s="29"/>
      <c r="AR324" s="29"/>
      <c r="AS324" s="29"/>
      <c r="AT324" s="29"/>
      <c r="AU324" s="29"/>
      <c r="AV324" s="29"/>
      <c r="AW324" s="29"/>
      <c r="AX324" s="29"/>
      <c r="AY324" s="29"/>
      <c r="AZ324" s="29"/>
      <c r="BA324" s="29"/>
      <c r="BB324" s="29"/>
    </row>
  </sheetData>
  <mergeCells count="6">
    <mergeCell ref="B311:C311"/>
    <mergeCell ref="B306:C306"/>
    <mergeCell ref="B307:C307"/>
    <mergeCell ref="B308:C308"/>
    <mergeCell ref="B309:C309"/>
    <mergeCell ref="B310:C310"/>
  </mergeCells>
  <conditionalFormatting sqref="F1:F6 F8:F305 F311:F324">
    <cfRule type="cellIs" dxfId="4" priority="2" operator="lessThan">
      <formula>0</formula>
    </cfRule>
  </conditionalFormatting>
  <conditionalFormatting sqref="K1:K6 N1:N305 Q1:Q324 S1:S324 AA1:AB324 K8:K324">
    <cfRule type="cellIs" dxfId="3" priority="1" operator="lessThan">
      <formula>0</formula>
    </cfRule>
  </conditionalFormatting>
  <conditionalFormatting sqref="N311:N324">
    <cfRule type="cellIs" dxfId="2" priority="3" operator="lessThan">
      <formula>0</formula>
    </cfRule>
  </conditionalFormatting>
  <conditionalFormatting sqref="AK1:AL6 AK8:AL324">
    <cfRule type="cellIs" dxfId="1" priority="4" operator="lessThan">
      <formula>0</formula>
    </cfRule>
  </conditionalFormatting>
  <conditionalFormatting sqref="AM8">
    <cfRule type="cellIs" dxfId="0" priority="6" operator="lessThan">
      <formula>0</formula>
    </cfRule>
  </conditionalFormatting>
  <printOptions horizontalCentered="1"/>
  <pageMargins left="0.27559055118110237" right="0.19685039370078741" top="0.47244094488188981" bottom="0.51181102362204722" header="0" footer="0"/>
  <pageSetup scale="80" orientation="portrait" r:id="rId1"/>
  <headerFooter>
    <oddFooter>&amp;CPágina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88E"/>
    <pageSetUpPr fitToPage="1"/>
  </sheetPr>
  <dimension ref="A16:J100"/>
  <sheetViews>
    <sheetView tabSelected="1" view="pageBreakPreview" zoomScaleNormal="100" zoomScaleSheetLayoutView="100" workbookViewId="0">
      <selection activeCell="M18" sqref="M18"/>
    </sheetView>
  </sheetViews>
  <sheetFormatPr baseColWidth="10" defaultColWidth="14.42578125" defaultRowHeight="15" customHeight="1"/>
  <cols>
    <col min="1" max="11" width="10.7109375" customWidth="1"/>
  </cols>
  <sheetData>
    <row r="16" spans="2:10" ht="51" customHeight="1">
      <c r="B16" s="793"/>
      <c r="C16" s="793"/>
      <c r="D16" s="793"/>
      <c r="E16" s="793"/>
      <c r="F16" s="793"/>
      <c r="G16" s="793"/>
      <c r="H16" s="793"/>
      <c r="I16" s="793"/>
      <c r="J16" s="793"/>
    </row>
    <row r="19" spans="1:9" ht="61.5">
      <c r="A19" s="982" t="s">
        <v>1123</v>
      </c>
      <c r="B19" s="982"/>
      <c r="C19" s="982"/>
      <c r="D19" s="982"/>
      <c r="E19" s="982"/>
      <c r="F19" s="982"/>
      <c r="G19" s="982"/>
      <c r="H19" s="982"/>
      <c r="I19" s="982"/>
    </row>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1">
    <mergeCell ref="A19:I19"/>
  </mergeCells>
  <printOptions horizontalCentered="1" verticalCentered="1"/>
  <pageMargins left="0.70866141732283472" right="0.70866141732283472" top="0.74803149606299213" bottom="0.74803149606299213"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88E"/>
    <pageSetUpPr fitToPage="1"/>
  </sheetPr>
  <dimension ref="B18:M27"/>
  <sheetViews>
    <sheetView view="pageBreakPreview" zoomScale="60" zoomScaleNormal="100" workbookViewId="0">
      <selection activeCell="B22" sqref="B22:K22"/>
    </sheetView>
  </sheetViews>
  <sheetFormatPr baseColWidth="10" defaultColWidth="10.85546875" defaultRowHeight="16.5"/>
  <cols>
    <col min="1" max="2" width="10.85546875" style="116"/>
    <col min="3" max="5" width="9.7109375" style="116" customWidth="1"/>
    <col min="6" max="7" width="10.85546875" style="116"/>
    <col min="8" max="8" width="11.7109375" style="116" customWidth="1"/>
    <col min="9" max="16384" width="10.85546875" style="116"/>
  </cols>
  <sheetData>
    <row r="18" spans="2:13" ht="38.25">
      <c r="B18" s="796"/>
      <c r="C18" s="796"/>
      <c r="D18" s="796"/>
      <c r="E18" s="796"/>
      <c r="F18" s="796"/>
      <c r="G18" s="796"/>
      <c r="H18" s="796"/>
      <c r="I18" s="796"/>
      <c r="J18" s="796"/>
      <c r="K18" s="796"/>
      <c r="L18" s="796"/>
      <c r="M18" s="796"/>
    </row>
    <row r="19" spans="2:13" ht="38.25">
      <c r="C19" s="796"/>
      <c r="D19" s="796"/>
      <c r="E19" s="796"/>
      <c r="F19" s="796"/>
      <c r="G19" s="796"/>
      <c r="H19" s="796"/>
      <c r="I19" s="796"/>
      <c r="J19" s="796"/>
      <c r="K19" s="796"/>
    </row>
    <row r="20" spans="2:13" ht="38.25">
      <c r="C20" s="796"/>
      <c r="D20" s="796"/>
      <c r="E20" s="796"/>
      <c r="F20" s="796"/>
      <c r="G20" s="796"/>
      <c r="H20" s="796"/>
      <c r="I20" s="796"/>
      <c r="J20" s="796"/>
      <c r="K20" s="796"/>
      <c r="L20" s="795"/>
      <c r="M20" s="795"/>
    </row>
    <row r="22" spans="2:13" ht="38.25">
      <c r="B22" s="984" t="s">
        <v>1124</v>
      </c>
      <c r="C22" s="984"/>
      <c r="D22" s="984"/>
      <c r="E22" s="984"/>
      <c r="F22" s="984"/>
      <c r="G22" s="984"/>
      <c r="H22" s="984"/>
      <c r="I22" s="984"/>
      <c r="J22" s="984"/>
      <c r="K22" s="984"/>
    </row>
    <row r="24" spans="2:13" ht="27.75">
      <c r="C24" s="794"/>
      <c r="D24" s="794"/>
      <c r="E24" s="794"/>
      <c r="F24" s="794"/>
      <c r="G24" s="794"/>
      <c r="H24" s="794"/>
      <c r="I24" s="794"/>
      <c r="J24" s="794"/>
      <c r="K24" s="794"/>
    </row>
    <row r="26" spans="2:13" ht="27.75">
      <c r="B26" s="983" t="s">
        <v>1123</v>
      </c>
      <c r="C26" s="983"/>
      <c r="D26" s="983"/>
      <c r="E26" s="983"/>
      <c r="F26" s="983"/>
      <c r="G26" s="983"/>
      <c r="H26" s="983"/>
      <c r="I26" s="983"/>
      <c r="J26" s="983"/>
      <c r="K26" s="983"/>
    </row>
    <row r="27" spans="2:13">
      <c r="J27" s="985"/>
      <c r="K27" s="985"/>
    </row>
  </sheetData>
  <mergeCells count="3">
    <mergeCell ref="B26:K26"/>
    <mergeCell ref="B22:K22"/>
    <mergeCell ref="J27:K27"/>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B2:AE86"/>
  <sheetViews>
    <sheetView showGridLines="0" view="pageBreakPreview" topLeftCell="A73" zoomScale="84" zoomScaleNormal="100" zoomScaleSheetLayoutView="84" workbookViewId="0">
      <selection activeCell="X69" sqref="X69"/>
    </sheetView>
  </sheetViews>
  <sheetFormatPr baseColWidth="10" defaultColWidth="14.42578125" defaultRowHeight="15" customHeight="1"/>
  <cols>
    <col min="1" max="1" width="2.7109375" style="530" customWidth="1"/>
    <col min="2" max="2" width="0.5703125" style="530" customWidth="1"/>
    <col min="3" max="4" width="0.28515625" style="530" customWidth="1"/>
    <col min="5" max="5" width="0.85546875" style="530" customWidth="1"/>
    <col min="6" max="6" width="0.7109375" style="530" customWidth="1"/>
    <col min="7" max="7" width="1.140625" style="530" customWidth="1"/>
    <col min="8" max="8" width="7.5703125" style="530" customWidth="1"/>
    <col min="9" max="9" width="31.85546875" style="530" customWidth="1"/>
    <col min="10" max="10" width="1.5703125" style="530" customWidth="1"/>
    <col min="11" max="11" width="0.5703125" style="530" customWidth="1"/>
    <col min="12" max="12" width="20.42578125" style="530" customWidth="1"/>
    <col min="13" max="13" width="7.140625" style="530" customWidth="1"/>
    <col min="14" max="14" width="0.42578125" style="530" customWidth="1"/>
    <col min="15" max="15" width="1.42578125" style="530" customWidth="1"/>
    <col min="16" max="16" width="0.5703125" style="530" customWidth="1"/>
    <col min="17" max="17" width="7.7109375" style="530" customWidth="1"/>
    <col min="18" max="18" width="2.42578125" style="530" customWidth="1"/>
    <col min="19" max="19" width="15.28515625" style="530" customWidth="1"/>
    <col min="20" max="20" width="0.42578125" style="530" customWidth="1"/>
    <col min="21" max="21" width="2.42578125" style="530" customWidth="1"/>
    <col min="22" max="22" width="7.42578125" style="530" customWidth="1"/>
    <col min="23" max="23" width="1.85546875" style="530" customWidth="1"/>
    <col min="24" max="24" width="12.85546875" style="530" customWidth="1"/>
    <col min="25" max="25" width="1.140625" style="530" customWidth="1"/>
    <col min="26" max="27" width="0.140625" style="530" customWidth="1"/>
    <col min="28" max="28" width="0.28515625" style="530" customWidth="1"/>
    <col min="29" max="29" width="1.140625" style="530" customWidth="1"/>
    <col min="30" max="30" width="17" style="530" customWidth="1"/>
    <col min="31" max="31" width="9.140625" style="530" customWidth="1"/>
    <col min="32" max="16384" width="14.42578125" style="530"/>
  </cols>
  <sheetData>
    <row r="2" spans="2:31" ht="65.25" customHeight="1">
      <c r="B2" s="997" t="s">
        <v>1125</v>
      </c>
      <c r="C2" s="988"/>
      <c r="D2" s="988"/>
      <c r="E2" s="988"/>
      <c r="F2" s="988"/>
      <c r="G2" s="988"/>
      <c r="H2" s="988"/>
      <c r="I2" s="988"/>
      <c r="J2" s="988"/>
      <c r="K2" s="988"/>
      <c r="L2" s="988"/>
      <c r="M2" s="988"/>
      <c r="N2" s="988"/>
      <c r="O2" s="988"/>
      <c r="P2" s="988"/>
      <c r="Q2" s="988"/>
      <c r="R2" s="988"/>
      <c r="S2" s="988"/>
      <c r="T2" s="988"/>
      <c r="U2" s="988"/>
      <c r="V2" s="988"/>
      <c r="W2" s="988"/>
      <c r="X2" s="988"/>
      <c r="Y2" s="988"/>
      <c r="Z2" s="988"/>
      <c r="AA2" s="988"/>
      <c r="AB2" s="528"/>
      <c r="AC2" s="529"/>
      <c r="AD2" s="529"/>
      <c r="AE2" s="529"/>
    </row>
    <row r="3" spans="2:31" ht="2.25" customHeight="1">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B3" s="528"/>
      <c r="AC3" s="529"/>
      <c r="AD3" s="529"/>
      <c r="AE3" s="529"/>
    </row>
    <row r="4" spans="2:31" ht="1.5" customHeight="1" thickBot="1">
      <c r="B4" s="528"/>
      <c r="C4" s="528"/>
      <c r="D4" s="528"/>
      <c r="E4" s="528"/>
      <c r="F4" s="528"/>
      <c r="G4" s="528"/>
      <c r="H4" s="528"/>
      <c r="I4" s="528"/>
      <c r="J4" s="528"/>
      <c r="K4" s="528"/>
      <c r="L4" s="528"/>
      <c r="M4" s="528"/>
      <c r="N4" s="528"/>
      <c r="O4" s="528"/>
      <c r="P4" s="528"/>
      <c r="Q4" s="528"/>
      <c r="R4" s="528"/>
      <c r="S4" s="528"/>
      <c r="T4" s="528"/>
      <c r="U4" s="528"/>
      <c r="V4" s="528"/>
      <c r="W4" s="528"/>
      <c r="X4" s="528"/>
      <c r="Y4" s="528"/>
      <c r="Z4" s="528"/>
      <c r="AA4" s="528"/>
      <c r="AB4" s="528"/>
      <c r="AC4" s="529"/>
      <c r="AD4" s="529"/>
      <c r="AE4" s="529"/>
    </row>
    <row r="5" spans="2:31" ht="4.5" customHeight="1">
      <c r="B5" s="531"/>
      <c r="C5" s="532"/>
      <c r="D5" s="532"/>
      <c r="E5" s="532"/>
      <c r="F5" s="532"/>
      <c r="G5" s="532"/>
      <c r="H5" s="532"/>
      <c r="I5" s="532"/>
      <c r="J5" s="532"/>
      <c r="K5" s="532"/>
      <c r="L5" s="532"/>
      <c r="M5" s="532"/>
      <c r="N5" s="532"/>
      <c r="O5" s="532"/>
      <c r="P5" s="532"/>
      <c r="Q5" s="532"/>
      <c r="R5" s="532"/>
      <c r="S5" s="532"/>
      <c r="T5" s="532"/>
      <c r="U5" s="532"/>
      <c r="V5" s="532"/>
      <c r="W5" s="532"/>
      <c r="X5" s="532"/>
      <c r="Y5" s="533"/>
      <c r="Z5" s="533"/>
      <c r="AA5" s="534"/>
      <c r="AB5" s="528"/>
      <c r="AC5" s="529"/>
      <c r="AD5" s="529"/>
      <c r="AE5" s="529"/>
    </row>
    <row r="6" spans="2:31" ht="16.5" customHeight="1">
      <c r="B6" s="535"/>
      <c r="C6" s="528"/>
      <c r="D6" s="528"/>
      <c r="E6" s="987" t="s">
        <v>1126</v>
      </c>
      <c r="F6" s="988"/>
      <c r="G6" s="988"/>
      <c r="H6" s="988"/>
      <c r="I6" s="988"/>
      <c r="J6" s="988"/>
      <c r="K6" s="988"/>
      <c r="L6" s="988"/>
      <c r="M6" s="988"/>
      <c r="N6" s="988"/>
      <c r="O6" s="528"/>
      <c r="P6" s="528"/>
      <c r="Q6" s="996">
        <v>2023</v>
      </c>
      <c r="R6" s="988"/>
      <c r="S6" s="988"/>
      <c r="T6" s="988"/>
      <c r="U6" s="528"/>
      <c r="V6" s="996">
        <v>2022</v>
      </c>
      <c r="W6" s="988"/>
      <c r="X6" s="988"/>
      <c r="Y6" s="536"/>
      <c r="Z6" s="536"/>
      <c r="AA6" s="528"/>
      <c r="AB6" s="528"/>
      <c r="AC6" s="529"/>
      <c r="AD6" s="529"/>
      <c r="AE6" s="529"/>
    </row>
    <row r="7" spans="2:31" ht="16.5">
      <c r="B7" s="535"/>
      <c r="C7" s="528"/>
      <c r="D7" s="528"/>
      <c r="E7" s="528"/>
      <c r="F7" s="528"/>
      <c r="G7" s="991" t="s">
        <v>1127</v>
      </c>
      <c r="H7" s="988"/>
      <c r="I7" s="988"/>
      <c r="J7" s="988"/>
      <c r="K7" s="988"/>
      <c r="L7" s="988"/>
      <c r="M7" s="988"/>
      <c r="N7" s="988"/>
      <c r="O7" s="528"/>
      <c r="P7" s="528"/>
      <c r="Q7" s="528"/>
      <c r="R7" s="528"/>
      <c r="S7" s="537">
        <f>SUM(R8:S14)</f>
        <v>0</v>
      </c>
      <c r="T7" s="538"/>
      <c r="U7" s="538"/>
      <c r="V7" s="539"/>
      <c r="W7" s="538"/>
      <c r="X7" s="537">
        <f>SUM(U8:W14)</f>
        <v>0</v>
      </c>
      <c r="Y7" s="536"/>
      <c r="Z7" s="536"/>
      <c r="AA7" s="528"/>
      <c r="AB7" s="528"/>
      <c r="AC7" s="529"/>
      <c r="AD7" s="529"/>
      <c r="AE7" s="529"/>
    </row>
    <row r="8" spans="2:31" ht="16.5">
      <c r="B8" s="535"/>
      <c r="C8" s="528"/>
      <c r="D8" s="528"/>
      <c r="E8" s="528"/>
      <c r="F8" s="528"/>
      <c r="G8" s="528"/>
      <c r="H8" s="990" t="s">
        <v>1128</v>
      </c>
      <c r="I8" s="988"/>
      <c r="J8" s="988"/>
      <c r="K8" s="988"/>
      <c r="L8" s="988"/>
      <c r="M8" s="988"/>
      <c r="N8" s="988"/>
      <c r="O8" s="988"/>
      <c r="P8" s="528"/>
      <c r="Q8" s="539"/>
      <c r="R8" s="540"/>
      <c r="S8" s="541">
        <v>0</v>
      </c>
      <c r="T8" s="528"/>
      <c r="U8" s="528"/>
      <c r="V8" s="539"/>
      <c r="W8" s="540"/>
      <c r="X8" s="541">
        <v>0</v>
      </c>
      <c r="Y8" s="536"/>
      <c r="Z8" s="536"/>
      <c r="AA8" s="528"/>
      <c r="AB8" s="528"/>
      <c r="AC8" s="529"/>
      <c r="AD8" s="529"/>
      <c r="AE8" s="529"/>
    </row>
    <row r="9" spans="2:31" ht="16.5">
      <c r="B9" s="535"/>
      <c r="C9" s="528"/>
      <c r="D9" s="528"/>
      <c r="E9" s="528"/>
      <c r="F9" s="528"/>
      <c r="G9" s="528"/>
      <c r="H9" s="990" t="s">
        <v>1129</v>
      </c>
      <c r="I9" s="988"/>
      <c r="J9" s="988"/>
      <c r="K9" s="988"/>
      <c r="L9" s="988"/>
      <c r="M9" s="988"/>
      <c r="N9" s="988"/>
      <c r="O9" s="988"/>
      <c r="P9" s="528"/>
      <c r="Q9" s="539"/>
      <c r="R9" s="540"/>
      <c r="S9" s="541">
        <v>0</v>
      </c>
      <c r="T9" s="528"/>
      <c r="U9" s="528"/>
      <c r="V9" s="539"/>
      <c r="W9" s="540"/>
      <c r="X9" s="541">
        <v>0</v>
      </c>
      <c r="Y9" s="536"/>
      <c r="Z9" s="536"/>
      <c r="AA9" s="528"/>
      <c r="AB9" s="528"/>
      <c r="AC9" s="529"/>
      <c r="AD9" s="529"/>
      <c r="AE9" s="529"/>
    </row>
    <row r="10" spans="2:31" ht="16.5">
      <c r="B10" s="535"/>
      <c r="C10" s="528"/>
      <c r="D10" s="528"/>
      <c r="E10" s="528"/>
      <c r="F10" s="528"/>
      <c r="G10" s="528"/>
      <c r="H10" s="990" t="s">
        <v>1130</v>
      </c>
      <c r="I10" s="988"/>
      <c r="J10" s="988"/>
      <c r="K10" s="988"/>
      <c r="L10" s="988"/>
      <c r="M10" s="988"/>
      <c r="N10" s="988"/>
      <c r="O10" s="988"/>
      <c r="P10" s="528"/>
      <c r="Q10" s="539"/>
      <c r="R10" s="540"/>
      <c r="S10" s="541">
        <v>0</v>
      </c>
      <c r="T10" s="528"/>
      <c r="U10" s="528"/>
      <c r="V10" s="539"/>
      <c r="W10" s="540"/>
      <c r="X10" s="541">
        <v>0</v>
      </c>
      <c r="Y10" s="536"/>
      <c r="Z10" s="536"/>
      <c r="AA10" s="528"/>
      <c r="AB10" s="528"/>
      <c r="AC10" s="529"/>
      <c r="AD10" s="529"/>
      <c r="AE10" s="529"/>
    </row>
    <row r="11" spans="2:31" ht="16.5">
      <c r="B11" s="535"/>
      <c r="C11" s="528"/>
      <c r="D11" s="528"/>
      <c r="E11" s="528"/>
      <c r="F11" s="528"/>
      <c r="G11" s="528"/>
      <c r="H11" s="990" t="s">
        <v>1131</v>
      </c>
      <c r="I11" s="988"/>
      <c r="J11" s="988"/>
      <c r="K11" s="988"/>
      <c r="L11" s="988"/>
      <c r="M11" s="988"/>
      <c r="N11" s="988"/>
      <c r="O11" s="988"/>
      <c r="P11" s="528"/>
      <c r="Q11" s="539"/>
      <c r="R11" s="540"/>
      <c r="S11" s="541">
        <v>0</v>
      </c>
      <c r="T11" s="528"/>
      <c r="U11" s="528"/>
      <c r="V11" s="539"/>
      <c r="W11" s="540"/>
      <c r="X11" s="541">
        <v>0</v>
      </c>
      <c r="Y11" s="536"/>
      <c r="Z11" s="536"/>
      <c r="AA11" s="528"/>
      <c r="AB11" s="528"/>
      <c r="AC11" s="529"/>
      <c r="AD11" s="529"/>
      <c r="AE11" s="529"/>
    </row>
    <row r="12" spans="2:31" ht="16.5">
      <c r="B12" s="535"/>
      <c r="C12" s="528"/>
      <c r="D12" s="528"/>
      <c r="E12" s="528"/>
      <c r="F12" s="528"/>
      <c r="G12" s="528"/>
      <c r="H12" s="990" t="s">
        <v>1132</v>
      </c>
      <c r="I12" s="988"/>
      <c r="J12" s="988"/>
      <c r="K12" s="988"/>
      <c r="L12" s="988"/>
      <c r="M12" s="988"/>
      <c r="N12" s="988"/>
      <c r="O12" s="988"/>
      <c r="P12" s="528"/>
      <c r="Q12" s="539"/>
      <c r="R12" s="540"/>
      <c r="S12" s="541">
        <v>0</v>
      </c>
      <c r="T12" s="528"/>
      <c r="U12" s="528"/>
      <c r="V12" s="539"/>
      <c r="W12" s="540"/>
      <c r="X12" s="541">
        <v>0</v>
      </c>
      <c r="Y12" s="536"/>
      <c r="Z12" s="536"/>
      <c r="AA12" s="528"/>
      <c r="AB12" s="528"/>
      <c r="AC12" s="529"/>
      <c r="AD12" s="529"/>
      <c r="AE12" s="529"/>
    </row>
    <row r="13" spans="2:31" ht="16.5">
      <c r="B13" s="535"/>
      <c r="C13" s="528"/>
      <c r="D13" s="528"/>
      <c r="E13" s="528"/>
      <c r="F13" s="528"/>
      <c r="G13" s="528"/>
      <c r="H13" s="990" t="s">
        <v>1133</v>
      </c>
      <c r="I13" s="988"/>
      <c r="J13" s="988"/>
      <c r="K13" s="988"/>
      <c r="L13" s="988"/>
      <c r="M13" s="988"/>
      <c r="N13" s="988"/>
      <c r="O13" s="988"/>
      <c r="P13" s="528"/>
      <c r="Q13" s="539"/>
      <c r="R13" s="540"/>
      <c r="S13" s="541">
        <v>0</v>
      </c>
      <c r="T13" s="528"/>
      <c r="U13" s="528"/>
      <c r="V13" s="539"/>
      <c r="W13" s="540"/>
      <c r="X13" s="541">
        <v>0</v>
      </c>
      <c r="Y13" s="536"/>
      <c r="Z13" s="536"/>
      <c r="AA13" s="528"/>
      <c r="AB13" s="528"/>
      <c r="AC13" s="529"/>
      <c r="AD13" s="529"/>
      <c r="AE13" s="529"/>
    </row>
    <row r="14" spans="2:31" ht="16.5">
      <c r="B14" s="535"/>
      <c r="C14" s="528"/>
      <c r="D14" s="528"/>
      <c r="E14" s="528"/>
      <c r="F14" s="528"/>
      <c r="G14" s="528"/>
      <c r="H14" s="990" t="s">
        <v>1134</v>
      </c>
      <c r="I14" s="988"/>
      <c r="J14" s="988"/>
      <c r="K14" s="988"/>
      <c r="L14" s="988"/>
      <c r="M14" s="988"/>
      <c r="N14" s="988"/>
      <c r="O14" s="988"/>
      <c r="P14" s="528"/>
      <c r="Q14" s="539"/>
      <c r="R14" s="540"/>
      <c r="S14" s="541">
        <v>0</v>
      </c>
      <c r="T14" s="528"/>
      <c r="U14" s="528"/>
      <c r="V14" s="539"/>
      <c r="W14" s="540"/>
      <c r="X14" s="541">
        <v>0</v>
      </c>
      <c r="Y14" s="536"/>
      <c r="Z14" s="536"/>
      <c r="AA14" s="528"/>
      <c r="AB14" s="528"/>
      <c r="AC14" s="529"/>
      <c r="AD14" s="529"/>
      <c r="AE14" s="529"/>
    </row>
    <row r="15" spans="2:31" ht="16.5">
      <c r="B15" s="535"/>
      <c r="C15" s="528"/>
      <c r="D15" s="528"/>
      <c r="E15" s="528"/>
      <c r="F15" s="528"/>
      <c r="G15" s="528"/>
      <c r="H15" s="988"/>
      <c r="I15" s="988"/>
      <c r="J15" s="988"/>
      <c r="K15" s="988"/>
      <c r="L15" s="988"/>
      <c r="M15" s="988"/>
      <c r="N15" s="988"/>
      <c r="O15" s="988"/>
      <c r="P15" s="988"/>
      <c r="Q15" s="988"/>
      <c r="R15" s="988"/>
      <c r="S15" s="528"/>
      <c r="T15" s="528"/>
      <c r="U15" s="528"/>
      <c r="V15" s="528"/>
      <c r="W15" s="528"/>
      <c r="X15" s="528"/>
      <c r="Y15" s="536"/>
      <c r="Z15" s="536"/>
      <c r="AA15" s="528"/>
      <c r="AB15" s="528"/>
      <c r="AC15" s="529"/>
      <c r="AD15" s="529"/>
      <c r="AE15" s="529"/>
    </row>
    <row r="16" spans="2:31" ht="14.25" hidden="1" customHeight="1">
      <c r="B16" s="535"/>
      <c r="C16" s="528"/>
      <c r="D16" s="528"/>
      <c r="E16" s="528"/>
      <c r="F16" s="528"/>
      <c r="G16" s="528"/>
      <c r="H16" s="528"/>
      <c r="I16" s="528"/>
      <c r="J16" s="528"/>
      <c r="K16" s="528"/>
      <c r="L16" s="528"/>
      <c r="M16" s="528"/>
      <c r="N16" s="528"/>
      <c r="O16" s="528"/>
      <c r="P16" s="528"/>
      <c r="Q16" s="528"/>
      <c r="R16" s="528"/>
      <c r="S16" s="528"/>
      <c r="T16" s="528"/>
      <c r="U16" s="528"/>
      <c r="V16" s="528"/>
      <c r="W16" s="528"/>
      <c r="X16" s="528"/>
      <c r="Y16" s="536"/>
      <c r="Z16" s="536"/>
      <c r="AA16" s="528"/>
      <c r="AB16" s="528"/>
      <c r="AC16" s="529"/>
      <c r="AD16" s="529"/>
      <c r="AE16" s="529"/>
    </row>
    <row r="17" spans="2:31" ht="46.5" customHeight="1">
      <c r="B17" s="535"/>
      <c r="C17" s="528"/>
      <c r="D17" s="528"/>
      <c r="E17" s="528"/>
      <c r="F17" s="998" t="s">
        <v>1135</v>
      </c>
      <c r="G17" s="988"/>
      <c r="H17" s="988"/>
      <c r="I17" s="988"/>
      <c r="J17" s="988"/>
      <c r="K17" s="988"/>
      <c r="L17" s="988"/>
      <c r="M17" s="988"/>
      <c r="N17" s="988"/>
      <c r="O17" s="988"/>
      <c r="P17" s="988"/>
      <c r="Q17" s="988"/>
      <c r="R17" s="988"/>
      <c r="S17" s="542">
        <f>+S20</f>
        <v>594168844.60000002</v>
      </c>
      <c r="T17" s="538"/>
      <c r="U17" s="538"/>
      <c r="V17" s="539"/>
      <c r="W17" s="538"/>
      <c r="X17" s="542">
        <f>SUM(X19:X20)</f>
        <v>246269651.72</v>
      </c>
      <c r="Y17" s="536"/>
      <c r="Z17" s="536"/>
      <c r="AA17" s="528"/>
      <c r="AB17" s="528"/>
      <c r="AC17" s="529"/>
      <c r="AD17" s="529"/>
      <c r="AE17" s="529"/>
    </row>
    <row r="18" spans="2:31" ht="16.5">
      <c r="B18" s="535"/>
      <c r="C18" s="528"/>
      <c r="D18" s="528"/>
      <c r="E18" s="528"/>
      <c r="F18" s="528"/>
      <c r="G18" s="528"/>
      <c r="H18" s="990" t="s">
        <v>1136</v>
      </c>
      <c r="I18" s="988"/>
      <c r="J18" s="988"/>
      <c r="K18" s="988"/>
      <c r="L18" s="988"/>
      <c r="M18" s="988"/>
      <c r="N18" s="988"/>
      <c r="O18" s="988"/>
      <c r="P18" s="528"/>
      <c r="Q18" s="539"/>
      <c r="R18" s="540"/>
      <c r="S18" s="994">
        <v>0</v>
      </c>
      <c r="T18" s="543"/>
      <c r="U18" s="543"/>
      <c r="V18" s="544"/>
      <c r="W18" s="545"/>
      <c r="X18" s="994">
        <v>0</v>
      </c>
      <c r="Y18" s="536"/>
      <c r="Z18" s="536"/>
      <c r="AA18" s="528"/>
      <c r="AB18" s="528"/>
      <c r="AC18" s="529"/>
      <c r="AD18" s="529"/>
      <c r="AE18" s="529"/>
    </row>
    <row r="19" spans="2:31" ht="16.5">
      <c r="B19" s="535"/>
      <c r="C19" s="528"/>
      <c r="D19" s="528"/>
      <c r="E19" s="528"/>
      <c r="F19" s="528"/>
      <c r="G19" s="528"/>
      <c r="H19" s="988"/>
      <c r="I19" s="988"/>
      <c r="J19" s="988"/>
      <c r="K19" s="988"/>
      <c r="L19" s="988"/>
      <c r="M19" s="988"/>
      <c r="N19" s="988"/>
      <c r="O19" s="988"/>
      <c r="P19" s="528"/>
      <c r="Q19" s="539"/>
      <c r="R19" s="540"/>
      <c r="S19" s="994"/>
      <c r="T19" s="543"/>
      <c r="U19" s="543"/>
      <c r="V19" s="544"/>
      <c r="W19" s="545"/>
      <c r="X19" s="994"/>
      <c r="Y19" s="536"/>
      <c r="Z19" s="536"/>
      <c r="AA19" s="528"/>
      <c r="AB19" s="528"/>
      <c r="AC19" s="529"/>
      <c r="AD19" s="529"/>
      <c r="AE19" s="529"/>
    </row>
    <row r="20" spans="2:31" ht="16.5">
      <c r="B20" s="535"/>
      <c r="C20" s="528"/>
      <c r="D20" s="528"/>
      <c r="E20" s="528"/>
      <c r="F20" s="528"/>
      <c r="G20" s="528"/>
      <c r="H20" s="990" t="s">
        <v>1137</v>
      </c>
      <c r="I20" s="988"/>
      <c r="J20" s="988"/>
      <c r="K20" s="988"/>
      <c r="L20" s="988"/>
      <c r="M20" s="988"/>
      <c r="N20" s="988"/>
      <c r="O20" s="988"/>
      <c r="P20" s="528"/>
      <c r="Q20" s="540"/>
      <c r="R20" s="540"/>
      <c r="S20" s="995">
        <f>+'2023'!H59+'2023'!H60+'2023'!H61</f>
        <v>594168844.60000002</v>
      </c>
      <c r="T20" s="528"/>
      <c r="U20" s="528"/>
      <c r="V20" s="539"/>
      <c r="W20" s="540"/>
      <c r="X20" s="995">
        <f>+'2022'!I36</f>
        <v>246269651.72</v>
      </c>
      <c r="Y20" s="536"/>
      <c r="Z20" s="536"/>
      <c r="AA20" s="528"/>
      <c r="AB20" s="528"/>
      <c r="AC20" s="529"/>
      <c r="AD20" s="529"/>
      <c r="AE20" s="529"/>
    </row>
    <row r="21" spans="2:31" ht="16.5">
      <c r="B21" s="535"/>
      <c r="C21" s="528"/>
      <c r="D21" s="528"/>
      <c r="E21" s="528"/>
      <c r="F21" s="528"/>
      <c r="G21" s="528"/>
      <c r="H21" s="988"/>
      <c r="I21" s="988"/>
      <c r="J21" s="988"/>
      <c r="K21" s="988"/>
      <c r="L21" s="988"/>
      <c r="M21" s="988"/>
      <c r="N21" s="988"/>
      <c r="O21" s="988"/>
      <c r="P21" s="528"/>
      <c r="Q21" s="528"/>
      <c r="R21" s="528"/>
      <c r="S21" s="995"/>
      <c r="T21" s="540"/>
      <c r="U21" s="540"/>
      <c r="V21" s="539"/>
      <c r="W21" s="540"/>
      <c r="X21" s="995"/>
      <c r="Y21" s="536"/>
      <c r="Z21" s="536"/>
      <c r="AA21" s="528"/>
      <c r="AB21" s="528"/>
      <c r="AC21" s="540"/>
      <c r="AD21" s="547"/>
      <c r="AE21" s="540"/>
    </row>
    <row r="22" spans="2:31" ht="16.5">
      <c r="B22" s="535"/>
      <c r="C22" s="528"/>
      <c r="D22" s="528"/>
      <c r="E22" s="528"/>
      <c r="F22" s="528"/>
      <c r="G22" s="528"/>
      <c r="H22" s="528"/>
      <c r="I22" s="528"/>
      <c r="J22" s="528"/>
      <c r="K22" s="528"/>
      <c r="L22" s="528"/>
      <c r="M22" s="528"/>
      <c r="N22" s="528"/>
      <c r="O22" s="528"/>
      <c r="P22" s="528"/>
      <c r="Q22" s="528"/>
      <c r="R22" s="528"/>
      <c r="S22" s="540"/>
      <c r="T22" s="540"/>
      <c r="U22" s="540"/>
      <c r="V22" s="539"/>
      <c r="W22" s="528"/>
      <c r="X22" s="528"/>
      <c r="Y22" s="536"/>
      <c r="Z22" s="536"/>
      <c r="AA22" s="528"/>
      <c r="AB22" s="528"/>
      <c r="AC22" s="540"/>
      <c r="AD22" s="540"/>
      <c r="AE22" s="540"/>
    </row>
    <row r="23" spans="2:31" ht="16.5">
      <c r="B23" s="535"/>
      <c r="C23" s="528"/>
      <c r="D23" s="528"/>
      <c r="E23" s="528"/>
      <c r="F23" s="528"/>
      <c r="G23" s="991" t="s">
        <v>1138</v>
      </c>
      <c r="H23" s="988"/>
      <c r="I23" s="988"/>
      <c r="J23" s="988"/>
      <c r="K23" s="988"/>
      <c r="L23" s="988"/>
      <c r="M23" s="988"/>
      <c r="N23" s="528"/>
      <c r="O23" s="528"/>
      <c r="P23" s="528"/>
      <c r="Q23" s="528"/>
      <c r="R23" s="528"/>
      <c r="S23" s="542">
        <f>SUM(S25:S29)</f>
        <v>5879249.3800000008</v>
      </c>
      <c r="T23" s="538"/>
      <c r="U23" s="538"/>
      <c r="V23" s="539"/>
      <c r="W23" s="538"/>
      <c r="X23" s="542">
        <f>SUM(X25:X29)</f>
        <v>5483513.6699999999</v>
      </c>
      <c r="Y23" s="536"/>
      <c r="Z23" s="536"/>
      <c r="AA23" s="528"/>
      <c r="AB23" s="528"/>
      <c r="AC23" s="529"/>
      <c r="AD23" s="529"/>
      <c r="AE23" s="529"/>
    </row>
    <row r="24" spans="2:31" ht="16.5">
      <c r="B24" s="535"/>
      <c r="C24" s="528"/>
      <c r="D24" s="528"/>
      <c r="E24" s="528"/>
      <c r="F24" s="528"/>
      <c r="G24" s="528"/>
      <c r="H24" s="528"/>
      <c r="I24" s="528"/>
      <c r="J24" s="528"/>
      <c r="K24" s="528"/>
      <c r="L24" s="528"/>
      <c r="M24" s="528"/>
      <c r="N24" s="528"/>
      <c r="O24" s="528"/>
      <c r="P24" s="528"/>
      <c r="Q24" s="528"/>
      <c r="R24" s="528"/>
      <c r="S24" s="528"/>
      <c r="T24" s="528"/>
      <c r="U24" s="528"/>
      <c r="V24" s="528"/>
      <c r="W24" s="528"/>
      <c r="X24" s="548"/>
      <c r="Y24" s="536"/>
      <c r="Z24" s="536"/>
      <c r="AA24" s="528"/>
      <c r="AB24" s="528"/>
      <c r="AC24" s="529"/>
      <c r="AD24" s="529"/>
      <c r="AE24" s="529"/>
    </row>
    <row r="25" spans="2:31" ht="16.5">
      <c r="B25" s="535"/>
      <c r="C25" s="528"/>
      <c r="D25" s="528"/>
      <c r="E25" s="528"/>
      <c r="F25" s="528"/>
      <c r="G25" s="528"/>
      <c r="H25" s="990" t="s">
        <v>1139</v>
      </c>
      <c r="I25" s="988"/>
      <c r="J25" s="988"/>
      <c r="K25" s="988"/>
      <c r="L25" s="988"/>
      <c r="M25" s="988"/>
      <c r="N25" s="988"/>
      <c r="O25" s="988"/>
      <c r="P25" s="528"/>
      <c r="Q25" s="539"/>
      <c r="R25" s="540"/>
      <c r="S25" s="549">
        <f>+'2023'!H62</f>
        <v>4417617.95</v>
      </c>
      <c r="T25" s="543"/>
      <c r="U25" s="543"/>
      <c r="V25" s="544"/>
      <c r="W25" s="545"/>
      <c r="X25" s="549">
        <f>+'2022'!I37</f>
        <v>1048675.26</v>
      </c>
      <c r="Y25" s="536"/>
      <c r="Z25" s="536"/>
      <c r="AA25" s="528"/>
      <c r="AB25" s="528"/>
      <c r="AC25" s="529"/>
      <c r="AD25" s="529"/>
      <c r="AE25" s="529"/>
    </row>
    <row r="26" spans="2:31" ht="16.5">
      <c r="B26" s="535"/>
      <c r="C26" s="528"/>
      <c r="D26" s="528"/>
      <c r="E26" s="528"/>
      <c r="F26" s="528"/>
      <c r="G26" s="528"/>
      <c r="H26" s="990" t="s">
        <v>1140</v>
      </c>
      <c r="I26" s="988"/>
      <c r="J26" s="988"/>
      <c r="K26" s="988"/>
      <c r="L26" s="988"/>
      <c r="M26" s="988"/>
      <c r="N26" s="988"/>
      <c r="O26" s="988"/>
      <c r="P26" s="528"/>
      <c r="Q26" s="539"/>
      <c r="R26" s="540"/>
      <c r="S26" s="541">
        <v>0</v>
      </c>
      <c r="T26" s="543"/>
      <c r="U26" s="543"/>
      <c r="V26" s="544"/>
      <c r="W26" s="545"/>
      <c r="X26" s="541">
        <v>0</v>
      </c>
      <c r="Y26" s="536"/>
      <c r="Z26" s="536"/>
      <c r="AA26" s="528"/>
      <c r="AB26" s="528"/>
      <c r="AC26" s="529"/>
      <c r="AD26" s="529"/>
      <c r="AE26" s="529"/>
    </row>
    <row r="27" spans="2:31" ht="16.5">
      <c r="B27" s="535"/>
      <c r="C27" s="528"/>
      <c r="D27" s="528"/>
      <c r="E27" s="528"/>
      <c r="F27" s="528"/>
      <c r="G27" s="528"/>
      <c r="H27" s="990" t="s">
        <v>1141</v>
      </c>
      <c r="I27" s="988"/>
      <c r="J27" s="988"/>
      <c r="K27" s="988"/>
      <c r="L27" s="988"/>
      <c r="M27" s="988"/>
      <c r="N27" s="988"/>
      <c r="O27" s="988"/>
      <c r="P27" s="528"/>
      <c r="Q27" s="539"/>
      <c r="R27" s="540"/>
      <c r="S27" s="541">
        <v>0</v>
      </c>
      <c r="T27" s="543"/>
      <c r="U27" s="543"/>
      <c r="V27" s="544"/>
      <c r="W27" s="545"/>
      <c r="X27" s="541">
        <v>0</v>
      </c>
      <c r="Y27" s="536"/>
      <c r="Z27" s="536"/>
      <c r="AA27" s="528"/>
      <c r="AB27" s="528"/>
      <c r="AC27" s="529"/>
      <c r="AD27" s="529"/>
      <c r="AE27" s="529"/>
    </row>
    <row r="28" spans="2:31" ht="16.5">
      <c r="B28" s="535"/>
      <c r="C28" s="528"/>
      <c r="D28" s="528"/>
      <c r="E28" s="528"/>
      <c r="F28" s="528"/>
      <c r="G28" s="528"/>
      <c r="H28" s="990" t="s">
        <v>1142</v>
      </c>
      <c r="I28" s="988"/>
      <c r="J28" s="988"/>
      <c r="K28" s="988"/>
      <c r="L28" s="988"/>
      <c r="M28" s="988"/>
      <c r="N28" s="988"/>
      <c r="O28" s="988"/>
      <c r="P28" s="528"/>
      <c r="Q28" s="539"/>
      <c r="R28" s="540"/>
      <c r="S28" s="541">
        <v>0</v>
      </c>
      <c r="T28" s="543"/>
      <c r="U28" s="543"/>
      <c r="V28" s="544"/>
      <c r="W28" s="545"/>
      <c r="X28" s="541">
        <v>0</v>
      </c>
      <c r="Y28" s="536"/>
      <c r="Z28" s="536"/>
      <c r="AA28" s="528"/>
      <c r="AB28" s="528"/>
      <c r="AC28" s="529"/>
      <c r="AD28" s="529"/>
      <c r="AE28" s="529"/>
    </row>
    <row r="29" spans="2:31" ht="16.5">
      <c r="B29" s="535"/>
      <c r="C29" s="528"/>
      <c r="D29" s="528"/>
      <c r="E29" s="528"/>
      <c r="F29" s="528"/>
      <c r="G29" s="528"/>
      <c r="H29" s="990" t="s">
        <v>1143</v>
      </c>
      <c r="I29" s="988"/>
      <c r="J29" s="988"/>
      <c r="K29" s="988"/>
      <c r="L29" s="988"/>
      <c r="M29" s="988"/>
      <c r="N29" s="988"/>
      <c r="O29" s="988"/>
      <c r="P29" s="528"/>
      <c r="Q29" s="539"/>
      <c r="R29" s="540"/>
      <c r="S29" s="546">
        <f>+'2023'!H63</f>
        <v>1461631.4300000002</v>
      </c>
      <c r="T29" s="528"/>
      <c r="U29" s="528"/>
      <c r="V29" s="539"/>
      <c r="W29" s="540"/>
      <c r="X29" s="546">
        <f>+'2022'!I38</f>
        <v>4434838.41</v>
      </c>
      <c r="Y29" s="536"/>
      <c r="Z29" s="536">
        <v>6952137.29</v>
      </c>
      <c r="AA29" s="528"/>
      <c r="AB29" s="528"/>
      <c r="AC29" s="529"/>
      <c r="AD29" s="529"/>
      <c r="AE29" s="529"/>
    </row>
    <row r="30" spans="2:31" ht="16.5">
      <c r="B30" s="535"/>
      <c r="C30" s="528"/>
      <c r="D30" s="528"/>
      <c r="E30" s="528"/>
      <c r="F30" s="528"/>
      <c r="G30" s="528"/>
      <c r="H30" s="528"/>
      <c r="I30" s="528"/>
      <c r="J30" s="528"/>
      <c r="K30" s="528"/>
      <c r="L30" s="528"/>
      <c r="M30" s="528"/>
      <c r="N30" s="528"/>
      <c r="O30" s="528"/>
      <c r="P30" s="528"/>
      <c r="Q30" s="528"/>
      <c r="R30" s="528"/>
      <c r="S30" s="528"/>
      <c r="T30" s="528"/>
      <c r="U30" s="528"/>
      <c r="V30" s="528"/>
      <c r="W30" s="528"/>
      <c r="X30" s="548"/>
      <c r="Y30" s="536"/>
      <c r="Z30" s="536"/>
      <c r="AA30" s="528"/>
      <c r="AB30" s="528"/>
      <c r="AC30" s="529"/>
      <c r="AD30" s="529"/>
      <c r="AE30" s="529"/>
    </row>
    <row r="31" spans="2:31" ht="16.5">
      <c r="B31" s="535"/>
      <c r="C31" s="528"/>
      <c r="D31" s="528"/>
      <c r="E31" s="987" t="s">
        <v>1144</v>
      </c>
      <c r="F31" s="988"/>
      <c r="G31" s="988"/>
      <c r="H31" s="988"/>
      <c r="I31" s="988"/>
      <c r="J31" s="988"/>
      <c r="K31" s="988"/>
      <c r="L31" s="988"/>
      <c r="M31" s="988"/>
      <c r="N31" s="988"/>
      <c r="O31" s="528"/>
      <c r="P31" s="528"/>
      <c r="Q31" s="528"/>
      <c r="R31" s="528"/>
      <c r="S31" s="528"/>
      <c r="T31" s="528"/>
      <c r="U31" s="528"/>
      <c r="V31" s="528"/>
      <c r="W31" s="528"/>
      <c r="X31" s="548"/>
      <c r="Y31" s="536"/>
      <c r="Z31" s="536"/>
      <c r="AA31" s="528"/>
      <c r="AB31" s="528"/>
      <c r="AC31" s="529"/>
      <c r="AD31" s="529"/>
      <c r="AE31" s="529"/>
    </row>
    <row r="32" spans="2:31" ht="16.5">
      <c r="B32" s="535"/>
      <c r="C32" s="528"/>
      <c r="D32" s="528"/>
      <c r="E32" s="988"/>
      <c r="F32" s="988"/>
      <c r="G32" s="988"/>
      <c r="H32" s="988"/>
      <c r="I32" s="988"/>
      <c r="J32" s="988"/>
      <c r="K32" s="988"/>
      <c r="L32" s="988"/>
      <c r="M32" s="988"/>
      <c r="N32" s="988"/>
      <c r="O32" s="528"/>
      <c r="P32" s="528"/>
      <c r="Q32" s="992">
        <f>+S17+S23</f>
        <v>600048093.98000002</v>
      </c>
      <c r="R32" s="993"/>
      <c r="S32" s="993"/>
      <c r="T32" s="528"/>
      <c r="U32" s="528"/>
      <c r="V32" s="539"/>
      <c r="W32" s="538"/>
      <c r="X32" s="542">
        <f>+X23+X17</f>
        <v>251753165.38999999</v>
      </c>
      <c r="Y32" s="536"/>
      <c r="Z32" s="536"/>
      <c r="AA32" s="528"/>
      <c r="AB32" s="528"/>
      <c r="AC32" s="540"/>
      <c r="AD32" s="540"/>
      <c r="AE32" s="540"/>
    </row>
    <row r="33" spans="2:31" ht="16.5">
      <c r="B33" s="535"/>
      <c r="C33" s="528"/>
      <c r="D33" s="528"/>
      <c r="E33" s="988"/>
      <c r="F33" s="988"/>
      <c r="G33" s="988"/>
      <c r="H33" s="988"/>
      <c r="I33" s="988"/>
      <c r="J33" s="988"/>
      <c r="K33" s="988"/>
      <c r="L33" s="988"/>
      <c r="M33" s="988"/>
      <c r="N33" s="988"/>
      <c r="O33" s="528"/>
      <c r="P33" s="528"/>
      <c r="Q33" s="528"/>
      <c r="R33" s="528"/>
      <c r="S33" s="528"/>
      <c r="T33" s="528"/>
      <c r="U33" s="528"/>
      <c r="V33" s="528"/>
      <c r="W33" s="528"/>
      <c r="X33" s="528"/>
      <c r="Y33" s="536"/>
      <c r="Z33" s="536"/>
      <c r="AA33" s="528"/>
      <c r="AB33" s="528"/>
      <c r="AC33" s="529"/>
      <c r="AD33" s="550"/>
      <c r="AE33" s="529"/>
    </row>
    <row r="34" spans="2:31" ht="16.5">
      <c r="B34" s="535"/>
      <c r="C34" s="528"/>
      <c r="D34" s="528"/>
      <c r="E34" s="528"/>
      <c r="F34" s="528"/>
      <c r="G34" s="528"/>
      <c r="H34" s="528"/>
      <c r="I34" s="528"/>
      <c r="J34" s="528"/>
      <c r="K34" s="528"/>
      <c r="L34" s="528"/>
      <c r="M34" s="528"/>
      <c r="N34" s="528"/>
      <c r="O34" s="528"/>
      <c r="P34" s="528"/>
      <c r="Q34" s="528"/>
      <c r="R34" s="528"/>
      <c r="S34" s="528"/>
      <c r="T34" s="528"/>
      <c r="U34" s="528"/>
      <c r="V34" s="528"/>
      <c r="W34" s="528"/>
      <c r="X34" s="528"/>
      <c r="Y34" s="536"/>
      <c r="Z34" s="536"/>
      <c r="AA34" s="528"/>
      <c r="AB34" s="528"/>
      <c r="AC34" s="529"/>
      <c r="AD34" s="529"/>
      <c r="AE34" s="529"/>
    </row>
    <row r="35" spans="2:31" ht="16.5">
      <c r="B35" s="535"/>
      <c r="C35" s="528"/>
      <c r="D35" s="528"/>
      <c r="E35" s="987" t="s">
        <v>1145</v>
      </c>
      <c r="F35" s="988"/>
      <c r="G35" s="988"/>
      <c r="H35" s="988"/>
      <c r="I35" s="988"/>
      <c r="J35" s="988"/>
      <c r="K35" s="988"/>
      <c r="L35" s="988"/>
      <c r="M35" s="988"/>
      <c r="N35" s="988"/>
      <c r="O35" s="528"/>
      <c r="P35" s="528"/>
      <c r="Q35" s="528"/>
      <c r="R35" s="528"/>
      <c r="S35" s="528"/>
      <c r="T35" s="528"/>
      <c r="U35" s="528"/>
      <c r="V35" s="528"/>
      <c r="W35" s="528"/>
      <c r="X35" s="528"/>
      <c r="Y35" s="536"/>
      <c r="Z35" s="536"/>
      <c r="AA35" s="528"/>
      <c r="AB35" s="528"/>
      <c r="AC35" s="529"/>
      <c r="AD35" s="529"/>
      <c r="AE35" s="529"/>
    </row>
    <row r="36" spans="2:31" ht="16.5">
      <c r="B36" s="535"/>
      <c r="C36" s="528"/>
      <c r="D36" s="528"/>
      <c r="E36" s="528"/>
      <c r="F36" s="528"/>
      <c r="G36" s="991" t="s">
        <v>1146</v>
      </c>
      <c r="H36" s="988"/>
      <c r="I36" s="988"/>
      <c r="J36" s="988"/>
      <c r="K36" s="988"/>
      <c r="L36" s="988"/>
      <c r="M36" s="988"/>
      <c r="N36" s="988"/>
      <c r="O36" s="528"/>
      <c r="P36" s="528"/>
      <c r="Q36" s="539"/>
      <c r="R36" s="538"/>
      <c r="S36" s="542">
        <f>SUM(S37:S40)</f>
        <v>169866431.95000002</v>
      </c>
      <c r="T36" s="528"/>
      <c r="U36" s="528"/>
      <c r="V36" s="539"/>
      <c r="W36" s="538"/>
      <c r="X36" s="542">
        <f>SUM(X37:X39)</f>
        <v>105083858.62</v>
      </c>
      <c r="Y36" s="536"/>
      <c r="Z36" s="536">
        <v>485244838.36000001</v>
      </c>
      <c r="AA36" s="528"/>
      <c r="AB36" s="528"/>
      <c r="AC36" s="529"/>
      <c r="AD36" s="529"/>
      <c r="AE36" s="529"/>
    </row>
    <row r="37" spans="2:31" ht="16.5">
      <c r="B37" s="535"/>
      <c r="C37" s="528"/>
      <c r="D37" s="528"/>
      <c r="E37" s="528"/>
      <c r="F37" s="528"/>
      <c r="G37" s="528"/>
      <c r="H37" s="990" t="s">
        <v>1147</v>
      </c>
      <c r="I37" s="988"/>
      <c r="J37" s="988"/>
      <c r="K37" s="988"/>
      <c r="L37" s="988"/>
      <c r="M37" s="988"/>
      <c r="N37" s="988"/>
      <c r="O37" s="988"/>
      <c r="P37" s="528"/>
      <c r="Q37" s="539"/>
      <c r="R37" s="540"/>
      <c r="S37" s="546">
        <f>+'2023'!G64</f>
        <v>116286958</v>
      </c>
      <c r="T37" s="528"/>
      <c r="U37" s="528"/>
      <c r="V37" s="539"/>
      <c r="W37" s="540"/>
      <c r="X37" s="546">
        <v>73633256</v>
      </c>
      <c r="Y37" s="536"/>
      <c r="Z37" s="536">
        <v>280386748.10000002</v>
      </c>
      <c r="AA37" s="528"/>
      <c r="AB37" s="528"/>
      <c r="AC37" s="529"/>
      <c r="AD37" s="529"/>
      <c r="AE37" s="529"/>
    </row>
    <row r="38" spans="2:31" ht="16.5" customHeight="1">
      <c r="B38" s="535"/>
      <c r="C38" s="528"/>
      <c r="D38" s="528"/>
      <c r="E38" s="528"/>
      <c r="F38" s="528"/>
      <c r="G38" s="528"/>
      <c r="H38" s="990" t="s">
        <v>1148</v>
      </c>
      <c r="I38" s="988"/>
      <c r="J38" s="988"/>
      <c r="K38" s="988"/>
      <c r="L38" s="988"/>
      <c r="M38" s="988"/>
      <c r="N38" s="988"/>
      <c r="O38" s="988"/>
      <c r="P38" s="528"/>
      <c r="Q38" s="539"/>
      <c r="R38" s="540"/>
      <c r="S38" s="546">
        <f>+'2023'!G71</f>
        <v>11371038.949999999</v>
      </c>
      <c r="T38" s="528"/>
      <c r="U38" s="528"/>
      <c r="V38" s="539"/>
      <c r="W38" s="540"/>
      <c r="X38" s="551">
        <v>7323600.3200000003</v>
      </c>
      <c r="Y38" s="536"/>
      <c r="Z38" s="536">
        <v>89463414.880000025</v>
      </c>
      <c r="AA38" s="528"/>
      <c r="AB38" s="528"/>
      <c r="AC38" s="529"/>
      <c r="AD38" s="529"/>
      <c r="AE38" s="529"/>
    </row>
    <row r="39" spans="2:31" ht="16.5">
      <c r="B39" s="535"/>
      <c r="C39" s="528"/>
      <c r="D39" s="528"/>
      <c r="E39" s="528"/>
      <c r="F39" s="528"/>
      <c r="G39" s="528"/>
      <c r="H39" s="990" t="s">
        <v>1149</v>
      </c>
      <c r="I39" s="988"/>
      <c r="J39" s="988"/>
      <c r="K39" s="988"/>
      <c r="L39" s="988"/>
      <c r="M39" s="988"/>
      <c r="N39" s="988"/>
      <c r="O39" s="988"/>
      <c r="P39" s="528"/>
      <c r="Q39" s="539"/>
      <c r="R39" s="540"/>
      <c r="S39" s="546">
        <f>+'2023'!G81</f>
        <v>42208435.000000007</v>
      </c>
      <c r="T39" s="528"/>
      <c r="U39" s="528"/>
      <c r="V39" s="539"/>
      <c r="W39" s="540"/>
      <c r="X39" s="546">
        <v>24127002.300000004</v>
      </c>
      <c r="Y39" s="536"/>
      <c r="Z39" s="536">
        <v>115394675.37999998</v>
      </c>
      <c r="AA39" s="528"/>
      <c r="AB39" s="528"/>
      <c r="AC39" s="529"/>
      <c r="AD39" s="529"/>
      <c r="AE39" s="529"/>
    </row>
    <row r="40" spans="2:31" ht="16.5">
      <c r="B40" s="535"/>
      <c r="C40" s="528"/>
      <c r="D40" s="528"/>
      <c r="E40" s="528"/>
      <c r="F40" s="528"/>
      <c r="G40" s="528"/>
      <c r="H40" s="528"/>
      <c r="I40" s="528"/>
      <c r="J40" s="528"/>
      <c r="K40" s="528"/>
      <c r="L40" s="528"/>
      <c r="M40" s="528"/>
      <c r="N40" s="528"/>
      <c r="O40" s="528"/>
      <c r="P40" s="528"/>
      <c r="Q40" s="539"/>
      <c r="R40" s="528"/>
      <c r="S40" s="528"/>
      <c r="T40" s="528"/>
      <c r="U40" s="528"/>
      <c r="V40" s="539"/>
      <c r="W40" s="528"/>
      <c r="X40" s="528"/>
      <c r="Y40" s="536"/>
      <c r="Z40" s="536"/>
      <c r="AA40" s="528"/>
      <c r="AB40" s="528"/>
      <c r="AC40" s="529"/>
      <c r="AD40" s="529"/>
      <c r="AE40" s="529"/>
    </row>
    <row r="41" spans="2:31" ht="16.5">
      <c r="B41" s="535"/>
      <c r="C41" s="528"/>
      <c r="D41" s="528"/>
      <c r="E41" s="528"/>
      <c r="F41" s="528"/>
      <c r="G41" s="991" t="s">
        <v>1150</v>
      </c>
      <c r="H41" s="988"/>
      <c r="I41" s="988"/>
      <c r="J41" s="988"/>
      <c r="K41" s="988"/>
      <c r="L41" s="988"/>
      <c r="M41" s="988"/>
      <c r="N41" s="988"/>
      <c r="O41" s="528"/>
      <c r="P41" s="528"/>
      <c r="Q41" s="539"/>
      <c r="R41" s="538"/>
      <c r="S41" s="542">
        <f>SUM(S43:S47)</f>
        <v>412270282.95999998</v>
      </c>
      <c r="T41" s="538"/>
      <c r="U41" s="538"/>
      <c r="V41" s="539"/>
      <c r="W41" s="538"/>
      <c r="X41" s="542">
        <f>SUM(X43:X47)</f>
        <v>145569956</v>
      </c>
      <c r="Y41" s="552"/>
      <c r="Z41" s="536">
        <v>317935410.79522264</v>
      </c>
      <c r="AA41" s="528"/>
      <c r="AB41" s="528"/>
      <c r="AC41" s="529"/>
      <c r="AD41" s="529"/>
      <c r="AE41" s="529"/>
    </row>
    <row r="42" spans="2:31" ht="16.5">
      <c r="B42" s="535"/>
      <c r="C42" s="528"/>
      <c r="D42" s="528"/>
      <c r="E42" s="528"/>
      <c r="F42" s="528"/>
      <c r="G42" s="528"/>
      <c r="H42" s="528"/>
      <c r="I42" s="528"/>
      <c r="J42" s="528"/>
      <c r="K42" s="528"/>
      <c r="L42" s="528"/>
      <c r="M42" s="528"/>
      <c r="N42" s="528"/>
      <c r="O42" s="528"/>
      <c r="P42" s="528"/>
      <c r="Q42" s="539"/>
      <c r="R42" s="528"/>
      <c r="S42" s="528"/>
      <c r="T42" s="528"/>
      <c r="U42" s="528"/>
      <c r="V42" s="528"/>
      <c r="W42" s="528"/>
      <c r="X42" s="528"/>
      <c r="Y42" s="536"/>
      <c r="Z42" s="536"/>
      <c r="AA42" s="528"/>
      <c r="AB42" s="528"/>
      <c r="AC42" s="529"/>
      <c r="AD42" s="529"/>
      <c r="AE42" s="529"/>
    </row>
    <row r="43" spans="2:31" ht="16.5">
      <c r="B43" s="535"/>
      <c r="C43" s="528"/>
      <c r="D43" s="528"/>
      <c r="E43" s="528"/>
      <c r="F43" s="528"/>
      <c r="G43" s="528"/>
      <c r="H43" s="990" t="s">
        <v>1151</v>
      </c>
      <c r="I43" s="988"/>
      <c r="J43" s="988"/>
      <c r="K43" s="988"/>
      <c r="L43" s="988"/>
      <c r="M43" s="988"/>
      <c r="N43" s="988"/>
      <c r="O43" s="988"/>
      <c r="P43" s="528"/>
      <c r="Q43" s="539"/>
      <c r="R43" s="540"/>
      <c r="S43" s="553">
        <f>+'2023'!G92</f>
        <v>412270282.95999998</v>
      </c>
      <c r="T43" s="554"/>
      <c r="U43" s="554"/>
      <c r="V43" s="555"/>
      <c r="W43" s="541"/>
      <c r="X43" s="556">
        <v>145569956</v>
      </c>
      <c r="Y43" s="536"/>
      <c r="Z43" s="536">
        <v>317935410.79522264</v>
      </c>
      <c r="AA43" s="528"/>
      <c r="AB43" s="528"/>
      <c r="AC43" s="529"/>
      <c r="AD43" s="529"/>
      <c r="AE43" s="529"/>
    </row>
    <row r="44" spans="2:31" ht="16.5">
      <c r="B44" s="535"/>
      <c r="C44" s="528"/>
      <c r="D44" s="528"/>
      <c r="E44" s="528"/>
      <c r="F44" s="528"/>
      <c r="G44" s="528"/>
      <c r="H44" s="990" t="s">
        <v>1152</v>
      </c>
      <c r="I44" s="988"/>
      <c r="J44" s="988"/>
      <c r="K44" s="988"/>
      <c r="L44" s="988"/>
      <c r="M44" s="988"/>
      <c r="N44" s="988"/>
      <c r="O44" s="988"/>
      <c r="P44" s="528"/>
      <c r="Q44" s="539"/>
      <c r="R44" s="540"/>
      <c r="S44" s="541">
        <v>0</v>
      </c>
      <c r="T44" s="554"/>
      <c r="U44" s="554"/>
      <c r="V44" s="555"/>
      <c r="W44" s="541"/>
      <c r="X44" s="541">
        <v>0</v>
      </c>
      <c r="Y44" s="536"/>
      <c r="Z44" s="536"/>
      <c r="AA44" s="528"/>
      <c r="AB44" s="528"/>
      <c r="AC44" s="529"/>
      <c r="AD44" s="529"/>
      <c r="AE44" s="529"/>
    </row>
    <row r="45" spans="2:31" ht="16.5">
      <c r="B45" s="535"/>
      <c r="C45" s="528"/>
      <c r="D45" s="528"/>
      <c r="E45" s="528"/>
      <c r="F45" s="528"/>
      <c r="G45" s="528"/>
      <c r="H45" s="990" t="s">
        <v>1153</v>
      </c>
      <c r="I45" s="988"/>
      <c r="J45" s="988"/>
      <c r="K45" s="988"/>
      <c r="L45" s="988"/>
      <c r="M45" s="988"/>
      <c r="N45" s="988"/>
      <c r="O45" s="988"/>
      <c r="P45" s="528"/>
      <c r="Q45" s="539"/>
      <c r="R45" s="540"/>
      <c r="S45" s="541">
        <v>0</v>
      </c>
      <c r="T45" s="541">
        <v>0</v>
      </c>
      <c r="U45" s="554"/>
      <c r="V45" s="555"/>
      <c r="W45" s="541"/>
      <c r="X45" s="541">
        <v>0</v>
      </c>
      <c r="Y45" s="536"/>
      <c r="Z45" s="536"/>
      <c r="AA45" s="528"/>
      <c r="AB45" s="528"/>
      <c r="AC45" s="529"/>
      <c r="AD45" s="529"/>
      <c r="AE45" s="529"/>
    </row>
    <row r="46" spans="2:31" ht="16.5">
      <c r="B46" s="535"/>
      <c r="C46" s="528"/>
      <c r="D46" s="528"/>
      <c r="E46" s="528"/>
      <c r="F46" s="528"/>
      <c r="G46" s="528"/>
      <c r="H46" s="990" t="s">
        <v>173</v>
      </c>
      <c r="I46" s="988"/>
      <c r="J46" s="988"/>
      <c r="K46" s="988"/>
      <c r="L46" s="988"/>
      <c r="M46" s="988"/>
      <c r="N46" s="988"/>
      <c r="O46" s="988"/>
      <c r="P46" s="528"/>
      <c r="Q46" s="539"/>
      <c r="R46" s="540"/>
      <c r="S46" s="541">
        <v>0</v>
      </c>
      <c r="T46" s="541">
        <v>0</v>
      </c>
      <c r="U46" s="528"/>
      <c r="V46" s="539"/>
      <c r="W46" s="540"/>
      <c r="X46" s="541">
        <v>0</v>
      </c>
      <c r="Y46" s="536"/>
      <c r="Z46" s="536"/>
      <c r="AA46" s="528"/>
      <c r="AB46" s="528"/>
      <c r="AC46" s="529"/>
      <c r="AD46" s="529"/>
      <c r="AE46" s="529"/>
    </row>
    <row r="47" spans="2:31" ht="16.5">
      <c r="B47" s="535"/>
      <c r="C47" s="528"/>
      <c r="D47" s="528"/>
      <c r="E47" s="528"/>
      <c r="F47" s="528"/>
      <c r="G47" s="528"/>
      <c r="H47" s="990" t="s">
        <v>1154</v>
      </c>
      <c r="I47" s="988"/>
      <c r="J47" s="988"/>
      <c r="K47" s="988"/>
      <c r="L47" s="988"/>
      <c r="M47" s="988"/>
      <c r="N47" s="988"/>
      <c r="O47" s="988"/>
      <c r="P47" s="528"/>
      <c r="Q47" s="539"/>
      <c r="R47" s="540"/>
      <c r="S47" s="557">
        <v>0</v>
      </c>
      <c r="T47" s="528"/>
      <c r="U47" s="528"/>
      <c r="V47" s="539"/>
      <c r="W47" s="540"/>
      <c r="X47" s="541">
        <v>0</v>
      </c>
      <c r="Y47" s="536"/>
      <c r="Z47" s="536"/>
      <c r="AA47" s="528"/>
      <c r="AB47" s="528"/>
      <c r="AC47" s="529"/>
      <c r="AD47" s="529"/>
      <c r="AE47" s="529"/>
    </row>
    <row r="48" spans="2:31" ht="16.5">
      <c r="B48" s="535"/>
      <c r="C48" s="528"/>
      <c r="D48" s="528"/>
      <c r="E48" s="528"/>
      <c r="F48" s="528"/>
      <c r="G48" s="528"/>
      <c r="H48" s="990" t="s">
        <v>1155</v>
      </c>
      <c r="I48" s="988"/>
      <c r="J48" s="988"/>
      <c r="K48" s="988"/>
      <c r="L48" s="988"/>
      <c r="M48" s="988"/>
      <c r="N48" s="988"/>
      <c r="O48" s="988"/>
      <c r="P48" s="528"/>
      <c r="Q48" s="539"/>
      <c r="R48" s="540"/>
      <c r="S48" s="557">
        <v>0</v>
      </c>
      <c r="T48" s="528"/>
      <c r="U48" s="528"/>
      <c r="V48" s="539"/>
      <c r="W48" s="540"/>
      <c r="X48" s="541">
        <v>0</v>
      </c>
      <c r="Y48" s="536"/>
      <c r="Z48" s="536"/>
      <c r="AA48" s="528"/>
      <c r="AB48" s="528"/>
      <c r="AC48" s="529"/>
      <c r="AD48" s="529"/>
      <c r="AE48" s="529"/>
    </row>
    <row r="49" spans="2:31" ht="16.5">
      <c r="B49" s="535"/>
      <c r="C49" s="528"/>
      <c r="D49" s="528"/>
      <c r="E49" s="528"/>
      <c r="F49" s="528"/>
      <c r="G49" s="528"/>
      <c r="H49" s="990" t="s">
        <v>1156</v>
      </c>
      <c r="I49" s="988"/>
      <c r="J49" s="988"/>
      <c r="K49" s="988"/>
      <c r="L49" s="988"/>
      <c r="M49" s="988"/>
      <c r="N49" s="988"/>
      <c r="O49" s="988"/>
      <c r="P49" s="528"/>
      <c r="Q49" s="539"/>
      <c r="R49" s="540"/>
      <c r="S49" s="557">
        <v>0</v>
      </c>
      <c r="T49" s="528"/>
      <c r="U49" s="528"/>
      <c r="V49" s="539"/>
      <c r="W49" s="540"/>
      <c r="X49" s="541">
        <v>0</v>
      </c>
      <c r="Y49" s="536"/>
      <c r="Z49" s="536"/>
      <c r="AA49" s="528"/>
      <c r="AB49" s="528"/>
      <c r="AC49" s="529"/>
      <c r="AD49" s="529"/>
      <c r="AE49" s="529"/>
    </row>
    <row r="50" spans="2:31" ht="16.5">
      <c r="B50" s="535"/>
      <c r="C50" s="528"/>
      <c r="D50" s="528"/>
      <c r="E50" s="528"/>
      <c r="F50" s="528"/>
      <c r="G50" s="528"/>
      <c r="H50" s="990" t="s">
        <v>1157</v>
      </c>
      <c r="I50" s="988"/>
      <c r="J50" s="988"/>
      <c r="K50" s="988"/>
      <c r="L50" s="988"/>
      <c r="M50" s="988"/>
      <c r="N50" s="988"/>
      <c r="O50" s="988"/>
      <c r="P50" s="528"/>
      <c r="Q50" s="539"/>
      <c r="R50" s="540"/>
      <c r="S50" s="557">
        <v>0</v>
      </c>
      <c r="T50" s="528"/>
      <c r="U50" s="528"/>
      <c r="V50" s="539"/>
      <c r="W50" s="540"/>
      <c r="X50" s="541">
        <v>0</v>
      </c>
      <c r="Y50" s="536"/>
      <c r="Z50" s="536"/>
      <c r="AA50" s="528"/>
      <c r="AB50" s="528"/>
      <c r="AC50" s="529"/>
      <c r="AD50" s="529"/>
      <c r="AE50" s="529"/>
    </row>
    <row r="51" spans="2:31" ht="16.5">
      <c r="B51" s="535"/>
      <c r="C51" s="528"/>
      <c r="D51" s="528"/>
      <c r="E51" s="528"/>
      <c r="F51" s="528"/>
      <c r="G51" s="528"/>
      <c r="H51" s="990" t="s">
        <v>1158</v>
      </c>
      <c r="I51" s="988"/>
      <c r="J51" s="988"/>
      <c r="K51" s="988"/>
      <c r="L51" s="988"/>
      <c r="M51" s="988"/>
      <c r="N51" s="988"/>
      <c r="O51" s="988"/>
      <c r="P51" s="528"/>
      <c r="Q51" s="539"/>
      <c r="R51" s="540"/>
      <c r="S51" s="557">
        <v>0</v>
      </c>
      <c r="T51" s="528"/>
      <c r="U51" s="528"/>
      <c r="V51" s="539"/>
      <c r="W51" s="540"/>
      <c r="X51" s="541">
        <v>0</v>
      </c>
      <c r="Y51" s="536"/>
      <c r="Z51" s="536"/>
      <c r="AA51" s="528"/>
      <c r="AB51" s="528"/>
      <c r="AC51" s="529"/>
      <c r="AD51" s="529"/>
      <c r="AE51" s="529"/>
    </row>
    <row r="52" spans="2:31" ht="17.25" thickBot="1">
      <c r="B52" s="797"/>
      <c r="C52" s="798"/>
      <c r="D52" s="798"/>
      <c r="E52" s="798"/>
      <c r="F52" s="798"/>
      <c r="G52" s="798"/>
      <c r="H52" s="798"/>
      <c r="I52" s="798"/>
      <c r="J52" s="798"/>
      <c r="K52" s="798"/>
      <c r="L52" s="798"/>
      <c r="M52" s="798"/>
      <c r="N52" s="798"/>
      <c r="O52" s="798"/>
      <c r="P52" s="798"/>
      <c r="Q52" s="562"/>
      <c r="R52" s="798"/>
      <c r="S52" s="798"/>
      <c r="T52" s="798"/>
      <c r="U52" s="798"/>
      <c r="V52" s="562"/>
      <c r="W52" s="798"/>
      <c r="X52" s="802"/>
      <c r="Y52" s="799"/>
      <c r="Z52" s="799"/>
      <c r="AA52" s="528"/>
      <c r="AB52" s="528"/>
      <c r="AC52" s="529"/>
      <c r="AD52" s="529"/>
      <c r="AE52" s="529"/>
    </row>
    <row r="53" spans="2:31" ht="16.5">
      <c r="B53" s="531"/>
      <c r="C53" s="532"/>
      <c r="D53" s="532"/>
      <c r="E53" s="532"/>
      <c r="F53" s="532"/>
      <c r="G53" s="532"/>
      <c r="H53" s="532"/>
      <c r="I53" s="532"/>
      <c r="J53" s="532"/>
      <c r="K53" s="532"/>
      <c r="L53" s="532"/>
      <c r="M53" s="532"/>
      <c r="N53" s="532"/>
      <c r="O53" s="532"/>
      <c r="P53" s="532"/>
      <c r="Q53" s="800"/>
      <c r="R53" s="532"/>
      <c r="S53" s="532"/>
      <c r="T53" s="532"/>
      <c r="U53" s="532"/>
      <c r="V53" s="800"/>
      <c r="W53" s="532"/>
      <c r="X53" s="801"/>
      <c r="Y53" s="533"/>
      <c r="Z53" s="533"/>
      <c r="AA53" s="528"/>
      <c r="AB53" s="528"/>
      <c r="AC53" s="529"/>
      <c r="AD53" s="529"/>
      <c r="AE53" s="529"/>
    </row>
    <row r="54" spans="2:31" ht="16.5">
      <c r="B54" s="535"/>
      <c r="C54" s="528"/>
      <c r="D54" s="528"/>
      <c r="E54" s="528"/>
      <c r="F54" s="528"/>
      <c r="G54" s="991" t="s">
        <v>1159</v>
      </c>
      <c r="H54" s="988"/>
      <c r="I54" s="988"/>
      <c r="J54" s="988"/>
      <c r="K54" s="988"/>
      <c r="L54" s="988"/>
      <c r="M54" s="988"/>
      <c r="N54" s="988"/>
      <c r="O54" s="528"/>
      <c r="P54" s="528"/>
      <c r="Q54" s="539"/>
      <c r="R54" s="538"/>
      <c r="S54" s="537">
        <f>SUM(R55:S58)</f>
        <v>0</v>
      </c>
      <c r="T54" s="538"/>
      <c r="U54" s="538"/>
      <c r="V54" s="539"/>
      <c r="W54" s="538"/>
      <c r="X54" s="537">
        <f>SUM(W55:X58)</f>
        <v>0</v>
      </c>
      <c r="Y54" s="536"/>
      <c r="Z54" s="536"/>
      <c r="AA54" s="528"/>
      <c r="AB54" s="528"/>
      <c r="AC54" s="529"/>
      <c r="AD54" s="529"/>
      <c r="AE54" s="529"/>
    </row>
    <row r="55" spans="2:31" ht="16.5">
      <c r="B55" s="535"/>
      <c r="C55" s="528"/>
      <c r="D55" s="528"/>
      <c r="E55" s="528"/>
      <c r="F55" s="528"/>
      <c r="G55" s="528"/>
      <c r="H55" s="528"/>
      <c r="I55" s="528"/>
      <c r="J55" s="528"/>
      <c r="K55" s="528"/>
      <c r="L55" s="528"/>
      <c r="M55" s="528"/>
      <c r="N55" s="528"/>
      <c r="O55" s="528"/>
      <c r="P55" s="528"/>
      <c r="Q55" s="539"/>
      <c r="R55" s="528"/>
      <c r="S55" s="528"/>
      <c r="T55" s="528"/>
      <c r="U55" s="528"/>
      <c r="V55" s="539"/>
      <c r="W55" s="528"/>
      <c r="X55" s="554"/>
      <c r="Y55" s="536"/>
      <c r="Z55" s="536"/>
      <c r="AA55" s="528"/>
      <c r="AB55" s="528"/>
      <c r="AC55" s="529"/>
      <c r="AD55" s="529"/>
      <c r="AE55" s="529"/>
    </row>
    <row r="56" spans="2:31" ht="16.5">
      <c r="B56" s="535"/>
      <c r="C56" s="528"/>
      <c r="D56" s="528"/>
      <c r="E56" s="528"/>
      <c r="F56" s="528"/>
      <c r="G56" s="528"/>
      <c r="H56" s="990" t="s">
        <v>1160</v>
      </c>
      <c r="I56" s="988"/>
      <c r="J56" s="988"/>
      <c r="K56" s="988"/>
      <c r="L56" s="988"/>
      <c r="M56" s="988"/>
      <c r="N56" s="988"/>
      <c r="O56" s="988"/>
      <c r="P56" s="528"/>
      <c r="Q56" s="539"/>
      <c r="R56" s="540"/>
      <c r="S56" s="541">
        <v>0</v>
      </c>
      <c r="T56" s="528"/>
      <c r="U56" s="528"/>
      <c r="V56" s="539"/>
      <c r="W56" s="540"/>
      <c r="X56" s="541">
        <v>0</v>
      </c>
      <c r="Y56" s="536"/>
      <c r="Z56" s="536"/>
      <c r="AA56" s="528"/>
      <c r="AB56" s="528"/>
      <c r="AC56" s="529"/>
      <c r="AD56" s="529"/>
      <c r="AE56" s="529"/>
    </row>
    <row r="57" spans="2:31" ht="16.5">
      <c r="B57" s="535"/>
      <c r="C57" s="528"/>
      <c r="D57" s="528"/>
      <c r="E57" s="528"/>
      <c r="F57" s="528"/>
      <c r="G57" s="528"/>
      <c r="H57" s="990" t="s">
        <v>1161</v>
      </c>
      <c r="I57" s="988"/>
      <c r="J57" s="988"/>
      <c r="K57" s="988"/>
      <c r="L57" s="988"/>
      <c r="M57" s="988"/>
      <c r="N57" s="988"/>
      <c r="O57" s="988"/>
      <c r="P57" s="528"/>
      <c r="Q57" s="539"/>
      <c r="R57" s="540"/>
      <c r="S57" s="541">
        <v>0</v>
      </c>
      <c r="T57" s="528"/>
      <c r="U57" s="528"/>
      <c r="V57" s="539"/>
      <c r="W57" s="540"/>
      <c r="X57" s="541">
        <v>0</v>
      </c>
      <c r="Y57" s="536"/>
      <c r="Z57" s="536"/>
      <c r="AA57" s="528"/>
      <c r="AB57" s="528"/>
      <c r="AC57" s="529"/>
      <c r="AD57" s="529"/>
      <c r="AE57" s="529"/>
    </row>
    <row r="58" spans="2:31" ht="16.5">
      <c r="B58" s="535"/>
      <c r="C58" s="528"/>
      <c r="D58" s="528"/>
      <c r="E58" s="528"/>
      <c r="F58" s="528"/>
      <c r="G58" s="528"/>
      <c r="H58" s="990" t="s">
        <v>1162</v>
      </c>
      <c r="I58" s="988"/>
      <c r="J58" s="988"/>
      <c r="K58" s="988"/>
      <c r="L58" s="988"/>
      <c r="M58" s="988"/>
      <c r="N58" s="988"/>
      <c r="O58" s="988"/>
      <c r="P58" s="528"/>
      <c r="Q58" s="539"/>
      <c r="R58" s="540"/>
      <c r="S58" s="541">
        <v>0</v>
      </c>
      <c r="T58" s="528"/>
      <c r="U58" s="528"/>
      <c r="V58" s="539"/>
      <c r="W58" s="540"/>
      <c r="X58" s="541">
        <v>0</v>
      </c>
      <c r="Y58" s="536"/>
      <c r="Z58" s="536"/>
      <c r="AA58" s="528"/>
      <c r="AB58" s="528"/>
      <c r="AC58" s="529"/>
      <c r="AD58" s="529"/>
      <c r="AE58" s="529"/>
    </row>
    <row r="59" spans="2:31" ht="16.5">
      <c r="B59" s="535"/>
      <c r="C59" s="528"/>
      <c r="D59" s="528"/>
      <c r="E59" s="528"/>
      <c r="F59" s="528"/>
      <c r="G59" s="528"/>
      <c r="H59" s="628"/>
      <c r="I59" s="579"/>
      <c r="J59" s="579"/>
      <c r="K59" s="579"/>
      <c r="L59" s="579"/>
      <c r="M59" s="579"/>
      <c r="N59" s="579"/>
      <c r="O59" s="579"/>
      <c r="P59" s="528"/>
      <c r="Q59" s="539"/>
      <c r="R59" s="540"/>
      <c r="S59" s="541"/>
      <c r="T59" s="528"/>
      <c r="U59" s="528"/>
      <c r="V59" s="539"/>
      <c r="W59" s="540"/>
      <c r="X59" s="541"/>
      <c r="Y59" s="536"/>
      <c r="Z59" s="536"/>
      <c r="AA59" s="528"/>
      <c r="AB59" s="528"/>
      <c r="AC59" s="529"/>
      <c r="AD59" s="529"/>
      <c r="AE59" s="529"/>
    </row>
    <row r="60" spans="2:31" ht="16.5">
      <c r="B60" s="535"/>
      <c r="C60" s="528"/>
      <c r="D60" s="528"/>
      <c r="E60" s="528"/>
      <c r="F60" s="528"/>
      <c r="G60" s="991" t="s">
        <v>1163</v>
      </c>
      <c r="H60" s="988"/>
      <c r="I60" s="988"/>
      <c r="J60" s="988"/>
      <c r="K60" s="988"/>
      <c r="L60" s="988"/>
      <c r="M60" s="988"/>
      <c r="N60" s="528"/>
      <c r="O60" s="528"/>
      <c r="P60" s="528"/>
      <c r="Q60" s="539"/>
      <c r="R60" s="538"/>
      <c r="S60" s="537">
        <f>SUM(R61:S66)</f>
        <v>0</v>
      </c>
      <c r="T60" s="538"/>
      <c r="U60" s="538"/>
      <c r="V60" s="539"/>
      <c r="W60" s="538"/>
      <c r="X60" s="537">
        <f>SUM(W61:X66)</f>
        <v>0</v>
      </c>
      <c r="Y60" s="536"/>
      <c r="Z60" s="536"/>
      <c r="AA60" s="528"/>
      <c r="AB60" s="528"/>
      <c r="AC60" s="529"/>
      <c r="AD60" s="529"/>
      <c r="AE60" s="529"/>
    </row>
    <row r="61" spans="2:31" ht="16.5">
      <c r="B61" s="535"/>
      <c r="C61" s="528"/>
      <c r="D61" s="528"/>
      <c r="E61" s="528"/>
      <c r="F61" s="528"/>
      <c r="G61" s="528"/>
      <c r="H61" s="528"/>
      <c r="I61" s="528"/>
      <c r="J61" s="528"/>
      <c r="K61" s="528"/>
      <c r="L61" s="528"/>
      <c r="M61" s="528"/>
      <c r="N61" s="528"/>
      <c r="O61" s="528"/>
      <c r="P61" s="528"/>
      <c r="Q61" s="539"/>
      <c r="R61" s="528"/>
      <c r="S61" s="554"/>
      <c r="T61" s="528"/>
      <c r="U61" s="528"/>
      <c r="V61" s="539"/>
      <c r="W61" s="528"/>
      <c r="X61" s="554"/>
      <c r="Y61" s="536"/>
      <c r="Z61" s="536"/>
      <c r="AA61" s="528"/>
      <c r="AB61" s="528"/>
      <c r="AC61" s="529"/>
      <c r="AD61" s="529"/>
      <c r="AE61" s="529"/>
    </row>
    <row r="62" spans="2:31" ht="16.5">
      <c r="B62" s="535"/>
      <c r="C62" s="528"/>
      <c r="D62" s="528"/>
      <c r="E62" s="528"/>
      <c r="F62" s="528"/>
      <c r="G62" s="528"/>
      <c r="H62" s="990" t="s">
        <v>1164</v>
      </c>
      <c r="I62" s="988"/>
      <c r="J62" s="988"/>
      <c r="K62" s="988"/>
      <c r="L62" s="988"/>
      <c r="M62" s="988"/>
      <c r="N62" s="988"/>
      <c r="O62" s="988"/>
      <c r="P62" s="528"/>
      <c r="Q62" s="539"/>
      <c r="R62" s="540"/>
      <c r="S62" s="541">
        <v>0</v>
      </c>
      <c r="T62" s="528"/>
      <c r="U62" s="528"/>
      <c r="V62" s="539"/>
      <c r="W62" s="540"/>
      <c r="X62" s="541">
        <v>0</v>
      </c>
      <c r="Y62" s="536"/>
      <c r="Z62" s="536"/>
      <c r="AA62" s="528"/>
      <c r="AB62" s="528"/>
      <c r="AC62" s="529"/>
      <c r="AD62" s="529"/>
      <c r="AE62" s="529"/>
    </row>
    <row r="63" spans="2:31" ht="16.5">
      <c r="B63" s="535"/>
      <c r="C63" s="528"/>
      <c r="D63" s="528"/>
      <c r="E63" s="528"/>
      <c r="F63" s="528"/>
      <c r="G63" s="528"/>
      <c r="H63" s="990" t="s">
        <v>1165</v>
      </c>
      <c r="I63" s="988"/>
      <c r="J63" s="988"/>
      <c r="K63" s="988"/>
      <c r="L63" s="988"/>
      <c r="M63" s="988"/>
      <c r="N63" s="988"/>
      <c r="O63" s="988"/>
      <c r="P63" s="528"/>
      <c r="Q63" s="539"/>
      <c r="R63" s="540"/>
      <c r="S63" s="541">
        <v>0</v>
      </c>
      <c r="T63" s="528"/>
      <c r="U63" s="528"/>
      <c r="V63" s="539"/>
      <c r="W63" s="540"/>
      <c r="X63" s="541">
        <v>0</v>
      </c>
      <c r="Y63" s="536"/>
      <c r="Z63" s="536"/>
      <c r="AA63" s="528"/>
      <c r="AB63" s="528"/>
      <c r="AC63" s="529"/>
      <c r="AD63" s="529"/>
      <c r="AE63" s="529"/>
    </row>
    <row r="64" spans="2:31" ht="16.5">
      <c r="B64" s="535"/>
      <c r="C64" s="528"/>
      <c r="D64" s="528"/>
      <c r="E64" s="528"/>
      <c r="F64" s="528"/>
      <c r="G64" s="528"/>
      <c r="H64" s="990" t="s">
        <v>1166</v>
      </c>
      <c r="I64" s="988"/>
      <c r="J64" s="988"/>
      <c r="K64" s="988"/>
      <c r="L64" s="988"/>
      <c r="M64" s="988"/>
      <c r="N64" s="988"/>
      <c r="O64" s="988"/>
      <c r="P64" s="528"/>
      <c r="Q64" s="539"/>
      <c r="R64" s="540"/>
      <c r="S64" s="541">
        <v>0</v>
      </c>
      <c r="T64" s="528"/>
      <c r="U64" s="528"/>
      <c r="V64" s="539"/>
      <c r="W64" s="540"/>
      <c r="X64" s="541">
        <v>0</v>
      </c>
      <c r="Y64" s="536"/>
      <c r="Z64" s="536"/>
      <c r="AA64" s="528"/>
      <c r="AB64" s="528"/>
      <c r="AC64" s="529"/>
      <c r="AD64" s="529"/>
      <c r="AE64" s="529"/>
    </row>
    <row r="65" spans="2:31" ht="16.5">
      <c r="B65" s="535"/>
      <c r="C65" s="528"/>
      <c r="D65" s="528"/>
      <c r="E65" s="528"/>
      <c r="F65" s="528"/>
      <c r="G65" s="528"/>
      <c r="H65" s="990" t="s">
        <v>1167</v>
      </c>
      <c r="I65" s="988"/>
      <c r="J65" s="988"/>
      <c r="K65" s="988"/>
      <c r="L65" s="988"/>
      <c r="M65" s="988"/>
      <c r="N65" s="988"/>
      <c r="O65" s="988"/>
      <c r="P65" s="528"/>
      <c r="Q65" s="539"/>
      <c r="R65" s="540"/>
      <c r="S65" s="541">
        <v>0</v>
      </c>
      <c r="T65" s="528"/>
      <c r="U65" s="528"/>
      <c r="V65" s="539"/>
      <c r="W65" s="540"/>
      <c r="X65" s="541">
        <v>0</v>
      </c>
      <c r="Y65" s="536"/>
      <c r="Z65" s="536"/>
      <c r="AA65" s="528"/>
      <c r="AB65" s="528"/>
      <c r="AC65" s="529"/>
      <c r="AD65" s="529"/>
      <c r="AE65" s="529"/>
    </row>
    <row r="66" spans="2:31" ht="16.5">
      <c r="B66" s="535"/>
      <c r="C66" s="528"/>
      <c r="D66" s="528"/>
      <c r="E66" s="528"/>
      <c r="F66" s="528"/>
      <c r="G66" s="528"/>
      <c r="H66" s="990" t="s">
        <v>1168</v>
      </c>
      <c r="I66" s="988"/>
      <c r="J66" s="988"/>
      <c r="K66" s="988"/>
      <c r="L66" s="988"/>
      <c r="M66" s="988"/>
      <c r="N66" s="988"/>
      <c r="O66" s="988"/>
      <c r="P66" s="528"/>
      <c r="Q66" s="539"/>
      <c r="R66" s="540"/>
      <c r="S66" s="541">
        <v>0</v>
      </c>
      <c r="T66" s="528"/>
      <c r="U66" s="528"/>
      <c r="V66" s="539"/>
      <c r="W66" s="540"/>
      <c r="X66" s="541">
        <v>0</v>
      </c>
      <c r="Y66" s="536"/>
      <c r="Z66" s="536"/>
      <c r="AA66" s="528"/>
      <c r="AB66" s="528"/>
      <c r="AC66" s="529"/>
      <c r="AD66" s="529"/>
      <c r="AE66" s="529"/>
    </row>
    <row r="67" spans="2:31" ht="16.5">
      <c r="B67" s="535"/>
      <c r="C67" s="528"/>
      <c r="D67" s="528"/>
      <c r="E67" s="528"/>
      <c r="F67" s="528"/>
      <c r="G67" s="528"/>
      <c r="H67" s="528"/>
      <c r="I67" s="528"/>
      <c r="J67" s="528"/>
      <c r="K67" s="528"/>
      <c r="L67" s="528"/>
      <c r="M67" s="528"/>
      <c r="N67" s="528"/>
      <c r="O67" s="528"/>
      <c r="P67" s="528"/>
      <c r="Q67" s="539"/>
      <c r="R67" s="528"/>
      <c r="S67" s="554"/>
      <c r="T67" s="528"/>
      <c r="U67" s="528"/>
      <c r="V67" s="539"/>
      <c r="W67" s="528"/>
      <c r="X67" s="554"/>
      <c r="Y67" s="536"/>
      <c r="Z67" s="536"/>
      <c r="AA67" s="528"/>
      <c r="AB67" s="528"/>
      <c r="AC67" s="529"/>
      <c r="AD67" s="529"/>
      <c r="AE67" s="529"/>
    </row>
    <row r="68" spans="2:31" ht="16.5">
      <c r="B68" s="535"/>
      <c r="C68" s="528"/>
      <c r="D68" s="528"/>
      <c r="E68" s="528"/>
      <c r="F68" s="528"/>
      <c r="G68" s="991" t="s">
        <v>1169</v>
      </c>
      <c r="H68" s="988"/>
      <c r="I68" s="988"/>
      <c r="J68" s="988"/>
      <c r="K68" s="988"/>
      <c r="L68" s="988"/>
      <c r="M68" s="988"/>
      <c r="N68" s="988"/>
      <c r="O68" s="528"/>
      <c r="P68" s="528"/>
      <c r="Q68" s="539"/>
      <c r="R68" s="538"/>
      <c r="S68" s="558">
        <f>+S69</f>
        <v>4798964.1399999997</v>
      </c>
      <c r="T68" s="538"/>
      <c r="U68" s="538"/>
      <c r="V68" s="539"/>
      <c r="W68" s="538"/>
      <c r="X68" s="558">
        <f>SUM(W69:X74)</f>
        <v>42508712</v>
      </c>
      <c r="Y68" s="536"/>
      <c r="Z68" s="536"/>
      <c r="AA68" s="528"/>
      <c r="AB68" s="528"/>
      <c r="AC68" s="529"/>
      <c r="AD68" s="529"/>
      <c r="AE68" s="529"/>
    </row>
    <row r="69" spans="2:31" ht="16.5">
      <c r="B69" s="535"/>
      <c r="C69" s="528"/>
      <c r="D69" s="528"/>
      <c r="E69" s="528"/>
      <c r="F69" s="528"/>
      <c r="G69" s="528"/>
      <c r="H69" s="990" t="s">
        <v>1170</v>
      </c>
      <c r="I69" s="988"/>
      <c r="J69" s="988"/>
      <c r="K69" s="988"/>
      <c r="L69" s="988"/>
      <c r="M69" s="988"/>
      <c r="N69" s="988"/>
      <c r="O69" s="988"/>
      <c r="P69" s="528"/>
      <c r="Q69" s="539"/>
      <c r="R69" s="540"/>
      <c r="S69" s="559">
        <f>+'2023'!G91</f>
        <v>4798964.1399999997</v>
      </c>
      <c r="T69" s="528"/>
      <c r="U69" s="528"/>
      <c r="V69" s="539"/>
      <c r="W69" s="540"/>
      <c r="X69" s="553">
        <v>42508712</v>
      </c>
      <c r="Y69" s="536"/>
      <c r="Z69" s="536"/>
      <c r="AA69" s="528"/>
      <c r="AB69" s="528"/>
      <c r="AC69" s="529"/>
      <c r="AD69" s="529"/>
      <c r="AE69" s="529"/>
    </row>
    <row r="70" spans="2:31" ht="16.5">
      <c r="B70" s="535"/>
      <c r="C70" s="528"/>
      <c r="D70" s="528"/>
      <c r="E70" s="528"/>
      <c r="F70" s="528"/>
      <c r="G70" s="528"/>
      <c r="H70" s="990" t="s">
        <v>1171</v>
      </c>
      <c r="I70" s="988"/>
      <c r="J70" s="988"/>
      <c r="K70" s="988"/>
      <c r="L70" s="988"/>
      <c r="M70" s="988"/>
      <c r="N70" s="988"/>
      <c r="O70" s="988"/>
      <c r="P70" s="528"/>
      <c r="Q70" s="539"/>
      <c r="R70" s="540"/>
      <c r="S70" s="541">
        <v>0</v>
      </c>
      <c r="T70" s="528"/>
      <c r="U70" s="528"/>
      <c r="V70" s="539"/>
      <c r="W70" s="540"/>
      <c r="X70" s="541">
        <v>0</v>
      </c>
      <c r="Y70" s="536"/>
      <c r="Z70" s="536"/>
      <c r="AA70" s="528"/>
      <c r="AB70" s="528"/>
      <c r="AC70" s="529"/>
      <c r="AD70" s="529"/>
      <c r="AE70" s="529"/>
    </row>
    <row r="71" spans="2:31" ht="16.5">
      <c r="B71" s="535"/>
      <c r="C71" s="528"/>
      <c r="D71" s="528"/>
      <c r="E71" s="528"/>
      <c r="F71" s="528"/>
      <c r="G71" s="528"/>
      <c r="H71" s="990" t="s">
        <v>1172</v>
      </c>
      <c r="I71" s="988"/>
      <c r="J71" s="988"/>
      <c r="K71" s="988"/>
      <c r="L71" s="988"/>
      <c r="M71" s="988"/>
      <c r="N71" s="988"/>
      <c r="O71" s="988"/>
      <c r="P71" s="528"/>
      <c r="Q71" s="539"/>
      <c r="R71" s="540"/>
      <c r="S71" s="541">
        <v>0</v>
      </c>
      <c r="T71" s="528"/>
      <c r="U71" s="528"/>
      <c r="V71" s="539"/>
      <c r="W71" s="540"/>
      <c r="X71" s="541">
        <v>0</v>
      </c>
      <c r="Y71" s="536"/>
      <c r="Z71" s="536"/>
      <c r="AA71" s="528"/>
      <c r="AB71" s="528"/>
      <c r="AC71" s="529"/>
      <c r="AD71" s="529"/>
      <c r="AE71" s="529"/>
    </row>
    <row r="72" spans="2:31" ht="16.5">
      <c r="B72" s="535"/>
      <c r="C72" s="528"/>
      <c r="D72" s="528"/>
      <c r="E72" s="528"/>
      <c r="F72" s="528"/>
      <c r="G72" s="528"/>
      <c r="H72" s="990" t="s">
        <v>1173</v>
      </c>
      <c r="I72" s="988"/>
      <c r="J72" s="988"/>
      <c r="K72" s="988"/>
      <c r="L72" s="988"/>
      <c r="M72" s="988"/>
      <c r="N72" s="988"/>
      <c r="O72" s="988"/>
      <c r="P72" s="528"/>
      <c r="Q72" s="539"/>
      <c r="R72" s="540"/>
      <c r="S72" s="541">
        <v>0</v>
      </c>
      <c r="T72" s="528"/>
      <c r="U72" s="528"/>
      <c r="V72" s="539"/>
      <c r="W72" s="540"/>
      <c r="X72" s="541">
        <v>0</v>
      </c>
      <c r="Y72" s="536"/>
      <c r="Z72" s="536"/>
      <c r="AA72" s="528"/>
      <c r="AB72" s="528"/>
      <c r="AC72" s="529"/>
      <c r="AD72" s="529"/>
      <c r="AE72" s="529"/>
    </row>
    <row r="73" spans="2:31" ht="16.5">
      <c r="B73" s="535"/>
      <c r="C73" s="528"/>
      <c r="D73" s="528"/>
      <c r="E73" s="528"/>
      <c r="F73" s="528"/>
      <c r="G73" s="528"/>
      <c r="H73" s="990" t="s">
        <v>1174</v>
      </c>
      <c r="I73" s="988"/>
      <c r="J73" s="988"/>
      <c r="K73" s="988"/>
      <c r="L73" s="988"/>
      <c r="M73" s="988"/>
      <c r="N73" s="988"/>
      <c r="O73" s="988"/>
      <c r="P73" s="528"/>
      <c r="Q73" s="539"/>
      <c r="R73" s="540"/>
      <c r="S73" s="541">
        <v>0</v>
      </c>
      <c r="T73" s="528"/>
      <c r="U73" s="528"/>
      <c r="V73" s="539"/>
      <c r="W73" s="540"/>
      <c r="X73" s="541">
        <v>0</v>
      </c>
      <c r="Y73" s="536"/>
      <c r="Z73" s="536"/>
      <c r="AA73" s="528"/>
      <c r="AB73" s="528"/>
      <c r="AC73" s="529"/>
      <c r="AD73" s="529"/>
      <c r="AE73" s="529"/>
    </row>
    <row r="74" spans="2:31" ht="16.5">
      <c r="B74" s="535"/>
      <c r="C74" s="528"/>
      <c r="D74" s="528"/>
      <c r="E74" s="528"/>
      <c r="F74" s="528"/>
      <c r="G74" s="528"/>
      <c r="H74" s="990" t="s">
        <v>1175</v>
      </c>
      <c r="I74" s="988"/>
      <c r="J74" s="988"/>
      <c r="K74" s="988"/>
      <c r="L74" s="988"/>
      <c r="M74" s="988"/>
      <c r="N74" s="988"/>
      <c r="O74" s="988"/>
      <c r="P74" s="528"/>
      <c r="Q74" s="539"/>
      <c r="R74" s="540"/>
      <c r="S74" s="559">
        <v>0</v>
      </c>
      <c r="T74" s="528"/>
      <c r="U74" s="528"/>
      <c r="V74" s="539"/>
      <c r="W74" s="540"/>
      <c r="X74" s="541">
        <v>0</v>
      </c>
      <c r="Y74" s="536"/>
      <c r="Z74" s="536"/>
      <c r="AA74" s="528"/>
      <c r="AB74" s="528"/>
      <c r="AC74" s="529"/>
      <c r="AD74" s="529"/>
      <c r="AE74" s="529"/>
    </row>
    <row r="75" spans="2:31" ht="16.5">
      <c r="B75" s="535"/>
      <c r="C75" s="528"/>
      <c r="D75" s="528"/>
      <c r="E75" s="528"/>
      <c r="F75" s="528"/>
      <c r="G75" s="528"/>
      <c r="H75" s="628"/>
      <c r="I75" s="579"/>
      <c r="J75" s="579"/>
      <c r="K75" s="579"/>
      <c r="L75" s="579"/>
      <c r="M75" s="579"/>
      <c r="N75" s="579"/>
      <c r="O75" s="579"/>
      <c r="P75" s="528"/>
      <c r="Q75" s="539"/>
      <c r="R75" s="540"/>
      <c r="S75" s="559"/>
      <c r="T75" s="528"/>
      <c r="U75" s="528"/>
      <c r="V75" s="539"/>
      <c r="W75" s="540"/>
      <c r="X75" s="541"/>
      <c r="Y75" s="536"/>
      <c r="Z75" s="536"/>
      <c r="AA75" s="528"/>
      <c r="AB75" s="528"/>
      <c r="AC75" s="529"/>
      <c r="AD75" s="529"/>
      <c r="AE75" s="529"/>
    </row>
    <row r="76" spans="2:31" ht="16.5">
      <c r="B76" s="535"/>
      <c r="C76" s="528"/>
      <c r="D76" s="528"/>
      <c r="E76" s="528"/>
      <c r="F76" s="528"/>
      <c r="G76" s="991" t="s">
        <v>1176</v>
      </c>
      <c r="H76" s="988"/>
      <c r="I76" s="988"/>
      <c r="J76" s="988"/>
      <c r="K76" s="988"/>
      <c r="L76" s="988"/>
      <c r="M76" s="988"/>
      <c r="N76" s="988"/>
      <c r="O76" s="528"/>
      <c r="P76" s="528"/>
      <c r="Q76" s="539"/>
      <c r="R76" s="538"/>
      <c r="S76" s="537">
        <f>SUM(S77)</f>
        <v>0</v>
      </c>
      <c r="T76" s="560"/>
      <c r="U76" s="538"/>
      <c r="V76" s="539"/>
      <c r="W76" s="538"/>
      <c r="X76" s="537">
        <f>SUM(X77)</f>
        <v>0</v>
      </c>
      <c r="Y76" s="536"/>
      <c r="Z76" s="536"/>
      <c r="AA76" s="528"/>
      <c r="AB76" s="528"/>
      <c r="AC76" s="529"/>
      <c r="AD76" s="529"/>
      <c r="AE76" s="529"/>
    </row>
    <row r="77" spans="2:31" ht="16.5">
      <c r="B77" s="535"/>
      <c r="C77" s="528"/>
      <c r="D77" s="528"/>
      <c r="E77" s="528"/>
      <c r="F77" s="528"/>
      <c r="G77" s="528"/>
      <c r="H77" s="990" t="s">
        <v>1177</v>
      </c>
      <c r="I77" s="988"/>
      <c r="J77" s="988"/>
      <c r="K77" s="988"/>
      <c r="L77" s="988"/>
      <c r="M77" s="988"/>
      <c r="N77" s="988"/>
      <c r="O77" s="988"/>
      <c r="P77" s="528"/>
      <c r="Q77" s="539"/>
      <c r="R77" s="540"/>
      <c r="S77" s="541">
        <v>0</v>
      </c>
      <c r="T77" s="528"/>
      <c r="U77" s="528"/>
      <c r="V77" s="539"/>
      <c r="W77" s="540"/>
      <c r="X77" s="541">
        <v>0</v>
      </c>
      <c r="Y77" s="536"/>
      <c r="Z77" s="536"/>
      <c r="AA77" s="528"/>
      <c r="AB77" s="528"/>
      <c r="AC77" s="529"/>
      <c r="AD77" s="529"/>
      <c r="AE77" s="529"/>
    </row>
    <row r="78" spans="2:31" ht="16.5">
      <c r="B78" s="535"/>
      <c r="C78" s="528"/>
      <c r="D78" s="528"/>
      <c r="E78" s="987" t="s">
        <v>1178</v>
      </c>
      <c r="F78" s="988"/>
      <c r="G78" s="988"/>
      <c r="H78" s="988"/>
      <c r="I78" s="988"/>
      <c r="J78" s="528"/>
      <c r="K78" s="528"/>
      <c r="L78" s="528"/>
      <c r="M78" s="528"/>
      <c r="N78" s="528"/>
      <c r="O78" s="528"/>
      <c r="P78" s="528"/>
      <c r="Q78" s="528"/>
      <c r="R78" s="528"/>
      <c r="S78" s="528"/>
      <c r="T78" s="528"/>
      <c r="U78" s="528"/>
      <c r="V78" s="528"/>
      <c r="W78" s="528"/>
      <c r="X78" s="528"/>
      <c r="Y78" s="536"/>
      <c r="Z78" s="536"/>
      <c r="AA78" s="528"/>
      <c r="AB78" s="528"/>
      <c r="AC78" s="529"/>
      <c r="AD78" s="529"/>
      <c r="AE78" s="529"/>
    </row>
    <row r="79" spans="2:31" ht="16.5">
      <c r="B79" s="535"/>
      <c r="C79" s="528"/>
      <c r="D79" s="528"/>
      <c r="E79" s="988"/>
      <c r="F79" s="988"/>
      <c r="G79" s="988"/>
      <c r="H79" s="988"/>
      <c r="I79" s="988"/>
      <c r="J79" s="528"/>
      <c r="K79" s="528"/>
      <c r="L79" s="528"/>
      <c r="M79" s="528"/>
      <c r="N79" s="528"/>
      <c r="O79" s="528"/>
      <c r="P79" s="528"/>
      <c r="Q79" s="539"/>
      <c r="R79" s="538"/>
      <c r="S79" s="542">
        <f>S36+S41+S54+S60+S68+S76</f>
        <v>586935679.04999995</v>
      </c>
      <c r="T79" s="528"/>
      <c r="U79" s="528"/>
      <c r="V79" s="539"/>
      <c r="W79" s="538"/>
      <c r="X79" s="542">
        <f>X36+X41+X54+X60+X68+X76</f>
        <v>293162526.62</v>
      </c>
      <c r="Y79" s="536"/>
      <c r="Z79" s="536"/>
      <c r="AA79" s="528"/>
      <c r="AB79" s="528"/>
      <c r="AC79" s="529"/>
      <c r="AD79" s="529"/>
      <c r="AE79" s="529"/>
    </row>
    <row r="80" spans="2:31" ht="16.5">
      <c r="B80" s="535"/>
      <c r="C80" s="528"/>
      <c r="D80" s="528"/>
      <c r="E80" s="988"/>
      <c r="F80" s="988"/>
      <c r="G80" s="988"/>
      <c r="H80" s="988"/>
      <c r="I80" s="988"/>
      <c r="J80" s="528"/>
      <c r="K80" s="528"/>
      <c r="L80" s="528"/>
      <c r="M80" s="528"/>
      <c r="N80" s="528"/>
      <c r="O80" s="528"/>
      <c r="P80" s="528"/>
      <c r="Q80" s="528"/>
      <c r="R80" s="528"/>
      <c r="S80" s="528"/>
      <c r="T80" s="528"/>
      <c r="U80" s="528"/>
      <c r="V80" s="528"/>
      <c r="W80" s="528"/>
      <c r="X80" s="528"/>
      <c r="Y80" s="536"/>
      <c r="Z80" s="536"/>
      <c r="AA80" s="528"/>
      <c r="AB80" s="528"/>
      <c r="AC80" s="529"/>
      <c r="AD80" s="529"/>
      <c r="AE80" s="529"/>
    </row>
    <row r="81" spans="2:31" ht="16.5">
      <c r="B81" s="535"/>
      <c r="C81" s="528"/>
      <c r="D81" s="528"/>
      <c r="E81" s="987" t="s">
        <v>1179</v>
      </c>
      <c r="F81" s="988"/>
      <c r="G81" s="988"/>
      <c r="H81" s="988"/>
      <c r="I81" s="988"/>
      <c r="J81" s="988"/>
      <c r="K81" s="988"/>
      <c r="L81" s="528"/>
      <c r="M81" s="528"/>
      <c r="N81" s="528"/>
      <c r="O81" s="528"/>
      <c r="P81" s="528"/>
      <c r="Q81" s="539"/>
      <c r="R81" s="538"/>
      <c r="S81" s="542">
        <f>+Q32-S79</f>
        <v>13112414.930000067</v>
      </c>
      <c r="T81" s="528"/>
      <c r="U81" s="528"/>
      <c r="V81" s="539"/>
      <c r="W81" s="539"/>
      <c r="X81" s="542">
        <f>+X32-X36-X41-X68</f>
        <v>-41409361.230000019</v>
      </c>
      <c r="Y81" s="536"/>
      <c r="Z81" s="536"/>
      <c r="AA81" s="528"/>
      <c r="AB81" s="528"/>
      <c r="AC81" s="529"/>
      <c r="AD81" s="550"/>
      <c r="AE81" s="529"/>
    </row>
    <row r="82" spans="2:31" ht="16.5">
      <c r="B82" s="535"/>
      <c r="C82" s="528"/>
      <c r="D82" s="528"/>
      <c r="E82" s="988"/>
      <c r="F82" s="988"/>
      <c r="G82" s="988"/>
      <c r="H82" s="988"/>
      <c r="I82" s="988"/>
      <c r="J82" s="988"/>
      <c r="K82" s="988"/>
      <c r="L82" s="528"/>
      <c r="M82" s="528"/>
      <c r="N82" s="528"/>
      <c r="O82" s="528"/>
      <c r="P82" s="528"/>
      <c r="Q82" s="528"/>
      <c r="R82" s="528"/>
      <c r="S82" s="528"/>
      <c r="T82" s="528"/>
      <c r="U82" s="528"/>
      <c r="V82" s="528"/>
      <c r="W82" s="528"/>
      <c r="X82" s="528"/>
      <c r="Y82" s="536"/>
      <c r="Z82" s="536"/>
      <c r="AA82" s="528"/>
      <c r="AB82" s="528"/>
      <c r="AC82" s="529"/>
      <c r="AD82" s="529"/>
      <c r="AE82" s="529"/>
    </row>
    <row r="83" spans="2:31" ht="16.5">
      <c r="B83" s="535"/>
      <c r="C83" s="989"/>
      <c r="D83" s="988"/>
      <c r="E83" s="988"/>
      <c r="F83" s="988"/>
      <c r="G83" s="988"/>
      <c r="H83" s="988"/>
      <c r="I83" s="988"/>
      <c r="J83" s="988"/>
      <c r="K83" s="988"/>
      <c r="L83" s="988"/>
      <c r="M83" s="988"/>
      <c r="N83" s="988"/>
      <c r="O83" s="988"/>
      <c r="P83" s="988"/>
      <c r="Q83" s="988"/>
      <c r="R83" s="988"/>
      <c r="S83" s="988"/>
      <c r="T83" s="988"/>
      <c r="U83" s="988"/>
      <c r="V83" s="988"/>
      <c r="W83" s="988"/>
      <c r="X83" s="988"/>
      <c r="Y83" s="536"/>
      <c r="Z83" s="536"/>
      <c r="AA83" s="528"/>
      <c r="AB83" s="528"/>
      <c r="AC83" s="529"/>
      <c r="AD83" s="529"/>
      <c r="AE83" s="529"/>
    </row>
    <row r="84" spans="2:31" ht="12.75" customHeight="1" thickBot="1">
      <c r="B84" s="561"/>
      <c r="C84" s="562"/>
      <c r="D84" s="562"/>
      <c r="E84" s="562"/>
      <c r="F84" s="562"/>
      <c r="G84" s="562"/>
      <c r="H84" s="562"/>
      <c r="I84" s="562"/>
      <c r="J84" s="562"/>
      <c r="K84" s="562"/>
      <c r="L84" s="562"/>
      <c r="M84" s="562"/>
      <c r="N84" s="562"/>
      <c r="O84" s="562"/>
      <c r="P84" s="562"/>
      <c r="Q84" s="562"/>
      <c r="R84" s="562"/>
      <c r="S84" s="562"/>
      <c r="T84" s="562"/>
      <c r="U84" s="562"/>
      <c r="V84" s="562"/>
      <c r="W84" s="562"/>
      <c r="X84" s="562"/>
      <c r="Y84" s="563"/>
      <c r="Z84" s="563"/>
      <c r="AA84" s="529"/>
      <c r="AB84" s="529"/>
      <c r="AC84" s="529"/>
      <c r="AD84" s="529"/>
      <c r="AE84" s="529"/>
    </row>
    <row r="85" spans="2:31" ht="12.75" customHeight="1">
      <c r="Z85" s="529"/>
      <c r="AA85" s="529"/>
      <c r="AB85" s="529"/>
      <c r="AC85" s="529"/>
      <c r="AD85" s="529"/>
      <c r="AE85" s="529"/>
    </row>
    <row r="86" spans="2:31" ht="12.75" customHeight="1">
      <c r="B86" s="986" t="s">
        <v>1180</v>
      </c>
      <c r="C86" s="986"/>
      <c r="D86" s="986"/>
      <c r="E86" s="986"/>
      <c r="F86" s="986"/>
      <c r="G86" s="986"/>
      <c r="H86" s="986"/>
      <c r="I86" s="986"/>
      <c r="J86" s="986"/>
      <c r="K86" s="986"/>
      <c r="L86" s="986"/>
      <c r="M86" s="986"/>
      <c r="N86" s="986"/>
      <c r="O86" s="986"/>
      <c r="P86" s="986"/>
      <c r="Q86" s="986"/>
      <c r="R86" s="986"/>
      <c r="S86" s="986"/>
      <c r="T86" s="986"/>
      <c r="U86" s="986"/>
      <c r="V86" s="986"/>
      <c r="W86" s="986"/>
      <c r="X86" s="986"/>
      <c r="Y86" s="986"/>
      <c r="Z86" s="529"/>
      <c r="AA86" s="529"/>
      <c r="AB86" s="529"/>
      <c r="AC86" s="529"/>
      <c r="AD86" s="529"/>
      <c r="AE86" s="529"/>
    </row>
  </sheetData>
  <mergeCells count="66">
    <mergeCell ref="B2:AA2"/>
    <mergeCell ref="F17:R17"/>
    <mergeCell ref="H18:O19"/>
    <mergeCell ref="H37:O37"/>
    <mergeCell ref="H29:O29"/>
    <mergeCell ref="H25:O25"/>
    <mergeCell ref="H26:O26"/>
    <mergeCell ref="H12:O12"/>
    <mergeCell ref="H10:O10"/>
    <mergeCell ref="H11:O11"/>
    <mergeCell ref="H27:O27"/>
    <mergeCell ref="H20:O21"/>
    <mergeCell ref="H14:O14"/>
    <mergeCell ref="H15:R15"/>
    <mergeCell ref="G7:N7"/>
    <mergeCell ref="G23:M23"/>
    <mergeCell ref="V6:X6"/>
    <mergeCell ref="Q6:T6"/>
    <mergeCell ref="E6:N6"/>
    <mergeCell ref="H8:O8"/>
    <mergeCell ref="H9:O9"/>
    <mergeCell ref="H13:O13"/>
    <mergeCell ref="S18:S19"/>
    <mergeCell ref="X18:X19"/>
    <mergeCell ref="S20:S21"/>
    <mergeCell ref="X20:X21"/>
    <mergeCell ref="G41:N41"/>
    <mergeCell ref="H43:O43"/>
    <mergeCell ref="E31:N33"/>
    <mergeCell ref="Q32:S32"/>
    <mergeCell ref="H28:O28"/>
    <mergeCell ref="H39:O39"/>
    <mergeCell ref="E35:N35"/>
    <mergeCell ref="G36:N36"/>
    <mergeCell ref="H38:O38"/>
    <mergeCell ref="H49:O49"/>
    <mergeCell ref="H48:O48"/>
    <mergeCell ref="H46:O46"/>
    <mergeCell ref="H47:O47"/>
    <mergeCell ref="H44:O44"/>
    <mergeCell ref="H45:O45"/>
    <mergeCell ref="G54:N54"/>
    <mergeCell ref="H56:O56"/>
    <mergeCell ref="H57:O57"/>
    <mergeCell ref="H50:O50"/>
    <mergeCell ref="H51:O51"/>
    <mergeCell ref="H63:O63"/>
    <mergeCell ref="H64:O64"/>
    <mergeCell ref="G60:M60"/>
    <mergeCell ref="H62:O62"/>
    <mergeCell ref="H58:O58"/>
    <mergeCell ref="H69:O69"/>
    <mergeCell ref="H70:O70"/>
    <mergeCell ref="G68:N68"/>
    <mergeCell ref="H65:O65"/>
    <mergeCell ref="H66:O66"/>
    <mergeCell ref="G76:N76"/>
    <mergeCell ref="H73:O73"/>
    <mergeCell ref="H74:O74"/>
    <mergeCell ref="H71:O71"/>
    <mergeCell ref="H72:O72"/>
    <mergeCell ref="B86:Y86"/>
    <mergeCell ref="E81:K82"/>
    <mergeCell ref="C83:X83"/>
    <mergeCell ref="H77:O77"/>
    <mergeCell ref="E78:I80"/>
  </mergeCells>
  <printOptions horizontalCentered="1" verticalCentered="1"/>
  <pageMargins left="0.23622047244094491" right="0.23622047244094491" top="0.39370078740157483" bottom="0.39370078740157483" header="0" footer="0"/>
  <pageSetup scale="66" orientation="landscape" r:id="rId1"/>
  <headerFooter>
    <oddFooter>&amp;R&amp;P</oddFooter>
  </headerFooter>
  <rowBreaks count="1" manualBreakCount="1">
    <brk id="52" max="25" man="1"/>
  </rowBreaks>
  <colBreaks count="1" manualBreakCount="1">
    <brk id="28" min="1" max="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AC97"/>
  <sheetViews>
    <sheetView showGridLines="0" view="pageBreakPreview" topLeftCell="J1" zoomScale="130" zoomScaleNormal="100" zoomScaleSheetLayoutView="130" workbookViewId="0">
      <selection activeCell="AA5" sqref="AA5"/>
    </sheetView>
  </sheetViews>
  <sheetFormatPr baseColWidth="10" defaultColWidth="14.42578125" defaultRowHeight="15" customHeight="1"/>
  <cols>
    <col min="1" max="1" width="2.7109375" style="115" customWidth="1"/>
    <col min="2" max="2" width="0.5703125" style="115" customWidth="1"/>
    <col min="3" max="3" width="1.140625" style="115" customWidth="1"/>
    <col min="4" max="4" width="1.5703125" style="115" customWidth="1"/>
    <col min="5" max="5" width="8.140625" style="115" customWidth="1"/>
    <col min="6" max="6" width="0.5703125" style="115" customWidth="1"/>
    <col min="7" max="7" width="4.85546875" style="115" customWidth="1"/>
    <col min="8" max="8" width="25.42578125" style="115" customWidth="1"/>
    <col min="9" max="9" width="0.42578125" style="115" customWidth="1"/>
    <col min="10" max="10" width="13.85546875" style="115" customWidth="1"/>
    <col min="11" max="11" width="0.5703125" style="115" customWidth="1"/>
    <col min="12" max="12" width="2.7109375" style="115" customWidth="1"/>
    <col min="13" max="13" width="13.7109375" style="115" customWidth="1"/>
    <col min="14" max="14" width="1.5703125" style="115" customWidth="1"/>
    <col min="15" max="15" width="2.140625" style="115" customWidth="1"/>
    <col min="16" max="16" width="1.5703125" style="115" customWidth="1"/>
    <col min="17" max="17" width="1.140625" style="115" customWidth="1"/>
    <col min="18" max="18" width="9.140625" style="115" customWidth="1"/>
    <col min="19" max="19" width="5.42578125" style="115" customWidth="1"/>
    <col min="20" max="20" width="25.85546875" style="115" customWidth="1"/>
    <col min="21" max="21" width="1" style="115" customWidth="1"/>
    <col min="22" max="22" width="1.140625" style="115" customWidth="1"/>
    <col min="23" max="23" width="13.5703125" style="115" customWidth="1"/>
    <col min="24" max="24" width="1.5703125" style="115" customWidth="1"/>
    <col min="25" max="26" width="0.85546875" style="115" customWidth="1"/>
    <col min="27" max="27" width="13" style="115" customWidth="1"/>
    <col min="28" max="28" width="0.42578125" style="115" customWidth="1"/>
    <col min="29" max="29" width="0.7109375" style="115" customWidth="1"/>
    <col min="30" max="16384" width="14.42578125" style="115"/>
  </cols>
  <sheetData>
    <row r="1" spans="1:29" ht="65.25" customHeight="1">
      <c r="A1" s="144"/>
      <c r="B1" s="1005" t="s">
        <v>1181</v>
      </c>
      <c r="C1" s="1002"/>
      <c r="D1" s="1002"/>
      <c r="E1" s="1002"/>
      <c r="F1" s="1002"/>
      <c r="G1" s="1002"/>
      <c r="H1" s="1002"/>
      <c r="I1" s="1002"/>
      <c r="J1" s="1002"/>
      <c r="K1" s="1002"/>
      <c r="L1" s="1002"/>
      <c r="M1" s="1002"/>
      <c r="N1" s="1002"/>
      <c r="O1" s="1002"/>
      <c r="P1" s="1002"/>
      <c r="Q1" s="1002"/>
      <c r="R1" s="1002"/>
      <c r="S1" s="1002"/>
      <c r="T1" s="1002"/>
      <c r="U1" s="1002"/>
      <c r="V1" s="1002"/>
      <c r="W1" s="1002"/>
      <c r="X1" s="1002"/>
      <c r="Y1" s="1002"/>
      <c r="Z1" s="1002"/>
      <c r="AA1" s="1002"/>
      <c r="AB1" s="196"/>
      <c r="AC1" s="196"/>
    </row>
    <row r="2" spans="1:29" ht="2.25" customHeight="1">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row>
    <row r="3" spans="1:29" ht="16.5" customHeight="1">
      <c r="B3" s="1006" t="s">
        <v>1182</v>
      </c>
      <c r="C3" s="1004"/>
      <c r="D3" s="1004"/>
      <c r="E3" s="1004"/>
      <c r="F3" s="1004"/>
      <c r="G3" s="281"/>
      <c r="H3" s="281"/>
      <c r="I3" s="281"/>
      <c r="J3" s="285">
        <v>2023</v>
      </c>
      <c r="K3" s="281"/>
      <c r="L3" s="1003">
        <v>2022</v>
      </c>
      <c r="M3" s="1004"/>
      <c r="N3" s="281"/>
      <c r="O3" s="281"/>
      <c r="P3" s="1007" t="s">
        <v>1183</v>
      </c>
      <c r="Q3" s="1004"/>
      <c r="R3" s="1004"/>
      <c r="S3" s="281"/>
      <c r="T3" s="281"/>
      <c r="U3" s="281"/>
      <c r="V3" s="1003">
        <v>2023</v>
      </c>
      <c r="W3" s="1004"/>
      <c r="X3" s="281"/>
      <c r="Y3" s="1003">
        <v>2022</v>
      </c>
      <c r="Z3" s="1004"/>
      <c r="AA3" s="1004"/>
      <c r="AB3" s="281"/>
      <c r="AC3" s="282"/>
    </row>
    <row r="4" spans="1:29" ht="10.5" customHeight="1">
      <c r="B4" s="286"/>
      <c r="C4" s="196"/>
      <c r="D4" s="1001" t="s">
        <v>1184</v>
      </c>
      <c r="E4" s="1002"/>
      <c r="F4" s="1002"/>
      <c r="G4" s="1002"/>
      <c r="H4" s="1002"/>
      <c r="I4" s="196"/>
      <c r="J4" s="287"/>
      <c r="K4" s="196"/>
      <c r="L4" s="196"/>
      <c r="M4" s="287"/>
      <c r="N4" s="196"/>
      <c r="O4" s="196"/>
      <c r="P4" s="196"/>
      <c r="Q4" s="1001" t="s">
        <v>1185</v>
      </c>
      <c r="R4" s="1002"/>
      <c r="S4" s="1002"/>
      <c r="T4" s="1002"/>
      <c r="U4" s="196"/>
      <c r="V4" s="1009"/>
      <c r="W4" s="1002"/>
      <c r="X4" s="196"/>
      <c r="Y4" s="1008"/>
      <c r="Z4" s="1002"/>
      <c r="AA4" s="1002"/>
      <c r="AB4" s="196"/>
      <c r="AC4" s="283"/>
    </row>
    <row r="5" spans="1:29" ht="7.5" customHeight="1">
      <c r="B5" s="286"/>
      <c r="C5" s="196"/>
      <c r="D5" s="196"/>
      <c r="E5" s="999" t="s">
        <v>1186</v>
      </c>
      <c r="F5" s="1002"/>
      <c r="G5" s="1002"/>
      <c r="H5" s="1002"/>
      <c r="I5" s="196"/>
      <c r="J5" s="203">
        <f>+'2023'!G6</f>
        <v>74714745.799999997</v>
      </c>
      <c r="K5" s="196"/>
      <c r="L5" s="118"/>
      <c r="M5" s="203">
        <f>+'2022'!H6</f>
        <v>57593146.039999999</v>
      </c>
      <c r="N5" s="196"/>
      <c r="O5" s="196"/>
      <c r="P5" s="196"/>
      <c r="Q5" s="196"/>
      <c r="R5" s="999" t="s">
        <v>1187</v>
      </c>
      <c r="S5" s="1002"/>
      <c r="T5" s="1002"/>
      <c r="U5" s="196"/>
      <c r="V5" s="118"/>
      <c r="W5" s="203">
        <f>+'2023'!H48</f>
        <v>9363660.5100000016</v>
      </c>
      <c r="X5" s="196"/>
      <c r="Y5" s="118"/>
      <c r="Z5" s="199"/>
      <c r="AA5" s="203">
        <v>4090766</v>
      </c>
      <c r="AB5" s="196"/>
      <c r="AC5" s="283"/>
    </row>
    <row r="6" spans="1:29" ht="10.5" customHeight="1">
      <c r="B6" s="286"/>
      <c r="C6" s="196"/>
      <c r="D6" s="196"/>
      <c r="E6" s="999" t="s">
        <v>1188</v>
      </c>
      <c r="F6" s="1002"/>
      <c r="G6" s="1002"/>
      <c r="H6" s="1002"/>
      <c r="I6" s="196"/>
      <c r="J6" s="203">
        <f>+'2023'!G10</f>
        <v>5037616</v>
      </c>
      <c r="K6" s="196"/>
      <c r="L6" s="118"/>
      <c r="M6" s="203">
        <v>3275320</v>
      </c>
      <c r="N6" s="196"/>
      <c r="O6" s="196"/>
      <c r="P6" s="196"/>
      <c r="Q6" s="196"/>
      <c r="R6" s="999" t="s">
        <v>1189</v>
      </c>
      <c r="S6" s="1002"/>
      <c r="T6" s="1002"/>
      <c r="U6" s="196"/>
      <c r="V6" s="119"/>
      <c r="W6" s="200">
        <v>0</v>
      </c>
      <c r="X6" s="196"/>
      <c r="Y6" s="118"/>
      <c r="Z6" s="199"/>
      <c r="AA6" s="200">
        <v>0</v>
      </c>
      <c r="AB6" s="196"/>
      <c r="AC6" s="283"/>
    </row>
    <row r="7" spans="1:29" ht="7.5" customHeight="1">
      <c r="B7" s="286"/>
      <c r="C7" s="196"/>
      <c r="D7" s="196"/>
      <c r="E7" s="999" t="s">
        <v>1190</v>
      </c>
      <c r="F7" s="1002"/>
      <c r="G7" s="1002"/>
      <c r="H7" s="1002"/>
      <c r="I7" s="196"/>
      <c r="J7" s="200">
        <v>0</v>
      </c>
      <c r="K7" s="196"/>
      <c r="L7" s="118"/>
      <c r="M7" s="200">
        <v>0</v>
      </c>
      <c r="N7" s="196"/>
      <c r="O7" s="196"/>
      <c r="P7" s="196"/>
      <c r="Q7" s="196"/>
      <c r="R7" s="999" t="s">
        <v>1191</v>
      </c>
      <c r="S7" s="1002"/>
      <c r="T7" s="1002"/>
      <c r="U7" s="196"/>
      <c r="V7" s="119"/>
      <c r="W7" s="200">
        <v>0</v>
      </c>
      <c r="X7" s="198"/>
      <c r="Y7" s="120"/>
      <c r="Z7" s="200"/>
      <c r="AA7" s="200">
        <v>0</v>
      </c>
      <c r="AB7" s="196"/>
      <c r="AC7" s="283"/>
    </row>
    <row r="8" spans="1:29" ht="7.5" customHeight="1">
      <c r="B8" s="286"/>
      <c r="C8" s="196"/>
      <c r="D8" s="196"/>
      <c r="E8" s="999" t="s">
        <v>1192</v>
      </c>
      <c r="F8" s="1002"/>
      <c r="G8" s="1002"/>
      <c r="H8" s="1002"/>
      <c r="I8" s="196"/>
      <c r="J8" s="200">
        <v>0</v>
      </c>
      <c r="K8" s="196"/>
      <c r="L8" s="118"/>
      <c r="M8" s="200">
        <v>0</v>
      </c>
      <c r="N8" s="196"/>
      <c r="O8" s="196"/>
      <c r="P8" s="196"/>
      <c r="Q8" s="196"/>
      <c r="R8" s="999" t="s">
        <v>1193</v>
      </c>
      <c r="S8" s="1002"/>
      <c r="T8" s="1002"/>
      <c r="U8" s="196"/>
      <c r="V8" s="119"/>
      <c r="W8" s="200">
        <v>0</v>
      </c>
      <c r="X8" s="198"/>
      <c r="Y8" s="120"/>
      <c r="Z8" s="200"/>
      <c r="AA8" s="200">
        <v>0</v>
      </c>
      <c r="AB8" s="196"/>
      <c r="AC8" s="283"/>
    </row>
    <row r="9" spans="1:29" ht="7.5" customHeight="1">
      <c r="B9" s="286"/>
      <c r="C9" s="196"/>
      <c r="D9" s="196"/>
      <c r="E9" s="999" t="s">
        <v>1194</v>
      </c>
      <c r="F9" s="1002"/>
      <c r="G9" s="1002"/>
      <c r="H9" s="1002"/>
      <c r="I9" s="196"/>
      <c r="J9" s="200">
        <v>0</v>
      </c>
      <c r="K9" s="196"/>
      <c r="L9" s="118"/>
      <c r="M9" s="200">
        <v>0</v>
      </c>
      <c r="N9" s="196"/>
      <c r="O9" s="196"/>
      <c r="P9" s="196"/>
      <c r="Q9" s="196"/>
      <c r="R9" s="999" t="s">
        <v>1195</v>
      </c>
      <c r="S9" s="1002"/>
      <c r="T9" s="1002"/>
      <c r="U9" s="196"/>
      <c r="V9" s="119"/>
      <c r="W9" s="200">
        <v>0</v>
      </c>
      <c r="X9" s="196"/>
      <c r="Y9" s="118"/>
      <c r="Z9" s="199"/>
      <c r="AA9" s="288">
        <v>0</v>
      </c>
      <c r="AB9" s="196"/>
      <c r="AC9" s="283"/>
    </row>
    <row r="10" spans="1:29" ht="7.5" customHeight="1">
      <c r="B10" s="286"/>
      <c r="C10" s="196"/>
      <c r="D10" s="196"/>
      <c r="E10" s="999" t="s">
        <v>1196</v>
      </c>
      <c r="F10" s="1002"/>
      <c r="G10" s="1002"/>
      <c r="H10" s="1002"/>
      <c r="I10" s="196"/>
      <c r="J10" s="200">
        <v>0</v>
      </c>
      <c r="K10" s="196"/>
      <c r="L10" s="118"/>
      <c r="M10" s="200">
        <v>0</v>
      </c>
      <c r="N10" s="196"/>
      <c r="O10" s="196"/>
      <c r="P10" s="196"/>
      <c r="Q10" s="196"/>
      <c r="R10" s="1010" t="s">
        <v>1197</v>
      </c>
      <c r="S10" s="1002"/>
      <c r="T10" s="1002"/>
      <c r="U10" s="196"/>
      <c r="V10" s="119"/>
      <c r="W10" s="200">
        <v>0</v>
      </c>
      <c r="X10" s="198"/>
      <c r="Y10" s="120"/>
      <c r="Z10" s="200"/>
      <c r="AA10" s="200">
        <v>0</v>
      </c>
      <c r="AB10" s="196"/>
      <c r="AC10" s="283"/>
    </row>
    <row r="11" spans="1:29" ht="13.9" customHeight="1">
      <c r="B11" s="286"/>
      <c r="C11" s="196"/>
      <c r="D11" s="196"/>
      <c r="E11" s="999" t="s">
        <v>1198</v>
      </c>
      <c r="F11" s="1002"/>
      <c r="G11" s="1002"/>
      <c r="H11" s="1002"/>
      <c r="I11" s="196"/>
      <c r="J11" s="200">
        <v>0</v>
      </c>
      <c r="K11" s="196"/>
      <c r="L11" s="118"/>
      <c r="M11" s="200">
        <v>0</v>
      </c>
      <c r="N11" s="196"/>
      <c r="O11" s="196"/>
      <c r="P11" s="196"/>
      <c r="Q11" s="196"/>
      <c r="R11" s="1002"/>
      <c r="S11" s="1002"/>
      <c r="T11" s="1002"/>
      <c r="U11" s="196"/>
      <c r="V11" s="119"/>
      <c r="W11" s="200">
        <v>0</v>
      </c>
      <c r="X11" s="198"/>
      <c r="Y11" s="120"/>
      <c r="Z11" s="198"/>
      <c r="AA11" s="200">
        <v>0</v>
      </c>
      <c r="AB11" s="196"/>
      <c r="AC11" s="283"/>
    </row>
    <row r="12" spans="1:29" ht="11.45" customHeight="1">
      <c r="B12" s="286"/>
      <c r="C12" s="196"/>
      <c r="D12" s="1001" t="s">
        <v>1199</v>
      </c>
      <c r="E12" s="1002"/>
      <c r="F12" s="1002"/>
      <c r="G12" s="1002"/>
      <c r="H12" s="1002"/>
      <c r="I12" s="196"/>
      <c r="J12" s="201">
        <f>SUM(J5:J11)</f>
        <v>79752361.799999997</v>
      </c>
      <c r="K12" s="196"/>
      <c r="L12" s="118"/>
      <c r="M12" s="201">
        <f>SUM(M5:M11)</f>
        <v>60868466.039999999</v>
      </c>
      <c r="N12" s="196"/>
      <c r="O12" s="196"/>
      <c r="P12" s="196"/>
      <c r="Q12" s="196"/>
      <c r="R12" s="999" t="s">
        <v>1200</v>
      </c>
      <c r="S12" s="1002"/>
      <c r="T12" s="1002"/>
      <c r="U12" s="196"/>
      <c r="V12" s="119"/>
      <c r="W12" s="200">
        <v>0</v>
      </c>
      <c r="X12" s="196"/>
      <c r="Y12" s="118"/>
      <c r="Z12" s="199"/>
      <c r="AA12" s="200">
        <v>0</v>
      </c>
      <c r="AB12" s="196"/>
      <c r="AC12" s="283"/>
    </row>
    <row r="13" spans="1:29" ht="7.5" customHeight="1">
      <c r="B13" s="286"/>
      <c r="C13" s="196"/>
      <c r="D13" s="196"/>
      <c r="E13" s="196"/>
      <c r="F13" s="196"/>
      <c r="G13" s="196"/>
      <c r="H13" s="196"/>
      <c r="I13" s="196"/>
      <c r="J13" s="196"/>
      <c r="K13" s="196"/>
      <c r="L13" s="196"/>
      <c r="M13" s="196"/>
      <c r="N13" s="196"/>
      <c r="O13" s="196"/>
      <c r="P13" s="196"/>
      <c r="Q13" s="196"/>
      <c r="R13" s="999" t="s">
        <v>1201</v>
      </c>
      <c r="S13" s="1002"/>
      <c r="T13" s="1002"/>
      <c r="U13" s="196"/>
      <c r="V13" s="119"/>
      <c r="W13" s="200">
        <v>0</v>
      </c>
      <c r="X13" s="196"/>
      <c r="Y13" s="118"/>
      <c r="Z13" s="199"/>
      <c r="AA13" s="200">
        <v>0</v>
      </c>
      <c r="AB13" s="196"/>
      <c r="AC13" s="283"/>
    </row>
    <row r="14" spans="1:29" ht="10.5" customHeight="1">
      <c r="B14" s="286"/>
      <c r="C14" s="196"/>
      <c r="D14" s="196"/>
      <c r="E14" s="196"/>
      <c r="F14" s="196"/>
      <c r="G14" s="196"/>
      <c r="H14" s="196"/>
      <c r="I14" s="196"/>
      <c r="J14" s="196"/>
      <c r="K14" s="196"/>
      <c r="L14" s="196"/>
      <c r="M14" s="196"/>
      <c r="N14" s="196"/>
      <c r="O14" s="196"/>
      <c r="P14" s="196"/>
      <c r="Q14" s="1001" t="s">
        <v>1202</v>
      </c>
      <c r="R14" s="1002"/>
      <c r="S14" s="1002"/>
      <c r="T14" s="1002"/>
      <c r="U14" s="196"/>
      <c r="V14" s="119"/>
      <c r="W14" s="201">
        <f>+W5+W13</f>
        <v>9363660.5100000016</v>
      </c>
      <c r="X14" s="196"/>
      <c r="Y14" s="1024">
        <f>SUM(Z5:AA13)</f>
        <v>4090766</v>
      </c>
      <c r="Z14" s="1019"/>
      <c r="AA14" s="1019"/>
      <c r="AB14" s="196"/>
      <c r="AC14" s="283"/>
    </row>
    <row r="15" spans="1:29" ht="10.5" customHeight="1">
      <c r="B15" s="286"/>
      <c r="C15" s="196"/>
      <c r="D15" s="1001" t="s">
        <v>1203</v>
      </c>
      <c r="E15" s="1002"/>
      <c r="F15" s="1002"/>
      <c r="G15" s="1002"/>
      <c r="H15" s="1002"/>
      <c r="I15" s="196"/>
      <c r="J15" s="287"/>
      <c r="K15" s="196"/>
      <c r="L15" s="196"/>
      <c r="M15" s="287"/>
      <c r="N15" s="196"/>
      <c r="O15" s="196"/>
      <c r="P15" s="196"/>
      <c r="Q15" s="1001" t="s">
        <v>1204</v>
      </c>
      <c r="R15" s="1002"/>
      <c r="S15" s="1002"/>
      <c r="T15" s="1002"/>
      <c r="U15" s="196"/>
      <c r="V15" s="1008"/>
      <c r="W15" s="1026"/>
      <c r="X15" s="196"/>
      <c r="Y15" s="1008"/>
      <c r="Z15" s="1002"/>
      <c r="AA15" s="1002"/>
      <c r="AB15" s="196"/>
      <c r="AC15" s="283"/>
    </row>
    <row r="16" spans="1:29" ht="9.75" customHeight="1">
      <c r="B16" s="286"/>
      <c r="C16" s="196"/>
      <c r="D16" s="196"/>
      <c r="E16" s="999" t="s">
        <v>1205</v>
      </c>
      <c r="F16" s="1000"/>
      <c r="G16" s="1000"/>
      <c r="H16" s="1000"/>
      <c r="I16" s="196"/>
      <c r="J16" s="200">
        <v>0</v>
      </c>
      <c r="K16" s="198"/>
      <c r="L16" s="120"/>
      <c r="M16" s="200">
        <v>0</v>
      </c>
      <c r="N16" s="196"/>
      <c r="O16" s="196"/>
      <c r="P16" s="196"/>
      <c r="Q16" s="196"/>
      <c r="R16" s="999" t="s">
        <v>1206</v>
      </c>
      <c r="S16" s="1002"/>
      <c r="T16" s="1002"/>
      <c r="U16" s="196"/>
      <c r="V16" s="119"/>
      <c r="W16" s="688">
        <v>0</v>
      </c>
      <c r="X16" s="688"/>
      <c r="Y16" s="688"/>
      <c r="Z16" s="688"/>
      <c r="AA16" s="688">
        <v>0</v>
      </c>
      <c r="AB16" s="196"/>
      <c r="AC16" s="283"/>
    </row>
    <row r="17" spans="2:29" ht="9.75" customHeight="1">
      <c r="B17" s="286"/>
      <c r="C17" s="196"/>
      <c r="D17" s="196"/>
      <c r="E17" s="999" t="s">
        <v>1207</v>
      </c>
      <c r="F17" s="1000"/>
      <c r="G17" s="1000"/>
      <c r="H17" s="1000"/>
      <c r="I17" s="196"/>
      <c r="J17" s="202">
        <v>0</v>
      </c>
      <c r="K17" s="196"/>
      <c r="L17" s="118"/>
      <c r="M17" s="203">
        <v>0</v>
      </c>
      <c r="N17" s="196"/>
      <c r="O17" s="196"/>
      <c r="P17" s="196"/>
      <c r="Q17" s="196"/>
      <c r="R17" s="999" t="s">
        <v>1208</v>
      </c>
      <c r="S17" s="1002"/>
      <c r="T17" s="1002"/>
      <c r="U17" s="196"/>
      <c r="V17" s="119"/>
      <c r="W17" s="200">
        <v>0</v>
      </c>
      <c r="X17" s="198"/>
      <c r="Y17" s="120"/>
      <c r="Z17" s="200"/>
      <c r="AA17" s="200">
        <v>0</v>
      </c>
      <c r="AB17" s="196"/>
      <c r="AC17" s="283"/>
    </row>
    <row r="18" spans="2:29" ht="9.75" customHeight="1">
      <c r="B18" s="286"/>
      <c r="C18" s="196"/>
      <c r="D18" s="196"/>
      <c r="E18" s="999" t="s">
        <v>1209</v>
      </c>
      <c r="F18" s="1000"/>
      <c r="G18" s="1000"/>
      <c r="H18" s="1000"/>
      <c r="I18" s="196"/>
      <c r="J18" s="202">
        <v>0</v>
      </c>
      <c r="K18" s="196"/>
      <c r="L18" s="118"/>
      <c r="M18" s="203">
        <v>0</v>
      </c>
      <c r="N18" s="196"/>
      <c r="O18" s="196"/>
      <c r="P18" s="196"/>
      <c r="Q18" s="196"/>
      <c r="R18" s="999" t="s">
        <v>1210</v>
      </c>
      <c r="S18" s="1002"/>
      <c r="T18" s="1002"/>
      <c r="U18" s="196"/>
      <c r="V18" s="118"/>
      <c r="W18" s="200">
        <v>0</v>
      </c>
      <c r="X18" s="198"/>
      <c r="Y18" s="120"/>
      <c r="Z18" s="200"/>
      <c r="AA18" s="200">
        <v>0</v>
      </c>
      <c r="AB18" s="196"/>
      <c r="AC18" s="283"/>
    </row>
    <row r="19" spans="2:29" ht="9.75" customHeight="1">
      <c r="B19" s="286"/>
      <c r="C19" s="196"/>
      <c r="D19" s="196"/>
      <c r="E19" s="999" t="s">
        <v>1211</v>
      </c>
      <c r="F19" s="1000"/>
      <c r="G19" s="1000"/>
      <c r="H19" s="1000"/>
      <c r="I19" s="196"/>
      <c r="J19" s="203">
        <f>+'2023'!G17</f>
        <v>196939236.74000001</v>
      </c>
      <c r="K19" s="196"/>
      <c r="L19" s="118"/>
      <c r="M19" s="203">
        <v>201519257</v>
      </c>
      <c r="N19" s="196"/>
      <c r="O19" s="196"/>
      <c r="P19" s="196"/>
      <c r="Q19" s="196"/>
      <c r="R19" s="999" t="s">
        <v>1212</v>
      </c>
      <c r="S19" s="1002"/>
      <c r="T19" s="1002"/>
      <c r="U19" s="196"/>
      <c r="V19" s="118"/>
      <c r="W19" s="200">
        <v>0</v>
      </c>
      <c r="X19" s="198"/>
      <c r="Y19" s="120"/>
      <c r="Z19" s="200"/>
      <c r="AA19" s="200">
        <v>0</v>
      </c>
      <c r="AB19" s="196"/>
      <c r="AC19" s="283"/>
    </row>
    <row r="20" spans="2:29" ht="9.75" customHeight="1">
      <c r="B20" s="286"/>
      <c r="C20" s="196"/>
      <c r="D20" s="196"/>
      <c r="E20" s="999" t="s">
        <v>1213</v>
      </c>
      <c r="F20" s="1000"/>
      <c r="G20" s="1000"/>
      <c r="H20" s="1000"/>
      <c r="I20" s="196"/>
      <c r="J20" s="203">
        <f>+'2023'!G29</f>
        <v>9136942.0899999999</v>
      </c>
      <c r="K20" s="196"/>
      <c r="L20" s="118"/>
      <c r="M20" s="203">
        <f>+'2022'!H19</f>
        <v>8573570.9100000001</v>
      </c>
      <c r="N20" s="196"/>
      <c r="O20" s="196"/>
      <c r="P20" s="196"/>
      <c r="Q20" s="196"/>
      <c r="R20" s="999" t="s">
        <v>1214</v>
      </c>
      <c r="S20" s="1002"/>
      <c r="T20" s="1002"/>
      <c r="U20" s="196"/>
      <c r="V20" s="118"/>
      <c r="W20" s="200">
        <v>0</v>
      </c>
      <c r="X20" s="198"/>
      <c r="Y20" s="120"/>
      <c r="Z20" s="200"/>
      <c r="AA20" s="200">
        <v>0</v>
      </c>
      <c r="AB20" s="196"/>
      <c r="AC20" s="283"/>
    </row>
    <row r="21" spans="2:29" ht="9.75" customHeight="1">
      <c r="B21" s="286"/>
      <c r="C21" s="196"/>
      <c r="D21" s="196"/>
      <c r="E21" s="999" t="s">
        <v>1215</v>
      </c>
      <c r="F21" s="999"/>
      <c r="G21" s="999"/>
      <c r="H21" s="999"/>
      <c r="I21" s="196"/>
      <c r="J21" s="205">
        <f>+'2023'!I33</f>
        <v>-188227278.87</v>
      </c>
      <c r="K21" s="198"/>
      <c r="L21" s="120"/>
      <c r="M21" s="205">
        <v>-190239572</v>
      </c>
      <c r="N21" s="196"/>
      <c r="O21" s="196"/>
      <c r="P21" s="196"/>
      <c r="Q21" s="196"/>
      <c r="R21" s="1002"/>
      <c r="S21" s="1002"/>
      <c r="T21" s="1002"/>
      <c r="U21" s="196"/>
      <c r="V21" s="118"/>
      <c r="W21" s="198"/>
      <c r="X21" s="198"/>
      <c r="Y21" s="120"/>
      <c r="Z21" s="198"/>
      <c r="AA21" s="198"/>
      <c r="AB21" s="196"/>
      <c r="AC21" s="283"/>
    </row>
    <row r="22" spans="2:29" ht="9.75" customHeight="1">
      <c r="B22" s="286"/>
      <c r="C22" s="196"/>
      <c r="D22" s="196"/>
      <c r="E22" s="999" t="s">
        <v>1216</v>
      </c>
      <c r="F22" s="999"/>
      <c r="G22" s="999"/>
      <c r="H22" s="999"/>
      <c r="I22" s="196"/>
      <c r="J22" s="203">
        <v>0</v>
      </c>
      <c r="K22" s="196"/>
      <c r="L22" s="118"/>
      <c r="M22" s="203">
        <v>0</v>
      </c>
      <c r="N22" s="196"/>
      <c r="O22" s="196"/>
      <c r="P22" s="196"/>
      <c r="Q22" s="196"/>
      <c r="R22" s="999" t="s">
        <v>1217</v>
      </c>
      <c r="S22" s="1002"/>
      <c r="T22" s="1002"/>
      <c r="U22" s="196"/>
      <c r="V22" s="118"/>
      <c r="W22" s="200">
        <v>0</v>
      </c>
      <c r="X22" s="198"/>
      <c r="Y22" s="120"/>
      <c r="Z22" s="200"/>
      <c r="AA22" s="200">
        <v>0</v>
      </c>
      <c r="AB22" s="196"/>
      <c r="AC22" s="283"/>
    </row>
    <row r="23" spans="2:29" ht="9.75" customHeight="1">
      <c r="B23" s="286"/>
      <c r="C23" s="196"/>
      <c r="D23" s="196"/>
      <c r="E23" s="999" t="s">
        <v>1218</v>
      </c>
      <c r="F23" s="999"/>
      <c r="G23" s="999"/>
      <c r="H23" s="999"/>
      <c r="I23" s="196"/>
      <c r="J23" s="200">
        <v>0</v>
      </c>
      <c r="K23" s="198"/>
      <c r="L23" s="120"/>
      <c r="M23" s="200">
        <v>0</v>
      </c>
      <c r="N23" s="196"/>
      <c r="O23" s="196"/>
      <c r="P23" s="196"/>
      <c r="Q23" s="1001" t="s">
        <v>1219</v>
      </c>
      <c r="R23" s="1002"/>
      <c r="S23" s="1002"/>
      <c r="T23" s="1002"/>
      <c r="U23" s="196"/>
      <c r="V23" s="1027">
        <f>SUM(V16:W22)</f>
        <v>0</v>
      </c>
      <c r="W23" s="1028"/>
      <c r="X23" s="689"/>
      <c r="Y23" s="1027">
        <f>SUM(Z16:AA22)</f>
        <v>0</v>
      </c>
      <c r="Z23" s="1028"/>
      <c r="AA23" s="1028"/>
      <c r="AB23" s="196"/>
      <c r="AC23" s="283"/>
    </row>
    <row r="24" spans="2:29" ht="9.75" customHeight="1">
      <c r="B24" s="286"/>
      <c r="C24" s="196"/>
      <c r="D24" s="196"/>
      <c r="E24" s="999" t="s">
        <v>1220</v>
      </c>
      <c r="F24" s="1000"/>
      <c r="G24" s="1000"/>
      <c r="H24" s="1000"/>
      <c r="I24" s="196"/>
      <c r="J24" s="200">
        <v>0</v>
      </c>
      <c r="K24" s="198"/>
      <c r="L24" s="120"/>
      <c r="M24" s="205">
        <v>0</v>
      </c>
      <c r="N24" s="196"/>
      <c r="O24" s="196"/>
      <c r="P24" s="196"/>
      <c r="Q24" s="1002"/>
      <c r="R24" s="1002"/>
      <c r="S24" s="1002"/>
      <c r="T24" s="1002"/>
      <c r="U24" s="196"/>
      <c r="V24" s="1008"/>
      <c r="W24" s="1002"/>
      <c r="X24" s="196"/>
      <c r="Y24" s="1008"/>
      <c r="Z24" s="1002"/>
      <c r="AA24" s="1002"/>
      <c r="AB24" s="196"/>
      <c r="AC24" s="283"/>
    </row>
    <row r="25" spans="2:29" ht="9.75" customHeight="1">
      <c r="B25" s="286"/>
      <c r="C25" s="196"/>
      <c r="D25" s="196"/>
      <c r="N25" s="196"/>
      <c r="O25" s="196"/>
      <c r="P25" s="1018" t="s">
        <v>1221</v>
      </c>
      <c r="Q25" s="1002"/>
      <c r="R25" s="1002"/>
      <c r="S25" s="1002"/>
      <c r="T25" s="1002"/>
      <c r="U25" s="196"/>
      <c r="V25" s="289"/>
      <c r="W25" s="289"/>
      <c r="X25" s="196"/>
      <c r="Y25" s="118"/>
      <c r="Z25" s="289"/>
      <c r="AA25" s="289"/>
      <c r="AB25" s="196"/>
      <c r="AC25" s="283"/>
    </row>
    <row r="26" spans="2:29" ht="9.75" customHeight="1">
      <c r="B26" s="286"/>
      <c r="C26" s="196"/>
      <c r="D26" s="1001" t="s">
        <v>1222</v>
      </c>
      <c r="E26" s="1002"/>
      <c r="F26" s="1002"/>
      <c r="G26" s="1002"/>
      <c r="H26" s="1002"/>
      <c r="I26" s="196"/>
      <c r="J26" s="201">
        <f>SUM(J16:K24)</f>
        <v>17848899.960000008</v>
      </c>
      <c r="K26" s="196"/>
      <c r="L26" s="118"/>
      <c r="M26" s="290">
        <f>SUM(M16:M24)</f>
        <v>19853255.909999996</v>
      </c>
      <c r="N26" s="196"/>
      <c r="O26" s="196"/>
      <c r="P26" s="1002"/>
      <c r="Q26" s="1002"/>
      <c r="R26" s="1002"/>
      <c r="S26" s="1002"/>
      <c r="T26" s="1002"/>
      <c r="U26" s="118"/>
      <c r="V26" s="289"/>
      <c r="W26" s="291">
        <f>W14+V23</f>
        <v>9363660.5100000016</v>
      </c>
      <c r="X26" s="196"/>
      <c r="Y26" s="289"/>
      <c r="Z26" s="289"/>
      <c r="AA26" s="292">
        <f>Y14+Y23</f>
        <v>4090766</v>
      </c>
      <c r="AB26" s="196"/>
      <c r="AC26" s="283"/>
    </row>
    <row r="27" spans="2:29" ht="3.75" customHeight="1">
      <c r="B27" s="28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283"/>
    </row>
    <row r="28" spans="2:29" ht="16.5" customHeight="1">
      <c r="B28" s="1025" t="s">
        <v>1223</v>
      </c>
      <c r="C28" s="1002"/>
      <c r="D28" s="1002"/>
      <c r="E28" s="1002"/>
      <c r="F28" s="1002"/>
      <c r="G28" s="1002"/>
      <c r="H28" s="1002"/>
      <c r="I28" s="196"/>
      <c r="J28" s="292">
        <f>J26+J12</f>
        <v>97601261.760000005</v>
      </c>
      <c r="K28" s="196"/>
      <c r="L28" s="118"/>
      <c r="M28" s="292">
        <f>+M12+M26</f>
        <v>80721721.949999988</v>
      </c>
      <c r="N28" s="196"/>
      <c r="O28" s="196"/>
      <c r="P28" s="1018" t="s">
        <v>1224</v>
      </c>
      <c r="Q28" s="1002"/>
      <c r="R28" s="1002"/>
      <c r="S28" s="1002"/>
      <c r="T28" s="1002"/>
      <c r="U28" s="1002"/>
      <c r="V28" s="1002"/>
      <c r="W28" s="1002"/>
      <c r="X28" s="1002"/>
      <c r="Y28" s="1002"/>
      <c r="Z28" s="1002"/>
      <c r="AA28" s="1002"/>
      <c r="AB28" s="196"/>
      <c r="AC28" s="283"/>
    </row>
    <row r="29" spans="2:29" ht="3" customHeight="1">
      <c r="B29" s="28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283"/>
    </row>
    <row r="30" spans="2:29" ht="10.5" customHeight="1">
      <c r="B30" s="286"/>
      <c r="C30" s="196"/>
      <c r="D30" s="196"/>
      <c r="E30" s="196"/>
      <c r="F30" s="196"/>
      <c r="G30" s="196"/>
      <c r="H30" s="196"/>
      <c r="I30" s="196"/>
      <c r="J30" s="202"/>
      <c r="K30" s="196"/>
      <c r="L30" s="196"/>
      <c r="M30" s="196"/>
      <c r="N30" s="196"/>
      <c r="O30" s="196"/>
      <c r="P30" s="196"/>
      <c r="Q30" s="1001" t="s">
        <v>1225</v>
      </c>
      <c r="R30" s="1002"/>
      <c r="S30" s="1002"/>
      <c r="T30" s="1002"/>
      <c r="U30" s="118"/>
      <c r="V30" s="197"/>
      <c r="W30" s="201">
        <f>+W32+W31</f>
        <v>42008.47</v>
      </c>
      <c r="X30" s="293"/>
      <c r="Y30" s="118"/>
      <c r="Z30" s="294"/>
      <c r="AA30" s="295">
        <f>+AA32</f>
        <v>42008</v>
      </c>
      <c r="AB30" s="196"/>
      <c r="AC30" s="283"/>
    </row>
    <row r="31" spans="2:29" ht="7.5" customHeight="1">
      <c r="B31" s="286"/>
      <c r="C31" s="196"/>
      <c r="D31" s="196"/>
      <c r="E31" s="196"/>
      <c r="F31" s="196"/>
      <c r="G31" s="196"/>
      <c r="H31" s="196"/>
      <c r="I31" s="196"/>
      <c r="J31" s="196"/>
      <c r="K31" s="196"/>
      <c r="L31" s="196"/>
      <c r="M31" s="196"/>
      <c r="N31" s="196"/>
      <c r="O31" s="196"/>
      <c r="P31" s="196"/>
      <c r="Q31" s="196"/>
      <c r="R31" s="999" t="s">
        <v>1161</v>
      </c>
      <c r="S31" s="1002"/>
      <c r="T31" s="1002"/>
      <c r="U31" s="196"/>
      <c r="V31" s="118"/>
      <c r="W31" s="688">
        <v>0</v>
      </c>
      <c r="X31" s="688"/>
      <c r="Y31" s="688"/>
      <c r="Z31" s="688"/>
      <c r="AA31" s="688">
        <v>0</v>
      </c>
      <c r="AB31" s="196"/>
      <c r="AC31" s="283"/>
    </row>
    <row r="32" spans="2:29" ht="7.5" customHeight="1">
      <c r="B32" s="286"/>
      <c r="C32" s="196"/>
      <c r="D32" s="196"/>
      <c r="E32" s="196"/>
      <c r="F32" s="196"/>
      <c r="G32" s="196"/>
      <c r="H32" s="196"/>
      <c r="I32" s="196"/>
      <c r="J32" s="202"/>
      <c r="K32" s="196"/>
      <c r="L32" s="196"/>
      <c r="M32" s="204"/>
      <c r="N32" s="196"/>
      <c r="O32" s="196"/>
      <c r="P32" s="196"/>
      <c r="Q32" s="196"/>
      <c r="R32" s="999" t="s">
        <v>1226</v>
      </c>
      <c r="S32" s="1002"/>
      <c r="T32" s="1002"/>
      <c r="U32" s="196"/>
      <c r="V32" s="118"/>
      <c r="W32" s="203">
        <f>+'2023'!H55</f>
        <v>42008.47</v>
      </c>
      <c r="X32" s="196"/>
      <c r="Y32" s="118"/>
      <c r="Z32" s="199"/>
      <c r="AA32" s="203">
        <v>42008</v>
      </c>
      <c r="AB32" s="196"/>
      <c r="AC32" s="283"/>
    </row>
    <row r="33" spans="2:29" ht="16.5" customHeight="1">
      <c r="B33" s="286"/>
      <c r="C33" s="196"/>
      <c r="D33" s="196"/>
      <c r="E33" s="196"/>
      <c r="F33" s="196"/>
      <c r="G33" s="196"/>
      <c r="H33" s="196"/>
      <c r="I33" s="196"/>
      <c r="J33" s="202"/>
      <c r="K33" s="196"/>
      <c r="L33" s="196"/>
      <c r="M33" s="196"/>
      <c r="N33" s="196"/>
      <c r="O33" s="196"/>
      <c r="P33" s="196"/>
      <c r="Q33" s="196"/>
      <c r="R33" s="999" t="s">
        <v>1227</v>
      </c>
      <c r="S33" s="1002"/>
      <c r="T33" s="1002"/>
      <c r="U33" s="196"/>
      <c r="V33" s="118"/>
      <c r="W33" s="200"/>
      <c r="X33" s="198"/>
      <c r="Y33" s="1022">
        <v>0</v>
      </c>
      <c r="Z33" s="1002"/>
      <c r="AA33" s="1002"/>
      <c r="AB33" s="196"/>
      <c r="AC33" s="283"/>
    </row>
    <row r="34" spans="2:29" ht="12" customHeight="1">
      <c r="B34" s="286"/>
      <c r="C34" s="196"/>
      <c r="D34" s="196"/>
      <c r="E34" s="196"/>
      <c r="F34" s="196"/>
      <c r="G34" s="196"/>
      <c r="H34" s="296"/>
      <c r="I34" s="196"/>
      <c r="J34" s="196"/>
      <c r="K34" s="196"/>
      <c r="L34" s="196"/>
      <c r="M34" s="204"/>
      <c r="N34" s="196"/>
      <c r="O34" s="196"/>
      <c r="P34" s="196"/>
      <c r="Q34" s="196"/>
      <c r="R34" s="196"/>
      <c r="S34" s="196"/>
      <c r="T34" s="196"/>
      <c r="U34" s="196"/>
      <c r="V34" s="196"/>
      <c r="W34" s="196"/>
      <c r="X34" s="196"/>
      <c r="Y34" s="196"/>
      <c r="Z34" s="196"/>
      <c r="AA34" s="196"/>
      <c r="AB34" s="196"/>
      <c r="AC34" s="283"/>
    </row>
    <row r="35" spans="2:29" ht="10.5" customHeight="1">
      <c r="B35" s="286"/>
      <c r="C35" s="196"/>
      <c r="D35" s="196"/>
      <c r="E35" s="196"/>
      <c r="F35" s="196"/>
      <c r="G35" s="196"/>
      <c r="H35" s="196"/>
      <c r="I35" s="196"/>
      <c r="J35" s="196"/>
      <c r="K35" s="196"/>
      <c r="L35" s="196"/>
      <c r="M35" s="196"/>
      <c r="N35" s="196"/>
      <c r="O35" s="196"/>
      <c r="P35" s="196"/>
      <c r="Q35" s="1001" t="s">
        <v>1228</v>
      </c>
      <c r="R35" s="1002"/>
      <c r="S35" s="1002"/>
      <c r="T35" s="1002"/>
      <c r="U35" s="1024">
        <f>SUM(U36:W40)</f>
        <v>88195592.780000061</v>
      </c>
      <c r="V35" s="1017"/>
      <c r="W35" s="1017"/>
      <c r="X35" s="196"/>
      <c r="Y35" s="1023">
        <f>SUM(Y36:AA40)</f>
        <v>76588948.769999981</v>
      </c>
      <c r="Z35" s="1019"/>
      <c r="AA35" s="1019"/>
      <c r="AB35" s="196"/>
      <c r="AC35" s="283"/>
    </row>
    <row r="36" spans="2:29" ht="7.5" customHeight="1">
      <c r="B36" s="286"/>
      <c r="C36" s="196"/>
      <c r="D36" s="196"/>
      <c r="E36" s="196"/>
      <c r="F36" s="196"/>
      <c r="G36" s="196"/>
      <c r="H36" s="204"/>
      <c r="I36" s="196"/>
      <c r="J36" s="196"/>
      <c r="K36" s="196"/>
      <c r="L36" s="196"/>
      <c r="M36" s="196"/>
      <c r="N36" s="196"/>
      <c r="O36" s="196"/>
      <c r="P36" s="196"/>
      <c r="Q36" s="196"/>
      <c r="R36" s="999" t="s">
        <v>1229</v>
      </c>
      <c r="S36" s="1002"/>
      <c r="T36" s="1002"/>
      <c r="U36" s="196"/>
      <c r="V36" s="118"/>
      <c r="W36" s="203">
        <f>+'1. Estado de actividades'!S81</f>
        <v>13112414.930000067</v>
      </c>
      <c r="X36" s="196"/>
      <c r="Y36" s="118"/>
      <c r="Z36" s="199"/>
      <c r="AA36" s="203">
        <f>+'1. Estado de actividades'!X81</f>
        <v>-41409361.230000019</v>
      </c>
      <c r="AB36" s="196"/>
      <c r="AC36" s="283"/>
    </row>
    <row r="37" spans="2:29" ht="9.75" customHeight="1">
      <c r="B37" s="286"/>
      <c r="C37" s="196"/>
      <c r="D37" s="196"/>
      <c r="E37" s="196"/>
      <c r="F37" s="196"/>
      <c r="G37" s="196"/>
      <c r="H37" s="196"/>
      <c r="I37" s="196"/>
      <c r="J37" s="204"/>
      <c r="K37" s="196"/>
      <c r="L37" s="196"/>
      <c r="M37" s="204"/>
      <c r="N37" s="196"/>
      <c r="O37" s="196"/>
      <c r="P37" s="196"/>
      <c r="Q37" s="196"/>
      <c r="R37" s="999" t="s">
        <v>1230</v>
      </c>
      <c r="S37" s="1002"/>
      <c r="T37" s="1002"/>
      <c r="U37" s="196"/>
      <c r="V37" s="118"/>
      <c r="W37" s="203">
        <f>+'2023'!H56</f>
        <v>76624167.060000002</v>
      </c>
      <c r="X37" s="196"/>
      <c r="Y37" s="118"/>
      <c r="Z37" s="199"/>
      <c r="AA37" s="203">
        <f>+'2022'!I34</f>
        <v>117998310</v>
      </c>
      <c r="AB37" s="196"/>
      <c r="AC37" s="283"/>
    </row>
    <row r="38" spans="2:29" ht="7.5" customHeight="1">
      <c r="B38" s="286"/>
      <c r="C38" s="196"/>
      <c r="D38" s="196"/>
      <c r="E38" s="196"/>
      <c r="F38" s="196"/>
      <c r="G38" s="196"/>
      <c r="H38" s="196"/>
      <c r="I38" s="196"/>
      <c r="J38" s="196"/>
      <c r="K38" s="196"/>
      <c r="L38" s="196"/>
      <c r="M38" s="196"/>
      <c r="N38" s="196"/>
      <c r="O38" s="196"/>
      <c r="P38" s="196"/>
      <c r="Q38" s="196"/>
      <c r="R38" s="999" t="s">
        <v>1231</v>
      </c>
      <c r="S38" s="1002"/>
      <c r="T38" s="1002"/>
      <c r="U38" s="196"/>
      <c r="V38" s="118"/>
      <c r="W38" s="205">
        <f>+'2023'!H58</f>
        <v>-2014362.84</v>
      </c>
      <c r="X38" s="198"/>
      <c r="Y38" s="120"/>
      <c r="Z38" s="200"/>
      <c r="AA38" s="200">
        <v>0</v>
      </c>
      <c r="AB38" s="196"/>
      <c r="AC38" s="283"/>
    </row>
    <row r="39" spans="2:29" ht="7.5" customHeight="1">
      <c r="B39" s="286"/>
      <c r="C39" s="196"/>
      <c r="D39" s="196"/>
      <c r="E39" s="196"/>
      <c r="F39" s="196"/>
      <c r="G39" s="196"/>
      <c r="H39" s="196"/>
      <c r="I39" s="196"/>
      <c r="J39" s="196"/>
      <c r="K39" s="196"/>
      <c r="L39" s="196"/>
      <c r="M39" s="196"/>
      <c r="N39" s="196"/>
      <c r="O39" s="196"/>
      <c r="P39" s="196"/>
      <c r="Q39" s="196"/>
      <c r="R39" s="999" t="s">
        <v>1232</v>
      </c>
      <c r="S39" s="1002"/>
      <c r="T39" s="1002"/>
      <c r="U39" s="196"/>
      <c r="V39" s="118"/>
      <c r="W39" s="200">
        <v>0</v>
      </c>
      <c r="X39" s="198"/>
      <c r="Y39" s="120"/>
      <c r="Z39" s="200"/>
      <c r="AA39" s="200">
        <v>0</v>
      </c>
      <c r="AB39" s="196"/>
      <c r="AC39" s="283"/>
    </row>
    <row r="40" spans="2:29" ht="7.5" customHeight="1">
      <c r="B40" s="286"/>
      <c r="C40" s="196"/>
      <c r="D40" s="196"/>
      <c r="E40" s="196"/>
      <c r="F40" s="196"/>
      <c r="G40" s="196"/>
      <c r="H40" s="196"/>
      <c r="I40" s="196"/>
      <c r="J40" s="196"/>
      <c r="K40" s="196"/>
      <c r="L40" s="196"/>
      <c r="M40" s="196"/>
      <c r="N40" s="196"/>
      <c r="O40" s="196"/>
      <c r="P40" s="196"/>
      <c r="Q40" s="196"/>
      <c r="R40" s="999" t="s">
        <v>1233</v>
      </c>
      <c r="S40" s="1002"/>
      <c r="T40" s="1002"/>
      <c r="U40" s="196"/>
      <c r="V40" s="118"/>
      <c r="W40" s="205">
        <f>+'2023'!H57</f>
        <v>473373.63</v>
      </c>
      <c r="X40" s="198"/>
      <c r="Y40" s="120"/>
      <c r="Z40" s="200"/>
      <c r="AA40" s="200">
        <v>0</v>
      </c>
      <c r="AB40" s="196"/>
      <c r="AC40" s="283"/>
    </row>
    <row r="41" spans="2:29" ht="4.5" customHeight="1">
      <c r="B41" s="28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283"/>
    </row>
    <row r="42" spans="2:29" ht="10.5" customHeight="1">
      <c r="B42" s="286"/>
      <c r="C42" s="196"/>
      <c r="D42" s="196"/>
      <c r="E42" s="196"/>
      <c r="F42" s="196"/>
      <c r="G42" s="196"/>
      <c r="H42" s="196"/>
      <c r="I42" s="196"/>
      <c r="J42" s="204"/>
      <c r="K42" s="196"/>
      <c r="L42" s="196"/>
      <c r="M42" s="196"/>
      <c r="N42" s="196"/>
      <c r="O42" s="196"/>
      <c r="P42" s="196"/>
      <c r="Q42" s="1001" t="s">
        <v>1234</v>
      </c>
      <c r="R42" s="1002"/>
      <c r="S42" s="1002"/>
      <c r="T42" s="1002"/>
      <c r="U42" s="1002"/>
      <c r="V42" s="1002"/>
      <c r="W42" s="1002"/>
      <c r="X42" s="1002"/>
      <c r="Y42" s="1002"/>
      <c r="Z42" s="1002"/>
      <c r="AA42" s="1002"/>
      <c r="AB42" s="196"/>
      <c r="AC42" s="283"/>
    </row>
    <row r="43" spans="2:29" ht="7.5" customHeight="1">
      <c r="B43" s="286"/>
      <c r="C43" s="196"/>
      <c r="D43" s="196"/>
      <c r="E43" s="196"/>
      <c r="F43" s="196"/>
      <c r="G43" s="196"/>
      <c r="H43" s="196"/>
      <c r="I43" s="196"/>
      <c r="J43" s="204"/>
      <c r="K43" s="196"/>
      <c r="L43" s="196"/>
      <c r="M43" s="196"/>
      <c r="N43" s="196"/>
      <c r="O43" s="196"/>
      <c r="P43" s="196"/>
      <c r="Q43" s="196"/>
      <c r="R43" s="999" t="s">
        <v>1235</v>
      </c>
      <c r="S43" s="1002"/>
      <c r="T43" s="1002"/>
      <c r="U43" s="196"/>
      <c r="V43" s="118"/>
      <c r="W43" s="200">
        <v>0</v>
      </c>
      <c r="X43" s="198"/>
      <c r="Y43" s="120"/>
      <c r="Z43" s="200"/>
      <c r="AA43" s="200">
        <v>0</v>
      </c>
      <c r="AB43" s="196"/>
      <c r="AC43" s="283"/>
    </row>
    <row r="44" spans="2:29" ht="7.5" customHeight="1">
      <c r="B44" s="286"/>
      <c r="C44" s="196"/>
      <c r="D44" s="196"/>
      <c r="E44" s="196"/>
      <c r="F44" s="196"/>
      <c r="G44" s="196"/>
      <c r="H44" s="196"/>
      <c r="I44" s="196"/>
      <c r="J44" s="196"/>
      <c r="K44" s="196"/>
      <c r="L44" s="196"/>
      <c r="M44" s="196"/>
      <c r="N44" s="196"/>
      <c r="O44" s="196"/>
      <c r="P44" s="196"/>
      <c r="Q44" s="196"/>
      <c r="R44" s="999" t="s">
        <v>1236</v>
      </c>
      <c r="S44" s="1002"/>
      <c r="T44" s="1002"/>
      <c r="U44" s="196"/>
      <c r="V44" s="118"/>
      <c r="W44" s="200">
        <v>0</v>
      </c>
      <c r="X44" s="198"/>
      <c r="Y44" s="120"/>
      <c r="Z44" s="200"/>
      <c r="AA44" s="200">
        <v>0</v>
      </c>
      <c r="AB44" s="196"/>
      <c r="AC44" s="283"/>
    </row>
    <row r="45" spans="2:29" ht="4.5" customHeight="1">
      <c r="B45" s="28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283"/>
    </row>
    <row r="46" spans="2:29" ht="16.5" customHeight="1">
      <c r="B46" s="286"/>
      <c r="C46" s="196"/>
      <c r="D46" s="196"/>
      <c r="E46" s="196"/>
      <c r="F46" s="196"/>
      <c r="G46" s="196"/>
      <c r="H46" s="196"/>
      <c r="I46" s="196"/>
      <c r="J46" s="204"/>
      <c r="K46" s="196"/>
      <c r="L46" s="196"/>
      <c r="M46" s="196"/>
      <c r="N46" s="196"/>
      <c r="O46" s="196"/>
      <c r="P46" s="1018" t="s">
        <v>1237</v>
      </c>
      <c r="Q46" s="1002"/>
      <c r="R46" s="1002"/>
      <c r="S46" s="1002"/>
      <c r="T46" s="1002"/>
      <c r="U46" s="196"/>
      <c r="V46" s="1016">
        <f>+U35+W30</f>
        <v>88237601.25000006</v>
      </c>
      <c r="W46" s="1019"/>
      <c r="X46" s="196"/>
      <c r="Y46" s="118"/>
      <c r="Z46" s="1016">
        <f>AA30+Y35</f>
        <v>76630956.769999981</v>
      </c>
      <c r="AA46" s="1017"/>
      <c r="AB46" s="196"/>
      <c r="AC46" s="283"/>
    </row>
    <row r="47" spans="2:29" ht="4.5" customHeight="1">
      <c r="B47" s="28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283"/>
    </row>
    <row r="48" spans="2:29" ht="18" customHeight="1">
      <c r="B48" s="297"/>
      <c r="C48" s="206"/>
      <c r="D48" s="206"/>
      <c r="E48" s="206"/>
      <c r="F48" s="206"/>
      <c r="G48" s="206"/>
      <c r="H48" s="206"/>
      <c r="I48" s="206"/>
      <c r="J48" s="206"/>
      <c r="K48" s="206"/>
      <c r="L48" s="206"/>
      <c r="M48" s="206"/>
      <c r="N48" s="206"/>
      <c r="O48" s="1014" t="s">
        <v>1238</v>
      </c>
      <c r="P48" s="1015"/>
      <c r="Q48" s="1015"/>
      <c r="R48" s="1015"/>
      <c r="S48" s="1015"/>
      <c r="T48" s="1015"/>
      <c r="U48" s="206"/>
      <c r="V48" s="1016">
        <f>+V46+W26</f>
        <v>97601261.760000065</v>
      </c>
      <c r="W48" s="1019"/>
      <c r="X48" s="206"/>
      <c r="Y48" s="1020">
        <f>AA26+Z46</f>
        <v>80721722.769999981</v>
      </c>
      <c r="Z48" s="1021"/>
      <c r="AA48" s="1021"/>
      <c r="AB48" s="206"/>
      <c r="AC48" s="284"/>
    </row>
    <row r="49" spans="2:29" ht="10.5" customHeight="1">
      <c r="B49" s="1012" t="s">
        <v>1239</v>
      </c>
      <c r="C49" s="1013"/>
      <c r="D49" s="1013"/>
      <c r="E49" s="1013"/>
      <c r="F49" s="1013"/>
      <c r="G49" s="1013"/>
      <c r="H49" s="1013"/>
      <c r="I49" s="1013"/>
      <c r="J49" s="1013"/>
      <c r="K49" s="1013"/>
      <c r="L49" s="1013"/>
      <c r="M49" s="1013"/>
      <c r="N49" s="1013"/>
      <c r="O49" s="1013"/>
      <c r="P49" s="1013"/>
      <c r="Q49" s="1013"/>
      <c r="R49" s="1013"/>
      <c r="S49" s="1013"/>
      <c r="T49" s="1013"/>
      <c r="U49" s="261"/>
      <c r="V49" s="261"/>
      <c r="W49" s="298"/>
      <c r="X49" s="299"/>
      <c r="Y49" s="299"/>
      <c r="Z49" s="196"/>
      <c r="AA49" s="300"/>
      <c r="AB49" s="196"/>
      <c r="AC49" s="196"/>
    </row>
    <row r="50" spans="2:29" ht="10.5" customHeight="1">
      <c r="B50" s="196"/>
      <c r="C50" s="196"/>
      <c r="D50" s="196"/>
      <c r="E50" s="1005" t="s">
        <v>1240</v>
      </c>
      <c r="F50" s="1002"/>
      <c r="G50" s="1002"/>
      <c r="H50" s="1002"/>
      <c r="I50" s="1002"/>
      <c r="J50" s="1002"/>
      <c r="K50" s="1002"/>
      <c r="L50" s="1002"/>
      <c r="M50" s="1002"/>
      <c r="N50" s="1002"/>
      <c r="O50" s="1002"/>
      <c r="P50" s="1002"/>
      <c r="Q50" s="1002"/>
      <c r="R50" s="1002"/>
      <c r="S50" s="1002"/>
      <c r="T50" s="1002"/>
      <c r="U50" s="1002"/>
      <c r="V50" s="1002"/>
      <c r="W50" s="1002"/>
      <c r="X50" s="1002"/>
      <c r="Y50" s="1002"/>
      <c r="Z50" s="1002"/>
      <c r="AA50" s="1002"/>
      <c r="AB50" s="196"/>
      <c r="AC50" s="196"/>
    </row>
    <row r="51" spans="2:29" ht="12.75" customHeight="1">
      <c r="B51" s="196"/>
      <c r="C51" s="196"/>
      <c r="D51" s="196"/>
      <c r="E51" s="196"/>
      <c r="F51" s="196"/>
      <c r="G51" s="196"/>
      <c r="H51" s="196"/>
      <c r="I51" s="196"/>
      <c r="J51" s="196"/>
      <c r="K51" s="196"/>
      <c r="L51" s="196"/>
      <c r="M51" s="196"/>
      <c r="N51" s="196"/>
      <c r="O51" s="196"/>
      <c r="P51" s="196"/>
      <c r="Q51" s="196"/>
      <c r="R51" s="196"/>
      <c r="S51" s="196"/>
      <c r="T51" s="196"/>
      <c r="U51" s="196"/>
      <c r="V51" s="196"/>
      <c r="W51" s="301"/>
      <c r="X51" s="196"/>
      <c r="Y51" s="196"/>
      <c r="Z51" s="196"/>
      <c r="AA51" s="196"/>
      <c r="AB51" s="196"/>
      <c r="AC51" s="196"/>
    </row>
    <row r="52" spans="2:29" ht="16.5" customHeight="1">
      <c r="B52" s="196"/>
      <c r="C52" s="196"/>
      <c r="D52" s="196"/>
      <c r="E52" s="196"/>
      <c r="F52" s="196"/>
      <c r="G52" s="196"/>
      <c r="H52" s="1011" t="s">
        <v>1240</v>
      </c>
      <c r="I52" s="1002"/>
      <c r="J52" s="1002"/>
      <c r="K52" s="1002"/>
      <c r="L52" s="1002"/>
      <c r="M52" s="196"/>
      <c r="N52" s="196"/>
      <c r="O52" s="196"/>
      <c r="P52" s="196"/>
      <c r="Q52" s="196"/>
      <c r="R52" s="196"/>
      <c r="S52" s="196"/>
      <c r="T52" s="1011" t="s">
        <v>1240</v>
      </c>
      <c r="U52" s="1002"/>
      <c r="V52" s="1002"/>
      <c r="W52" s="1002"/>
      <c r="X52" s="1002"/>
      <c r="Y52" s="1002"/>
      <c r="Z52" s="1002"/>
      <c r="AA52" s="196"/>
      <c r="AB52" s="196"/>
      <c r="AC52" s="196"/>
    </row>
    <row r="53" spans="2:29" ht="4.5" customHeight="1">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row>
    <row r="54" spans="2:29" ht="12.75" customHeight="1">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row>
    <row r="55" spans="2:29" ht="12.75" customHeight="1">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row>
    <row r="56" spans="2:29" ht="12.75" customHeight="1">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row>
    <row r="57" spans="2:29" ht="12.75" customHeight="1">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row>
    <row r="58" spans="2:29" ht="12.75" customHeight="1">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row>
    <row r="59" spans="2:29" ht="12.75" customHeight="1">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row>
    <row r="60" spans="2:29" ht="12.75" customHeight="1">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row>
    <row r="61" spans="2:29" ht="12.75" customHeight="1">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row>
    <row r="62" spans="2:29" ht="12.75" customHeight="1">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row>
    <row r="63" spans="2:29" ht="12.75" customHeight="1">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row>
    <row r="64" spans="2:29" ht="12.75" customHeight="1">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row>
    <row r="65" spans="2:29" ht="12.75" customHeight="1">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row>
    <row r="66" spans="2:29" ht="12.75" customHeight="1">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row>
    <row r="67" spans="2:29" ht="12.75" customHeight="1">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row>
    <row r="68" spans="2:29" ht="12.75" customHeight="1">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row>
    <row r="69" spans="2:29" ht="12.75" customHeight="1">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row>
    <row r="70" spans="2:29" ht="12.75" customHeight="1">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row>
    <row r="71" spans="2:29" ht="12.75" customHeight="1">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row>
    <row r="72" spans="2:29" ht="12.75" customHeight="1">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row>
    <row r="73" spans="2:29" ht="12.75" customHeight="1">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row>
    <row r="74" spans="2:29" ht="12.75" customHeight="1">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row>
    <row r="75" spans="2:29" ht="12.75" customHeight="1">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row>
    <row r="76" spans="2:29" ht="12.75" customHeight="1">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row>
    <row r="77" spans="2:29" ht="12.75" customHeight="1">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row>
    <row r="78" spans="2:29" ht="12.75" customHeight="1">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row>
    <row r="79" spans="2:29" ht="12.75" customHeight="1">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row>
    <row r="80" spans="2:29" ht="12.75" customHeight="1">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row>
    <row r="81" spans="2:29" ht="12.75" customHeight="1">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row>
    <row r="82" spans="2:29" ht="12.75" customHeight="1">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row>
    <row r="83" spans="2:29" ht="12.75" customHeight="1">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row>
    <row r="84" spans="2:29" ht="12.75" customHeight="1">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row>
    <row r="85" spans="2:29" ht="12.75" customHeight="1">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row>
    <row r="86" spans="2:29" ht="12.75" customHeight="1">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row>
    <row r="87" spans="2:29" ht="12.75" customHeight="1">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row>
    <row r="88" spans="2:29" ht="12.75" customHeight="1">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row>
    <row r="89" spans="2:29" ht="12.75" customHeight="1">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118"/>
      <c r="AB89" s="118"/>
      <c r="AC89" s="118"/>
    </row>
    <row r="90" spans="2:29" ht="12.75" customHeight="1">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c r="AB90" s="118"/>
      <c r="AC90" s="118"/>
    </row>
    <row r="91" spans="2:29" ht="12.75" customHeight="1">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row>
    <row r="92" spans="2:29" ht="12.75" customHeight="1">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row>
    <row r="93" spans="2:29" ht="12.75" customHeight="1">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row>
    <row r="94" spans="2:29" ht="12.75" customHeight="1">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row>
    <row r="95" spans="2:29" ht="12.75" customHeight="1">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row>
    <row r="96" spans="2:29" ht="12.75" customHeight="1">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row>
    <row r="97" spans="2:29" ht="12.75" customHeight="1">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row>
  </sheetData>
  <mergeCells count="82">
    <mergeCell ref="Y14:AA14"/>
    <mergeCell ref="V15:W15"/>
    <mergeCell ref="Y15:AA15"/>
    <mergeCell ref="V24:W24"/>
    <mergeCell ref="P25:T26"/>
    <mergeCell ref="V23:W23"/>
    <mergeCell ref="Y23:AA23"/>
    <mergeCell ref="Y24:AA24"/>
    <mergeCell ref="Q23:T24"/>
    <mergeCell ref="R37:T37"/>
    <mergeCell ref="R38:T38"/>
    <mergeCell ref="R12:T12"/>
    <mergeCell ref="Q15:T15"/>
    <mergeCell ref="R13:T13"/>
    <mergeCell ref="R22:T22"/>
    <mergeCell ref="R20:T21"/>
    <mergeCell ref="Q14:T14"/>
    <mergeCell ref="R19:T19"/>
    <mergeCell ref="R18:T18"/>
    <mergeCell ref="R16:T16"/>
    <mergeCell ref="R17:T17"/>
    <mergeCell ref="R36:T36"/>
    <mergeCell ref="E22:H22"/>
    <mergeCell ref="E20:H20"/>
    <mergeCell ref="B28:H28"/>
    <mergeCell ref="E23:H23"/>
    <mergeCell ref="E24:H24"/>
    <mergeCell ref="D26:H26"/>
    <mergeCell ref="E21:H21"/>
    <mergeCell ref="Y33:AA33"/>
    <mergeCell ref="Y35:AA35"/>
    <mergeCell ref="P28:AA28"/>
    <mergeCell ref="Q35:T35"/>
    <mergeCell ref="U35:W35"/>
    <mergeCell ref="Q30:T30"/>
    <mergeCell ref="R31:T31"/>
    <mergeCell ref="R32:T32"/>
    <mergeCell ref="R33:T33"/>
    <mergeCell ref="H52:L52"/>
    <mergeCell ref="T52:Z52"/>
    <mergeCell ref="Q42:AA42"/>
    <mergeCell ref="R39:T39"/>
    <mergeCell ref="B49:T49"/>
    <mergeCell ref="O48:T48"/>
    <mergeCell ref="Z46:AA46"/>
    <mergeCell ref="P46:T46"/>
    <mergeCell ref="V46:W46"/>
    <mergeCell ref="R43:T43"/>
    <mergeCell ref="R44:T44"/>
    <mergeCell ref="Y48:AA48"/>
    <mergeCell ref="V48:W48"/>
    <mergeCell ref="R40:T40"/>
    <mergeCell ref="E50:AA50"/>
    <mergeCell ref="R10:T11"/>
    <mergeCell ref="R5:T5"/>
    <mergeCell ref="Q4:T4"/>
    <mergeCell ref="R6:T6"/>
    <mergeCell ref="R7:T7"/>
    <mergeCell ref="R8:T8"/>
    <mergeCell ref="R9:T9"/>
    <mergeCell ref="E10:H10"/>
    <mergeCell ref="E11:H11"/>
    <mergeCell ref="Y3:AA3"/>
    <mergeCell ref="V3:W3"/>
    <mergeCell ref="B1:AA1"/>
    <mergeCell ref="B3:F3"/>
    <mergeCell ref="P3:R3"/>
    <mergeCell ref="L3:M3"/>
    <mergeCell ref="D4:H4"/>
    <mergeCell ref="E5:H5"/>
    <mergeCell ref="E9:H9"/>
    <mergeCell ref="E6:H6"/>
    <mergeCell ref="E8:H8"/>
    <mergeCell ref="E7:H7"/>
    <mergeCell ref="Y4:AA4"/>
    <mergeCell ref="V4:W4"/>
    <mergeCell ref="E17:H17"/>
    <mergeCell ref="E16:H16"/>
    <mergeCell ref="D12:H12"/>
    <mergeCell ref="D15:H15"/>
    <mergeCell ref="E19:H19"/>
    <mergeCell ref="E18:H18"/>
  </mergeCells>
  <printOptions horizontalCentered="1" verticalCentered="1"/>
  <pageMargins left="0.23622047244094491" right="0.23622047244094491" top="0.39370078740157483" bottom="0.39370078740157483" header="0" footer="0"/>
  <pageSetup scale="80" orientation="landscape"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AR89"/>
  <sheetViews>
    <sheetView showGridLines="0" view="pageBreakPreview" topLeftCell="A37" zoomScaleNormal="100" zoomScaleSheetLayoutView="100" workbookViewId="0">
      <selection activeCell="D16" sqref="D16:I16"/>
    </sheetView>
  </sheetViews>
  <sheetFormatPr baseColWidth="10" defaultColWidth="14.42578125" defaultRowHeight="15" customHeight="1"/>
  <cols>
    <col min="1" max="1" width="2.7109375" customWidth="1"/>
    <col min="2" max="2" width="4" customWidth="1"/>
    <col min="3" max="3" width="0.5703125" customWidth="1"/>
    <col min="4" max="4" width="0.28515625" customWidth="1"/>
    <col min="5" max="5" width="0.85546875" customWidth="1"/>
    <col min="6" max="6" width="1.28515625" customWidth="1"/>
    <col min="7" max="7" width="7.85546875" customWidth="1"/>
    <col min="8" max="8" width="1.5703125" customWidth="1"/>
    <col min="9" max="9" width="24.28515625" customWidth="1"/>
    <col min="10" max="14" width="0.28515625" customWidth="1"/>
    <col min="15" max="15" width="5.5703125" customWidth="1"/>
    <col min="16" max="16" width="6.85546875" customWidth="1"/>
    <col min="17" max="19" width="0.28515625" customWidth="1"/>
    <col min="20" max="20" width="0.140625" customWidth="1"/>
    <col min="21" max="21" width="13" customWidth="1"/>
    <col min="22" max="22" width="0.140625" customWidth="1"/>
    <col min="23" max="23" width="0.5703125" customWidth="1"/>
    <col min="24" max="24" width="5.85546875" customWidth="1"/>
    <col min="25" max="25" width="3.85546875" customWidth="1"/>
    <col min="26" max="26" width="13" customWidth="1"/>
    <col min="27" max="27" width="0.140625" customWidth="1"/>
    <col min="28" max="29" width="0.5703125" customWidth="1"/>
    <col min="30" max="30" width="1.140625" customWidth="1"/>
    <col min="31" max="31" width="1.5703125" customWidth="1"/>
    <col min="32" max="32" width="0.5703125" customWidth="1"/>
    <col min="33" max="33" width="10" customWidth="1"/>
    <col min="34" max="34" width="0.28515625" customWidth="1"/>
    <col min="35" max="35" width="0.5703125" customWidth="1"/>
    <col min="36" max="36" width="0.42578125" customWidth="1"/>
    <col min="37" max="37" width="12" customWidth="1"/>
    <col min="38" max="38" width="1.5703125" customWidth="1"/>
    <col min="39" max="40" width="0.28515625" customWidth="1"/>
    <col min="41" max="41" width="0.42578125" customWidth="1"/>
    <col min="42" max="42" width="16.85546875" customWidth="1"/>
    <col min="43" max="43" width="9.140625" customWidth="1"/>
    <col min="44" max="44" width="14.42578125" customWidth="1"/>
  </cols>
  <sheetData>
    <row r="1" spans="1:44" ht="8.25" customHeight="1">
      <c r="B1" s="692"/>
      <c r="C1" s="692"/>
      <c r="D1" s="692"/>
      <c r="E1" s="692"/>
      <c r="F1" s="692"/>
      <c r="G1" s="692"/>
      <c r="H1" s="692"/>
      <c r="I1" s="692"/>
      <c r="J1" s="692"/>
      <c r="K1" s="692"/>
      <c r="L1" s="69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19"/>
      <c r="AN1" s="19"/>
      <c r="AO1" s="19"/>
      <c r="AP1" s="18"/>
      <c r="AQ1" s="18"/>
      <c r="AR1" s="18"/>
    </row>
    <row r="2" spans="1:44" ht="65.25" customHeight="1">
      <c r="A2" s="575"/>
      <c r="B2" s="1075" t="s">
        <v>1241</v>
      </c>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1076"/>
      <c r="AF2" s="1076"/>
      <c r="AG2" s="1076"/>
      <c r="AH2" s="1076"/>
      <c r="AI2" s="1076"/>
      <c r="AJ2" s="1076"/>
      <c r="AK2" s="1076"/>
      <c r="AL2" s="1076"/>
      <c r="AM2" s="210"/>
      <c r="AN2" s="210"/>
      <c r="AO2" s="210"/>
      <c r="AP2" s="18"/>
      <c r="AQ2" s="18"/>
      <c r="AR2" s="18"/>
    </row>
    <row r="3" spans="1:44" ht="2.25" customHeight="1">
      <c r="B3" s="690"/>
      <c r="C3" s="691"/>
      <c r="D3" s="691"/>
      <c r="E3" s="691"/>
      <c r="F3" s="691"/>
      <c r="G3" s="691"/>
      <c r="H3" s="691"/>
      <c r="I3" s="691"/>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210"/>
      <c r="AN3" s="210"/>
      <c r="AO3" s="210"/>
      <c r="AP3" s="18"/>
      <c r="AQ3" s="18"/>
      <c r="AR3" s="18"/>
    </row>
    <row r="4" spans="1:44" ht="93" customHeight="1">
      <c r="B4" s="1079" t="s">
        <v>1242</v>
      </c>
      <c r="C4" s="1080"/>
      <c r="D4" s="1080"/>
      <c r="E4" s="1080"/>
      <c r="F4" s="1080"/>
      <c r="G4" s="1080"/>
      <c r="H4" s="1080"/>
      <c r="I4" s="1080"/>
      <c r="J4" s="1080"/>
      <c r="K4" s="1080"/>
      <c r="L4" s="1081"/>
      <c r="M4" s="1079" t="s">
        <v>1243</v>
      </c>
      <c r="N4" s="1080"/>
      <c r="O4" s="1080"/>
      <c r="P4" s="1080"/>
      <c r="Q4" s="1080"/>
      <c r="R4" s="1080"/>
      <c r="S4" s="1081"/>
      <c r="T4" s="1079" t="s">
        <v>1244</v>
      </c>
      <c r="U4" s="1080"/>
      <c r="V4" s="1080"/>
      <c r="W4" s="1081"/>
      <c r="X4" s="1079" t="s">
        <v>1245</v>
      </c>
      <c r="Y4" s="1080"/>
      <c r="Z4" s="1080"/>
      <c r="AA4" s="1080"/>
      <c r="AB4" s="1081"/>
      <c r="AC4" s="1079" t="s">
        <v>1246</v>
      </c>
      <c r="AD4" s="1080"/>
      <c r="AE4" s="1080"/>
      <c r="AF4" s="1080"/>
      <c r="AG4" s="1080"/>
      <c r="AH4" s="1080"/>
      <c r="AI4" s="1081"/>
      <c r="AJ4" s="1079" t="s">
        <v>1247</v>
      </c>
      <c r="AK4" s="1080"/>
      <c r="AL4" s="1080"/>
      <c r="AM4" s="1080"/>
      <c r="AN4" s="1081"/>
      <c r="AO4" s="210"/>
      <c r="AP4" s="18"/>
      <c r="AQ4" s="18"/>
      <c r="AR4" s="18"/>
    </row>
    <row r="5" spans="1:44" ht="6" customHeight="1">
      <c r="B5" s="303"/>
      <c r="C5" s="210"/>
      <c r="D5" s="210"/>
      <c r="E5" s="210"/>
      <c r="F5" s="210"/>
      <c r="G5" s="210"/>
      <c r="H5" s="210"/>
      <c r="I5" s="210"/>
      <c r="J5" s="210"/>
      <c r="K5" s="210"/>
      <c r="L5" s="1083" t="s">
        <v>1240</v>
      </c>
      <c r="M5" s="304"/>
      <c r="N5" s="304"/>
      <c r="O5" s="304"/>
      <c r="P5" s="305"/>
      <c r="Q5" s="305"/>
      <c r="R5" s="1078" t="s">
        <v>1240</v>
      </c>
      <c r="S5" s="1082"/>
      <c r="T5" s="305"/>
      <c r="U5" s="304"/>
      <c r="V5" s="304"/>
      <c r="W5" s="1078" t="s">
        <v>1240</v>
      </c>
      <c r="X5" s="305"/>
      <c r="Y5" s="305"/>
      <c r="Z5" s="304"/>
      <c r="AA5" s="304"/>
      <c r="AB5" s="1078" t="s">
        <v>1240</v>
      </c>
      <c r="AC5" s="304"/>
      <c r="AD5" s="304"/>
      <c r="AE5" s="305"/>
      <c r="AF5" s="305"/>
      <c r="AG5" s="304"/>
      <c r="AH5" s="304"/>
      <c r="AI5" s="1078" t="s">
        <v>1240</v>
      </c>
      <c r="AJ5" s="305"/>
      <c r="AK5" s="305"/>
      <c r="AL5" s="305"/>
      <c r="AM5" s="210"/>
      <c r="AN5" s="306"/>
      <c r="AO5" s="210"/>
      <c r="AP5" s="18"/>
      <c r="AQ5" s="18"/>
      <c r="AR5" s="18"/>
    </row>
    <row r="6" spans="1:44" ht="1.5" customHeight="1">
      <c r="B6" s="1066"/>
      <c r="C6" s="1030"/>
      <c r="D6" s="1030"/>
      <c r="E6" s="1030"/>
      <c r="F6" s="1030"/>
      <c r="G6" s="1030"/>
      <c r="H6" s="1030"/>
      <c r="I6" s="1030"/>
      <c r="J6" s="210"/>
      <c r="K6" s="210"/>
      <c r="L6" s="1037"/>
      <c r="M6" s="305"/>
      <c r="N6" s="305"/>
      <c r="O6" s="305"/>
      <c r="P6" s="305"/>
      <c r="Q6" s="305"/>
      <c r="R6" s="1037"/>
      <c r="S6" s="1037"/>
      <c r="T6" s="305"/>
      <c r="U6" s="305"/>
      <c r="V6" s="305"/>
      <c r="W6" s="1037"/>
      <c r="X6" s="305"/>
      <c r="Y6" s="305"/>
      <c r="Z6" s="305"/>
      <c r="AA6" s="305"/>
      <c r="AB6" s="1037"/>
      <c r="AC6" s="305"/>
      <c r="AD6" s="305"/>
      <c r="AE6" s="305"/>
      <c r="AF6" s="305"/>
      <c r="AG6" s="305"/>
      <c r="AH6" s="305"/>
      <c r="AI6" s="1037"/>
      <c r="AJ6" s="305"/>
      <c r="AK6" s="305"/>
      <c r="AL6" s="305"/>
      <c r="AM6" s="210"/>
      <c r="AN6" s="306"/>
      <c r="AO6" s="210"/>
      <c r="AP6" s="18"/>
      <c r="AQ6" s="18"/>
      <c r="AR6" s="18"/>
    </row>
    <row r="7" spans="1:44" ht="15" customHeight="1">
      <c r="B7" s="1066" t="s">
        <v>1248</v>
      </c>
      <c r="C7" s="1040"/>
      <c r="D7" s="1040"/>
      <c r="E7" s="1040"/>
      <c r="F7" s="1040"/>
      <c r="G7" s="1040"/>
      <c r="H7" s="1040"/>
      <c r="I7" s="1040"/>
      <c r="J7" s="586"/>
      <c r="K7" s="586"/>
      <c r="L7" s="1068">
        <f>SUM(L9:P11)</f>
        <v>42008</v>
      </c>
      <c r="M7" s="1069"/>
      <c r="N7" s="1069"/>
      <c r="O7" s="1069"/>
      <c r="P7" s="1069"/>
      <c r="Q7" s="585"/>
      <c r="R7" s="585"/>
      <c r="S7" s="585"/>
      <c r="T7" s="585"/>
      <c r="U7" s="584">
        <f>SUM(U9:Y11)</f>
        <v>0</v>
      </c>
      <c r="V7" s="584"/>
      <c r="W7" s="584"/>
      <c r="X7" s="584"/>
      <c r="Y7" s="584"/>
      <c r="Z7" s="584">
        <f>SUM(Z9:AD11)</f>
        <v>0</v>
      </c>
      <c r="AA7" s="584"/>
      <c r="AB7" s="584"/>
      <c r="AC7" s="584"/>
      <c r="AD7" s="584"/>
      <c r="AE7" s="1072">
        <f>SUM(AG9:AG11)</f>
        <v>0</v>
      </c>
      <c r="AF7" s="1073"/>
      <c r="AG7" s="1073"/>
      <c r="AH7" s="583"/>
      <c r="AI7" s="583"/>
      <c r="AJ7" s="583"/>
      <c r="AK7" s="582">
        <f>+L7</f>
        <v>42008</v>
      </c>
      <c r="AL7" s="581"/>
      <c r="AM7" s="586"/>
      <c r="AN7" s="306"/>
      <c r="AO7" s="586"/>
      <c r="AP7" s="18"/>
      <c r="AQ7" s="18"/>
      <c r="AR7" s="18"/>
    </row>
    <row r="8" spans="1:44" ht="0.75" customHeight="1">
      <c r="B8" s="303"/>
      <c r="C8" s="586"/>
      <c r="D8" s="586"/>
      <c r="E8" s="586"/>
      <c r="F8" s="586"/>
      <c r="G8" s="586"/>
      <c r="H8" s="586"/>
      <c r="I8" s="586"/>
      <c r="J8" s="210"/>
      <c r="K8" s="210"/>
      <c r="L8" s="305"/>
      <c r="M8" s="305"/>
      <c r="N8" s="305"/>
      <c r="O8" s="305"/>
      <c r="P8" s="305"/>
      <c r="Q8" s="305"/>
      <c r="R8" s="305"/>
      <c r="S8" s="305"/>
      <c r="T8" s="305"/>
      <c r="U8" s="308"/>
      <c r="V8" s="308"/>
      <c r="W8" s="308"/>
      <c r="X8" s="308"/>
      <c r="Y8" s="308"/>
      <c r="Z8" s="308"/>
      <c r="AA8" s="308"/>
      <c r="AB8" s="308"/>
      <c r="AC8" s="308"/>
      <c r="AD8" s="308"/>
      <c r="AE8" s="308"/>
      <c r="AF8" s="308"/>
      <c r="AG8" s="308"/>
      <c r="AH8" s="305"/>
      <c r="AI8" s="305"/>
      <c r="AJ8" s="305"/>
      <c r="AK8" s="305"/>
      <c r="AL8" s="305"/>
      <c r="AM8" s="210"/>
      <c r="AN8" s="306"/>
      <c r="AO8" s="210"/>
      <c r="AP8" s="18"/>
      <c r="AQ8" s="18"/>
      <c r="AR8" s="18"/>
    </row>
    <row r="9" spans="1:44" ht="9" customHeight="1">
      <c r="B9" s="303"/>
      <c r="C9" s="586"/>
      <c r="D9" s="1077" t="s">
        <v>1161</v>
      </c>
      <c r="E9" s="1040"/>
      <c r="F9" s="1040"/>
      <c r="G9" s="1040"/>
      <c r="H9" s="1040"/>
      <c r="I9" s="1040"/>
      <c r="J9" s="210"/>
      <c r="K9" s="210"/>
      <c r="L9" s="1056">
        <f>'2. Edo. de situación financiera'!AA31</f>
        <v>0</v>
      </c>
      <c r="M9" s="1056"/>
      <c r="N9" s="1056"/>
      <c r="O9" s="1056"/>
      <c r="P9" s="1056"/>
      <c r="Q9" s="305"/>
      <c r="R9" s="305"/>
      <c r="S9" s="305"/>
      <c r="T9" s="305"/>
      <c r="U9" s="309">
        <v>0</v>
      </c>
      <c r="V9" s="309"/>
      <c r="W9" s="308"/>
      <c r="X9" s="308"/>
      <c r="Y9" s="308"/>
      <c r="Z9" s="309">
        <v>0</v>
      </c>
      <c r="AA9" s="308"/>
      <c r="AB9" s="308"/>
      <c r="AC9" s="308"/>
      <c r="AD9" s="308"/>
      <c r="AE9" s="308"/>
      <c r="AF9" s="308"/>
      <c r="AG9" s="309">
        <v>0</v>
      </c>
      <c r="AH9" s="305"/>
      <c r="AI9" s="305"/>
      <c r="AJ9" s="305"/>
      <c r="AK9" s="1056">
        <f>SUM(L9:AG9)</f>
        <v>0</v>
      </c>
      <c r="AL9" s="1048"/>
      <c r="AM9" s="210"/>
      <c r="AN9" s="306"/>
      <c r="AO9" s="210"/>
      <c r="AP9" s="18"/>
      <c r="AQ9" s="18"/>
      <c r="AR9" s="18"/>
    </row>
    <row r="10" spans="1:44" ht="9" customHeight="1">
      <c r="B10" s="303"/>
      <c r="C10" s="210"/>
      <c r="D10" s="1043" t="s">
        <v>1249</v>
      </c>
      <c r="E10" s="1030"/>
      <c r="F10" s="1030"/>
      <c r="G10" s="1030"/>
      <c r="H10" s="1030"/>
      <c r="I10" s="1030"/>
      <c r="J10" s="210"/>
      <c r="K10" s="210"/>
      <c r="L10" s="1056">
        <f>'2. Edo. de situación financiera'!AA32</f>
        <v>42008</v>
      </c>
      <c r="M10" s="1048"/>
      <c r="N10" s="1048"/>
      <c r="O10" s="1048"/>
      <c r="P10" s="1048"/>
      <c r="Q10" s="305"/>
      <c r="R10" s="305"/>
      <c r="S10" s="305"/>
      <c r="T10" s="305"/>
      <c r="U10" s="1036">
        <v>0</v>
      </c>
      <c r="V10" s="1037"/>
      <c r="W10" s="308"/>
      <c r="X10" s="308"/>
      <c r="Y10" s="308"/>
      <c r="Z10" s="309">
        <v>0</v>
      </c>
      <c r="AA10" s="308"/>
      <c r="AB10" s="308"/>
      <c r="AC10" s="308"/>
      <c r="AD10" s="308"/>
      <c r="AE10" s="308"/>
      <c r="AF10" s="308"/>
      <c r="AG10" s="309">
        <v>0</v>
      </c>
      <c r="AH10" s="305"/>
      <c r="AI10" s="305"/>
      <c r="AJ10" s="305"/>
      <c r="AK10" s="1056">
        <f>SUM(L10:AG10)</f>
        <v>42008</v>
      </c>
      <c r="AL10" s="1048"/>
      <c r="AM10" s="210"/>
      <c r="AN10" s="306"/>
      <c r="AO10" s="210"/>
      <c r="AP10" s="18"/>
      <c r="AQ10" s="18"/>
      <c r="AR10" s="18"/>
    </row>
    <row r="11" spans="1:44" ht="9" customHeight="1">
      <c r="B11" s="303"/>
      <c r="C11" s="210"/>
      <c r="D11" s="1043" t="s">
        <v>1227</v>
      </c>
      <c r="E11" s="1030"/>
      <c r="F11" s="1030"/>
      <c r="G11" s="1030"/>
      <c r="H11" s="1030"/>
      <c r="I11" s="1030"/>
      <c r="J11" s="210"/>
      <c r="K11" s="210"/>
      <c r="L11" s="1036">
        <v>0</v>
      </c>
      <c r="M11" s="1037"/>
      <c r="N11" s="1037"/>
      <c r="O11" s="1037"/>
      <c r="P11" s="1037"/>
      <c r="Q11" s="305"/>
      <c r="R11" s="305"/>
      <c r="S11" s="305"/>
      <c r="T11" s="305"/>
      <c r="U11" s="309">
        <v>0</v>
      </c>
      <c r="V11" s="308"/>
      <c r="W11" s="308"/>
      <c r="X11" s="308"/>
      <c r="Y11" s="308"/>
      <c r="Z11" s="309">
        <v>0</v>
      </c>
      <c r="AA11" s="308"/>
      <c r="AB11" s="308"/>
      <c r="AC11" s="308"/>
      <c r="AD11" s="308"/>
      <c r="AE11" s="308"/>
      <c r="AF11" s="308"/>
      <c r="AG11" s="309">
        <v>0</v>
      </c>
      <c r="AH11" s="305"/>
      <c r="AI11" s="305"/>
      <c r="AJ11" s="305"/>
      <c r="AK11" s="1056">
        <v>0</v>
      </c>
      <c r="AL11" s="1048"/>
      <c r="AM11" s="210"/>
      <c r="AN11" s="306"/>
      <c r="AO11" s="210"/>
      <c r="AP11" s="18"/>
      <c r="AQ11" s="18"/>
      <c r="AR11" s="18"/>
    </row>
    <row r="12" spans="1:44" ht="10.5" customHeight="1">
      <c r="B12" s="303"/>
      <c r="C12" s="210"/>
      <c r="D12" s="210"/>
      <c r="E12" s="210"/>
      <c r="F12" s="210"/>
      <c r="G12" s="210"/>
      <c r="H12" s="210"/>
      <c r="I12" s="210"/>
      <c r="J12" s="210"/>
      <c r="K12" s="210"/>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7"/>
      <c r="AL12" s="307"/>
      <c r="AM12" s="210"/>
      <c r="AN12" s="306"/>
      <c r="AO12" s="210"/>
      <c r="AP12" s="18"/>
      <c r="AQ12" s="18"/>
      <c r="AR12" s="18"/>
    </row>
    <row r="13" spans="1:44" ht="1.5" customHeight="1">
      <c r="B13" s="1066" t="s">
        <v>1250</v>
      </c>
      <c r="C13" s="1030"/>
      <c r="D13" s="1030"/>
      <c r="E13" s="1030"/>
      <c r="F13" s="1030"/>
      <c r="G13" s="1030"/>
      <c r="H13" s="1030"/>
      <c r="I13" s="1030"/>
      <c r="J13" s="210"/>
      <c r="K13" s="210"/>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7"/>
      <c r="AL13" s="307"/>
      <c r="AM13" s="210"/>
      <c r="AN13" s="306"/>
      <c r="AO13" s="210"/>
      <c r="AP13" s="18"/>
      <c r="AQ13" s="18"/>
      <c r="AR13" s="18"/>
    </row>
    <row r="14" spans="1:44" ht="9" customHeight="1">
      <c r="B14" s="1039"/>
      <c r="C14" s="1030"/>
      <c r="D14" s="1030"/>
      <c r="E14" s="1030"/>
      <c r="F14" s="1030"/>
      <c r="G14" s="1030"/>
      <c r="H14" s="1030"/>
      <c r="I14" s="1030"/>
      <c r="J14" s="210"/>
      <c r="K14" s="210"/>
      <c r="L14" s="305"/>
      <c r="M14" s="305"/>
      <c r="N14" s="305"/>
      <c r="O14" s="305"/>
      <c r="P14" s="1041">
        <f>SUM(P16:Q20)</f>
        <v>0</v>
      </c>
      <c r="Q14" s="1037"/>
      <c r="R14" s="305"/>
      <c r="S14" s="305"/>
      <c r="T14" s="1062">
        <f>SUM(T16:U20)</f>
        <v>117998309</v>
      </c>
      <c r="U14" s="1063"/>
      <c r="V14" s="305"/>
      <c r="W14" s="305"/>
      <c r="X14" s="305"/>
      <c r="Y14" s="1047">
        <f>SUM(Y16:Z20)</f>
        <v>-41409361.230000019</v>
      </c>
      <c r="Z14" s="1048"/>
      <c r="AA14" s="305"/>
      <c r="AB14" s="305"/>
      <c r="AC14" s="305"/>
      <c r="AD14" s="305"/>
      <c r="AE14" s="305"/>
      <c r="AF14" s="305"/>
      <c r="AG14" s="1041">
        <f>SUM(AG16:AH20)</f>
        <v>0</v>
      </c>
      <c r="AH14" s="1037"/>
      <c r="AI14" s="305"/>
      <c r="AJ14" s="305"/>
      <c r="AK14" s="1062">
        <f t="shared" ref="AK14:AK19" si="0">SUM(L14:AG14)</f>
        <v>76588947.769999981</v>
      </c>
      <c r="AL14" s="1063"/>
      <c r="AM14" s="210"/>
      <c r="AN14" s="306"/>
      <c r="AO14" s="210"/>
      <c r="AP14" s="18"/>
      <c r="AQ14" s="18"/>
      <c r="AR14" s="18"/>
    </row>
    <row r="15" spans="1:44" ht="0.75" customHeight="1">
      <c r="B15" s="303"/>
      <c r="C15" s="210"/>
      <c r="D15" s="210"/>
      <c r="E15" s="210"/>
      <c r="F15" s="210"/>
      <c r="G15" s="210"/>
      <c r="H15" s="210"/>
      <c r="I15" s="210"/>
      <c r="J15" s="210"/>
      <c r="K15" s="210"/>
      <c r="L15" s="305"/>
      <c r="M15" s="305"/>
      <c r="N15" s="305"/>
      <c r="O15" s="305"/>
      <c r="P15" s="310"/>
      <c r="Q15" s="310"/>
      <c r="R15" s="305"/>
      <c r="S15" s="305"/>
      <c r="T15" s="305"/>
      <c r="U15" s="305"/>
      <c r="V15" s="305"/>
      <c r="W15" s="305"/>
      <c r="X15" s="305"/>
      <c r="Y15" s="305"/>
      <c r="Z15" s="305"/>
      <c r="AA15" s="305"/>
      <c r="AB15" s="305"/>
      <c r="AC15" s="305"/>
      <c r="AD15" s="305"/>
      <c r="AE15" s="305"/>
      <c r="AF15" s="305"/>
      <c r="AG15" s="310"/>
      <c r="AH15" s="310"/>
      <c r="AI15" s="305"/>
      <c r="AJ15" s="305"/>
      <c r="AK15" s="1056">
        <f t="shared" si="0"/>
        <v>0</v>
      </c>
      <c r="AL15" s="1048"/>
      <c r="AM15" s="210"/>
      <c r="AN15" s="306"/>
      <c r="AO15" s="210"/>
      <c r="AP15" s="18"/>
      <c r="AQ15" s="18"/>
      <c r="AR15" s="18"/>
    </row>
    <row r="16" spans="1:44" ht="9" customHeight="1">
      <c r="B16" s="303"/>
      <c r="C16" s="210"/>
      <c r="D16" s="1043" t="s">
        <v>1251</v>
      </c>
      <c r="E16" s="1030"/>
      <c r="F16" s="1030"/>
      <c r="G16" s="1030"/>
      <c r="H16" s="1030"/>
      <c r="I16" s="1030"/>
      <c r="J16" s="210"/>
      <c r="K16" s="210"/>
      <c r="L16" s="305"/>
      <c r="M16" s="305"/>
      <c r="N16" s="305"/>
      <c r="O16" s="305"/>
      <c r="P16" s="1036">
        <v>0</v>
      </c>
      <c r="Q16" s="1037"/>
      <c r="R16" s="305"/>
      <c r="S16" s="305"/>
      <c r="T16" s="305"/>
      <c r="U16" s="1070">
        <v>0</v>
      </c>
      <c r="V16" s="1071"/>
      <c r="W16" s="305"/>
      <c r="X16" s="305"/>
      <c r="Y16" s="1056">
        <f>+'1. Estado de actividades'!X81</f>
        <v>-41409361.230000019</v>
      </c>
      <c r="Z16" s="1048"/>
      <c r="AA16" s="305"/>
      <c r="AB16" s="305"/>
      <c r="AC16" s="305"/>
      <c r="AD16" s="305"/>
      <c r="AE16" s="305"/>
      <c r="AF16" s="305"/>
      <c r="AG16" s="1036">
        <v>0</v>
      </c>
      <c r="AH16" s="1037"/>
      <c r="AI16" s="305"/>
      <c r="AJ16" s="305"/>
      <c r="AK16" s="1056">
        <f t="shared" si="0"/>
        <v>-41409361.230000019</v>
      </c>
      <c r="AL16" s="1048"/>
      <c r="AM16" s="210"/>
      <c r="AN16" s="306"/>
      <c r="AO16" s="210"/>
      <c r="AP16" s="18"/>
      <c r="AQ16" s="18"/>
      <c r="AR16" s="18"/>
    </row>
    <row r="17" spans="2:44" ht="9" customHeight="1">
      <c r="B17" s="303"/>
      <c r="C17" s="210"/>
      <c r="D17" s="1043" t="s">
        <v>1230</v>
      </c>
      <c r="E17" s="1030"/>
      <c r="F17" s="1030"/>
      <c r="G17" s="1030"/>
      <c r="H17" s="1030"/>
      <c r="I17" s="1030"/>
      <c r="J17" s="210"/>
      <c r="K17" s="210"/>
      <c r="L17" s="305"/>
      <c r="M17" s="305"/>
      <c r="N17" s="305"/>
      <c r="O17" s="305"/>
      <c r="P17" s="1036">
        <v>0</v>
      </c>
      <c r="Q17" s="1037"/>
      <c r="R17" s="305"/>
      <c r="S17" s="305"/>
      <c r="T17" s="1074">
        <v>117998309</v>
      </c>
      <c r="U17" s="1063"/>
      <c r="V17" s="305"/>
      <c r="W17" s="305"/>
      <c r="X17" s="305"/>
      <c r="Y17" s="305"/>
      <c r="Z17" s="1036">
        <v>0</v>
      </c>
      <c r="AA17" s="1037"/>
      <c r="AB17" s="305"/>
      <c r="AC17" s="305"/>
      <c r="AD17" s="305"/>
      <c r="AE17" s="305"/>
      <c r="AF17" s="305"/>
      <c r="AG17" s="1036">
        <v>0</v>
      </c>
      <c r="AH17" s="1037"/>
      <c r="AI17" s="305"/>
      <c r="AJ17" s="305"/>
      <c r="AK17" s="1074">
        <f t="shared" si="0"/>
        <v>117998309</v>
      </c>
      <c r="AL17" s="1063"/>
      <c r="AM17" s="210"/>
      <c r="AN17" s="306"/>
      <c r="AO17" s="210"/>
      <c r="AP17" s="18"/>
      <c r="AQ17" s="18"/>
      <c r="AR17" s="18"/>
    </row>
    <row r="18" spans="2:44" ht="9" customHeight="1">
      <c r="B18" s="303"/>
      <c r="C18" s="210"/>
      <c r="D18" s="1043" t="s">
        <v>1231</v>
      </c>
      <c r="E18" s="1030"/>
      <c r="F18" s="1030"/>
      <c r="G18" s="1030"/>
      <c r="H18" s="1030"/>
      <c r="I18" s="1030"/>
      <c r="J18" s="210"/>
      <c r="K18" s="210"/>
      <c r="L18" s="305"/>
      <c r="M18" s="305"/>
      <c r="N18" s="305"/>
      <c r="O18" s="305"/>
      <c r="P18" s="1036">
        <v>0</v>
      </c>
      <c r="Q18" s="1037"/>
      <c r="R18" s="305"/>
      <c r="S18" s="305"/>
      <c r="T18" s="1036">
        <v>0</v>
      </c>
      <c r="U18" s="1037"/>
      <c r="V18" s="305"/>
      <c r="W18" s="305"/>
      <c r="X18" s="305"/>
      <c r="Y18" s="305"/>
      <c r="Z18" s="1036">
        <v>0</v>
      </c>
      <c r="AA18" s="1037"/>
      <c r="AB18" s="305"/>
      <c r="AC18" s="305"/>
      <c r="AD18" s="305"/>
      <c r="AE18" s="305"/>
      <c r="AF18" s="305"/>
      <c r="AG18" s="1036">
        <v>0</v>
      </c>
      <c r="AH18" s="1037"/>
      <c r="AI18" s="305"/>
      <c r="AJ18" s="305"/>
      <c r="AK18" s="1056">
        <f t="shared" si="0"/>
        <v>0</v>
      </c>
      <c r="AL18" s="1048"/>
      <c r="AM18" s="210"/>
      <c r="AN18" s="306"/>
      <c r="AO18" s="210"/>
      <c r="AP18" s="18"/>
      <c r="AQ18" s="18"/>
      <c r="AR18" s="18"/>
    </row>
    <row r="19" spans="2:44" ht="9" customHeight="1">
      <c r="B19" s="303"/>
      <c r="C19" s="210"/>
      <c r="D19" s="1043" t="s">
        <v>1232</v>
      </c>
      <c r="E19" s="1030"/>
      <c r="F19" s="1030"/>
      <c r="G19" s="1030"/>
      <c r="H19" s="1030"/>
      <c r="I19" s="1030"/>
      <c r="J19" s="210"/>
      <c r="K19" s="210"/>
      <c r="L19" s="305"/>
      <c r="M19" s="305"/>
      <c r="N19" s="305"/>
      <c r="O19" s="305"/>
      <c r="P19" s="1036">
        <v>0</v>
      </c>
      <c r="Q19" s="1037"/>
      <c r="R19" s="305"/>
      <c r="S19" s="305"/>
      <c r="T19" s="1036">
        <v>0</v>
      </c>
      <c r="U19" s="1037"/>
      <c r="V19" s="305"/>
      <c r="W19" s="305"/>
      <c r="X19" s="305"/>
      <c r="Y19" s="305"/>
      <c r="Z19" s="1036">
        <v>0</v>
      </c>
      <c r="AA19" s="1037"/>
      <c r="AB19" s="305"/>
      <c r="AC19" s="305"/>
      <c r="AD19" s="305"/>
      <c r="AE19" s="305"/>
      <c r="AF19" s="305"/>
      <c r="AG19" s="1036">
        <v>0</v>
      </c>
      <c r="AH19" s="1037"/>
      <c r="AI19" s="305"/>
      <c r="AJ19" s="305"/>
      <c r="AK19" s="1056">
        <f t="shared" si="0"/>
        <v>0</v>
      </c>
      <c r="AL19" s="1048"/>
      <c r="AM19" s="210"/>
      <c r="AN19" s="306"/>
      <c r="AO19" s="210"/>
      <c r="AP19" s="18"/>
      <c r="AQ19" s="18"/>
      <c r="AR19" s="18"/>
    </row>
    <row r="20" spans="2:44" ht="9" customHeight="1">
      <c r="B20" s="303"/>
      <c r="C20" s="210"/>
      <c r="D20" s="1043" t="s">
        <v>1233</v>
      </c>
      <c r="E20" s="1030"/>
      <c r="F20" s="1030"/>
      <c r="G20" s="1030"/>
      <c r="H20" s="1030"/>
      <c r="I20" s="1030"/>
      <c r="J20" s="210"/>
      <c r="K20" s="210"/>
      <c r="L20" s="305"/>
      <c r="M20" s="305"/>
      <c r="N20" s="305"/>
      <c r="O20" s="305"/>
      <c r="P20" s="1036">
        <v>0</v>
      </c>
      <c r="Q20" s="1037"/>
      <c r="R20" s="305"/>
      <c r="S20" s="305"/>
      <c r="T20" s="1036">
        <v>0</v>
      </c>
      <c r="U20" s="1037"/>
      <c r="V20" s="305"/>
      <c r="W20" s="305"/>
      <c r="X20" s="305"/>
      <c r="Y20" s="305"/>
      <c r="Z20" s="1036">
        <v>0</v>
      </c>
      <c r="AA20" s="1037"/>
      <c r="AB20" s="305"/>
      <c r="AC20" s="305"/>
      <c r="AD20" s="305"/>
      <c r="AE20" s="305"/>
      <c r="AF20" s="305"/>
      <c r="AG20" s="1036">
        <v>0</v>
      </c>
      <c r="AH20" s="1037"/>
      <c r="AI20" s="305"/>
      <c r="AJ20" s="305"/>
      <c r="AK20" s="1056">
        <v>0</v>
      </c>
      <c r="AL20" s="1048"/>
      <c r="AM20" s="210"/>
      <c r="AN20" s="306"/>
      <c r="AO20" s="210"/>
      <c r="AP20" s="18"/>
      <c r="AQ20" s="18"/>
      <c r="AR20" s="18"/>
    </row>
    <row r="21" spans="2:44" ht="6.75" customHeight="1">
      <c r="B21" s="303"/>
      <c r="C21" s="210"/>
      <c r="D21" s="210"/>
      <c r="E21" s="210"/>
      <c r="F21" s="210"/>
      <c r="G21" s="210"/>
      <c r="H21" s="210"/>
      <c r="I21" s="210"/>
      <c r="J21" s="210"/>
      <c r="K21" s="210"/>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5"/>
      <c r="AL21" s="305"/>
      <c r="AM21" s="210"/>
      <c r="AN21" s="306"/>
      <c r="AO21" s="210"/>
      <c r="AP21" s="18"/>
      <c r="AQ21" s="18"/>
      <c r="AR21" s="18"/>
    </row>
    <row r="22" spans="2:44" ht="3.75" customHeight="1">
      <c r="B22" s="1066" t="s">
        <v>1252</v>
      </c>
      <c r="C22" s="1030"/>
      <c r="D22" s="1030"/>
      <c r="E22" s="1030"/>
      <c r="F22" s="1030"/>
      <c r="G22" s="1030"/>
      <c r="H22" s="1030"/>
      <c r="I22" s="1030"/>
      <c r="J22" s="210"/>
      <c r="K22" s="210"/>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c r="AJ22" s="305"/>
      <c r="AK22" s="305"/>
      <c r="AL22" s="305"/>
      <c r="AM22" s="210"/>
      <c r="AN22" s="306"/>
      <c r="AO22" s="210"/>
      <c r="AP22" s="18"/>
      <c r="AQ22" s="18"/>
      <c r="AR22" s="18"/>
    </row>
    <row r="23" spans="2:44" ht="9" customHeight="1">
      <c r="B23" s="1039"/>
      <c r="C23" s="1040"/>
      <c r="D23" s="1040"/>
      <c r="E23" s="1040"/>
      <c r="F23" s="1040"/>
      <c r="G23" s="1040"/>
      <c r="H23" s="1040"/>
      <c r="I23" s="1030"/>
      <c r="J23" s="210"/>
      <c r="K23" s="210"/>
      <c r="L23" s="305"/>
      <c r="M23" s="305"/>
      <c r="N23" s="305"/>
      <c r="O23" s="305"/>
      <c r="P23" s="1041">
        <f>SUM(P25:Q26)</f>
        <v>0</v>
      </c>
      <c r="Q23" s="1037"/>
      <c r="R23" s="310"/>
      <c r="S23" s="310"/>
      <c r="T23" s="310"/>
      <c r="U23" s="1041">
        <f>SUM(U25:V26)</f>
        <v>0</v>
      </c>
      <c r="V23" s="1037"/>
      <c r="W23" s="310"/>
      <c r="X23" s="310"/>
      <c r="Y23" s="310"/>
      <c r="Z23" s="1041">
        <f>SUM(Z25:AA26)</f>
        <v>0</v>
      </c>
      <c r="AA23" s="1037"/>
      <c r="AB23" s="310"/>
      <c r="AC23" s="310"/>
      <c r="AD23" s="1041">
        <f>SUM(AD25:AG26)</f>
        <v>0</v>
      </c>
      <c r="AE23" s="1037"/>
      <c r="AF23" s="1037"/>
      <c r="AG23" s="1037"/>
      <c r="AH23" s="305"/>
      <c r="AI23" s="305"/>
      <c r="AJ23" s="305"/>
      <c r="AK23" s="1041">
        <f>SUM(AK25:AL26)</f>
        <v>0</v>
      </c>
      <c r="AL23" s="1037"/>
      <c r="AM23" s="210"/>
      <c r="AN23" s="306"/>
      <c r="AO23" s="210"/>
      <c r="AP23" s="18"/>
      <c r="AQ23" s="18"/>
      <c r="AR23" s="18"/>
    </row>
    <row r="24" spans="2:44" ht="6.75" customHeight="1">
      <c r="B24" s="1039"/>
      <c r="C24" s="1030"/>
      <c r="D24" s="1030"/>
      <c r="E24" s="1030"/>
      <c r="F24" s="1030"/>
      <c r="G24" s="1030"/>
      <c r="H24" s="1030"/>
      <c r="I24" s="1030"/>
      <c r="J24" s="210"/>
      <c r="K24" s="210"/>
      <c r="L24" s="210"/>
      <c r="M24" s="210"/>
      <c r="N24" s="210"/>
      <c r="O24" s="210"/>
      <c r="P24" s="311"/>
      <c r="Q24" s="311"/>
      <c r="R24" s="311"/>
      <c r="S24" s="311"/>
      <c r="T24" s="311"/>
      <c r="U24" s="311"/>
      <c r="V24" s="311"/>
      <c r="W24" s="311"/>
      <c r="X24" s="311"/>
      <c r="Y24" s="311"/>
      <c r="Z24" s="311"/>
      <c r="AA24" s="311"/>
      <c r="AB24" s="311"/>
      <c r="AC24" s="311"/>
      <c r="AD24" s="311"/>
      <c r="AE24" s="311"/>
      <c r="AF24" s="311"/>
      <c r="AG24" s="311"/>
      <c r="AH24" s="210"/>
      <c r="AI24" s="210"/>
      <c r="AJ24" s="210"/>
      <c r="AK24" s="311"/>
      <c r="AL24" s="311"/>
      <c r="AM24" s="210"/>
      <c r="AN24" s="306"/>
      <c r="AO24" s="210"/>
      <c r="AP24" s="18"/>
      <c r="AQ24" s="18"/>
      <c r="AR24" s="18"/>
    </row>
    <row r="25" spans="2:44" ht="7.5" customHeight="1">
      <c r="B25" s="303"/>
      <c r="C25" s="210"/>
      <c r="D25" s="210"/>
      <c r="E25" s="1043" t="s">
        <v>1235</v>
      </c>
      <c r="F25" s="1030"/>
      <c r="G25" s="1030"/>
      <c r="H25" s="1030"/>
      <c r="I25" s="1030"/>
      <c r="J25" s="1030"/>
      <c r="K25" s="210"/>
      <c r="L25" s="210"/>
      <c r="M25" s="210"/>
      <c r="N25" s="210"/>
      <c r="O25" s="210"/>
      <c r="P25" s="1044">
        <v>0</v>
      </c>
      <c r="Q25" s="1030"/>
      <c r="R25" s="311"/>
      <c r="S25" s="311"/>
      <c r="T25" s="311"/>
      <c r="U25" s="1044">
        <v>0</v>
      </c>
      <c r="V25" s="1030"/>
      <c r="W25" s="311"/>
      <c r="X25" s="311"/>
      <c r="Y25" s="311"/>
      <c r="Z25" s="1044">
        <v>0</v>
      </c>
      <c r="AA25" s="1030"/>
      <c r="AB25" s="311"/>
      <c r="AC25" s="311"/>
      <c r="AD25" s="1044">
        <v>0</v>
      </c>
      <c r="AE25" s="1030"/>
      <c r="AF25" s="1030"/>
      <c r="AG25" s="1030"/>
      <c r="AH25" s="210"/>
      <c r="AI25" s="210"/>
      <c r="AJ25" s="210"/>
      <c r="AK25" s="1044">
        <f>SUM(L25:AG25)</f>
        <v>0</v>
      </c>
      <c r="AL25" s="1030"/>
      <c r="AM25" s="210"/>
      <c r="AN25" s="306"/>
      <c r="AO25" s="210"/>
      <c r="AP25" s="18"/>
      <c r="AQ25" s="18"/>
      <c r="AR25" s="18"/>
    </row>
    <row r="26" spans="2:44" ht="9" customHeight="1">
      <c r="B26" s="303"/>
      <c r="C26" s="210"/>
      <c r="D26" s="210"/>
      <c r="E26" s="1043" t="s">
        <v>1236</v>
      </c>
      <c r="F26" s="1030"/>
      <c r="G26" s="1030"/>
      <c r="H26" s="1030"/>
      <c r="I26" s="1030"/>
      <c r="J26" s="1030"/>
      <c r="K26" s="210"/>
      <c r="L26" s="210"/>
      <c r="M26" s="210"/>
      <c r="N26" s="210"/>
      <c r="O26" s="210"/>
      <c r="P26" s="1044">
        <v>0</v>
      </c>
      <c r="Q26" s="1030"/>
      <c r="R26" s="311"/>
      <c r="S26" s="311"/>
      <c r="T26" s="311"/>
      <c r="U26" s="1044">
        <v>0</v>
      </c>
      <c r="V26" s="1030"/>
      <c r="W26" s="311"/>
      <c r="X26" s="311"/>
      <c r="Y26" s="311"/>
      <c r="Z26" s="1044">
        <v>0</v>
      </c>
      <c r="AA26" s="1030"/>
      <c r="AB26" s="311"/>
      <c r="AC26" s="311"/>
      <c r="AD26" s="1044">
        <v>0</v>
      </c>
      <c r="AE26" s="1030"/>
      <c r="AF26" s="1030"/>
      <c r="AG26" s="1030"/>
      <c r="AH26" s="210"/>
      <c r="AI26" s="210"/>
      <c r="AJ26" s="210"/>
      <c r="AK26" s="1044">
        <f>SUM(L26:AG26)</f>
        <v>0</v>
      </c>
      <c r="AL26" s="1030"/>
      <c r="AM26" s="210"/>
      <c r="AN26" s="306"/>
      <c r="AO26" s="210"/>
      <c r="AP26" s="18"/>
      <c r="AQ26" s="18"/>
      <c r="AR26" s="18"/>
    </row>
    <row r="27" spans="2:44" ht="6" customHeight="1">
      <c r="B27" s="303"/>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306"/>
      <c r="AO27" s="210"/>
      <c r="AP27" s="18"/>
      <c r="AQ27" s="18"/>
      <c r="AR27" s="18"/>
    </row>
    <row r="28" spans="2:44" ht="4.5" customHeight="1">
      <c r="B28" s="1064" t="s">
        <v>1240</v>
      </c>
      <c r="C28" s="1065"/>
      <c r="D28" s="1065"/>
      <c r="E28" s="1065"/>
      <c r="F28" s="1065"/>
      <c r="G28" s="1065"/>
      <c r="H28" s="1065"/>
      <c r="I28" s="1065"/>
      <c r="J28" s="1065"/>
      <c r="K28" s="1065"/>
      <c r="L28" s="1065"/>
      <c r="M28" s="1065"/>
      <c r="N28" s="1065"/>
      <c r="O28" s="1065"/>
      <c r="P28" s="1065"/>
      <c r="Q28" s="1065"/>
      <c r="R28" s="1065"/>
      <c r="S28" s="1065"/>
      <c r="T28" s="1065"/>
      <c r="U28" s="1065"/>
      <c r="V28" s="1065"/>
      <c r="W28" s="1065"/>
      <c r="X28" s="1065"/>
      <c r="Y28" s="1065"/>
      <c r="Z28" s="1065"/>
      <c r="AA28" s="1065"/>
      <c r="AB28" s="1065"/>
      <c r="AC28" s="1065"/>
      <c r="AD28" s="1065"/>
      <c r="AE28" s="1065"/>
      <c r="AF28" s="1065"/>
      <c r="AG28" s="1065"/>
      <c r="AH28" s="1065"/>
      <c r="AI28" s="1065"/>
      <c r="AJ28" s="1065"/>
      <c r="AK28" s="1065"/>
      <c r="AL28" s="1065"/>
      <c r="AM28" s="1065"/>
      <c r="AN28" s="306"/>
      <c r="AO28" s="210"/>
      <c r="AP28" s="18"/>
      <c r="AQ28" s="18"/>
      <c r="AR28" s="18"/>
    </row>
    <row r="29" spans="2:44" ht="3.75" customHeight="1">
      <c r="B29" s="303"/>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306"/>
      <c r="AO29" s="210"/>
      <c r="AP29" s="18"/>
      <c r="AQ29" s="18"/>
      <c r="AR29" s="18"/>
    </row>
    <row r="30" spans="2:44" ht="1.5" customHeight="1">
      <c r="B30" s="303"/>
      <c r="C30" s="1053" t="s">
        <v>1253</v>
      </c>
      <c r="D30" s="1030"/>
      <c r="E30" s="1030"/>
      <c r="F30" s="1030"/>
      <c r="G30" s="1030"/>
      <c r="H30" s="1030"/>
      <c r="I30" s="1030"/>
      <c r="J30" s="1030"/>
      <c r="K30" s="103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306"/>
      <c r="AO30" s="210"/>
      <c r="AP30" s="18"/>
      <c r="AQ30" s="18"/>
      <c r="AR30" s="18"/>
    </row>
    <row r="31" spans="2:44" ht="23.25" customHeight="1">
      <c r="B31" s="303"/>
      <c r="C31" s="1030"/>
      <c r="D31" s="1030"/>
      <c r="E31" s="1030"/>
      <c r="F31" s="1030"/>
      <c r="G31" s="1030"/>
      <c r="H31" s="1030"/>
      <c r="I31" s="1030"/>
      <c r="J31" s="1030"/>
      <c r="K31" s="1030"/>
      <c r="L31" s="1049">
        <f>L7+P14+P23</f>
        <v>42008</v>
      </c>
      <c r="M31" s="1050"/>
      <c r="N31" s="1050"/>
      <c r="O31" s="1050"/>
      <c r="P31" s="1050"/>
      <c r="Q31" s="313"/>
      <c r="R31" s="313"/>
      <c r="S31" s="313"/>
      <c r="T31" s="1054">
        <f>U7+T14+U23</f>
        <v>117998309</v>
      </c>
      <c r="U31" s="1055"/>
      <c r="V31" s="313"/>
      <c r="W31" s="313"/>
      <c r="X31" s="313"/>
      <c r="Y31" s="1049">
        <f>Z7+Y14+Z23</f>
        <v>-41409361.230000019</v>
      </c>
      <c r="Z31" s="1050"/>
      <c r="AA31" s="313"/>
      <c r="AB31" s="313"/>
      <c r="AC31" s="313"/>
      <c r="AD31" s="1042">
        <f>AE7+AG14+AD23</f>
        <v>0</v>
      </c>
      <c r="AE31" s="1030"/>
      <c r="AF31" s="1030"/>
      <c r="AG31" s="1030"/>
      <c r="AH31" s="313"/>
      <c r="AI31" s="313"/>
      <c r="AJ31" s="313"/>
      <c r="AK31" s="1054">
        <f>+AK14+AK7</f>
        <v>76630955.769999981</v>
      </c>
      <c r="AL31" s="1055"/>
      <c r="AM31" s="210"/>
      <c r="AN31" s="306"/>
      <c r="AO31" s="210"/>
      <c r="AP31" s="224"/>
      <c r="AQ31" s="18"/>
      <c r="AR31" s="18"/>
    </row>
    <row r="32" spans="2:44" ht="3" customHeight="1">
      <c r="B32" s="303"/>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306"/>
      <c r="AO32" s="210"/>
      <c r="AP32" s="18"/>
      <c r="AQ32" s="18"/>
      <c r="AR32" s="18"/>
    </row>
    <row r="33" spans="2:44" ht="4.5" customHeight="1">
      <c r="B33" s="1051" t="s">
        <v>1240</v>
      </c>
      <c r="C33" s="1052"/>
      <c r="D33" s="1052"/>
      <c r="E33" s="1052"/>
      <c r="F33" s="1052"/>
      <c r="G33" s="1052"/>
      <c r="H33" s="1052"/>
      <c r="I33" s="1052"/>
      <c r="J33" s="1052"/>
      <c r="K33" s="1052"/>
      <c r="L33" s="1052"/>
      <c r="M33" s="1052"/>
      <c r="N33" s="1052"/>
      <c r="O33" s="1052"/>
      <c r="P33" s="1052"/>
      <c r="Q33" s="1052"/>
      <c r="R33" s="1052"/>
      <c r="S33" s="1052"/>
      <c r="T33" s="1052"/>
      <c r="U33" s="1052"/>
      <c r="V33" s="1052"/>
      <c r="W33" s="1052"/>
      <c r="X33" s="1052"/>
      <c r="Y33" s="1052"/>
      <c r="Z33" s="1052"/>
      <c r="AA33" s="1052"/>
      <c r="AB33" s="1052"/>
      <c r="AC33" s="1052"/>
      <c r="AD33" s="1052"/>
      <c r="AE33" s="1052"/>
      <c r="AF33" s="1052"/>
      <c r="AG33" s="1052"/>
      <c r="AH33" s="1052"/>
      <c r="AI33" s="1052"/>
      <c r="AJ33" s="1052"/>
      <c r="AK33" s="1052"/>
      <c r="AL33" s="1052"/>
      <c r="AM33" s="1052"/>
      <c r="AN33" s="306"/>
      <c r="AO33" s="210"/>
      <c r="AP33" s="18"/>
      <c r="AQ33" s="18"/>
      <c r="AR33" s="18"/>
    </row>
    <row r="34" spans="2:44" ht="9.75" customHeight="1">
      <c r="B34" s="303"/>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306"/>
      <c r="AO34" s="210"/>
      <c r="AP34" s="18"/>
      <c r="AQ34" s="18"/>
      <c r="AR34" s="18"/>
    </row>
    <row r="35" spans="2:44" ht="4.5" customHeight="1">
      <c r="B35" s="1038" t="s">
        <v>1254</v>
      </c>
      <c r="C35" s="1030"/>
      <c r="D35" s="1030"/>
      <c r="E35" s="1030"/>
      <c r="F35" s="1030"/>
      <c r="G35" s="1030"/>
      <c r="H35" s="1030"/>
      <c r="I35" s="1030"/>
      <c r="J35" s="210"/>
      <c r="K35" s="210"/>
      <c r="L35" s="210"/>
      <c r="M35" s="210"/>
      <c r="N35" s="210"/>
      <c r="O35" s="210"/>
      <c r="P35" s="210"/>
      <c r="Q35" s="210"/>
      <c r="R35" s="210"/>
      <c r="S35" s="210"/>
      <c r="T35" s="210"/>
      <c r="U35" s="210"/>
      <c r="V35" s="210"/>
      <c r="W35" s="210"/>
      <c r="X35" s="210"/>
      <c r="Y35" s="305"/>
      <c r="Z35" s="305"/>
      <c r="AA35" s="305"/>
      <c r="AB35" s="305"/>
      <c r="AC35" s="305"/>
      <c r="AD35" s="305"/>
      <c r="AE35" s="305"/>
      <c r="AF35" s="305"/>
      <c r="AG35" s="305"/>
      <c r="AH35" s="305"/>
      <c r="AI35" s="305"/>
      <c r="AJ35" s="305"/>
      <c r="AK35" s="305"/>
      <c r="AL35" s="305"/>
      <c r="AM35" s="210"/>
      <c r="AN35" s="306"/>
      <c r="AO35" s="210"/>
      <c r="AP35" s="18"/>
      <c r="AQ35" s="18"/>
      <c r="AR35" s="18"/>
    </row>
    <row r="36" spans="2:44" ht="9" customHeight="1">
      <c r="B36" s="1039"/>
      <c r="C36" s="1040"/>
      <c r="D36" s="1040"/>
      <c r="E36" s="1040"/>
      <c r="F36" s="1040"/>
      <c r="G36" s="1040"/>
      <c r="H36" s="1040"/>
      <c r="I36" s="1030"/>
      <c r="J36" s="210"/>
      <c r="K36" s="210"/>
      <c r="L36" s="1049">
        <f>SUM(L38:P40)</f>
        <v>0.47000000000116415</v>
      </c>
      <c r="M36" s="1050"/>
      <c r="N36" s="1050"/>
      <c r="O36" s="1050"/>
      <c r="P36" s="1050"/>
      <c r="Q36" s="210"/>
      <c r="R36" s="210"/>
      <c r="S36" s="210"/>
      <c r="T36" s="210"/>
      <c r="U36" s="472">
        <f>SUM(U38:V40)</f>
        <v>0</v>
      </c>
      <c r="V36" s="314"/>
      <c r="W36" s="210"/>
      <c r="X36" s="210"/>
      <c r="Y36" s="305"/>
      <c r="Z36" s="510">
        <f>SUM(Z38:AA40)</f>
        <v>0</v>
      </c>
      <c r="AA36" s="511"/>
      <c r="AB36" s="310"/>
      <c r="AC36" s="310"/>
      <c r="AD36" s="310"/>
      <c r="AE36" s="310"/>
      <c r="AF36" s="310"/>
      <c r="AG36" s="512">
        <f>SUM(AG38:AH40)</f>
        <v>0</v>
      </c>
      <c r="AH36" s="310"/>
      <c r="AI36" s="305"/>
      <c r="AJ36" s="305"/>
      <c r="AK36" s="1047">
        <f>L36+U36+Z36+AG36</f>
        <v>0.47000000000116415</v>
      </c>
      <c r="AL36" s="1048"/>
      <c r="AM36" s="210"/>
      <c r="AN36" s="306"/>
      <c r="AO36" s="210"/>
      <c r="AP36" s="18"/>
      <c r="AQ36" s="18"/>
      <c r="AR36" s="18"/>
    </row>
    <row r="37" spans="2:44" ht="6.75" customHeight="1">
      <c r="B37" s="1039"/>
      <c r="C37" s="1030"/>
      <c r="D37" s="1030"/>
      <c r="E37" s="1030"/>
      <c r="F37" s="1030"/>
      <c r="G37" s="1030"/>
      <c r="H37" s="1030"/>
      <c r="I37" s="1030"/>
      <c r="J37" s="210"/>
      <c r="K37" s="210"/>
      <c r="L37" s="210"/>
      <c r="M37" s="210"/>
      <c r="N37" s="210"/>
      <c r="O37" s="210"/>
      <c r="P37" s="210"/>
      <c r="Q37" s="210"/>
      <c r="R37" s="210"/>
      <c r="S37" s="210"/>
      <c r="T37" s="210"/>
      <c r="U37" s="314"/>
      <c r="V37" s="314"/>
      <c r="W37" s="210"/>
      <c r="X37" s="210"/>
      <c r="Y37" s="305"/>
      <c r="Z37" s="511"/>
      <c r="AA37" s="511"/>
      <c r="AB37" s="310"/>
      <c r="AC37" s="310"/>
      <c r="AD37" s="310"/>
      <c r="AE37" s="310"/>
      <c r="AF37" s="310"/>
      <c r="AG37" s="310"/>
      <c r="AH37" s="310"/>
      <c r="AI37" s="305"/>
      <c r="AJ37" s="305"/>
      <c r="AK37" s="305"/>
      <c r="AL37" s="305"/>
      <c r="AM37" s="210"/>
      <c r="AN37" s="306"/>
      <c r="AO37" s="210"/>
      <c r="AP37" s="175"/>
      <c r="AQ37" s="18"/>
      <c r="AR37" s="18"/>
    </row>
    <row r="38" spans="2:44" ht="9" customHeight="1">
      <c r="B38" s="303"/>
      <c r="C38" s="210"/>
      <c r="D38" s="1043" t="s">
        <v>1161</v>
      </c>
      <c r="E38" s="1030"/>
      <c r="F38" s="1030"/>
      <c r="G38" s="1030"/>
      <c r="H38" s="1030"/>
      <c r="I38" s="1030"/>
      <c r="J38" s="210"/>
      <c r="K38" s="210"/>
      <c r="L38" s="1032">
        <f>'2. Edo. de situación financiera'!W30-'2. Edo. de situación financiera'!AA30</f>
        <v>0.47000000000116415</v>
      </c>
      <c r="M38" s="1033"/>
      <c r="N38" s="1033"/>
      <c r="O38" s="1033"/>
      <c r="P38" s="1033"/>
      <c r="Q38" s="210"/>
      <c r="R38" s="210"/>
      <c r="S38" s="210"/>
      <c r="T38" s="210"/>
      <c r="U38" s="1044">
        <v>0</v>
      </c>
      <c r="V38" s="1030"/>
      <c r="W38" s="210"/>
      <c r="X38" s="210"/>
      <c r="Y38" s="305"/>
      <c r="Z38" s="1034">
        <f>+'2. Edo. de situación financiera'!W31</f>
        <v>0</v>
      </c>
      <c r="AA38" s="1035"/>
      <c r="AB38" s="310"/>
      <c r="AC38" s="310"/>
      <c r="AD38" s="310"/>
      <c r="AE38" s="310"/>
      <c r="AF38" s="310"/>
      <c r="AG38" s="1036">
        <v>0</v>
      </c>
      <c r="AH38" s="1037"/>
      <c r="AI38" s="305"/>
      <c r="AJ38" s="305"/>
      <c r="AK38" s="1036">
        <v>0</v>
      </c>
      <c r="AL38" s="1037"/>
      <c r="AM38" s="210"/>
      <c r="AN38" s="306"/>
      <c r="AO38" s="210"/>
      <c r="AP38" s="18"/>
      <c r="AQ38" s="18"/>
      <c r="AR38" s="18"/>
    </row>
    <row r="39" spans="2:44" ht="9" customHeight="1">
      <c r="B39" s="303"/>
      <c r="C39" s="210"/>
      <c r="D39" s="1043" t="s">
        <v>1249</v>
      </c>
      <c r="E39" s="1030"/>
      <c r="F39" s="1030"/>
      <c r="G39" s="1030"/>
      <c r="H39" s="1030"/>
      <c r="I39" s="1030"/>
      <c r="J39" s="210"/>
      <c r="K39" s="210"/>
      <c r="L39" s="1032">
        <v>0</v>
      </c>
      <c r="M39" s="1033"/>
      <c r="N39" s="1033"/>
      <c r="O39" s="1033"/>
      <c r="P39" s="1033"/>
      <c r="Q39" s="210"/>
      <c r="R39" s="210"/>
      <c r="S39" s="210"/>
      <c r="T39" s="210"/>
      <c r="U39" s="1044">
        <v>0</v>
      </c>
      <c r="V39" s="1030"/>
      <c r="W39" s="210"/>
      <c r="X39" s="210"/>
      <c r="Y39" s="305"/>
      <c r="Z39" s="1034">
        <v>0</v>
      </c>
      <c r="AA39" s="1035"/>
      <c r="AB39" s="310"/>
      <c r="AC39" s="310"/>
      <c r="AD39" s="310"/>
      <c r="AE39" s="310"/>
      <c r="AF39" s="310"/>
      <c r="AG39" s="1036">
        <v>0</v>
      </c>
      <c r="AH39" s="1037"/>
      <c r="AI39" s="305"/>
      <c r="AJ39" s="305"/>
      <c r="AK39" s="1036">
        <v>0</v>
      </c>
      <c r="AL39" s="1037"/>
      <c r="AM39" s="210"/>
      <c r="AN39" s="306"/>
      <c r="AO39" s="210"/>
      <c r="AP39" s="18"/>
      <c r="AQ39" s="18"/>
      <c r="AR39" s="18"/>
    </row>
    <row r="40" spans="2:44" ht="9" customHeight="1">
      <c r="B40" s="303"/>
      <c r="C40" s="210"/>
      <c r="D40" s="1043" t="s">
        <v>1227</v>
      </c>
      <c r="E40" s="1030"/>
      <c r="F40" s="1030"/>
      <c r="G40" s="1030"/>
      <c r="H40" s="1030"/>
      <c r="I40" s="1030"/>
      <c r="J40" s="210"/>
      <c r="K40" s="210"/>
      <c r="L40" s="1032">
        <v>0</v>
      </c>
      <c r="M40" s="1033"/>
      <c r="N40" s="1033"/>
      <c r="O40" s="1033"/>
      <c r="P40" s="1033"/>
      <c r="Q40" s="210"/>
      <c r="R40" s="210"/>
      <c r="S40" s="210"/>
      <c r="T40" s="210"/>
      <c r="U40" s="1032">
        <v>0</v>
      </c>
      <c r="V40" s="1033"/>
      <c r="W40" s="210"/>
      <c r="X40" s="210"/>
      <c r="Y40" s="305"/>
      <c r="Z40" s="1034">
        <v>0</v>
      </c>
      <c r="AA40" s="1035"/>
      <c r="AB40" s="310"/>
      <c r="AC40" s="310"/>
      <c r="AD40" s="310"/>
      <c r="AE40" s="310"/>
      <c r="AF40" s="310"/>
      <c r="AG40" s="1036">
        <v>0</v>
      </c>
      <c r="AH40" s="1037"/>
      <c r="AI40" s="305"/>
      <c r="AJ40" s="305"/>
      <c r="AK40" s="1036">
        <v>0</v>
      </c>
      <c r="AL40" s="1037"/>
      <c r="AM40" s="210"/>
      <c r="AN40" s="306"/>
      <c r="AO40" s="210"/>
      <c r="AP40" s="175"/>
      <c r="AQ40" s="18"/>
      <c r="AR40" s="18"/>
    </row>
    <row r="41" spans="2:44" ht="6" customHeight="1">
      <c r="B41" s="303"/>
      <c r="C41" s="210"/>
      <c r="D41" s="210"/>
      <c r="E41" s="210"/>
      <c r="F41" s="210"/>
      <c r="G41" s="210"/>
      <c r="H41" s="210"/>
      <c r="I41" s="210"/>
      <c r="J41" s="210"/>
      <c r="K41" s="210"/>
      <c r="L41" s="210"/>
      <c r="M41" s="210"/>
      <c r="N41" s="210"/>
      <c r="O41" s="210"/>
      <c r="P41" s="210"/>
      <c r="Q41" s="210"/>
      <c r="R41" s="210"/>
      <c r="S41" s="210"/>
      <c r="T41" s="210"/>
      <c r="U41" s="210"/>
      <c r="V41" s="210"/>
      <c r="W41" s="210"/>
      <c r="X41" s="210"/>
      <c r="Y41" s="305"/>
      <c r="Z41" s="305"/>
      <c r="AA41" s="305"/>
      <c r="AB41" s="305"/>
      <c r="AC41" s="305"/>
      <c r="AD41" s="305"/>
      <c r="AE41" s="305"/>
      <c r="AF41" s="305"/>
      <c r="AG41" s="305"/>
      <c r="AH41" s="305"/>
      <c r="AI41" s="305"/>
      <c r="AJ41" s="305"/>
      <c r="AK41" s="305"/>
      <c r="AL41" s="305"/>
      <c r="AM41" s="210"/>
      <c r="AN41" s="306"/>
      <c r="AO41" s="210"/>
      <c r="AP41" s="18"/>
      <c r="AQ41" s="18"/>
      <c r="AR41" s="18"/>
    </row>
    <row r="42" spans="2:44" ht="7.5" customHeight="1">
      <c r="B42" s="1038" t="s">
        <v>1255</v>
      </c>
      <c r="C42" s="1030"/>
      <c r="D42" s="1030"/>
      <c r="E42" s="1030"/>
      <c r="F42" s="1030"/>
      <c r="G42" s="1030"/>
      <c r="H42" s="1030"/>
      <c r="I42" s="1030"/>
      <c r="J42" s="210"/>
      <c r="K42" s="210"/>
      <c r="L42" s="210"/>
      <c r="M42" s="210"/>
      <c r="N42" s="210"/>
      <c r="O42" s="210"/>
      <c r="P42" s="210"/>
      <c r="Q42" s="210"/>
      <c r="R42" s="210"/>
      <c r="S42" s="210"/>
      <c r="T42" s="210"/>
      <c r="U42" s="210"/>
      <c r="V42" s="210"/>
      <c r="W42" s="210"/>
      <c r="X42" s="210"/>
      <c r="Y42" s="305"/>
      <c r="Z42" s="305"/>
      <c r="AA42" s="305"/>
      <c r="AB42" s="305"/>
      <c r="AC42" s="305"/>
      <c r="AD42" s="305"/>
      <c r="AE42" s="305"/>
      <c r="AF42" s="305"/>
      <c r="AG42" s="305"/>
      <c r="AH42" s="305"/>
      <c r="AI42" s="305"/>
      <c r="AJ42" s="305"/>
      <c r="AK42" s="305"/>
      <c r="AL42" s="305"/>
      <c r="AM42" s="210"/>
      <c r="AN42" s="306"/>
      <c r="AO42" s="210"/>
      <c r="AP42" s="18"/>
      <c r="AQ42" s="18"/>
      <c r="AR42" s="18"/>
    </row>
    <row r="43" spans="2:44" ht="9" customHeight="1">
      <c r="B43" s="1039"/>
      <c r="C43" s="1040"/>
      <c r="D43" s="1040"/>
      <c r="E43" s="1040"/>
      <c r="F43" s="1040"/>
      <c r="G43" s="1040"/>
      <c r="H43" s="1040"/>
      <c r="I43" s="1030"/>
      <c r="J43" s="210"/>
      <c r="K43" s="210"/>
      <c r="L43" s="210"/>
      <c r="M43" s="210"/>
      <c r="N43" s="210"/>
      <c r="O43" s="210"/>
      <c r="P43" s="315">
        <f>SUM(P45:P49)</f>
        <v>0</v>
      </c>
      <c r="Q43" s="210"/>
      <c r="R43" s="210"/>
      <c r="S43" s="210"/>
      <c r="T43" s="18"/>
      <c r="U43" s="1049">
        <f>+U46</f>
        <v>-41374142</v>
      </c>
      <c r="V43" s="1050"/>
      <c r="W43" s="210"/>
      <c r="X43" s="210"/>
      <c r="Y43" s="1062">
        <f>SUM(Y45:Z49)</f>
        <v>52980786.789999999</v>
      </c>
      <c r="Z43" s="1063"/>
      <c r="AA43" s="305"/>
      <c r="AB43" s="305"/>
      <c r="AC43" s="305"/>
      <c r="AD43" s="310"/>
      <c r="AE43" s="310"/>
      <c r="AF43" s="310"/>
      <c r="AG43" s="1041">
        <f>SUM(AG45:AG49)</f>
        <v>0</v>
      </c>
      <c r="AH43" s="1037"/>
      <c r="AI43" s="305"/>
      <c r="AJ43" s="305"/>
      <c r="AK43" s="1062">
        <f>SUM(P43:AH43)</f>
        <v>11606644.789999999</v>
      </c>
      <c r="AL43" s="1063"/>
      <c r="AM43" s="210"/>
      <c r="AN43" s="306"/>
      <c r="AO43" s="210"/>
      <c r="AP43" s="18"/>
      <c r="AQ43" s="18"/>
      <c r="AR43" s="18"/>
    </row>
    <row r="44" spans="2:44" ht="9" customHeight="1">
      <c r="B44" s="1039"/>
      <c r="C44" s="1030"/>
      <c r="D44" s="1030"/>
      <c r="E44" s="1030"/>
      <c r="F44" s="1030"/>
      <c r="G44" s="1030"/>
      <c r="H44" s="1030"/>
      <c r="I44" s="1030"/>
      <c r="J44" s="210"/>
      <c r="K44" s="210"/>
      <c r="L44" s="210"/>
      <c r="M44" s="210"/>
      <c r="N44" s="210"/>
      <c r="O44" s="210"/>
      <c r="P44" s="311"/>
      <c r="Q44" s="210"/>
      <c r="R44" s="210"/>
      <c r="S44" s="210"/>
      <c r="T44" s="210"/>
      <c r="U44" s="210"/>
      <c r="V44" s="210"/>
      <c r="W44" s="210"/>
      <c r="X44" s="210"/>
      <c r="Y44" s="305"/>
      <c r="Z44" s="305"/>
      <c r="AA44" s="305"/>
      <c r="AB44" s="305"/>
      <c r="AC44" s="305"/>
      <c r="AD44" s="310"/>
      <c r="AE44" s="310"/>
      <c r="AF44" s="310"/>
      <c r="AG44" s="310"/>
      <c r="AH44" s="310"/>
      <c r="AI44" s="305"/>
      <c r="AJ44" s="305"/>
      <c r="AK44" s="305"/>
      <c r="AL44" s="305"/>
      <c r="AM44" s="210"/>
      <c r="AN44" s="306"/>
      <c r="AO44" s="210"/>
      <c r="AP44" s="18"/>
      <c r="AQ44" s="18"/>
      <c r="AR44" s="18"/>
    </row>
    <row r="45" spans="2:44" ht="15.6" customHeight="1">
      <c r="B45" s="303"/>
      <c r="C45" s="210"/>
      <c r="D45" s="210"/>
      <c r="E45" s="1043" t="s">
        <v>1251</v>
      </c>
      <c r="F45" s="1030"/>
      <c r="G45" s="1030"/>
      <c r="H45" s="1030"/>
      <c r="I45" s="1030"/>
      <c r="J45" s="1030"/>
      <c r="K45" s="210"/>
      <c r="L45" s="210"/>
      <c r="M45" s="210"/>
      <c r="N45" s="210"/>
      <c r="O45" s="210"/>
      <c r="P45" s="312">
        <v>0</v>
      </c>
      <c r="Q45" s="210"/>
      <c r="R45" s="210"/>
      <c r="S45" s="210"/>
      <c r="T45" s="305"/>
      <c r="U45" s="232">
        <v>0</v>
      </c>
      <c r="V45" s="232">
        <f>+'2. Edo. de situación financiera'!S36</f>
        <v>0</v>
      </c>
      <c r="W45" s="305"/>
      <c r="X45" s="305"/>
      <c r="Y45" s="231"/>
      <c r="Z45" s="232">
        <v>13112415</v>
      </c>
      <c r="AA45" s="305"/>
      <c r="AB45" s="305"/>
      <c r="AC45" s="305"/>
      <c r="AD45" s="310"/>
      <c r="AE45" s="310"/>
      <c r="AF45" s="310"/>
      <c r="AG45" s="1036">
        <v>0</v>
      </c>
      <c r="AH45" s="1037"/>
      <c r="AI45" s="305"/>
      <c r="AJ45" s="305"/>
      <c r="AK45" s="1034">
        <f>SUM(P45:AH45)</f>
        <v>13112415</v>
      </c>
      <c r="AL45" s="1035"/>
      <c r="AM45" s="210"/>
      <c r="AN45" s="306"/>
      <c r="AO45" s="210"/>
      <c r="AP45" s="18"/>
      <c r="AQ45" s="18"/>
      <c r="AR45" s="18"/>
    </row>
    <row r="46" spans="2:44" ht="13.15" customHeight="1">
      <c r="B46" s="303"/>
      <c r="C46" s="210"/>
      <c r="D46" s="210"/>
      <c r="E46" s="1043" t="s">
        <v>1230</v>
      </c>
      <c r="F46" s="1030"/>
      <c r="G46" s="1030"/>
      <c r="H46" s="1030"/>
      <c r="I46" s="1030"/>
      <c r="J46" s="1030"/>
      <c r="K46" s="210"/>
      <c r="L46" s="210"/>
      <c r="M46" s="210"/>
      <c r="N46" s="210"/>
      <c r="O46" s="210"/>
      <c r="P46" s="312">
        <v>0</v>
      </c>
      <c r="Q46" s="210"/>
      <c r="R46" s="210"/>
      <c r="S46" s="210"/>
      <c r="T46" s="469">
        <v>0</v>
      </c>
      <c r="U46" s="1049">
        <v>-41374142</v>
      </c>
      <c r="V46" s="1050">
        <v>-61436801</v>
      </c>
      <c r="W46" s="305"/>
      <c r="X46" s="305"/>
      <c r="Y46" s="233"/>
      <c r="Z46" s="939">
        <v>41409361</v>
      </c>
      <c r="AA46" s="310"/>
      <c r="AB46" s="305"/>
      <c r="AC46" s="305"/>
      <c r="AD46" s="310"/>
      <c r="AE46" s="310"/>
      <c r="AF46" s="310"/>
      <c r="AG46" s="1036">
        <v>0</v>
      </c>
      <c r="AH46" s="1037"/>
      <c r="AI46" s="305"/>
      <c r="AJ46" s="305"/>
      <c r="AK46" s="1034">
        <f>+Z46+U46</f>
        <v>35219</v>
      </c>
      <c r="AL46" s="1035"/>
      <c r="AM46" s="210"/>
      <c r="AN46" s="306"/>
      <c r="AO46" s="210"/>
      <c r="AP46" s="175"/>
      <c r="AQ46" s="18"/>
      <c r="AR46" s="20"/>
    </row>
    <row r="47" spans="2:44" ht="9" customHeight="1">
      <c r="B47" s="303"/>
      <c r="C47" s="210"/>
      <c r="D47" s="210"/>
      <c r="E47" s="1043" t="s">
        <v>1231</v>
      </c>
      <c r="F47" s="1030"/>
      <c r="G47" s="1030"/>
      <c r="H47" s="1030"/>
      <c r="I47" s="1030"/>
      <c r="J47" s="1030"/>
      <c r="K47" s="210"/>
      <c r="L47" s="210"/>
      <c r="M47" s="210"/>
      <c r="N47" s="210"/>
      <c r="O47" s="210"/>
      <c r="P47" s="312">
        <v>0</v>
      </c>
      <c r="Q47" s="210"/>
      <c r="R47" s="210"/>
      <c r="S47" s="210"/>
      <c r="T47" s="305"/>
      <c r="U47" s="1036">
        <v>0</v>
      </c>
      <c r="V47" s="1037"/>
      <c r="W47" s="305"/>
      <c r="X47" s="305"/>
      <c r="Y47" s="1049">
        <f>+'2. Edo. de situación financiera'!W38</f>
        <v>-2014362.84</v>
      </c>
      <c r="Z47" s="1050"/>
      <c r="AA47" s="310"/>
      <c r="AB47" s="305"/>
      <c r="AC47" s="305"/>
      <c r="AD47" s="310"/>
      <c r="AE47" s="310"/>
      <c r="AF47" s="310"/>
      <c r="AG47" s="1036">
        <v>0</v>
      </c>
      <c r="AH47" s="1037"/>
      <c r="AI47" s="305"/>
      <c r="AJ47" s="305"/>
      <c r="AK47" s="1049">
        <f t="shared" ref="AK47:AK49" si="1">SUM(P47:AH47)</f>
        <v>-2014362.84</v>
      </c>
      <c r="AL47" s="1050"/>
      <c r="AM47" s="210"/>
      <c r="AN47" s="306"/>
      <c r="AO47" s="210"/>
      <c r="AP47" s="175"/>
      <c r="AQ47" s="18"/>
      <c r="AR47" s="18"/>
    </row>
    <row r="48" spans="2:44" ht="9" customHeight="1">
      <c r="B48" s="303"/>
      <c r="C48" s="210"/>
      <c r="D48" s="210"/>
      <c r="E48" s="1043" t="s">
        <v>1232</v>
      </c>
      <c r="F48" s="1030"/>
      <c r="G48" s="1030"/>
      <c r="H48" s="1030"/>
      <c r="I48" s="1030"/>
      <c r="J48" s="1030"/>
      <c r="K48" s="1030"/>
      <c r="L48" s="1030"/>
      <c r="M48" s="1030"/>
      <c r="N48" s="1030"/>
      <c r="O48" s="210"/>
      <c r="P48" s="312">
        <v>0</v>
      </c>
      <c r="Q48" s="210"/>
      <c r="R48" s="210"/>
      <c r="S48" s="210"/>
      <c r="T48" s="305"/>
      <c r="U48" s="1036">
        <v>0</v>
      </c>
      <c r="V48" s="1037"/>
      <c r="W48" s="305"/>
      <c r="X48" s="305"/>
      <c r="Y48" s="1034">
        <v>0</v>
      </c>
      <c r="Z48" s="1035"/>
      <c r="AA48" s="310"/>
      <c r="AB48" s="305"/>
      <c r="AC48" s="305"/>
      <c r="AD48" s="310"/>
      <c r="AE48" s="310"/>
      <c r="AF48" s="310"/>
      <c r="AG48" s="1036">
        <v>0</v>
      </c>
      <c r="AH48" s="1037"/>
      <c r="AI48" s="305"/>
      <c r="AJ48" s="305"/>
      <c r="AK48" s="1036">
        <f t="shared" si="1"/>
        <v>0</v>
      </c>
      <c r="AL48" s="1037"/>
      <c r="AM48" s="210"/>
      <c r="AN48" s="306"/>
      <c r="AO48" s="210"/>
      <c r="AP48" s="18"/>
      <c r="AQ48" s="18"/>
      <c r="AR48" s="18"/>
    </row>
    <row r="49" spans="2:44" ht="9" customHeight="1">
      <c r="B49" s="303"/>
      <c r="C49" s="210"/>
      <c r="D49" s="210"/>
      <c r="E49" s="1043" t="s">
        <v>1233</v>
      </c>
      <c r="F49" s="1030"/>
      <c r="G49" s="1030"/>
      <c r="H49" s="1030"/>
      <c r="I49" s="1030"/>
      <c r="J49" s="1030"/>
      <c r="K49" s="210"/>
      <c r="L49" s="210"/>
      <c r="M49" s="210"/>
      <c r="N49" s="210"/>
      <c r="O49" s="210"/>
      <c r="P49" s="312">
        <v>0</v>
      </c>
      <c r="Q49" s="210"/>
      <c r="R49" s="210"/>
      <c r="S49" s="210"/>
      <c r="T49" s="210"/>
      <c r="U49" s="1044">
        <v>0</v>
      </c>
      <c r="V49" s="1030"/>
      <c r="W49" s="210"/>
      <c r="X49" s="210"/>
      <c r="Y49" s="1034">
        <f>+'2. Edo. de situación financiera'!W40</f>
        <v>473373.63</v>
      </c>
      <c r="Z49" s="1057"/>
      <c r="AA49" s="310"/>
      <c r="AB49" s="305"/>
      <c r="AC49" s="305"/>
      <c r="AD49" s="310"/>
      <c r="AE49" s="310"/>
      <c r="AF49" s="310"/>
      <c r="AG49" s="1036">
        <v>0</v>
      </c>
      <c r="AH49" s="1037"/>
      <c r="AI49" s="305"/>
      <c r="AJ49" s="305"/>
      <c r="AK49" s="1034">
        <f t="shared" si="1"/>
        <v>473373.63</v>
      </c>
      <c r="AL49" s="1035"/>
      <c r="AM49" s="210"/>
      <c r="AN49" s="306"/>
      <c r="AO49" s="210"/>
      <c r="AP49" s="18"/>
      <c r="AQ49" s="18"/>
      <c r="AR49" s="18"/>
    </row>
    <row r="50" spans="2:44" ht="6.75" customHeight="1">
      <c r="B50" s="303"/>
      <c r="C50" s="210"/>
      <c r="D50" s="210"/>
      <c r="E50" s="210"/>
      <c r="F50" s="210"/>
      <c r="G50" s="210"/>
      <c r="H50" s="210"/>
      <c r="I50" s="210"/>
      <c r="J50" s="210"/>
      <c r="K50" s="210"/>
      <c r="L50" s="210"/>
      <c r="M50" s="210"/>
      <c r="N50" s="210"/>
      <c r="O50" s="210"/>
      <c r="P50" s="311"/>
      <c r="Q50" s="210"/>
      <c r="R50" s="210"/>
      <c r="S50" s="210"/>
      <c r="T50" s="210"/>
      <c r="U50" s="311"/>
      <c r="V50" s="311"/>
      <c r="W50" s="210"/>
      <c r="X50" s="210"/>
      <c r="Y50" s="310"/>
      <c r="Z50" s="310"/>
      <c r="AA50" s="310"/>
      <c r="AB50" s="305"/>
      <c r="AC50" s="305"/>
      <c r="AD50" s="310"/>
      <c r="AE50" s="310"/>
      <c r="AF50" s="310"/>
      <c r="AG50" s="310"/>
      <c r="AH50" s="310"/>
      <c r="AI50" s="305"/>
      <c r="AJ50" s="305"/>
      <c r="AK50" s="310"/>
      <c r="AL50" s="310"/>
      <c r="AM50" s="210"/>
      <c r="AN50" s="306"/>
      <c r="AO50" s="210"/>
      <c r="AP50" s="18"/>
      <c r="AQ50" s="18"/>
      <c r="AR50" s="18"/>
    </row>
    <row r="51" spans="2:44" ht="9" customHeight="1">
      <c r="B51" s="1038" t="s">
        <v>1256</v>
      </c>
      <c r="C51" s="1030"/>
      <c r="D51" s="1030"/>
      <c r="E51" s="1030"/>
      <c r="F51" s="1030"/>
      <c r="G51" s="1030"/>
      <c r="H51" s="1030"/>
      <c r="I51" s="1030"/>
      <c r="J51" s="210"/>
      <c r="K51" s="210"/>
      <c r="L51" s="210"/>
      <c r="M51" s="210"/>
      <c r="N51" s="210"/>
      <c r="O51" s="210"/>
      <c r="P51" s="311"/>
      <c r="Q51" s="210"/>
      <c r="R51" s="210"/>
      <c r="S51" s="210"/>
      <c r="T51" s="210"/>
      <c r="U51" s="311"/>
      <c r="V51" s="311"/>
      <c r="W51" s="210"/>
      <c r="X51" s="210"/>
      <c r="Y51" s="310"/>
      <c r="Z51" s="310"/>
      <c r="AA51" s="310"/>
      <c r="AB51" s="305"/>
      <c r="AC51" s="305"/>
      <c r="AD51" s="310"/>
      <c r="AE51" s="310"/>
      <c r="AF51" s="310"/>
      <c r="AG51" s="310"/>
      <c r="AH51" s="310"/>
      <c r="AI51" s="305"/>
      <c r="AJ51" s="305"/>
      <c r="AK51" s="310"/>
      <c r="AL51" s="310"/>
      <c r="AM51" s="210"/>
      <c r="AN51" s="306"/>
      <c r="AO51" s="210"/>
      <c r="AP51" s="18"/>
      <c r="AQ51" s="18"/>
      <c r="AR51" s="18"/>
    </row>
    <row r="52" spans="2:44" ht="9" customHeight="1">
      <c r="B52" s="1039"/>
      <c r="C52" s="1040"/>
      <c r="D52" s="1040"/>
      <c r="E52" s="1040"/>
      <c r="F52" s="1040"/>
      <c r="G52" s="1040"/>
      <c r="H52" s="1040"/>
      <c r="I52" s="1030"/>
      <c r="J52" s="210"/>
      <c r="K52" s="210"/>
      <c r="L52" s="210"/>
      <c r="M52" s="210"/>
      <c r="N52" s="210"/>
      <c r="O52" s="210"/>
      <c r="P52" s="316">
        <f>SUM(P54:P55)</f>
        <v>0</v>
      </c>
      <c r="Q52" s="210"/>
      <c r="R52" s="210"/>
      <c r="S52" s="210"/>
      <c r="T52" s="210"/>
      <c r="U52" s="1042">
        <f>SUM(U54:U55)</f>
        <v>0</v>
      </c>
      <c r="V52" s="1030"/>
      <c r="W52" s="210"/>
      <c r="X52" s="210"/>
      <c r="Y52" s="310"/>
      <c r="Z52" s="1041">
        <f>SUM(Z54:Z55)</f>
        <v>0</v>
      </c>
      <c r="AA52" s="1037"/>
      <c r="AB52" s="305"/>
      <c r="AC52" s="305"/>
      <c r="AD52" s="1041">
        <v>0</v>
      </c>
      <c r="AE52" s="1037"/>
      <c r="AF52" s="1037"/>
      <c r="AG52" s="1037"/>
      <c r="AH52" s="310"/>
      <c r="AI52" s="305"/>
      <c r="AJ52" s="305"/>
      <c r="AK52" s="1041">
        <f>L52+U52+Z52+AG52</f>
        <v>0</v>
      </c>
      <c r="AL52" s="1037"/>
      <c r="AM52" s="210"/>
      <c r="AN52" s="306"/>
      <c r="AO52" s="210"/>
      <c r="AP52" s="18"/>
      <c r="AQ52" s="18"/>
      <c r="AR52" s="18"/>
    </row>
    <row r="53" spans="2:44" ht="15.75" customHeight="1">
      <c r="B53" s="1039"/>
      <c r="C53" s="1030"/>
      <c r="D53" s="1030"/>
      <c r="E53" s="1030"/>
      <c r="F53" s="1030"/>
      <c r="G53" s="1030"/>
      <c r="H53" s="1030"/>
      <c r="I53" s="1030"/>
      <c r="J53" s="210"/>
      <c r="K53" s="210"/>
      <c r="L53" s="210"/>
      <c r="M53" s="210"/>
      <c r="N53" s="210"/>
      <c r="O53" s="210"/>
      <c r="P53" s="311"/>
      <c r="Q53" s="210"/>
      <c r="R53" s="210"/>
      <c r="S53" s="210"/>
      <c r="T53" s="210"/>
      <c r="U53" s="311"/>
      <c r="V53" s="311"/>
      <c r="W53" s="210"/>
      <c r="X53" s="210"/>
      <c r="Y53" s="311"/>
      <c r="Z53" s="311"/>
      <c r="AA53" s="311"/>
      <c r="AB53" s="210"/>
      <c r="AC53" s="210"/>
      <c r="AD53" s="311"/>
      <c r="AE53" s="311"/>
      <c r="AF53" s="311"/>
      <c r="AG53" s="311"/>
      <c r="AH53" s="311"/>
      <c r="AI53" s="210"/>
      <c r="AJ53" s="210"/>
      <c r="AK53" s="311"/>
      <c r="AL53" s="311"/>
      <c r="AM53" s="210"/>
      <c r="AN53" s="306"/>
      <c r="AO53" s="210"/>
      <c r="AP53" s="258"/>
      <c r="AQ53" s="18"/>
      <c r="AR53" s="18"/>
    </row>
    <row r="54" spans="2:44" ht="9" customHeight="1">
      <c r="B54" s="303"/>
      <c r="C54" s="210"/>
      <c r="D54" s="210"/>
      <c r="E54" s="1043" t="s">
        <v>1235</v>
      </c>
      <c r="F54" s="1030"/>
      <c r="G54" s="1030"/>
      <c r="H54" s="1030"/>
      <c r="I54" s="1030"/>
      <c r="J54" s="1030"/>
      <c r="K54" s="210"/>
      <c r="L54" s="210"/>
      <c r="M54" s="210"/>
      <c r="N54" s="210"/>
      <c r="O54" s="210"/>
      <c r="P54" s="317">
        <v>0</v>
      </c>
      <c r="Q54" s="210"/>
      <c r="R54" s="210"/>
      <c r="S54" s="210"/>
      <c r="T54" s="210"/>
      <c r="U54" s="312">
        <v>0</v>
      </c>
      <c r="V54" s="311"/>
      <c r="W54" s="210"/>
      <c r="X54" s="210"/>
      <c r="Y54" s="311"/>
      <c r="Z54" s="1044">
        <v>0</v>
      </c>
      <c r="AA54" s="1030"/>
      <c r="AB54" s="210"/>
      <c r="AC54" s="210"/>
      <c r="AD54" s="1044">
        <v>0</v>
      </c>
      <c r="AE54" s="1030"/>
      <c r="AF54" s="1030"/>
      <c r="AG54" s="1030"/>
      <c r="AH54" s="311"/>
      <c r="AI54" s="210"/>
      <c r="AJ54" s="210"/>
      <c r="AK54" s="1044">
        <v>0</v>
      </c>
      <c r="AL54" s="1030"/>
      <c r="AM54" s="210"/>
      <c r="AN54" s="306"/>
      <c r="AO54" s="210"/>
      <c r="AP54" s="18"/>
      <c r="AQ54" s="18"/>
      <c r="AR54" s="18"/>
    </row>
    <row r="55" spans="2:44" ht="9" customHeight="1">
      <c r="B55" s="303"/>
      <c r="C55" s="210"/>
      <c r="D55" s="210"/>
      <c r="E55" s="1043" t="s">
        <v>1236</v>
      </c>
      <c r="F55" s="1030"/>
      <c r="G55" s="1030"/>
      <c r="H55" s="1030"/>
      <c r="I55" s="1030"/>
      <c r="J55" s="1030"/>
      <c r="K55" s="210"/>
      <c r="L55" s="210"/>
      <c r="M55" s="210"/>
      <c r="N55" s="210"/>
      <c r="O55" s="210"/>
      <c r="P55" s="317">
        <v>0</v>
      </c>
      <c r="Q55" s="210"/>
      <c r="R55" s="210"/>
      <c r="S55" s="210"/>
      <c r="T55" s="210"/>
      <c r="U55" s="312">
        <v>0</v>
      </c>
      <c r="V55" s="311"/>
      <c r="W55" s="210"/>
      <c r="X55" s="210"/>
      <c r="Y55" s="311"/>
      <c r="Z55" s="1044">
        <v>0</v>
      </c>
      <c r="AA55" s="1030"/>
      <c r="AB55" s="210"/>
      <c r="AC55" s="210"/>
      <c r="AD55" s="1044">
        <v>0</v>
      </c>
      <c r="AE55" s="1030"/>
      <c r="AF55" s="1030"/>
      <c r="AG55" s="1030"/>
      <c r="AH55" s="311"/>
      <c r="AI55" s="210"/>
      <c r="AJ55" s="210"/>
      <c r="AK55" s="1044">
        <v>0</v>
      </c>
      <c r="AL55" s="1030"/>
      <c r="AM55" s="210"/>
      <c r="AN55" s="306"/>
      <c r="AO55" s="210"/>
      <c r="AP55" s="18"/>
      <c r="AQ55" s="18"/>
      <c r="AR55" s="18"/>
    </row>
    <row r="56" spans="2:44" ht="9.75" customHeight="1">
      <c r="B56" s="318"/>
      <c r="C56" s="319"/>
      <c r="D56" s="319"/>
      <c r="E56" s="319"/>
      <c r="F56" s="319"/>
      <c r="G56" s="319"/>
      <c r="H56" s="319"/>
      <c r="I56" s="319"/>
      <c r="J56" s="319"/>
      <c r="K56" s="319"/>
      <c r="L56" s="319"/>
      <c r="M56" s="319"/>
      <c r="N56" s="319"/>
      <c r="O56" s="319"/>
      <c r="P56" s="320"/>
      <c r="Q56" s="319"/>
      <c r="R56" s="319"/>
      <c r="S56" s="319"/>
      <c r="T56" s="319"/>
      <c r="U56" s="319"/>
      <c r="V56" s="319"/>
      <c r="W56" s="319"/>
      <c r="X56" s="319"/>
      <c r="Y56" s="319"/>
      <c r="Z56" s="319"/>
      <c r="AA56" s="319"/>
      <c r="AB56" s="319"/>
      <c r="AC56" s="319"/>
      <c r="AD56" s="319"/>
      <c r="AE56" s="319"/>
      <c r="AF56" s="319"/>
      <c r="AG56" s="319"/>
      <c r="AH56" s="319"/>
      <c r="AI56" s="319"/>
      <c r="AJ56" s="319"/>
      <c r="AK56" s="319"/>
      <c r="AL56" s="319"/>
      <c r="AM56" s="319"/>
      <c r="AN56" s="306"/>
      <c r="AO56" s="210"/>
      <c r="AP56" s="18"/>
      <c r="AQ56" s="18"/>
      <c r="AR56" s="18"/>
    </row>
    <row r="57" spans="2:44" ht="4.5" customHeight="1">
      <c r="B57" s="1029" t="s">
        <v>1240</v>
      </c>
      <c r="C57" s="1030"/>
      <c r="D57" s="1030"/>
      <c r="E57" s="1030"/>
      <c r="F57" s="1030"/>
      <c r="G57" s="1030"/>
      <c r="H57" s="1030"/>
      <c r="I57" s="1030"/>
      <c r="J57" s="1030"/>
      <c r="K57" s="1030"/>
      <c r="L57" s="1030"/>
      <c r="M57" s="1030"/>
      <c r="N57" s="1030"/>
      <c r="O57" s="1030"/>
      <c r="P57" s="1030"/>
      <c r="Q57" s="1030"/>
      <c r="R57" s="1030"/>
      <c r="S57" s="1030"/>
      <c r="T57" s="1030"/>
      <c r="U57" s="1030"/>
      <c r="V57" s="1030"/>
      <c r="W57" s="1030"/>
      <c r="X57" s="1030"/>
      <c r="Y57" s="1030"/>
      <c r="Z57" s="1030"/>
      <c r="AA57" s="1030"/>
      <c r="AB57" s="1030"/>
      <c r="AC57" s="1030"/>
      <c r="AD57" s="1030"/>
      <c r="AE57" s="1030"/>
      <c r="AF57" s="1030"/>
      <c r="AG57" s="1030"/>
      <c r="AH57" s="1030"/>
      <c r="AI57" s="1030"/>
      <c r="AJ57" s="1030"/>
      <c r="AK57" s="1030"/>
      <c r="AL57" s="1030"/>
      <c r="AM57" s="1030"/>
      <c r="AN57" s="210"/>
      <c r="AO57" s="210"/>
      <c r="AP57" s="18"/>
      <c r="AQ57" s="18"/>
      <c r="AR57" s="18"/>
    </row>
    <row r="58" spans="2:44" ht="1.5" customHeight="1">
      <c r="B58" s="321"/>
      <c r="C58" s="1067" t="s">
        <v>1257</v>
      </c>
      <c r="D58" s="1052"/>
      <c r="E58" s="1052"/>
      <c r="F58" s="1052"/>
      <c r="G58" s="1052"/>
      <c r="H58" s="1052"/>
      <c r="I58" s="1052"/>
      <c r="J58" s="1052"/>
      <c r="K58" s="105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2"/>
      <c r="AN58" s="323"/>
      <c r="AO58" s="210"/>
      <c r="AP58" s="18"/>
      <c r="AQ58" s="18"/>
      <c r="AR58" s="18"/>
    </row>
    <row r="59" spans="2:44" ht="21" customHeight="1">
      <c r="B59" s="506"/>
      <c r="C59" s="1061"/>
      <c r="D59" s="1061"/>
      <c r="E59" s="1061"/>
      <c r="F59" s="1061"/>
      <c r="G59" s="1061"/>
      <c r="H59" s="1061"/>
      <c r="I59" s="1061"/>
      <c r="J59" s="1061"/>
      <c r="K59" s="1061"/>
      <c r="L59" s="507"/>
      <c r="M59" s="507"/>
      <c r="N59" s="1045">
        <f>+L31+L36</f>
        <v>42008.47</v>
      </c>
      <c r="O59" s="1046"/>
      <c r="P59" s="1046"/>
      <c r="Q59" s="1046"/>
      <c r="R59" s="1046"/>
      <c r="S59" s="508"/>
      <c r="T59" s="508"/>
      <c r="U59" s="938">
        <f>T31+U43</f>
        <v>76624167</v>
      </c>
      <c r="V59" s="509"/>
      <c r="W59" s="508"/>
      <c r="X59" s="508"/>
      <c r="Y59" s="508"/>
      <c r="Z59" s="1058">
        <f>+Y43+Y31</f>
        <v>11571425.55999998</v>
      </c>
      <c r="AA59" s="1059"/>
      <c r="AB59" s="508"/>
      <c r="AC59" s="508"/>
      <c r="AD59" s="1060">
        <f>+AG36</f>
        <v>0</v>
      </c>
      <c r="AE59" s="1061"/>
      <c r="AF59" s="1061"/>
      <c r="AG59" s="1061"/>
      <c r="AH59" s="508"/>
      <c r="AI59" s="508"/>
      <c r="AJ59" s="508"/>
      <c r="AK59" s="1058">
        <f>N59+U59+Z59+AD59</f>
        <v>88237601.029999971</v>
      </c>
      <c r="AL59" s="1059"/>
      <c r="AM59" s="210"/>
      <c r="AN59" s="306"/>
      <c r="AO59" s="210"/>
      <c r="AP59" s="257"/>
      <c r="AQ59" s="18"/>
      <c r="AR59" s="18"/>
    </row>
    <row r="60" spans="2:44" ht="14.25" hidden="1" customHeight="1">
      <c r="B60" s="318"/>
      <c r="C60" s="319"/>
      <c r="D60" s="319"/>
      <c r="E60" s="319"/>
      <c r="F60" s="319"/>
      <c r="G60" s="319"/>
      <c r="H60" s="319"/>
      <c r="I60" s="319"/>
      <c r="J60" s="319"/>
      <c r="K60" s="319"/>
      <c r="L60" s="319"/>
      <c r="M60" s="319"/>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c r="AL60" s="324"/>
      <c r="AM60" s="319"/>
      <c r="AN60" s="325"/>
      <c r="AO60" s="210"/>
      <c r="AP60" s="18"/>
      <c r="AQ60" s="18"/>
      <c r="AR60" s="18"/>
    </row>
    <row r="61" spans="2:44" ht="10.5" customHeight="1">
      <c r="B61" s="1029" t="s">
        <v>1258</v>
      </c>
      <c r="C61" s="1030"/>
      <c r="D61" s="1030"/>
      <c r="E61" s="1030"/>
      <c r="F61" s="1030"/>
      <c r="G61" s="1030"/>
      <c r="H61" s="1030"/>
      <c r="I61" s="1030"/>
      <c r="J61" s="1030"/>
      <c r="K61" s="1030"/>
      <c r="L61" s="1030"/>
      <c r="M61" s="1030"/>
      <c r="N61" s="1030"/>
      <c r="O61" s="1030"/>
      <c r="P61" s="1030"/>
      <c r="Q61" s="1030"/>
      <c r="R61" s="1030"/>
      <c r="S61" s="1030"/>
      <c r="T61" s="1030"/>
      <c r="U61" s="1030"/>
      <c r="V61" s="1030"/>
      <c r="W61" s="1030"/>
      <c r="X61" s="1030"/>
      <c r="Y61" s="1030"/>
      <c r="Z61" s="1030"/>
      <c r="AA61" s="1030"/>
      <c r="AB61" s="1030"/>
      <c r="AC61" s="1030"/>
      <c r="AD61" s="1030"/>
      <c r="AE61" s="1030"/>
      <c r="AF61" s="1030"/>
      <c r="AG61" s="1030"/>
      <c r="AH61" s="1030"/>
      <c r="AI61" s="1030"/>
      <c r="AJ61" s="1030"/>
      <c r="AK61" s="1030"/>
      <c r="AL61" s="1030"/>
      <c r="AM61" s="1030"/>
      <c r="AN61" s="210"/>
      <c r="AO61" s="210"/>
      <c r="AP61" s="224"/>
      <c r="AQ61" s="18"/>
      <c r="AR61" s="18"/>
    </row>
    <row r="62" spans="2:44" ht="36" customHeight="1">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10"/>
      <c r="AN62" s="210"/>
      <c r="AO62" s="210"/>
      <c r="AP62" s="258"/>
      <c r="AQ62" s="18"/>
      <c r="AR62" s="18"/>
    </row>
    <row r="63" spans="2:44" ht="36" customHeight="1">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c r="AG63" s="210"/>
      <c r="AH63" s="210"/>
      <c r="AI63" s="210"/>
      <c r="AJ63" s="210"/>
      <c r="AK63" s="210"/>
      <c r="AL63" s="210"/>
      <c r="AM63" s="210"/>
      <c r="AN63" s="210"/>
      <c r="AO63" s="210"/>
      <c r="AP63" s="18"/>
      <c r="AQ63" s="18"/>
      <c r="AR63" s="18"/>
    </row>
    <row r="64" spans="2:44" ht="16.5" customHeight="1">
      <c r="B64" s="210"/>
      <c r="C64" s="210"/>
      <c r="D64" s="210"/>
      <c r="E64" s="210"/>
      <c r="F64" s="1031" t="s">
        <v>1240</v>
      </c>
      <c r="G64" s="1030"/>
      <c r="H64" s="1030"/>
      <c r="I64" s="1030"/>
      <c r="J64" s="1030"/>
      <c r="K64" s="1030"/>
      <c r="L64" s="1030"/>
      <c r="M64" s="1030"/>
      <c r="N64" s="1030"/>
      <c r="O64" s="1030"/>
      <c r="P64" s="210"/>
      <c r="Q64" s="210"/>
      <c r="R64" s="210"/>
      <c r="S64" s="210"/>
      <c r="T64" s="210"/>
      <c r="U64" s="210"/>
      <c r="V64" s="210"/>
      <c r="W64" s="1031" t="s">
        <v>1240</v>
      </c>
      <c r="X64" s="1030"/>
      <c r="Y64" s="1030"/>
      <c r="Z64" s="1030"/>
      <c r="AA64" s="1030"/>
      <c r="AB64" s="1030"/>
      <c r="AC64" s="1030"/>
      <c r="AD64" s="1030"/>
      <c r="AE64" s="1030"/>
      <c r="AF64" s="1030"/>
      <c r="AG64" s="1030"/>
      <c r="AH64" s="1030"/>
      <c r="AI64" s="1030"/>
      <c r="AJ64" s="1030"/>
      <c r="AK64" s="1030"/>
      <c r="AL64" s="210"/>
      <c r="AM64" s="210"/>
      <c r="AN64" s="210"/>
      <c r="AO64" s="210"/>
      <c r="AP64" s="18"/>
      <c r="AQ64" s="18"/>
      <c r="AR64" s="18"/>
    </row>
    <row r="65" spans="2:44" ht="12.75"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row>
    <row r="66" spans="2:44" ht="12.75"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row>
    <row r="67" spans="2:44" ht="12.75"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row>
    <row r="68" spans="2:44" ht="12.75"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row>
    <row r="69" spans="2:44" ht="12.75" customHeight="1">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row>
    <row r="70" spans="2:44" ht="12.75" customHeight="1">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row>
    <row r="71" spans="2:44" ht="12.75" customHeight="1">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row>
    <row r="72" spans="2:44" ht="12.75" customHeight="1">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row>
    <row r="73" spans="2:44" ht="12.75" customHeight="1">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row>
    <row r="74" spans="2:44" ht="12.75" customHeight="1">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row>
    <row r="75" spans="2:44" ht="12.75" customHeight="1">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row>
    <row r="76" spans="2:44" ht="12.75" customHeight="1">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row>
    <row r="77" spans="2:44" ht="12.75" customHeight="1">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row>
    <row r="78" spans="2:44" ht="12.75" customHeight="1">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row>
    <row r="79" spans="2:44" ht="12.75" customHeight="1">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row>
    <row r="80" spans="2:44" ht="12.75"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row>
    <row r="81" spans="2:44" ht="12.75"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row>
    <row r="82" spans="2:44" ht="12.75"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row>
    <row r="83" spans="2:44" ht="12.75"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row>
    <row r="84" spans="2:44" ht="12.75"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row>
    <row r="85" spans="2:44" ht="12.75"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row>
    <row r="86" spans="2:44" ht="12.75"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row>
    <row r="87" spans="2:44" ht="12.75"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row>
    <row r="88" spans="2:44" ht="12.75"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row>
    <row r="89" spans="2:44" ht="12.75"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row>
  </sheetData>
  <mergeCells count="159">
    <mergeCell ref="AB5:AB6"/>
    <mergeCell ref="AC4:AI4"/>
    <mergeCell ref="R5:S6"/>
    <mergeCell ref="W5:W6"/>
    <mergeCell ref="AJ4:AN4"/>
    <mergeCell ref="AI5:AI6"/>
    <mergeCell ref="B4:L4"/>
    <mergeCell ref="M4:S4"/>
    <mergeCell ref="T4:W4"/>
    <mergeCell ref="X4:AB4"/>
    <mergeCell ref="B6:I6"/>
    <mergeCell ref="L5:L6"/>
    <mergeCell ref="B2:AL2"/>
    <mergeCell ref="D10:I10"/>
    <mergeCell ref="D9:I9"/>
    <mergeCell ref="L9:P9"/>
    <mergeCell ref="P19:Q19"/>
    <mergeCell ref="P20:Q20"/>
    <mergeCell ref="D17:I17"/>
    <mergeCell ref="D18:I18"/>
    <mergeCell ref="B13:I14"/>
    <mergeCell ref="D16:I16"/>
    <mergeCell ref="P17:Q17"/>
    <mergeCell ref="P18:Q18"/>
    <mergeCell ref="B7:I7"/>
    <mergeCell ref="L11:P11"/>
    <mergeCell ref="AK11:AL11"/>
    <mergeCell ref="Z19:AA19"/>
    <mergeCell ref="Z20:AA20"/>
    <mergeCell ref="AK17:AL17"/>
    <mergeCell ref="AK18:AL18"/>
    <mergeCell ref="AK14:AL14"/>
    <mergeCell ref="AK16:AL16"/>
    <mergeCell ref="AK15:AL15"/>
    <mergeCell ref="AG18:AH18"/>
    <mergeCell ref="L10:P10"/>
    <mergeCell ref="L7:P7"/>
    <mergeCell ref="D11:I11"/>
    <mergeCell ref="D19:I19"/>
    <mergeCell ref="D20:I20"/>
    <mergeCell ref="AK20:AL20"/>
    <mergeCell ref="U16:V16"/>
    <mergeCell ref="P16:Q16"/>
    <mergeCell ref="AK9:AL9"/>
    <mergeCell ref="U10:V10"/>
    <mergeCell ref="AE7:AG7"/>
    <mergeCell ref="Y16:Z16"/>
    <mergeCell ref="T19:U19"/>
    <mergeCell ref="T20:U20"/>
    <mergeCell ref="AG19:AH19"/>
    <mergeCell ref="AG16:AH16"/>
    <mergeCell ref="AG17:AH17"/>
    <mergeCell ref="AK10:AL10"/>
    <mergeCell ref="AG20:AH20"/>
    <mergeCell ref="T17:U17"/>
    <mergeCell ref="T18:U18"/>
    <mergeCell ref="T14:U14"/>
    <mergeCell ref="Y14:Z14"/>
    <mergeCell ref="AG14:AH14"/>
    <mergeCell ref="P14:Q14"/>
    <mergeCell ref="Z59:AA59"/>
    <mergeCell ref="AD59:AG59"/>
    <mergeCell ref="AK59:AL59"/>
    <mergeCell ref="Z55:AA55"/>
    <mergeCell ref="Y43:Z43"/>
    <mergeCell ref="AK43:AL43"/>
    <mergeCell ref="AK47:AL47"/>
    <mergeCell ref="Z17:AA17"/>
    <mergeCell ref="Z18:AA18"/>
    <mergeCell ref="Z23:AA23"/>
    <mergeCell ref="AD31:AG31"/>
    <mergeCell ref="AD23:AG23"/>
    <mergeCell ref="AD25:AG25"/>
    <mergeCell ref="B28:AM28"/>
    <mergeCell ref="Z25:AA25"/>
    <mergeCell ref="AD26:AG26"/>
    <mergeCell ref="B22:I24"/>
    <mergeCell ref="E25:J25"/>
    <mergeCell ref="P25:Q25"/>
    <mergeCell ref="P26:Q26"/>
    <mergeCell ref="U26:V26"/>
    <mergeCell ref="P23:Q23"/>
    <mergeCell ref="AK23:AL23"/>
    <mergeCell ref="C58:K59"/>
    <mergeCell ref="AG46:AH46"/>
    <mergeCell ref="B42:I44"/>
    <mergeCell ref="AG47:AH47"/>
    <mergeCell ref="E55:J55"/>
    <mergeCell ref="Y49:Z49"/>
    <mergeCell ref="AK49:AL49"/>
    <mergeCell ref="U49:V49"/>
    <mergeCell ref="AG48:AH48"/>
    <mergeCell ref="AG49:AH49"/>
    <mergeCell ref="AD55:AG55"/>
    <mergeCell ref="AK55:AL55"/>
    <mergeCell ref="AK45:AL45"/>
    <mergeCell ref="AK46:AL46"/>
    <mergeCell ref="Y47:Z47"/>
    <mergeCell ref="E45:J45"/>
    <mergeCell ref="U47:V47"/>
    <mergeCell ref="U43:V43"/>
    <mergeCell ref="E47:J47"/>
    <mergeCell ref="E46:J46"/>
    <mergeCell ref="U46:V46"/>
    <mergeCell ref="AK26:AL26"/>
    <mergeCell ref="B33:AM33"/>
    <mergeCell ref="C30:K31"/>
    <mergeCell ref="L31:P31"/>
    <mergeCell ref="T31:U31"/>
    <mergeCell ref="E26:J26"/>
    <mergeCell ref="AK25:AL25"/>
    <mergeCell ref="AK19:AL19"/>
    <mergeCell ref="Z26:AA26"/>
    <mergeCell ref="Y31:Z31"/>
    <mergeCell ref="U25:V25"/>
    <mergeCell ref="U23:V23"/>
    <mergeCell ref="AK31:AL31"/>
    <mergeCell ref="B35:I37"/>
    <mergeCell ref="L38:P38"/>
    <mergeCell ref="AK39:AL39"/>
    <mergeCell ref="AK40:AL40"/>
    <mergeCell ref="AK36:AL36"/>
    <mergeCell ref="U38:V38"/>
    <mergeCell ref="Z38:AA38"/>
    <mergeCell ref="AG38:AH38"/>
    <mergeCell ref="U39:V39"/>
    <mergeCell ref="Z39:AA39"/>
    <mergeCell ref="AG39:AH39"/>
    <mergeCell ref="D39:I39"/>
    <mergeCell ref="D38:I38"/>
    <mergeCell ref="AK38:AL38"/>
    <mergeCell ref="L39:P39"/>
    <mergeCell ref="D40:I40"/>
    <mergeCell ref="L40:P40"/>
    <mergeCell ref="L36:P36"/>
    <mergeCell ref="B61:AM61"/>
    <mergeCell ref="F64:O64"/>
    <mergeCell ref="W64:AK64"/>
    <mergeCell ref="B57:AM57"/>
    <mergeCell ref="U40:V40"/>
    <mergeCell ref="Z40:AA40"/>
    <mergeCell ref="AG40:AH40"/>
    <mergeCell ref="B51:I53"/>
    <mergeCell ref="AD52:AG52"/>
    <mergeCell ref="U52:V52"/>
    <mergeCell ref="Z52:AA52"/>
    <mergeCell ref="AK52:AL52"/>
    <mergeCell ref="E54:J54"/>
    <mergeCell ref="AD54:AG54"/>
    <mergeCell ref="AK54:AL54"/>
    <mergeCell ref="Z54:AA54"/>
    <mergeCell ref="E48:N48"/>
    <mergeCell ref="Y48:Z48"/>
    <mergeCell ref="N59:R59"/>
    <mergeCell ref="U48:V48"/>
    <mergeCell ref="AK48:AL48"/>
    <mergeCell ref="E49:J49"/>
    <mergeCell ref="AG43:AH43"/>
    <mergeCell ref="AG45:AH45"/>
  </mergeCells>
  <printOptions horizontalCentered="1" verticalCentered="1"/>
  <pageMargins left="0.23622047244094491" right="0.23622047244094491" top="0.15748031496062992" bottom="0.15748031496062992" header="0" footer="0"/>
  <pageSetup scale="79" orientation="landscape" r:id="rId1"/>
  <headerFooter>
    <oddFooter>&amp;R&amp;P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28F09311CA93D44ACD1DCE26C7F9D63" ma:contentTypeVersion="6" ma:contentTypeDescription="Crear nuevo documento." ma:contentTypeScope="" ma:versionID="6949cbc30ddfd33a160336553cd3679e">
  <xsd:schema xmlns:xsd="http://www.w3.org/2001/XMLSchema" xmlns:xs="http://www.w3.org/2001/XMLSchema" xmlns:p="http://schemas.microsoft.com/office/2006/metadata/properties" xmlns:ns2="ce376b6a-d604-4017-a202-e813812dc7b2" xmlns:ns3="4552c219-1d83-49f2-a9bc-ca00ee0832de" targetNamespace="http://schemas.microsoft.com/office/2006/metadata/properties" ma:root="true" ma:fieldsID="3812ed002b153c7ecc8e825ebb5af154" ns2:_="" ns3:_="">
    <xsd:import namespace="ce376b6a-d604-4017-a202-e813812dc7b2"/>
    <xsd:import namespace="4552c219-1d83-49f2-a9bc-ca00ee0832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376b6a-d604-4017-a202-e813812dc7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52c219-1d83-49f2-a9bc-ca00ee0832de"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0D76C7-0ACF-4416-8D9C-2D90B988ED7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582D9C3-3D04-4493-BE74-741E4F7739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376b6a-d604-4017-a202-e813812dc7b2"/>
    <ds:schemaRef ds:uri="4552c219-1d83-49f2-a9bc-ca00ee0832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13E495-9ACF-42B2-85E8-BD190C1916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41</vt:i4>
      </vt:variant>
    </vt:vector>
  </HeadingPairs>
  <TitlesOfParts>
    <vt:vector size="84" baseType="lpstr">
      <vt:lpstr>2023</vt:lpstr>
      <vt:lpstr>BC Diciembre</vt:lpstr>
      <vt:lpstr>2022</vt:lpstr>
      <vt:lpstr>BC Dic20</vt:lpstr>
      <vt:lpstr>Portada</vt:lpstr>
      <vt:lpstr>II. Contable</vt:lpstr>
      <vt:lpstr>1. Estado de actividades</vt:lpstr>
      <vt:lpstr>2. Edo. de situación financiera</vt:lpstr>
      <vt:lpstr>3. Edo de variación de la hda p</vt:lpstr>
      <vt:lpstr>4. Edo de cambios en sit financ</vt:lpstr>
      <vt:lpstr>5. Edo de flujos de efectivo </vt:lpstr>
      <vt:lpstr>6. Edo Analitico del Activo</vt:lpstr>
      <vt:lpstr>7. Edo analitico de la deuda y</vt:lpstr>
      <vt:lpstr>8.Pasivos contingentes</vt:lpstr>
      <vt:lpstr>8.1</vt:lpstr>
      <vt:lpstr>III. Presupuestal</vt:lpstr>
      <vt:lpstr>10. Edo analitico del ingreso</vt:lpstr>
      <vt:lpstr>11. Presupuesto capitulo y conc</vt:lpstr>
      <vt:lpstr>12. Presupuesto por tipo de gto</vt:lpstr>
      <vt:lpstr>13. Presupuesto clasif admva</vt:lpstr>
      <vt:lpstr>14. Clasificación Adm.</vt:lpstr>
      <vt:lpstr>15. Presupuesto finalidad y fun</vt:lpstr>
      <vt:lpstr>16. Endeudamiento neto</vt:lpstr>
      <vt:lpstr>17. Intereses de la deuda</vt:lpstr>
      <vt:lpstr>IV. Programatica</vt:lpstr>
      <vt:lpstr>18. Gto por cat programatica</vt:lpstr>
      <vt:lpstr>19. Programas y proyectos de in</vt:lpstr>
      <vt:lpstr>20. MIR</vt:lpstr>
      <vt:lpstr>V. Ind. de Post. Fiscal</vt:lpstr>
      <vt:lpstr>21. Indicadores de postura fisc</vt:lpstr>
      <vt:lpstr>Anexos</vt:lpstr>
      <vt:lpstr>22. Bienes muebles</vt:lpstr>
      <vt:lpstr>21.2 Bienes Tecnologicos</vt:lpstr>
      <vt:lpstr>23. Bienes en comodato</vt:lpstr>
      <vt:lpstr>24. Bienes inmuebles</vt:lpstr>
      <vt:lpstr>25. Cuentas bancarias</vt:lpstr>
      <vt:lpstr>26. Relación de esquemas bursat</vt:lpstr>
      <vt:lpstr>LDF 7a</vt:lpstr>
      <vt:lpstr>LDF7 b</vt:lpstr>
      <vt:lpstr>LDF 7c</vt:lpstr>
      <vt:lpstr>LDF 7d</vt:lpstr>
      <vt:lpstr>Ingresos (adecuaciones)</vt:lpstr>
      <vt:lpstr>Transferencias finales FF</vt:lpstr>
      <vt:lpstr>'10. Edo analitico del ingreso'!_ftnref1</vt:lpstr>
      <vt:lpstr>'10. Edo analitico del ingreso'!_ftnref2</vt:lpstr>
      <vt:lpstr>'1. Estado de actividades'!Área_de_impresión</vt:lpstr>
      <vt:lpstr>'10. Edo analitico del ingreso'!Área_de_impresión</vt:lpstr>
      <vt:lpstr>'11. Presupuesto capitulo y conc'!Área_de_impresión</vt:lpstr>
      <vt:lpstr>'12. Presupuesto por tipo de gto'!Área_de_impresión</vt:lpstr>
      <vt:lpstr>'13. Presupuesto clasif admva'!Área_de_impresión</vt:lpstr>
      <vt:lpstr>'14. Clasificación Adm.'!Área_de_impresión</vt:lpstr>
      <vt:lpstr>'15. Presupuesto finalidad y fun'!Área_de_impresión</vt:lpstr>
      <vt:lpstr>'16. Endeudamiento neto'!Área_de_impresión</vt:lpstr>
      <vt:lpstr>'17. Intereses de la deuda'!Área_de_impresión</vt:lpstr>
      <vt:lpstr>'18. Gto por cat programatica'!Área_de_impresión</vt:lpstr>
      <vt:lpstr>'19. Programas y proyectos de in'!Área_de_impresión</vt:lpstr>
      <vt:lpstr>'2. Edo. de situación financiera'!Área_de_impresión</vt:lpstr>
      <vt:lpstr>'20. MIR'!Área_de_impresión</vt:lpstr>
      <vt:lpstr>'21. Indicadores de postura fisc'!Área_de_impresión</vt:lpstr>
      <vt:lpstr>'22. Bienes muebles'!Área_de_impresión</vt:lpstr>
      <vt:lpstr>'23. Bienes en comodato'!Área_de_impresión</vt:lpstr>
      <vt:lpstr>'24. Bienes inmuebles'!Área_de_impresión</vt:lpstr>
      <vt:lpstr>'25. Cuentas bancarias'!Área_de_impresión</vt:lpstr>
      <vt:lpstr>'3. Edo de variación de la hda p'!Área_de_impresión</vt:lpstr>
      <vt:lpstr>'4. Edo de cambios en sit financ'!Área_de_impresión</vt:lpstr>
      <vt:lpstr>'5. Edo de flujos de efectivo '!Área_de_impresión</vt:lpstr>
      <vt:lpstr>'6. Edo Analitico del Activo'!Área_de_impresión</vt:lpstr>
      <vt:lpstr>'7. Edo analitico de la deuda y'!Área_de_impresión</vt:lpstr>
      <vt:lpstr>'8.1'!Área_de_impresión</vt:lpstr>
      <vt:lpstr>'8.Pasivos contingentes'!Área_de_impresión</vt:lpstr>
      <vt:lpstr>Anexos!Área_de_impresión</vt:lpstr>
      <vt:lpstr>'II. Contable'!Área_de_impresión</vt:lpstr>
      <vt:lpstr>'III. Presupuestal'!Área_de_impresión</vt:lpstr>
      <vt:lpstr>'IV. Programatica'!Área_de_impresión</vt:lpstr>
      <vt:lpstr>'LDF 7a'!Área_de_impresión</vt:lpstr>
      <vt:lpstr>'LDF 7c'!Área_de_impresión</vt:lpstr>
      <vt:lpstr>'LDF 7d'!Área_de_impresión</vt:lpstr>
      <vt:lpstr>'LDF7 b'!Área_de_impresión</vt:lpstr>
      <vt:lpstr>Portada!Área_de_impresión</vt:lpstr>
      <vt:lpstr>'V. Ind. de Post. Fiscal'!Área_de_impresión</vt:lpstr>
      <vt:lpstr>'22. Bienes muebles'!Print_Area</vt:lpstr>
      <vt:lpstr>'24. Bienes inmuebles'!Print_Area</vt:lpstr>
      <vt:lpstr>'11. Presupuesto capitulo y conc'!Títulos_a_imprimir</vt:lpstr>
      <vt:lpstr>'23. Bienes en comodato'!Títulos_a_imprimir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YesiGarcia</dc:creator>
  <cp:keywords/>
  <dc:description/>
  <cp:lastModifiedBy>Guadalupe Hernandez Barajas</cp:lastModifiedBy>
  <cp:revision/>
  <dcterms:created xsi:type="dcterms:W3CDTF">2017-10-19T17:33:57Z</dcterms:created>
  <dcterms:modified xsi:type="dcterms:W3CDTF">2024-03-27T18:11:53Z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0x010100828F09311CA93D44ACD1DCE26C7F9D63</vt:lpwstr>
  </property>
</Properties>
</file>